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825" windowWidth="17715" windowHeight="10320"/>
  </bookViews>
  <sheets>
    <sheet name="Matriz de objetivos junio " sheetId="23" r:id="rId1"/>
  </sheets>
  <definedNames>
    <definedName name="_xlnm._FilterDatabase" localSheetId="0" hidden="1">'Matriz de objetivos junio '!$E$7:$G$48</definedName>
    <definedName name="_xlnm.Print_Area" localSheetId="0">'Matriz de objetivos junio '!$A$1:$R$52</definedName>
    <definedName name="_xlnm.Print_Titles" localSheetId="0">'Matriz de objetivos junio '!$3:$8</definedName>
  </definedNames>
  <calcPr calcId="152511"/>
  <fileRecoveryPr repairLoad="1"/>
</workbook>
</file>

<file path=xl/calcChain.xml><?xml version="1.0" encoding="utf-8"?>
<calcChain xmlns="http://schemas.openxmlformats.org/spreadsheetml/2006/main">
  <c r="O48" i="23"/>
  <c r="O47"/>
  <c r="O46"/>
  <c r="O45"/>
  <c r="O44"/>
  <c r="O42"/>
  <c r="O41"/>
  <c r="O40"/>
  <c r="O39"/>
  <c r="O38"/>
  <c r="O37"/>
  <c r="O36"/>
  <c r="O34"/>
  <c r="O33"/>
  <c r="O32"/>
  <c r="O31"/>
  <c r="O30"/>
  <c r="O27"/>
  <c r="O26"/>
  <c r="O25"/>
  <c r="O24"/>
  <c r="O23"/>
  <c r="O22"/>
  <c r="O21"/>
  <c r="O20"/>
  <c r="O19"/>
  <c r="O17"/>
  <c r="Z16"/>
  <c r="O16"/>
  <c r="O14"/>
  <c r="O13"/>
  <c r="O12"/>
  <c r="O11"/>
  <c r="O10"/>
  <c r="O9"/>
</calcChain>
</file>

<file path=xl/sharedStrings.xml><?xml version="1.0" encoding="utf-8"?>
<sst xmlns="http://schemas.openxmlformats.org/spreadsheetml/2006/main" count="234" uniqueCount="215">
  <si>
    <t>Perspectiva</t>
  </si>
  <si>
    <t xml:space="preserve"> Objetivos Estratégicos</t>
  </si>
  <si>
    <t>Indicadores</t>
  </si>
  <si>
    <t>Nombre</t>
  </si>
  <si>
    <t>Nombre de los Objetivos Estratégicos</t>
  </si>
  <si>
    <t>Nombre del Indicador</t>
  </si>
  <si>
    <t>Clientes (25%)</t>
  </si>
  <si>
    <t>Procesos Internos (20%)</t>
  </si>
  <si>
    <t>Aprendizaje y Desarrollo del 
Recurso Humano (20%)</t>
  </si>
  <si>
    <t>Mejorar la accesibilidad de los productos a nivel nacional.</t>
  </si>
  <si>
    <t>CÓD.</t>
  </si>
  <si>
    <t>Nivel de implementación de mejores prácticas a través de procesos.</t>
  </si>
  <si>
    <t>Administrar de forma eficiente los recursos</t>
  </si>
  <si>
    <t>Porcentaje de satisfacción del cliente sobre la accesibilidad de los productos.</t>
  </si>
  <si>
    <t>Posicionar en nuestros clientes una imagen de credibilidad y confianza.</t>
  </si>
  <si>
    <t>Gestionar las reformas del marco regulatorio de la LNB.</t>
  </si>
  <si>
    <t>Nivel de avance de la aprobación de las reformas del marco legal</t>
  </si>
  <si>
    <t>Porcentaje de avance en la mejora  de los procesos de la LNB.</t>
  </si>
  <si>
    <t>Porcentaje de incrementos en ventas de productos de lotería</t>
  </si>
  <si>
    <t>Efectividad de los nuevos juegos lanzados e innovados</t>
  </si>
  <si>
    <t>Número de  nuevos  puntos de ventas aperturados</t>
  </si>
  <si>
    <t>Número de Nuevos Agentes Vendedores reclutados</t>
  </si>
  <si>
    <t>Fidelizar nuestros clientes</t>
  </si>
  <si>
    <t>Sostenimiento de Canales existentes</t>
  </si>
  <si>
    <t>Sostenimiento de  puntos de ventas aperturados</t>
  </si>
  <si>
    <t>Fortalecer la imagen institucional.</t>
  </si>
  <si>
    <t>Número de proyectos ejecutados.</t>
  </si>
  <si>
    <t>Efectividad en campañas publicitarias</t>
  </si>
  <si>
    <t>Potenciar el talento humano a través de la formación continua e inclusiva.</t>
  </si>
  <si>
    <t>ROS (Rentabilidad sobre las ventas)</t>
  </si>
  <si>
    <t>Incrementar los niveles de ventas de productos de Lotería.</t>
  </si>
  <si>
    <t>Desarrollo continuo e innovación  de juegos de azar.</t>
  </si>
  <si>
    <t>Expandir la cobertura de los Productos de Lotería a nivel Nacional.</t>
  </si>
  <si>
    <t>Porcentaje de efectividad de resultados esperados de las capacitaciones impartidas.</t>
  </si>
  <si>
    <t>Promover la Práctica de Valores y clima laboral.</t>
  </si>
  <si>
    <t>Grado de avance en la implementación de valores en la institución.</t>
  </si>
  <si>
    <t>Desarrollo continuo de la mejora de los procesos, para el logro de la  eficiencia y eficacia.</t>
  </si>
  <si>
    <t>Impactos Institucionales y Sociales  (35%)</t>
  </si>
  <si>
    <t>ROA (Utilidad sobre activo total)</t>
  </si>
  <si>
    <t>Código</t>
  </si>
  <si>
    <t>OBJETIVOS ESTRATÉGICOS  INSTITUCIONALES</t>
  </si>
  <si>
    <t>OBJETIVOS ESTRATÉGICOS   POR  UNIDAD ORGANIZATIVA</t>
  </si>
  <si>
    <t>Unidad de Medida</t>
  </si>
  <si>
    <t>US$</t>
  </si>
  <si>
    <t>UFI-04</t>
  </si>
  <si>
    <t>UFI-0401</t>
  </si>
  <si>
    <t>Rentabilidad sobre la disponibilidad</t>
  </si>
  <si>
    <t>UFI-03</t>
  </si>
  <si>
    <t>Informar sobre la rentabilidad de las unidades vendidas</t>
  </si>
  <si>
    <t>UFI-0301</t>
  </si>
  <si>
    <t>% de Avance</t>
  </si>
  <si>
    <t>Informes</t>
  </si>
  <si>
    <t>UFI-02</t>
  </si>
  <si>
    <t>Informar sobre la optimizar de los recursos institucionales.</t>
  </si>
  <si>
    <t>Grado de optimización de los activos institucionales</t>
  </si>
  <si>
    <t>GAD-01</t>
  </si>
  <si>
    <t>Brindar  los servicios de apoyo de Transporte.</t>
  </si>
  <si>
    <t>GAD-0101</t>
  </si>
  <si>
    <t>DME-01</t>
  </si>
  <si>
    <t>Realizar el desarrollo de estudios de mercado y sondeos.</t>
  </si>
  <si>
    <t>DME-0101</t>
  </si>
  <si>
    <t>Número de Estudios y sondeos  realizados</t>
  </si>
  <si>
    <t>Estudios y sondeos de Mercados ejecutados</t>
  </si>
  <si>
    <t>Documento</t>
  </si>
  <si>
    <t>UAIP-01</t>
  </si>
  <si>
    <t>Proporcionar la información pública.</t>
  </si>
  <si>
    <t>UAIP-0101</t>
  </si>
  <si>
    <t>Tiempo de respuesta a las Solicitudes.</t>
  </si>
  <si>
    <t>Número de días de tiempo de respuestas</t>
  </si>
  <si>
    <t>UAIP-0102</t>
  </si>
  <si>
    <t>Grado de  avance en la Publicación de la Información en el Portal de Transparencia Institucional.</t>
  </si>
  <si>
    <t xml:space="preserve">% de cumplimiento </t>
  </si>
  <si>
    <t>DVC-04</t>
  </si>
  <si>
    <t>Fortalecer a la fuerza de ventas de la LNB</t>
  </si>
  <si>
    <t>DVC-0401</t>
  </si>
  <si>
    <t>Número de acciones realizadas</t>
  </si>
  <si>
    <t>Acciones realizadas</t>
  </si>
  <si>
    <t>UTL-01</t>
  </si>
  <si>
    <t>Reformas a Ley Orgánica y Reglamento de la LNB.</t>
  </si>
  <si>
    <t>UTL-0101</t>
  </si>
  <si>
    <t>Grado de avance  en gestión realizadas.</t>
  </si>
  <si>
    <t>AIN-01</t>
  </si>
  <si>
    <t>Verificar el Control Interno  y evaluar los controles contables, financieros  y operativos.</t>
  </si>
  <si>
    <t>AIN-0101</t>
  </si>
  <si>
    <t>Número de exámenes de auditoria realizados.</t>
  </si>
  <si>
    <t>Exámenes realizados</t>
  </si>
  <si>
    <t>AIN-02</t>
  </si>
  <si>
    <t>Verificar cumplimiento de metas y objetivos Institucionales de los procesos claves</t>
  </si>
  <si>
    <t>AIN-0201</t>
  </si>
  <si>
    <t>Número de exámenes de seguimiento a Planes.</t>
  </si>
  <si>
    <t>GAD-02</t>
  </si>
  <si>
    <t>Fallas presentadas en la realización de cada sorteo.</t>
  </si>
  <si>
    <t>GAD-0201</t>
  </si>
  <si>
    <t>% de funcionamiento del sorteo</t>
  </si>
  <si>
    <t>GAD-0202</t>
  </si>
  <si>
    <t>% de avance</t>
  </si>
  <si>
    <t>DIN-01</t>
  </si>
  <si>
    <t>Mantener en operación el  sistema comercial de la LNB</t>
  </si>
  <si>
    <t>DIN-0101</t>
  </si>
  <si>
    <t>% de tiempo de caída del sistema comercial.</t>
  </si>
  <si>
    <t xml:space="preserve">Porcentaje </t>
  </si>
  <si>
    <t>DIN-0102</t>
  </si>
  <si>
    <t>Tiempo máximo de recuperación.</t>
  </si>
  <si>
    <t>Cantidad de horas</t>
  </si>
  <si>
    <t>DIN-0103</t>
  </si>
  <si>
    <t>Efectividad contra  intentos de intrusión a los sistemas de la LNB.</t>
  </si>
  <si>
    <t>DIN-0104</t>
  </si>
  <si>
    <t>Efectividad contra infecciones a los sistemas de la LNB</t>
  </si>
  <si>
    <t>DIN-02</t>
  </si>
  <si>
    <t>Garantizar que los insumos informáticos estén disponibles en cada sorteo.</t>
  </si>
  <si>
    <t>DIN-0201</t>
  </si>
  <si>
    <t>% de efectividad  en el  desarrollo de los sorteos realizados.</t>
  </si>
  <si>
    <t>DIN-03</t>
  </si>
  <si>
    <t>Fortalecer la infraestructura tecnológica de la LNB</t>
  </si>
  <si>
    <t>DIN-0301</t>
  </si>
  <si>
    <t>Grado de avance en migración del servidor de aplicaciones</t>
  </si>
  <si>
    <t>DIN-0302</t>
  </si>
  <si>
    <t>Grado de avance en consolidación de servidores y solución de respaldo.</t>
  </si>
  <si>
    <t>UPE-01</t>
  </si>
  <si>
    <t>Realizar Taller de Planeación Estratégica para el quinquenio 2015-2019</t>
  </si>
  <si>
    <t>UPE-0101</t>
  </si>
  <si>
    <t>Plan Estratégico aprobado</t>
  </si>
  <si>
    <t>UPE-03</t>
  </si>
  <si>
    <t>UPE-0301</t>
  </si>
  <si>
    <t>Grado de avance de los proyectos ejecutados en la LNB.</t>
  </si>
  <si>
    <t>UACI-01</t>
  </si>
  <si>
    <t>Adquirir bienes y servicios  de procesos de  licitación/concurso .</t>
  </si>
  <si>
    <t>UACI-0101</t>
  </si>
  <si>
    <t>Licitaciones  o Concursos/prorrogas requeridas ejecutados.</t>
  </si>
  <si>
    <t>Número de Licitaciones  adjudicadas</t>
  </si>
  <si>
    <t>UPE-02</t>
  </si>
  <si>
    <t>UPE-0201</t>
  </si>
  <si>
    <t>DVC-01</t>
  </si>
  <si>
    <t>Vender el 100% de la emisión de productos de lotería  en 2015.</t>
  </si>
  <si>
    <t>DVC-0101</t>
  </si>
  <si>
    <t>Porcentaje de  venta de billetes</t>
  </si>
  <si>
    <t>% de cumplimiento de venta</t>
  </si>
  <si>
    <t>DVC-0102</t>
  </si>
  <si>
    <t>Grado de Avance de ejecución del Plan de  ventas</t>
  </si>
  <si>
    <t>DVC-03</t>
  </si>
  <si>
    <t>DVC-0301</t>
  </si>
  <si>
    <t>Proponer y ejecutar acciones comerciales para alcanzar el 100% de las ventas de los productos de lotería.</t>
  </si>
  <si>
    <t>Número de acciones comerciales ejecutadas</t>
  </si>
  <si>
    <t>No. de acciones ejecutadas</t>
  </si>
  <si>
    <t>Número de créditos aprobados</t>
  </si>
  <si>
    <t>Porcentaje de incremento en la cuota de ventas por crédito</t>
  </si>
  <si>
    <t>% de incremento</t>
  </si>
  <si>
    <t>DME-04</t>
  </si>
  <si>
    <t>Activaciones de productos en todo el territorio nacional.</t>
  </si>
  <si>
    <t>DME-0401</t>
  </si>
  <si>
    <t>Número de activaciones de productos lanzadas.</t>
  </si>
  <si>
    <t>Número de activaciones ejecutadas</t>
  </si>
  <si>
    <t>SDC-01</t>
  </si>
  <si>
    <t>Gestionar la aprobación de Créditos para Agentes Vendedores</t>
  </si>
  <si>
    <t>SDC-0101</t>
  </si>
  <si>
    <t>Número de créditos otorgados a Agentes vendedores</t>
  </si>
  <si>
    <t>DNP-02</t>
  </si>
  <si>
    <t>Modernizar los productos de Lotería existentes basados en las necesidades del Mercado.</t>
  </si>
  <si>
    <t>Mejora implementada</t>
  </si>
  <si>
    <t>DNP-0102</t>
  </si>
  <si>
    <t>Cantidad  de  propuestas  de productos Lotería Instantánea autorizadas.</t>
  </si>
  <si>
    <t>Nuevos puntos de venta aperturados en el 2015</t>
  </si>
  <si>
    <t>Cantidad de PDV aperturados</t>
  </si>
  <si>
    <t>URP-02</t>
  </si>
  <si>
    <t>Implementar un sistema de comunicación que contribuyan a la promoción de la imagen Institucional.</t>
  </si>
  <si>
    <t>URP-0201</t>
  </si>
  <si>
    <t>Grado de avance  de implementación del sistema de comunicación interna y externa</t>
  </si>
  <si>
    <t>URP-01</t>
  </si>
  <si>
    <t>Lanzar campañas publicitarias que mejoren la imagen institucional y la promoción de productos de lotería.</t>
  </si>
  <si>
    <t>URP-0103</t>
  </si>
  <si>
    <t>Número  de Campañas Publicitarias de Lotin lanzadas.</t>
  </si>
  <si>
    <t>Campañas Publicitarias realizadas</t>
  </si>
  <si>
    <t>GRH-01</t>
  </si>
  <si>
    <t>Ejecutar  plan de capacitación con enfoque de Competencias y Género</t>
  </si>
  <si>
    <t>GRH-0101</t>
  </si>
  <si>
    <t xml:space="preserve">Número de  Capacitación impartidas </t>
  </si>
  <si>
    <t>Capacitaciones  realizadas</t>
  </si>
  <si>
    <t>GRH-02</t>
  </si>
  <si>
    <t xml:space="preserve">Diseñar Metodología de Evaluación del Desempeño por competencias y Resultados </t>
  </si>
  <si>
    <t>GRH-0201</t>
  </si>
  <si>
    <t>Número de documentos autorizados</t>
  </si>
  <si>
    <t>GRH-03</t>
  </si>
  <si>
    <t>Proponer y ejecutar un programa de sensibilización, sobre valores, ética y disciplina laboral.</t>
  </si>
  <si>
    <t>GRH-0301</t>
  </si>
  <si>
    <t>Número de  acciones realizadas</t>
  </si>
  <si>
    <t>Acciones ejecutadas</t>
  </si>
  <si>
    <t>Aperturar nuevos puntos de venta y fortalecer los puntos existentes</t>
  </si>
  <si>
    <t>DVC-07</t>
  </si>
  <si>
    <t>DVC-0701</t>
  </si>
  <si>
    <t>Monitoreo y seguimiento a los puntos de venta</t>
  </si>
  <si>
    <t>Promocionar los créditos para el incremento de la cuota de venta.</t>
  </si>
  <si>
    <t>Grado de utilidad que genera cada dólar en ventas</t>
  </si>
  <si>
    <t>UFI-0201</t>
  </si>
  <si>
    <t>Solicitudes atendidas</t>
  </si>
  <si>
    <t xml:space="preserve">Proporcionar Servicios de Logística de  Sorteos: Previo, Durante y Posterior. </t>
  </si>
  <si>
    <t>Nuevos créditos aprobados</t>
  </si>
  <si>
    <t>AGN-02</t>
  </si>
  <si>
    <t>AGN-01</t>
  </si>
  <si>
    <t>Grado de avance del ordenamiento de los procesos</t>
  </si>
  <si>
    <t>Apoyar los proyectos Estratégicos institucionales.</t>
  </si>
  <si>
    <t xml:space="preserve">Programado </t>
  </si>
  <si>
    <t xml:space="preserve">Ejecutado </t>
  </si>
  <si>
    <t>%  de  Avance</t>
  </si>
  <si>
    <t>Administrar eficiente los recursos financieros de la LNB, cumpliendo con las normas establecidas.</t>
  </si>
  <si>
    <t>Resultado Acumulado de: 
Enero -  Junio  2015</t>
  </si>
  <si>
    <t>Número de Solicitudes atendidas.</t>
  </si>
  <si>
    <t>Grado de avance de  logística de sorteo.</t>
  </si>
  <si>
    <t>Porcentaje de  venta de libretas.</t>
  </si>
  <si>
    <t>AGN-0101</t>
  </si>
  <si>
    <t>AGN-0202</t>
  </si>
  <si>
    <t>AGN-0201</t>
  </si>
  <si>
    <t>Ordenar los procesos de trabajo del giro del negocio.</t>
  </si>
  <si>
    <t>MATRIZ DE SEGUIMIENTO A OBJETIVOS E INDICADORES  DE ENERO A JUNIO 2015</t>
  </si>
  <si>
    <t>PLANEACIÓN ESTRATÉGICA 2015</t>
  </si>
  <si>
    <t>Nivel de satisfacción del Cliente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</si>
</sst>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Calibri"/>
      <family val="2"/>
    </font>
    <font>
      <b/>
      <sz val="26"/>
      <name val="Calibri"/>
      <family val="2"/>
    </font>
    <font>
      <sz val="1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24"/>
      <name val="Calibri"/>
      <family val="2"/>
    </font>
    <font>
      <b/>
      <sz val="22"/>
      <name val="Calibri"/>
      <family val="2"/>
      <scheme val="minor"/>
    </font>
    <font>
      <b/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10" fontId="6" fillId="0" borderId="18" xfId="6" applyNumberFormat="1" applyFont="1" applyBorder="1" applyAlignment="1" applyProtection="1">
      <alignment horizontal="center" vertical="center" wrapText="1"/>
    </xf>
    <xf numFmtId="9" fontId="6" fillId="0" borderId="18" xfId="6" applyNumberFormat="1" applyFont="1" applyBorder="1" applyAlignment="1" applyProtection="1">
      <alignment horizontal="center" vertical="center" wrapText="1"/>
    </xf>
    <xf numFmtId="9" fontId="6" fillId="0" borderId="7" xfId="6" applyNumberFormat="1" applyFont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justify" vertical="center"/>
    </xf>
    <xf numFmtId="0" fontId="1" fillId="0" borderId="0" xfId="0" applyFo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3" xfId="7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horizontal="justify" vertical="center" wrapText="1"/>
    </xf>
    <xf numFmtId="49" fontId="10" fillId="0" borderId="13" xfId="2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164" fontId="12" fillId="0" borderId="8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Protection="1"/>
    <xf numFmtId="0" fontId="10" fillId="0" borderId="12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horizontal="justify" vertical="center" wrapText="1"/>
    </xf>
    <xf numFmtId="49" fontId="10" fillId="0" borderId="12" xfId="2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justify" vertical="center" wrapText="1"/>
    </xf>
    <xf numFmtId="9" fontId="12" fillId="0" borderId="8" xfId="6" applyFont="1" applyBorder="1" applyAlignment="1" applyProtection="1">
      <alignment horizontal="center" vertical="center" wrapText="1"/>
    </xf>
    <xf numFmtId="9" fontId="12" fillId="0" borderId="8" xfId="6" applyNumberFormat="1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166" fontId="12" fillId="0" borderId="13" xfId="6" applyNumberFormat="1" applyFont="1" applyBorder="1" applyAlignment="1" applyProtection="1">
      <alignment horizontal="center" vertical="center" wrapText="1"/>
    </xf>
    <xf numFmtId="49" fontId="10" fillId="0" borderId="8" xfId="2" applyNumberFormat="1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justify" vertical="center" wrapText="1"/>
    </xf>
    <xf numFmtId="0" fontId="10" fillId="0" borderId="11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justify" vertical="center" wrapText="1"/>
    </xf>
    <xf numFmtId="49" fontId="10" fillId="2" borderId="13" xfId="2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9" fontId="12" fillId="0" borderId="13" xfId="6" applyFont="1" applyBorder="1" applyAlignment="1" applyProtection="1">
      <alignment horizontal="center" vertical="center" wrapText="1"/>
    </xf>
    <xf numFmtId="10" fontId="12" fillId="0" borderId="13" xfId="6" applyNumberFormat="1" applyFont="1" applyBorder="1" applyAlignment="1" applyProtection="1">
      <alignment horizontal="center" vertical="center" wrapText="1"/>
    </xf>
    <xf numFmtId="9" fontId="12" fillId="0" borderId="13" xfId="6" applyNumberFormat="1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horizontal="justify" vertical="center" wrapText="1"/>
    </xf>
    <xf numFmtId="9" fontId="12" fillId="2" borderId="13" xfId="6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10" fillId="0" borderId="8" xfId="2" applyNumberFormat="1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" fillId="2" borderId="0" xfId="0" quotePrefix="1" applyFont="1" applyFill="1" applyProtection="1"/>
    <xf numFmtId="0" fontId="4" fillId="0" borderId="0" xfId="0" applyFont="1" applyProtection="1"/>
    <xf numFmtId="0" fontId="1" fillId="0" borderId="0" xfId="0" applyFont="1" applyAlignment="1" applyProtection="1">
      <alignment horizontal="justify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6" xfId="0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justify" vertical="center" wrapText="1"/>
    </xf>
    <xf numFmtId="0" fontId="11" fillId="0" borderId="12" xfId="0" applyFont="1" applyFill="1" applyBorder="1" applyAlignment="1" applyProtection="1">
      <alignment horizontal="justify" vertical="center" wrapText="1"/>
    </xf>
    <xf numFmtId="10" fontId="6" fillId="0" borderId="8" xfId="6" applyNumberFormat="1" applyFont="1" applyBorder="1" applyAlignment="1" applyProtection="1">
      <alignment horizontal="center" vertical="center" wrapText="1"/>
    </xf>
    <xf numFmtId="10" fontId="6" fillId="0" borderId="12" xfId="6" applyNumberFormat="1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49" fontId="10" fillId="0" borderId="8" xfId="2" applyNumberFormat="1" applyFont="1" applyFill="1" applyBorder="1" applyAlignment="1" applyProtection="1">
      <alignment horizontal="center" vertical="center" wrapText="1"/>
    </xf>
    <xf numFmtId="49" fontId="10" fillId="0" borderId="12" xfId="2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166" fontId="12" fillId="0" borderId="8" xfId="6" applyNumberFormat="1" applyFont="1" applyBorder="1" applyAlignment="1" applyProtection="1">
      <alignment horizontal="center" vertical="center" wrapText="1"/>
    </xf>
    <xf numFmtId="166" fontId="12" fillId="0" borderId="12" xfId="6" applyNumberFormat="1" applyFont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 applyProtection="1">
      <alignment horizontal="justify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37" fontId="7" fillId="2" borderId="4" xfId="1" applyNumberFormat="1" applyFont="1" applyFill="1" applyBorder="1" applyAlignment="1" applyProtection="1">
      <alignment horizontal="center" vertical="center" wrapText="1"/>
    </xf>
    <xf numFmtId="10" fontId="14" fillId="2" borderId="3" xfId="0" applyNumberFormat="1" applyFont="1" applyFill="1" applyBorder="1" applyAlignment="1" applyProtection="1">
      <alignment horizontal="center" vertical="center" textRotation="90" wrapText="1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</cellXfs>
  <cellStyles count="8">
    <cellStyle name="Millares 2" xfId="1"/>
    <cellStyle name="Moneda 2" xfId="4"/>
    <cellStyle name="Normal" xfId="0" builtinId="0"/>
    <cellStyle name="Normal 2" xfId="3"/>
    <cellStyle name="Normal_Propuesta.Informe.presidencia.2010" xfId="7"/>
    <cellStyle name="Porcentaje 2" xfId="5"/>
    <cellStyle name="Porcentual" xfId="6" builtinId="5"/>
    <cellStyle name="Porcentual 2" xfId="2"/>
  </cellStyles>
  <dxfs count="9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54120</xdr:colOff>
      <xdr:row>1</xdr:row>
      <xdr:rowOff>478418</xdr:rowOff>
    </xdr:from>
    <xdr:to>
      <xdr:col>5</xdr:col>
      <xdr:colOff>1547812</xdr:colOff>
      <xdr:row>4</xdr:row>
      <xdr:rowOff>28094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370" y="621293"/>
          <a:ext cx="2703367" cy="99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40" zoomScaleNormal="70" zoomScaleSheetLayoutView="40" workbookViewId="0">
      <selection activeCell="C4" sqref="C4:O4"/>
    </sheetView>
  </sheetViews>
  <sheetFormatPr baseColWidth="10" defaultRowHeight="22.5"/>
  <cols>
    <col min="1" max="1" width="4.7109375" style="4" customWidth="1"/>
    <col min="2" max="2" width="2.42578125" style="4" customWidth="1"/>
    <col min="3" max="3" width="7" style="7" customWidth="1"/>
    <col min="4" max="4" width="11" style="55" customWidth="1"/>
    <col min="5" max="5" width="11.5703125" style="7" hidden="1" customWidth="1"/>
    <col min="6" max="6" width="47.140625" style="56" customWidth="1"/>
    <col min="7" max="7" width="50.7109375" style="56" customWidth="1"/>
    <col min="8" max="8" width="11.7109375" style="7" hidden="1" customWidth="1"/>
    <col min="9" max="9" width="58.7109375" style="7" customWidth="1"/>
    <col min="10" max="10" width="12.28515625" style="7" customWidth="1"/>
    <col min="11" max="11" width="61.140625" style="7" customWidth="1"/>
    <col min="12" max="12" width="27.42578125" style="7" customWidth="1"/>
    <col min="13" max="13" width="35.5703125" style="7" customWidth="1"/>
    <col min="14" max="14" width="35" style="7" customWidth="1"/>
    <col min="15" max="15" width="31.28515625" style="7" customWidth="1"/>
    <col min="16" max="16" width="10.28515625" style="7" customWidth="1"/>
    <col min="17" max="20" width="6.85546875" style="7" customWidth="1"/>
    <col min="21" max="21" width="4" style="7" customWidth="1"/>
    <col min="22" max="22" width="18.85546875" style="7" customWidth="1"/>
    <col min="23" max="23" width="11.42578125" style="7"/>
    <col min="24" max="24" width="25" style="7" customWidth="1"/>
    <col min="25" max="25" width="23.5703125" style="7" customWidth="1"/>
    <col min="26" max="26" width="22.7109375" style="7" bestFit="1" customWidth="1"/>
    <col min="27" max="16384" width="11.42578125" style="7"/>
  </cols>
  <sheetData>
    <row r="1" spans="3:26" ht="11.25" customHeight="1">
      <c r="C1" s="4"/>
      <c r="D1" s="5"/>
      <c r="E1" s="4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3:26" ht="39.75" customHeight="1">
      <c r="C2" s="4"/>
      <c r="D2" s="5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26" ht="27" customHeight="1">
      <c r="C3" s="90" t="s">
        <v>213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"/>
      <c r="Q3" s="4"/>
      <c r="R3" s="4"/>
    </row>
    <row r="4" spans="3:26" ht="47.25" customHeight="1">
      <c r="C4" s="91" t="s">
        <v>212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4"/>
      <c r="Q4" s="4"/>
      <c r="R4" s="4"/>
      <c r="S4" s="4"/>
      <c r="T4" s="4"/>
    </row>
    <row r="5" spans="3:26" ht="26.25" customHeight="1" thickBot="1">
      <c r="C5" s="8"/>
      <c r="D5" s="8"/>
      <c r="E5" s="8"/>
      <c r="F5" s="8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3:26" ht="46.5" customHeight="1" thickBot="1">
      <c r="C6" s="92" t="s">
        <v>40</v>
      </c>
      <c r="D6" s="93"/>
      <c r="E6" s="93"/>
      <c r="F6" s="93"/>
      <c r="G6" s="93"/>
      <c r="H6" s="94" t="s">
        <v>41</v>
      </c>
      <c r="I6" s="95"/>
      <c r="J6" s="95"/>
      <c r="K6" s="95"/>
      <c r="L6" s="95"/>
      <c r="M6" s="95"/>
      <c r="N6" s="95"/>
      <c r="O6" s="96"/>
      <c r="P6" s="4"/>
      <c r="Q6" s="4"/>
      <c r="R6" s="4"/>
    </row>
    <row r="7" spans="3:26" ht="64.5" customHeight="1" thickBot="1">
      <c r="C7" s="97" t="s">
        <v>0</v>
      </c>
      <c r="D7" s="98"/>
      <c r="E7" s="97" t="s">
        <v>1</v>
      </c>
      <c r="F7" s="99"/>
      <c r="G7" s="9"/>
      <c r="H7" s="92" t="s">
        <v>1</v>
      </c>
      <c r="I7" s="100"/>
      <c r="J7" s="97" t="s">
        <v>2</v>
      </c>
      <c r="K7" s="99"/>
      <c r="L7" s="86" t="s">
        <v>42</v>
      </c>
      <c r="M7" s="92" t="s">
        <v>204</v>
      </c>
      <c r="N7" s="100"/>
      <c r="O7" s="86" t="s">
        <v>202</v>
      </c>
      <c r="P7" s="4"/>
      <c r="Q7" s="4"/>
      <c r="R7" s="4"/>
    </row>
    <row r="8" spans="3:26" ht="79.5" customHeight="1" thickBot="1">
      <c r="C8" s="10" t="s">
        <v>10</v>
      </c>
      <c r="D8" s="10" t="s">
        <v>3</v>
      </c>
      <c r="E8" s="10" t="s">
        <v>39</v>
      </c>
      <c r="F8" s="10" t="s">
        <v>4</v>
      </c>
      <c r="G8" s="10" t="s">
        <v>5</v>
      </c>
      <c r="H8" s="10" t="s">
        <v>39</v>
      </c>
      <c r="I8" s="10" t="s">
        <v>4</v>
      </c>
      <c r="J8" s="10" t="s">
        <v>39</v>
      </c>
      <c r="K8" s="10" t="s">
        <v>5</v>
      </c>
      <c r="L8" s="87"/>
      <c r="M8" s="11" t="s">
        <v>200</v>
      </c>
      <c r="N8" s="11" t="s">
        <v>201</v>
      </c>
      <c r="O8" s="87"/>
      <c r="P8" s="4"/>
      <c r="Q8" s="4"/>
      <c r="R8" s="4"/>
    </row>
    <row r="9" spans="3:26" ht="133.5" customHeight="1" thickBot="1">
      <c r="C9" s="88">
        <v>1</v>
      </c>
      <c r="D9" s="89" t="s">
        <v>37</v>
      </c>
      <c r="E9" s="63">
        <v>102</v>
      </c>
      <c r="F9" s="65" t="s">
        <v>12</v>
      </c>
      <c r="G9" s="65" t="s">
        <v>29</v>
      </c>
      <c r="H9" s="12" t="s">
        <v>44</v>
      </c>
      <c r="I9" s="13" t="s">
        <v>203</v>
      </c>
      <c r="J9" s="14" t="s">
        <v>45</v>
      </c>
      <c r="K9" s="13" t="s">
        <v>46</v>
      </c>
      <c r="L9" s="15" t="s">
        <v>43</v>
      </c>
      <c r="M9" s="16">
        <v>85000</v>
      </c>
      <c r="N9" s="16">
        <v>119602</v>
      </c>
      <c r="O9" s="1">
        <f t="shared" ref="O9:O27" si="0">+N9/M9</f>
        <v>1.4070823529411765</v>
      </c>
      <c r="P9" s="4"/>
      <c r="Q9" s="4"/>
      <c r="R9" s="4"/>
      <c r="Y9" s="17"/>
    </row>
    <row r="10" spans="3:26" ht="151.5" customHeight="1" thickBot="1">
      <c r="C10" s="88"/>
      <c r="D10" s="89"/>
      <c r="E10" s="69"/>
      <c r="F10" s="70"/>
      <c r="G10" s="66"/>
      <c r="H10" s="18" t="s">
        <v>47</v>
      </c>
      <c r="I10" s="19" t="s">
        <v>48</v>
      </c>
      <c r="J10" s="20" t="s">
        <v>49</v>
      </c>
      <c r="K10" s="13" t="s">
        <v>191</v>
      </c>
      <c r="L10" s="21" t="s">
        <v>51</v>
      </c>
      <c r="M10" s="21">
        <v>6</v>
      </c>
      <c r="N10" s="21">
        <v>6</v>
      </c>
      <c r="O10" s="2">
        <f>+N10/M10</f>
        <v>1</v>
      </c>
      <c r="P10" s="4"/>
      <c r="Q10" s="4"/>
      <c r="R10" s="4"/>
    </row>
    <row r="11" spans="3:26" ht="142.5" customHeight="1" thickBot="1">
      <c r="C11" s="88"/>
      <c r="D11" s="89"/>
      <c r="E11" s="69"/>
      <c r="F11" s="70"/>
      <c r="G11" s="22" t="s">
        <v>38</v>
      </c>
      <c r="H11" s="23" t="s">
        <v>52</v>
      </c>
      <c r="I11" s="13" t="s">
        <v>53</v>
      </c>
      <c r="J11" s="23" t="s">
        <v>192</v>
      </c>
      <c r="K11" s="13" t="s">
        <v>54</v>
      </c>
      <c r="L11" s="21" t="s">
        <v>51</v>
      </c>
      <c r="M11" s="21">
        <v>6</v>
      </c>
      <c r="N11" s="21">
        <v>6</v>
      </c>
      <c r="O11" s="2">
        <f t="shared" si="0"/>
        <v>1</v>
      </c>
      <c r="P11" s="4"/>
      <c r="Q11" s="4"/>
      <c r="R11" s="4"/>
    </row>
    <row r="12" spans="3:26" ht="167.25" customHeight="1" thickBot="1">
      <c r="C12" s="57">
        <v>2</v>
      </c>
      <c r="D12" s="60" t="s">
        <v>6</v>
      </c>
      <c r="E12" s="24">
        <v>201</v>
      </c>
      <c r="F12" s="13" t="s">
        <v>9</v>
      </c>
      <c r="G12" s="13" t="s">
        <v>13</v>
      </c>
      <c r="H12" s="23" t="s">
        <v>58</v>
      </c>
      <c r="I12" s="13" t="s">
        <v>59</v>
      </c>
      <c r="J12" s="23" t="s">
        <v>60</v>
      </c>
      <c r="K12" s="13" t="s">
        <v>61</v>
      </c>
      <c r="L12" s="21" t="s">
        <v>62</v>
      </c>
      <c r="M12" s="21">
        <v>1</v>
      </c>
      <c r="N12" s="21">
        <v>1</v>
      </c>
      <c r="O12" s="2">
        <f t="shared" si="0"/>
        <v>1</v>
      </c>
      <c r="P12" s="4"/>
      <c r="Q12" s="4"/>
      <c r="R12" s="4"/>
    </row>
    <row r="13" spans="3:26" ht="142.5" customHeight="1" thickBot="1">
      <c r="C13" s="58"/>
      <c r="D13" s="61"/>
      <c r="E13" s="84"/>
      <c r="F13" s="65" t="s">
        <v>14</v>
      </c>
      <c r="G13" s="65" t="s">
        <v>214</v>
      </c>
      <c r="H13" s="77" t="s">
        <v>64</v>
      </c>
      <c r="I13" s="65" t="s">
        <v>65</v>
      </c>
      <c r="J13" s="25" t="s">
        <v>66</v>
      </c>
      <c r="K13" s="26" t="s">
        <v>67</v>
      </c>
      <c r="L13" s="15" t="s">
        <v>68</v>
      </c>
      <c r="M13" s="15">
        <v>8</v>
      </c>
      <c r="N13" s="15">
        <v>6.3</v>
      </c>
      <c r="O13" s="1">
        <f>+M13/N13</f>
        <v>1.2698412698412698</v>
      </c>
      <c r="P13" s="4"/>
      <c r="Q13" s="4"/>
      <c r="R13" s="4"/>
    </row>
    <row r="14" spans="3:26" ht="163.5" customHeight="1" thickBot="1">
      <c r="C14" s="59"/>
      <c r="D14" s="62"/>
      <c r="E14" s="85"/>
      <c r="F14" s="66"/>
      <c r="G14" s="66"/>
      <c r="H14" s="78"/>
      <c r="I14" s="66"/>
      <c r="J14" s="25" t="s">
        <v>69</v>
      </c>
      <c r="K14" s="26" t="s">
        <v>70</v>
      </c>
      <c r="L14" s="15" t="s">
        <v>71</v>
      </c>
      <c r="M14" s="27">
        <v>1</v>
      </c>
      <c r="N14" s="28">
        <v>1</v>
      </c>
      <c r="O14" s="2">
        <f t="shared" si="0"/>
        <v>1</v>
      </c>
      <c r="P14" s="4"/>
      <c r="Q14" s="4"/>
      <c r="R14" s="4"/>
    </row>
    <row r="15" spans="3:26" ht="159" customHeight="1" thickBot="1">
      <c r="C15" s="58">
        <v>3</v>
      </c>
      <c r="D15" s="61" t="s">
        <v>7</v>
      </c>
      <c r="E15" s="29">
        <v>301</v>
      </c>
      <c r="F15" s="22" t="s">
        <v>15</v>
      </c>
      <c r="G15" s="13" t="s">
        <v>16</v>
      </c>
      <c r="H15" s="30" t="s">
        <v>77</v>
      </c>
      <c r="I15" s="22" t="s">
        <v>78</v>
      </c>
      <c r="J15" s="31" t="s">
        <v>79</v>
      </c>
      <c r="K15" s="13" t="s">
        <v>80</v>
      </c>
      <c r="L15" s="21" t="s">
        <v>50</v>
      </c>
      <c r="M15" s="32">
        <v>0.24</v>
      </c>
      <c r="N15" s="32">
        <v>0.33</v>
      </c>
      <c r="O15" s="2">
        <v>1</v>
      </c>
      <c r="P15" s="4"/>
      <c r="Q15" s="4"/>
      <c r="R15" s="4"/>
    </row>
    <row r="16" spans="3:26" ht="160.5" customHeight="1" thickBot="1">
      <c r="C16" s="58"/>
      <c r="D16" s="61"/>
      <c r="E16" s="63">
        <v>302</v>
      </c>
      <c r="F16" s="65" t="s">
        <v>36</v>
      </c>
      <c r="G16" s="80" t="s">
        <v>11</v>
      </c>
      <c r="H16" s="12" t="s">
        <v>81</v>
      </c>
      <c r="I16" s="13" t="s">
        <v>82</v>
      </c>
      <c r="J16" s="33" t="s">
        <v>83</v>
      </c>
      <c r="K16" s="34" t="s">
        <v>84</v>
      </c>
      <c r="L16" s="21" t="s">
        <v>85</v>
      </c>
      <c r="M16" s="21">
        <v>94</v>
      </c>
      <c r="N16" s="21">
        <v>94</v>
      </c>
      <c r="O16" s="2">
        <f t="shared" si="0"/>
        <v>1</v>
      </c>
      <c r="P16" s="4"/>
      <c r="Q16" s="4"/>
      <c r="R16" s="4"/>
      <c r="Y16" s="7">
        <v>3600</v>
      </c>
      <c r="Z16" s="7">
        <f>+Y16*7.5%</f>
        <v>270</v>
      </c>
    </row>
    <row r="17" spans="3:18" ht="155.25" customHeight="1" thickBot="1">
      <c r="C17" s="58"/>
      <c r="D17" s="61"/>
      <c r="E17" s="69"/>
      <c r="F17" s="70"/>
      <c r="G17" s="81"/>
      <c r="H17" s="35" t="s">
        <v>86</v>
      </c>
      <c r="I17" s="22" t="s">
        <v>87</v>
      </c>
      <c r="J17" s="33" t="s">
        <v>88</v>
      </c>
      <c r="K17" s="34" t="s">
        <v>89</v>
      </c>
      <c r="L17" s="21" t="s">
        <v>85</v>
      </c>
      <c r="M17" s="21">
        <v>1</v>
      </c>
      <c r="N17" s="21">
        <v>1</v>
      </c>
      <c r="O17" s="2">
        <f t="shared" si="0"/>
        <v>1</v>
      </c>
      <c r="P17" s="4"/>
      <c r="Q17" s="4"/>
      <c r="R17" s="4"/>
    </row>
    <row r="18" spans="3:18" ht="141" customHeight="1" thickBot="1">
      <c r="C18" s="58"/>
      <c r="D18" s="61"/>
      <c r="E18" s="69"/>
      <c r="F18" s="70"/>
      <c r="G18" s="81"/>
      <c r="H18" s="36" t="s">
        <v>55</v>
      </c>
      <c r="I18" s="37" t="s">
        <v>56</v>
      </c>
      <c r="J18" s="38" t="s">
        <v>57</v>
      </c>
      <c r="K18" s="37" t="s">
        <v>205</v>
      </c>
      <c r="L18" s="39" t="s">
        <v>193</v>
      </c>
      <c r="M18" s="39">
        <v>480</v>
      </c>
      <c r="N18" s="39">
        <v>509</v>
      </c>
      <c r="O18" s="2">
        <v>1</v>
      </c>
      <c r="P18" s="4"/>
      <c r="Q18" s="4"/>
      <c r="R18" s="4"/>
    </row>
    <row r="19" spans="3:18" ht="145.5" customHeight="1" thickBot="1">
      <c r="C19" s="58"/>
      <c r="D19" s="61"/>
      <c r="E19" s="69"/>
      <c r="F19" s="70"/>
      <c r="G19" s="81"/>
      <c r="H19" s="77" t="s">
        <v>90</v>
      </c>
      <c r="I19" s="65" t="s">
        <v>194</v>
      </c>
      <c r="J19" s="33" t="s">
        <v>92</v>
      </c>
      <c r="K19" s="34" t="s">
        <v>91</v>
      </c>
      <c r="L19" s="21" t="s">
        <v>93</v>
      </c>
      <c r="M19" s="40">
        <v>1</v>
      </c>
      <c r="N19" s="40">
        <v>0.9</v>
      </c>
      <c r="O19" s="1">
        <f t="shared" si="0"/>
        <v>0.9</v>
      </c>
      <c r="P19" s="4"/>
      <c r="Q19" s="4"/>
      <c r="R19" s="4"/>
    </row>
    <row r="20" spans="3:18" ht="132" customHeight="1" thickBot="1">
      <c r="C20" s="58"/>
      <c r="D20" s="61"/>
      <c r="E20" s="69"/>
      <c r="F20" s="70"/>
      <c r="G20" s="81"/>
      <c r="H20" s="78"/>
      <c r="I20" s="66"/>
      <c r="J20" s="33" t="s">
        <v>94</v>
      </c>
      <c r="K20" s="34" t="s">
        <v>206</v>
      </c>
      <c r="L20" s="21" t="s">
        <v>95</v>
      </c>
      <c r="M20" s="41">
        <v>0.49979999999999997</v>
      </c>
      <c r="N20" s="41">
        <v>0.3332</v>
      </c>
      <c r="O20" s="1">
        <f t="shared" si="0"/>
        <v>0.66666666666666674</v>
      </c>
      <c r="P20" s="4"/>
      <c r="Q20" s="4"/>
      <c r="R20" s="4"/>
    </row>
    <row r="21" spans="3:18" ht="128.25" customHeight="1" thickBot="1">
      <c r="C21" s="58"/>
      <c r="D21" s="61"/>
      <c r="E21" s="69"/>
      <c r="F21" s="70"/>
      <c r="G21" s="81"/>
      <c r="H21" s="77" t="s">
        <v>96</v>
      </c>
      <c r="I21" s="65" t="s">
        <v>97</v>
      </c>
      <c r="J21" s="33" t="s">
        <v>98</v>
      </c>
      <c r="K21" s="34" t="s">
        <v>99</v>
      </c>
      <c r="L21" s="21" t="s">
        <v>100</v>
      </c>
      <c r="M21" s="40">
        <v>0</v>
      </c>
      <c r="N21" s="41">
        <v>3.5449999999999995E-3</v>
      </c>
      <c r="O21" s="1">
        <f>1-N21</f>
        <v>0.99645499999999998</v>
      </c>
      <c r="P21" s="4"/>
      <c r="Q21" s="4"/>
      <c r="R21" s="4"/>
    </row>
    <row r="22" spans="3:18" ht="151.5" customHeight="1" thickBot="1">
      <c r="C22" s="58"/>
      <c r="D22" s="61"/>
      <c r="E22" s="69"/>
      <c r="F22" s="70"/>
      <c r="G22" s="81"/>
      <c r="H22" s="79"/>
      <c r="I22" s="70"/>
      <c r="J22" s="33" t="s">
        <v>101</v>
      </c>
      <c r="K22" s="34" t="s">
        <v>102</v>
      </c>
      <c r="L22" s="21" t="s">
        <v>103</v>
      </c>
      <c r="M22" s="21">
        <v>20</v>
      </c>
      <c r="N22" s="21">
        <v>20</v>
      </c>
      <c r="O22" s="2">
        <f>+M22/N22</f>
        <v>1</v>
      </c>
      <c r="P22" s="4"/>
      <c r="Q22" s="4"/>
      <c r="R22" s="4"/>
    </row>
    <row r="23" spans="3:18" ht="147" customHeight="1" thickBot="1">
      <c r="C23" s="58"/>
      <c r="D23" s="61"/>
      <c r="E23" s="69"/>
      <c r="F23" s="70"/>
      <c r="G23" s="81"/>
      <c r="H23" s="79"/>
      <c r="I23" s="70"/>
      <c r="J23" s="33" t="s">
        <v>104</v>
      </c>
      <c r="K23" s="34" t="s">
        <v>105</v>
      </c>
      <c r="L23" s="21" t="s">
        <v>100</v>
      </c>
      <c r="M23" s="40">
        <v>1</v>
      </c>
      <c r="N23" s="40">
        <v>0.97199999999999998</v>
      </c>
      <c r="O23" s="1">
        <f t="shared" si="0"/>
        <v>0.97199999999999998</v>
      </c>
      <c r="P23" s="4"/>
      <c r="Q23" s="4"/>
      <c r="R23" s="4"/>
    </row>
    <row r="24" spans="3:18" ht="134.25" customHeight="1" thickBot="1">
      <c r="C24" s="58"/>
      <c r="D24" s="61"/>
      <c r="E24" s="69"/>
      <c r="F24" s="70"/>
      <c r="G24" s="81"/>
      <c r="H24" s="78"/>
      <c r="I24" s="66"/>
      <c r="J24" s="33" t="s">
        <v>106</v>
      </c>
      <c r="K24" s="34" t="s">
        <v>107</v>
      </c>
      <c r="L24" s="21" t="s">
        <v>100</v>
      </c>
      <c r="M24" s="40">
        <v>1</v>
      </c>
      <c r="N24" s="42">
        <v>1</v>
      </c>
      <c r="O24" s="2">
        <f t="shared" si="0"/>
        <v>1</v>
      </c>
      <c r="P24" s="4"/>
      <c r="Q24" s="4"/>
      <c r="R24" s="4"/>
    </row>
    <row r="25" spans="3:18" ht="140.25" customHeight="1" thickBot="1">
      <c r="C25" s="58"/>
      <c r="D25" s="61"/>
      <c r="E25" s="69"/>
      <c r="F25" s="70"/>
      <c r="G25" s="81"/>
      <c r="H25" s="43" t="s">
        <v>108</v>
      </c>
      <c r="I25" s="19" t="s">
        <v>109</v>
      </c>
      <c r="J25" s="33" t="s">
        <v>110</v>
      </c>
      <c r="K25" s="34" t="s">
        <v>111</v>
      </c>
      <c r="L25" s="21" t="s">
        <v>100</v>
      </c>
      <c r="M25" s="40">
        <v>1</v>
      </c>
      <c r="N25" s="40">
        <v>0.875</v>
      </c>
      <c r="O25" s="1">
        <f t="shared" si="0"/>
        <v>0.875</v>
      </c>
      <c r="P25" s="4"/>
      <c r="Q25" s="4"/>
      <c r="R25" s="4"/>
    </row>
    <row r="26" spans="3:18" ht="105.75" customHeight="1" thickBot="1">
      <c r="C26" s="58"/>
      <c r="D26" s="61"/>
      <c r="E26" s="69"/>
      <c r="F26" s="70"/>
      <c r="G26" s="81"/>
      <c r="H26" s="77" t="s">
        <v>112</v>
      </c>
      <c r="I26" s="65" t="s">
        <v>113</v>
      </c>
      <c r="J26" s="33" t="s">
        <v>114</v>
      </c>
      <c r="K26" s="34" t="s">
        <v>115</v>
      </c>
      <c r="L26" s="21" t="s">
        <v>95</v>
      </c>
      <c r="M26" s="40">
        <v>0.4</v>
      </c>
      <c r="N26" s="40">
        <v>0.4</v>
      </c>
      <c r="O26" s="2">
        <f t="shared" si="0"/>
        <v>1</v>
      </c>
      <c r="P26" s="4"/>
      <c r="Q26" s="4"/>
      <c r="R26" s="4"/>
    </row>
    <row r="27" spans="3:18" ht="153.75" customHeight="1" thickBot="1">
      <c r="C27" s="58"/>
      <c r="D27" s="61"/>
      <c r="E27" s="69"/>
      <c r="F27" s="70"/>
      <c r="G27" s="81"/>
      <c r="H27" s="78"/>
      <c r="I27" s="66"/>
      <c r="J27" s="33" t="s">
        <v>116</v>
      </c>
      <c r="K27" s="34" t="s">
        <v>117</v>
      </c>
      <c r="L27" s="21" t="s">
        <v>95</v>
      </c>
      <c r="M27" s="40">
        <v>0.5</v>
      </c>
      <c r="N27" s="40">
        <v>0.5</v>
      </c>
      <c r="O27" s="2">
        <f t="shared" si="0"/>
        <v>1</v>
      </c>
      <c r="P27" s="4"/>
      <c r="Q27" s="4"/>
      <c r="R27" s="4"/>
    </row>
    <row r="28" spans="3:18" ht="126.75" customHeight="1" thickBot="1">
      <c r="C28" s="58"/>
      <c r="D28" s="61"/>
      <c r="E28" s="69"/>
      <c r="F28" s="70"/>
      <c r="G28" s="81"/>
      <c r="H28" s="43" t="s">
        <v>118</v>
      </c>
      <c r="I28" s="19" t="s">
        <v>119</v>
      </c>
      <c r="J28" s="33" t="s">
        <v>120</v>
      </c>
      <c r="K28" s="34" t="s">
        <v>121</v>
      </c>
      <c r="L28" s="21" t="s">
        <v>95</v>
      </c>
      <c r="M28" s="40">
        <v>1</v>
      </c>
      <c r="N28" s="40">
        <v>1</v>
      </c>
      <c r="O28" s="2">
        <v>1</v>
      </c>
      <c r="P28" s="4"/>
      <c r="Q28" s="4"/>
      <c r="R28" s="4"/>
    </row>
    <row r="29" spans="3:18" ht="159.75" customHeight="1" thickBot="1">
      <c r="C29" s="58"/>
      <c r="D29" s="61"/>
      <c r="E29" s="69"/>
      <c r="F29" s="70"/>
      <c r="G29" s="81"/>
      <c r="H29" s="43" t="s">
        <v>122</v>
      </c>
      <c r="I29" s="19" t="s">
        <v>199</v>
      </c>
      <c r="J29" s="33" t="s">
        <v>123</v>
      </c>
      <c r="K29" s="34" t="s">
        <v>124</v>
      </c>
      <c r="L29" s="21" t="s">
        <v>95</v>
      </c>
      <c r="M29" s="32">
        <v>0.53749999999999998</v>
      </c>
      <c r="N29" s="41">
        <v>0.47499999999999998</v>
      </c>
      <c r="O29" s="2">
        <v>1</v>
      </c>
      <c r="P29" s="4"/>
      <c r="Q29" s="4"/>
      <c r="R29" s="4"/>
    </row>
    <row r="30" spans="3:18" ht="159.75" customHeight="1" thickBot="1">
      <c r="C30" s="58"/>
      <c r="D30" s="61"/>
      <c r="E30" s="69"/>
      <c r="F30" s="70"/>
      <c r="G30" s="81"/>
      <c r="H30" s="43" t="s">
        <v>125</v>
      </c>
      <c r="I30" s="19" t="s">
        <v>126</v>
      </c>
      <c r="J30" s="33" t="s">
        <v>127</v>
      </c>
      <c r="K30" s="34" t="s">
        <v>128</v>
      </c>
      <c r="L30" s="21" t="s">
        <v>129</v>
      </c>
      <c r="M30" s="21">
        <v>3</v>
      </c>
      <c r="N30" s="21">
        <v>3</v>
      </c>
      <c r="O30" s="2">
        <f>+N30/M30</f>
        <v>1</v>
      </c>
      <c r="P30" s="4"/>
      <c r="Q30" s="4"/>
      <c r="R30" s="4"/>
    </row>
    <row r="31" spans="3:18" ht="153.75" customHeight="1" thickBot="1">
      <c r="C31" s="58"/>
      <c r="D31" s="61"/>
      <c r="E31" s="69"/>
      <c r="F31" s="70"/>
      <c r="G31" s="34" t="s">
        <v>17</v>
      </c>
      <c r="H31" s="44" t="s">
        <v>130</v>
      </c>
      <c r="I31" s="45" t="s">
        <v>211</v>
      </c>
      <c r="J31" s="38" t="s">
        <v>131</v>
      </c>
      <c r="K31" s="37" t="s">
        <v>198</v>
      </c>
      <c r="L31" s="39" t="s">
        <v>95</v>
      </c>
      <c r="M31" s="46">
        <v>0.15</v>
      </c>
      <c r="N31" s="46">
        <v>0.16</v>
      </c>
      <c r="O31" s="1">
        <f t="shared" ref="O31" si="1">+N31/M31</f>
        <v>1.0666666666666667</v>
      </c>
      <c r="P31" s="4"/>
      <c r="Q31" s="4"/>
      <c r="R31" s="4"/>
    </row>
    <row r="32" spans="3:18" ht="129.75" customHeight="1" thickBot="1">
      <c r="C32" s="58"/>
      <c r="D32" s="61"/>
      <c r="E32" s="63">
        <v>303</v>
      </c>
      <c r="F32" s="65" t="s">
        <v>30</v>
      </c>
      <c r="G32" s="65" t="s">
        <v>18</v>
      </c>
      <c r="H32" s="77" t="s">
        <v>132</v>
      </c>
      <c r="I32" s="65" t="s">
        <v>133</v>
      </c>
      <c r="J32" s="25" t="s">
        <v>134</v>
      </c>
      <c r="K32" s="13" t="s">
        <v>135</v>
      </c>
      <c r="L32" s="21" t="s">
        <v>136</v>
      </c>
      <c r="M32" s="40">
        <v>1</v>
      </c>
      <c r="N32" s="41">
        <v>0.52130799999999999</v>
      </c>
      <c r="O32" s="1">
        <f t="shared" ref="O32:O36" si="2">+N32/M32</f>
        <v>0.52130799999999999</v>
      </c>
      <c r="P32" s="4"/>
      <c r="Q32" s="4"/>
      <c r="R32" s="4"/>
    </row>
    <row r="33" spans="3:18" ht="139.5" customHeight="1" thickBot="1">
      <c r="C33" s="58"/>
      <c r="D33" s="61"/>
      <c r="E33" s="69"/>
      <c r="F33" s="70"/>
      <c r="G33" s="70"/>
      <c r="H33" s="78"/>
      <c r="I33" s="66"/>
      <c r="J33" s="25" t="s">
        <v>137</v>
      </c>
      <c r="K33" s="26" t="s">
        <v>207</v>
      </c>
      <c r="L33" s="21" t="s">
        <v>136</v>
      </c>
      <c r="M33" s="40">
        <v>1</v>
      </c>
      <c r="N33" s="41">
        <v>0.39119999999999999</v>
      </c>
      <c r="O33" s="1">
        <f t="shared" si="2"/>
        <v>0.39119999999999999</v>
      </c>
      <c r="P33" s="4"/>
      <c r="Q33" s="4"/>
      <c r="R33" s="4"/>
    </row>
    <row r="34" spans="3:18" ht="186.75" customHeight="1" thickBot="1">
      <c r="C34" s="58"/>
      <c r="D34" s="61"/>
      <c r="E34" s="69"/>
      <c r="F34" s="70"/>
      <c r="G34" s="70"/>
      <c r="H34" s="25" t="s">
        <v>197</v>
      </c>
      <c r="I34" s="26" t="s">
        <v>141</v>
      </c>
      <c r="J34" s="25" t="s">
        <v>208</v>
      </c>
      <c r="K34" s="26" t="s">
        <v>142</v>
      </c>
      <c r="L34" s="21" t="s">
        <v>143</v>
      </c>
      <c r="M34" s="21">
        <v>8</v>
      </c>
      <c r="N34" s="21">
        <v>8</v>
      </c>
      <c r="O34" s="2">
        <f t="shared" si="2"/>
        <v>1</v>
      </c>
      <c r="P34" s="4"/>
      <c r="Q34" s="4"/>
      <c r="R34" s="4"/>
    </row>
    <row r="35" spans="3:18" ht="147.75" customHeight="1" thickBot="1">
      <c r="C35" s="58"/>
      <c r="D35" s="61"/>
      <c r="E35" s="69"/>
      <c r="F35" s="70"/>
      <c r="G35" s="70"/>
      <c r="H35" s="77" t="s">
        <v>196</v>
      </c>
      <c r="I35" s="65" t="s">
        <v>190</v>
      </c>
      <c r="J35" s="25" t="s">
        <v>210</v>
      </c>
      <c r="K35" s="26" t="s">
        <v>195</v>
      </c>
      <c r="L35" s="21" t="s">
        <v>144</v>
      </c>
      <c r="M35" s="21">
        <v>27</v>
      </c>
      <c r="N35" s="21">
        <v>17</v>
      </c>
      <c r="O35" s="2">
        <v>1</v>
      </c>
      <c r="P35" s="4"/>
      <c r="Q35" s="4"/>
      <c r="R35" s="4"/>
    </row>
    <row r="36" spans="3:18" ht="134.25" customHeight="1" thickBot="1">
      <c r="C36" s="58"/>
      <c r="D36" s="61"/>
      <c r="E36" s="69"/>
      <c r="F36" s="70"/>
      <c r="G36" s="70"/>
      <c r="H36" s="78"/>
      <c r="I36" s="66"/>
      <c r="J36" s="25" t="s">
        <v>209</v>
      </c>
      <c r="K36" s="26" t="s">
        <v>145</v>
      </c>
      <c r="L36" s="21" t="s">
        <v>146</v>
      </c>
      <c r="M36" s="41">
        <v>0.1429</v>
      </c>
      <c r="N36" s="40">
        <v>0.01</v>
      </c>
      <c r="O36" s="1">
        <f t="shared" si="2"/>
        <v>6.9979006298110574E-2</v>
      </c>
      <c r="P36" s="4"/>
      <c r="Q36" s="4"/>
      <c r="R36" s="4"/>
    </row>
    <row r="37" spans="3:18" ht="178.5" customHeight="1" thickBot="1">
      <c r="C37" s="58"/>
      <c r="D37" s="61"/>
      <c r="E37" s="69"/>
      <c r="F37" s="70"/>
      <c r="G37" s="70"/>
      <c r="H37" s="25" t="s">
        <v>147</v>
      </c>
      <c r="I37" s="26" t="s">
        <v>148</v>
      </c>
      <c r="J37" s="25" t="s">
        <v>149</v>
      </c>
      <c r="K37" s="26" t="s">
        <v>150</v>
      </c>
      <c r="L37" s="21" t="s">
        <v>151</v>
      </c>
      <c r="M37" s="21">
        <v>6</v>
      </c>
      <c r="N37" s="21">
        <v>7</v>
      </c>
      <c r="O37" s="1">
        <f>+N37/M37</f>
        <v>1.1666666666666667</v>
      </c>
      <c r="P37" s="4"/>
      <c r="Q37" s="4"/>
      <c r="R37" s="4"/>
    </row>
    <row r="38" spans="3:18" ht="156.75" customHeight="1" thickBot="1">
      <c r="C38" s="58"/>
      <c r="D38" s="61"/>
      <c r="E38" s="69"/>
      <c r="F38" s="70"/>
      <c r="G38" s="70"/>
      <c r="H38" s="25" t="s">
        <v>152</v>
      </c>
      <c r="I38" s="26" t="s">
        <v>153</v>
      </c>
      <c r="J38" s="25" t="s">
        <v>154</v>
      </c>
      <c r="K38" s="26" t="s">
        <v>155</v>
      </c>
      <c r="L38" s="21" t="s">
        <v>144</v>
      </c>
      <c r="M38" s="21">
        <v>42</v>
      </c>
      <c r="N38" s="21">
        <v>14</v>
      </c>
      <c r="O38" s="1">
        <f t="shared" ref="O38:O48" si="3">+N38/M38</f>
        <v>0.33333333333333331</v>
      </c>
      <c r="P38" s="4"/>
      <c r="Q38" s="4"/>
      <c r="R38" s="4"/>
    </row>
    <row r="39" spans="3:18" ht="150.75" customHeight="1" thickBot="1">
      <c r="C39" s="58"/>
      <c r="D39" s="61"/>
      <c r="E39" s="47">
        <v>304</v>
      </c>
      <c r="F39" s="48" t="s">
        <v>31</v>
      </c>
      <c r="G39" s="13" t="s">
        <v>19</v>
      </c>
      <c r="H39" s="12" t="s">
        <v>156</v>
      </c>
      <c r="I39" s="48" t="s">
        <v>157</v>
      </c>
      <c r="J39" s="14" t="s">
        <v>159</v>
      </c>
      <c r="K39" s="26" t="s">
        <v>160</v>
      </c>
      <c r="L39" s="21" t="s">
        <v>158</v>
      </c>
      <c r="M39" s="21">
        <v>1</v>
      </c>
      <c r="N39" s="21">
        <v>0</v>
      </c>
      <c r="O39" s="1">
        <f t="shared" si="3"/>
        <v>0</v>
      </c>
      <c r="P39" s="4"/>
      <c r="Q39" s="4"/>
      <c r="R39" s="4"/>
    </row>
    <row r="40" spans="3:18" ht="191.25" customHeight="1" thickBot="1">
      <c r="C40" s="58"/>
      <c r="D40" s="61"/>
      <c r="E40" s="69"/>
      <c r="F40" s="82" t="s">
        <v>32</v>
      </c>
      <c r="G40" s="26" t="s">
        <v>20</v>
      </c>
      <c r="H40" s="49" t="s">
        <v>187</v>
      </c>
      <c r="I40" s="13" t="s">
        <v>186</v>
      </c>
      <c r="J40" s="25" t="s">
        <v>188</v>
      </c>
      <c r="K40" s="13" t="s">
        <v>161</v>
      </c>
      <c r="L40" s="21" t="s">
        <v>162</v>
      </c>
      <c r="M40" s="21">
        <v>50</v>
      </c>
      <c r="N40" s="21">
        <v>12</v>
      </c>
      <c r="O40" s="1">
        <f t="shared" si="3"/>
        <v>0.24</v>
      </c>
      <c r="P40" s="4"/>
      <c r="Q40" s="4"/>
      <c r="R40" s="4"/>
    </row>
    <row r="41" spans="3:18" ht="158.25" customHeight="1" thickBot="1">
      <c r="C41" s="58"/>
      <c r="D41" s="61"/>
      <c r="E41" s="64"/>
      <c r="F41" s="83"/>
      <c r="G41" s="13" t="s">
        <v>21</v>
      </c>
      <c r="H41" s="12" t="s">
        <v>72</v>
      </c>
      <c r="I41" s="13" t="s">
        <v>73</v>
      </c>
      <c r="J41" s="14" t="s">
        <v>74</v>
      </c>
      <c r="K41" s="13" t="s">
        <v>75</v>
      </c>
      <c r="L41" s="21" t="s">
        <v>76</v>
      </c>
      <c r="M41" s="21">
        <v>12</v>
      </c>
      <c r="N41" s="21">
        <v>0</v>
      </c>
      <c r="O41" s="1">
        <f t="shared" si="3"/>
        <v>0</v>
      </c>
      <c r="P41" s="4"/>
      <c r="Q41" s="4"/>
      <c r="R41" s="4"/>
    </row>
    <row r="42" spans="3:18" ht="96" customHeight="1" thickBot="1">
      <c r="C42" s="58"/>
      <c r="D42" s="61"/>
      <c r="E42" s="63">
        <v>306</v>
      </c>
      <c r="F42" s="65" t="s">
        <v>22</v>
      </c>
      <c r="G42" s="26" t="s">
        <v>23</v>
      </c>
      <c r="H42" s="77" t="s">
        <v>139</v>
      </c>
      <c r="I42" s="65" t="s">
        <v>189</v>
      </c>
      <c r="J42" s="71" t="s">
        <v>140</v>
      </c>
      <c r="K42" s="65" t="s">
        <v>138</v>
      </c>
      <c r="L42" s="73" t="s">
        <v>95</v>
      </c>
      <c r="M42" s="75">
        <v>0.23500000000000001</v>
      </c>
      <c r="N42" s="75">
        <v>0.125</v>
      </c>
      <c r="O42" s="67">
        <f t="shared" si="3"/>
        <v>0.53191489361702127</v>
      </c>
      <c r="P42" s="4"/>
      <c r="Q42" s="4"/>
      <c r="R42" s="4"/>
    </row>
    <row r="43" spans="3:18" ht="102.75" customHeight="1" thickBot="1">
      <c r="C43" s="58"/>
      <c r="D43" s="61"/>
      <c r="E43" s="69"/>
      <c r="F43" s="70"/>
      <c r="G43" s="13" t="s">
        <v>24</v>
      </c>
      <c r="H43" s="78"/>
      <c r="I43" s="66"/>
      <c r="J43" s="72"/>
      <c r="K43" s="66"/>
      <c r="L43" s="74"/>
      <c r="M43" s="76"/>
      <c r="N43" s="76"/>
      <c r="O43" s="68"/>
      <c r="P43" s="4"/>
      <c r="Q43" s="4"/>
      <c r="R43" s="4"/>
    </row>
    <row r="44" spans="3:18" ht="178.5" customHeight="1" thickBot="1">
      <c r="C44" s="58"/>
      <c r="D44" s="61"/>
      <c r="E44" s="63">
        <v>307</v>
      </c>
      <c r="F44" s="65" t="s">
        <v>25</v>
      </c>
      <c r="G44" s="19" t="s">
        <v>26</v>
      </c>
      <c r="H44" s="12" t="s">
        <v>163</v>
      </c>
      <c r="I44" s="13" t="s">
        <v>164</v>
      </c>
      <c r="J44" s="20" t="s">
        <v>165</v>
      </c>
      <c r="K44" s="19" t="s">
        <v>166</v>
      </c>
      <c r="L44" s="21" t="s">
        <v>95</v>
      </c>
      <c r="M44" s="41">
        <v>0.626</v>
      </c>
      <c r="N44" s="41">
        <v>0.64600000000000002</v>
      </c>
      <c r="O44" s="1">
        <f t="shared" si="3"/>
        <v>1.0319488817891374</v>
      </c>
      <c r="P44" s="4"/>
      <c r="Q44" s="4"/>
      <c r="R44" s="4"/>
    </row>
    <row r="45" spans="3:18" ht="145.5" customHeight="1" thickBot="1">
      <c r="C45" s="58"/>
      <c r="D45" s="61"/>
      <c r="E45" s="69"/>
      <c r="F45" s="70"/>
      <c r="G45" s="50" t="s">
        <v>27</v>
      </c>
      <c r="H45" s="18" t="s">
        <v>167</v>
      </c>
      <c r="I45" s="50" t="s">
        <v>168</v>
      </c>
      <c r="J45" s="14" t="s">
        <v>169</v>
      </c>
      <c r="K45" s="13" t="s">
        <v>170</v>
      </c>
      <c r="L45" s="51" t="s">
        <v>171</v>
      </c>
      <c r="M45" s="51">
        <v>2</v>
      </c>
      <c r="N45" s="51">
        <v>2</v>
      </c>
      <c r="O45" s="2">
        <f t="shared" si="3"/>
        <v>1</v>
      </c>
      <c r="P45" s="4"/>
      <c r="Q45" s="4"/>
      <c r="R45" s="4"/>
    </row>
    <row r="46" spans="3:18" ht="170.25" customHeight="1" thickBot="1">
      <c r="C46" s="57">
        <v>4</v>
      </c>
      <c r="D46" s="60" t="s">
        <v>8</v>
      </c>
      <c r="E46" s="63">
        <v>401</v>
      </c>
      <c r="F46" s="65" t="s">
        <v>28</v>
      </c>
      <c r="G46" s="65" t="s">
        <v>33</v>
      </c>
      <c r="H46" s="25" t="s">
        <v>172</v>
      </c>
      <c r="I46" s="26" t="s">
        <v>173</v>
      </c>
      <c r="J46" s="52" t="s">
        <v>174</v>
      </c>
      <c r="K46" s="26" t="s">
        <v>175</v>
      </c>
      <c r="L46" s="21" t="s">
        <v>176</v>
      </c>
      <c r="M46" s="21">
        <v>10</v>
      </c>
      <c r="N46" s="21">
        <v>9</v>
      </c>
      <c r="O46" s="2">
        <f t="shared" si="3"/>
        <v>0.9</v>
      </c>
      <c r="P46" s="4"/>
      <c r="Q46" s="4"/>
      <c r="R46" s="4"/>
    </row>
    <row r="47" spans="3:18" ht="159.75" customHeight="1" thickBot="1">
      <c r="C47" s="58"/>
      <c r="D47" s="61"/>
      <c r="E47" s="64"/>
      <c r="F47" s="66"/>
      <c r="G47" s="66"/>
      <c r="H47" s="25" t="s">
        <v>177</v>
      </c>
      <c r="I47" s="26" t="s">
        <v>178</v>
      </c>
      <c r="J47" s="52" t="s">
        <v>179</v>
      </c>
      <c r="K47" s="26" t="s">
        <v>180</v>
      </c>
      <c r="L47" s="51" t="s">
        <v>63</v>
      </c>
      <c r="M47" s="51">
        <v>1</v>
      </c>
      <c r="N47" s="51">
        <v>1</v>
      </c>
      <c r="O47" s="2">
        <f t="shared" si="3"/>
        <v>1</v>
      </c>
      <c r="P47" s="4"/>
      <c r="Q47" s="4"/>
      <c r="R47" s="4"/>
    </row>
    <row r="48" spans="3:18" ht="189.75" customHeight="1" thickBot="1">
      <c r="C48" s="59"/>
      <c r="D48" s="62"/>
      <c r="E48" s="53">
        <v>402</v>
      </c>
      <c r="F48" s="13" t="s">
        <v>34</v>
      </c>
      <c r="G48" s="13" t="s">
        <v>35</v>
      </c>
      <c r="H48" s="23" t="s">
        <v>181</v>
      </c>
      <c r="I48" s="13" t="s">
        <v>182</v>
      </c>
      <c r="J48" s="23" t="s">
        <v>183</v>
      </c>
      <c r="K48" s="13" t="s">
        <v>184</v>
      </c>
      <c r="L48" s="51" t="s">
        <v>185</v>
      </c>
      <c r="M48" s="21">
        <v>5</v>
      </c>
      <c r="N48" s="21">
        <v>5</v>
      </c>
      <c r="O48" s="3">
        <f t="shared" si="3"/>
        <v>1</v>
      </c>
      <c r="P48" s="4"/>
      <c r="Q48" s="4"/>
      <c r="R48" s="4"/>
    </row>
    <row r="49" spans="1:18" ht="12.75" customHeight="1">
      <c r="C49" s="54"/>
      <c r="D49" s="5"/>
      <c r="E49" s="4"/>
      <c r="F49" s="6"/>
      <c r="G49" s="6"/>
      <c r="H49" s="4"/>
      <c r="I49" s="4"/>
      <c r="P49" s="4"/>
      <c r="Q49" s="4"/>
      <c r="R49" s="4"/>
    </row>
    <row r="50" spans="1:18" s="55" customFormat="1">
      <c r="A50" s="5"/>
      <c r="B50" s="5"/>
      <c r="C50" s="4"/>
      <c r="D50" s="5"/>
      <c r="E50" s="4"/>
      <c r="F50" s="6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C51" s="4"/>
      <c r="D51" s="5"/>
      <c r="E51" s="4"/>
      <c r="F51" s="6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C52" s="4"/>
      <c r="D52" s="5"/>
      <c r="E52" s="4"/>
      <c r="F52" s="6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C53" s="4"/>
      <c r="D53" s="5"/>
      <c r="E53" s="4"/>
      <c r="F53" s="6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 sheet="1" objects="1" scenarios="1"/>
  <mergeCells count="60">
    <mergeCell ref="C3:O3"/>
    <mergeCell ref="C4:O4"/>
    <mergeCell ref="C6:G6"/>
    <mergeCell ref="H6:O6"/>
    <mergeCell ref="C7:D7"/>
    <mergeCell ref="E7:F7"/>
    <mergeCell ref="H7:I7"/>
    <mergeCell ref="J7:K7"/>
    <mergeCell ref="L7:L8"/>
    <mergeCell ref="M7:N7"/>
    <mergeCell ref="E9:E11"/>
    <mergeCell ref="F9:F11"/>
    <mergeCell ref="G9:G10"/>
    <mergeCell ref="O7:O8"/>
    <mergeCell ref="C9:C11"/>
    <mergeCell ref="D9:D11"/>
    <mergeCell ref="E13:E14"/>
    <mergeCell ref="G13:G14"/>
    <mergeCell ref="H13:H14"/>
    <mergeCell ref="I13:I14"/>
    <mergeCell ref="C12:C14"/>
    <mergeCell ref="D12:D14"/>
    <mergeCell ref="F13:F14"/>
    <mergeCell ref="C15:C45"/>
    <mergeCell ref="D15:D45"/>
    <mergeCell ref="E16:E31"/>
    <mergeCell ref="F16:F31"/>
    <mergeCell ref="G16:G30"/>
    <mergeCell ref="E32:E38"/>
    <mergeCell ref="F32:F38"/>
    <mergeCell ref="G32:G38"/>
    <mergeCell ref="E40:E41"/>
    <mergeCell ref="F40:F41"/>
    <mergeCell ref="I35:I36"/>
    <mergeCell ref="I19:I20"/>
    <mergeCell ref="H21:H24"/>
    <mergeCell ref="I21:I24"/>
    <mergeCell ref="H26:H27"/>
    <mergeCell ref="I26:I27"/>
    <mergeCell ref="H19:H20"/>
    <mergeCell ref="H32:H33"/>
    <mergeCell ref="I32:I33"/>
    <mergeCell ref="H35:H36"/>
    <mergeCell ref="O42:O43"/>
    <mergeCell ref="E44:E45"/>
    <mergeCell ref="F44:F45"/>
    <mergeCell ref="I42:I43"/>
    <mergeCell ref="J42:J43"/>
    <mergeCell ref="K42:K43"/>
    <mergeCell ref="L42:L43"/>
    <mergeCell ref="M42:M43"/>
    <mergeCell ref="N42:N43"/>
    <mergeCell ref="E42:E43"/>
    <mergeCell ref="F42:F43"/>
    <mergeCell ref="H42:H43"/>
    <mergeCell ref="C46:C48"/>
    <mergeCell ref="D46:D48"/>
    <mergeCell ref="E46:E47"/>
    <mergeCell ref="F46:F47"/>
    <mergeCell ref="G46:G47"/>
  </mergeCells>
  <conditionalFormatting sqref="O44:O48 O27:O42 O9:O11">
    <cfRule type="cellIs" dxfId="8" priority="19" stopIfTrue="1" operator="greaterThanOrEqual">
      <formula>80.01%</formula>
    </cfRule>
    <cfRule type="cellIs" dxfId="7" priority="20" stopIfTrue="1" operator="between">
      <formula>0.501</formula>
      <formula>0.8</formula>
    </cfRule>
    <cfRule type="cellIs" dxfId="6" priority="21" stopIfTrue="1" operator="lessThanOrEqual">
      <formula>0.5</formula>
    </cfRule>
  </conditionalFormatting>
  <conditionalFormatting sqref="O12:O17">
    <cfRule type="cellIs" dxfId="5" priority="10" stopIfTrue="1" operator="greaterThanOrEqual">
      <formula>80.01%</formula>
    </cfRule>
    <cfRule type="cellIs" dxfId="4" priority="11" stopIfTrue="1" operator="between">
      <formula>0.501</formula>
      <formula>0.8</formula>
    </cfRule>
    <cfRule type="cellIs" dxfId="3" priority="12" stopIfTrue="1" operator="lessThanOrEqual">
      <formula>0.5</formula>
    </cfRule>
  </conditionalFormatting>
  <conditionalFormatting sqref="O18:O26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39370078740157483" right="0.19685039370078741" top="0.19685039370078741" bottom="0.19685039370078741" header="0.31496062992125984" footer="0"/>
  <pageSetup scale="17" orientation="portrait" r:id="rId1"/>
  <headerFooter alignWithMargins="0">
    <oddFooter>Página &amp;P de &amp;F</oddFooter>
  </headerFooter>
  <rowBreaks count="1" manualBreakCount="1">
    <brk id="2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objetivos junio </vt:lpstr>
      <vt:lpstr>'Matriz de objetivos junio '!Área_de_impresión</vt:lpstr>
      <vt:lpstr>'Matriz de objetivos junio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adelgado</cp:lastModifiedBy>
  <cp:lastPrinted>2015-10-12T20:36:50Z</cp:lastPrinted>
  <dcterms:created xsi:type="dcterms:W3CDTF">2011-10-31T15:20:02Z</dcterms:created>
  <dcterms:modified xsi:type="dcterms:W3CDTF">2015-10-20T17:40:24Z</dcterms:modified>
</cp:coreProperties>
</file>