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600" yWindow="825" windowWidth="17715" windowHeight="10320"/>
  </bookViews>
  <sheets>
    <sheet name="Matriz seguimiento TII" sheetId="21" r:id="rId1"/>
    <sheet name="graficas" sheetId="25" state="hidden" r:id="rId2"/>
    <sheet name="promedio  no" sheetId="30" state="hidden" r:id="rId3"/>
  </sheets>
  <definedNames>
    <definedName name="_xlnm._FilterDatabase" localSheetId="0" hidden="1">'Matriz seguimiento TII'!$G$6:$I$54</definedName>
    <definedName name="_xlnm.Print_Area" localSheetId="0">'Matriz seguimiento TII'!$A$1:$R$59</definedName>
    <definedName name="_xlnm.Print_Titles" localSheetId="0">'Matriz seguimiento TII'!$2:$7</definedName>
  </definedNames>
  <calcPr calcId="152511"/>
</workbook>
</file>

<file path=xl/calcChain.xml><?xml version="1.0" encoding="utf-8"?>
<calcChain xmlns="http://schemas.openxmlformats.org/spreadsheetml/2006/main">
  <c r="P9" i="21"/>
  <c r="P22" l="1"/>
  <c r="P28" l="1"/>
  <c r="P10" l="1"/>
  <c r="P12" l="1"/>
  <c r="P30" l="1"/>
  <c r="E14" i="25" l="1"/>
  <c r="F9" i="30" l="1"/>
  <c r="F15"/>
  <c r="F13"/>
  <c r="F12"/>
  <c r="F10"/>
  <c r="F7"/>
  <c r="F6"/>
  <c r="F11" l="1"/>
  <c r="F8" l="1"/>
  <c r="F5"/>
  <c r="P29" i="21" l="1"/>
  <c r="F11" i="25" l="1"/>
  <c r="B19" l="1"/>
  <c r="E30"/>
  <c r="E31" s="1"/>
  <c r="E15"/>
  <c r="B7"/>
  <c r="F12" l="1"/>
  <c r="F28"/>
  <c r="F27"/>
  <c r="F29"/>
  <c r="F13"/>
  <c r="F30" l="1"/>
  <c r="F14"/>
  <c r="P43" i="21" l="1"/>
  <c r="P56"/>
  <c r="P55"/>
  <c r="P52"/>
  <c r="P51"/>
  <c r="P50"/>
  <c r="P48"/>
  <c r="P47"/>
  <c r="P46"/>
  <c r="P45"/>
  <c r="P41"/>
  <c r="P40"/>
  <c r="P39"/>
  <c r="P38"/>
  <c r="P37"/>
  <c r="P36"/>
  <c r="P35"/>
  <c r="P34"/>
  <c r="P33"/>
  <c r="P32"/>
  <c r="P27"/>
  <c r="P26"/>
  <c r="P25"/>
  <c r="P24"/>
  <c r="P23"/>
  <c r="P19"/>
  <c r="P18"/>
  <c r="P17"/>
  <c r="P16"/>
  <c r="P13"/>
</calcChain>
</file>

<file path=xl/sharedStrings.xml><?xml version="1.0" encoding="utf-8"?>
<sst xmlns="http://schemas.openxmlformats.org/spreadsheetml/2006/main" count="311" uniqueCount="268">
  <si>
    <t>Perspectiva</t>
  </si>
  <si>
    <t xml:space="preserve"> Objetivos Estratégicos</t>
  </si>
  <si>
    <t>Indicadores</t>
  </si>
  <si>
    <t>Nombre</t>
  </si>
  <si>
    <t>Nombre de los Objetivos Estratégicos</t>
  </si>
  <si>
    <t>Nombre del Indicador</t>
  </si>
  <si>
    <t>Clientes (25%)</t>
  </si>
  <si>
    <t>Procesos Internos (20%)</t>
  </si>
  <si>
    <t>Aprendizaje y Desarrollo del 
Recurso Humano (20%)</t>
  </si>
  <si>
    <t>Nivel de intención de compra.</t>
  </si>
  <si>
    <t>CÓD.</t>
  </si>
  <si>
    <t>Número de personas beneficiadas</t>
  </si>
  <si>
    <t>Porcentaje de satisfacción del cliente sobre la accesibilidad de los productos.</t>
  </si>
  <si>
    <t>Gestionar las reformas del marco regulatorio de la LNB.</t>
  </si>
  <si>
    <t>Nivel de avance de la aprobación de las reformas del marco legal</t>
  </si>
  <si>
    <t>Porcentaje de incrementos en ventas de productos de lotería</t>
  </si>
  <si>
    <t>Número de  nuevos  puntos de ventas aperturados</t>
  </si>
  <si>
    <t>Sostenimiento de Canales existentes</t>
  </si>
  <si>
    <t>Sostenimiento de  puntos de ventas aperturados</t>
  </si>
  <si>
    <t>Fortalecer la imagen institucional.</t>
  </si>
  <si>
    <t>Número de proyectos ejecutados.</t>
  </si>
  <si>
    <t>Efectividad en campañas publicitarias</t>
  </si>
  <si>
    <t>Potenciar el talento humano a través de la formación continua e inclusiva.</t>
  </si>
  <si>
    <t>ROS (Rentabilidad sobre las ventas)</t>
  </si>
  <si>
    <t>Incrementar los niveles de ventas de productos de Lotería.</t>
  </si>
  <si>
    <t>Desarrollo continuo e innovación  de juegos de azar.</t>
  </si>
  <si>
    <t>Expandir la cobertura de los Productos de Lotería a nivel Nacional.</t>
  </si>
  <si>
    <t>Promover la Práctica de Valores y clima laboral.</t>
  </si>
  <si>
    <t>Impactos Institucionales y Sociales  (35%)</t>
  </si>
  <si>
    <t>ROA (Utilidad sobre activo total)</t>
  </si>
  <si>
    <t>Código</t>
  </si>
  <si>
    <t>OBJETIVOS ESTRATÉGICOS  INSTITUCIONALES</t>
  </si>
  <si>
    <t>Unidad de Medida</t>
  </si>
  <si>
    <t>Utilidades generadas por LOTRA</t>
  </si>
  <si>
    <t>US$</t>
  </si>
  <si>
    <t>Utilidades generadas por LOTIN</t>
  </si>
  <si>
    <t>Rentabilidad sobre la disponibilidad</t>
  </si>
  <si>
    <t>% de Avance</t>
  </si>
  <si>
    <t>UFI-0101</t>
  </si>
  <si>
    <t>GAD-0101</t>
  </si>
  <si>
    <t>Aportar al desarrollo social a través del programa de Lotería en Acción.</t>
  </si>
  <si>
    <t>Número de instituciones beneficiadas</t>
  </si>
  <si>
    <t>Número de Estudios y sondeos  realizados</t>
  </si>
  <si>
    <t>Estudios y sondeos de Mercados ejecutados</t>
  </si>
  <si>
    <t>Documento</t>
  </si>
  <si>
    <t>Acciones realizadas</t>
  </si>
  <si>
    <t>Reformas a Ley Orgánica y Reglamento de la LNB.</t>
  </si>
  <si>
    <t>UTL-0101</t>
  </si>
  <si>
    <t>Grado de avance  en gestión realizadas.</t>
  </si>
  <si>
    <t>AIN-0101</t>
  </si>
  <si>
    <t>Exámenes realizados</t>
  </si>
  <si>
    <t>% de avance</t>
  </si>
  <si>
    <t>% de tiempo de caída del sistema comercial.</t>
  </si>
  <si>
    <t>Tiempo máximo de recuperación.</t>
  </si>
  <si>
    <t>Cantidad de horas</t>
  </si>
  <si>
    <t>Efectividad contra  intentos de intrusión a los sistemas de la LNB.</t>
  </si>
  <si>
    <t>Grado de avance en migración del servidor de aplicaciones</t>
  </si>
  <si>
    <t>Grado de avance en consolidación de servidores y solución de respaldo.</t>
  </si>
  <si>
    <t>UPE-0101</t>
  </si>
  <si>
    <t>UPE-0201</t>
  </si>
  <si>
    <t>% de cumplimiento de venta</t>
  </si>
  <si>
    <t>Activaciones de productos en todo el territorio nacional.</t>
  </si>
  <si>
    <t>Número de activaciones de productos lanzadas.</t>
  </si>
  <si>
    <t>Número de activaciones ejecutadas</t>
  </si>
  <si>
    <t>Nuevo  Juego autorizado</t>
  </si>
  <si>
    <t>Mejora implementada</t>
  </si>
  <si>
    <t>URP-0201</t>
  </si>
  <si>
    <t>URP-0101</t>
  </si>
  <si>
    <t xml:space="preserve">Número de  campañas  Publicitarias de imagen institucional realizadas.    </t>
  </si>
  <si>
    <t>Campañas Publicitaras realizadas</t>
  </si>
  <si>
    <t>URP-0102</t>
  </si>
  <si>
    <t>Número de   Campañas Publicitarias de LOTRA lanzadas.</t>
  </si>
  <si>
    <t>URP-0103</t>
  </si>
  <si>
    <t>Número  de Campañas Publicitarias de Lotin lanzadas.</t>
  </si>
  <si>
    <t>Campañas Publicitarias realizadas</t>
  </si>
  <si>
    <t>GRH-0101</t>
  </si>
  <si>
    <t>GRH-0201</t>
  </si>
  <si>
    <t>GRH-0301</t>
  </si>
  <si>
    <t>Número de  acciones realizadas</t>
  </si>
  <si>
    <t>Número de nuevos agentes vendedores reclutados</t>
  </si>
  <si>
    <t>Objetivo PQD</t>
  </si>
  <si>
    <t>Objetivos Institucionales</t>
  </si>
  <si>
    <t>Objetivo 5. Acelerar el tránsito hacia una sociedad equitativa e incluyente.</t>
  </si>
  <si>
    <t>Contribuir al desarrollo social del país, Expansión  comercial a nivel nacional y Diversificar e innovar en juegos de azar.</t>
  </si>
  <si>
    <t>Administrar de forma eficiente los recursos.</t>
  </si>
  <si>
    <t>Número de beneficiarios</t>
  </si>
  <si>
    <t>Porcentaje de contribución al desarrollo social.</t>
  </si>
  <si>
    <t>Porcentaje de avance en el desarrollo de cultura de juego.</t>
  </si>
  <si>
    <t>Generar las condiciones necesarias para que los consumidores potenciales se conviertan en consumidor final.</t>
  </si>
  <si>
    <t>Número de consumidores potenciales convertidos a consumidor final</t>
  </si>
  <si>
    <t xml:space="preserve">Incrementar las utilidades de operación de forma sostenible. </t>
  </si>
  <si>
    <t>Incremento de utilidades en relación al ejercicio anterior</t>
  </si>
  <si>
    <t>Ahorro en costos operativos</t>
  </si>
  <si>
    <t>Lograr la certificación de Calidad en los juegos de Azar.</t>
  </si>
  <si>
    <t xml:space="preserve">
Porcentaje de efectividad de los nuevos juegos lanzados e innovados</t>
  </si>
  <si>
    <t>Fidelizar a los consumidores finales y desarrollar una cultura de juego.</t>
  </si>
  <si>
    <t>Grado de avance en la implementación de una cultura de juego.</t>
  </si>
  <si>
    <t>Modernización de los sistemas informáticos de la LNB</t>
  </si>
  <si>
    <t>Grado de avance en la actualización del equipo</t>
  </si>
  <si>
    <t>Grado de avance en la actualización del Software</t>
  </si>
  <si>
    <t>Generar una cultura y conocimiento en la industria del juego.</t>
  </si>
  <si>
    <t>Grado de avance en la cultura de industria  juego de azar.</t>
  </si>
  <si>
    <t>Desarrollar la actitud de compromiso a la institución en el personal.</t>
  </si>
  <si>
    <t>Número de acciones  realizadas</t>
  </si>
  <si>
    <t>OBJETIVOS ESTRATÉGICOS POR UNIDAD ORGANIZATIVA</t>
  </si>
  <si>
    <t>Elaborar y presentar Informes Financieros.</t>
  </si>
  <si>
    <t>UFI-OI.0101</t>
  </si>
  <si>
    <t>Gerencia Comercial</t>
  </si>
  <si>
    <t>UFI-OI.0102</t>
  </si>
  <si>
    <t>Administrar eficiente los recursos financieros de la LNB, cumpliendo con las normas establecidas.</t>
  </si>
  <si>
    <t>Número de exámenes de auditoria realizados</t>
  </si>
  <si>
    <t>Elaborar plan de ahorro operativo institucional</t>
  </si>
  <si>
    <t>Documento autorizado</t>
  </si>
  <si>
    <t>GOT-0301</t>
  </si>
  <si>
    <t>GOT-0302</t>
  </si>
  <si>
    <t>Número de personas beneficiadas con el programa en el 2016.</t>
  </si>
  <si>
    <t>Implementar mecanismos  de investigación  para medir la satisfacción de los clientes sobre el acceso a los productos.</t>
  </si>
  <si>
    <t>GCO-0301</t>
  </si>
  <si>
    <t>Estudios realizados</t>
  </si>
  <si>
    <t>Diseñar Plan de promociones para vendedores y consumidor final para incrementar las ventas.</t>
  </si>
  <si>
    <t>GCO-0401</t>
  </si>
  <si>
    <t>Número de promociones implementadas para Vendedores</t>
  </si>
  <si>
    <t>Promociones implementadas</t>
  </si>
  <si>
    <t>GCO-0402</t>
  </si>
  <si>
    <t>Número de promociones implementadas a consumidor final.</t>
  </si>
  <si>
    <t>Desarrollar estudios  y sondeos de mercado.</t>
  </si>
  <si>
    <t>GCO-0601</t>
  </si>
  <si>
    <t>GCO-1401</t>
  </si>
  <si>
    <t>Estudio del mercado de clientes de la LNB</t>
  </si>
  <si>
    <t>Porcentaje</t>
  </si>
  <si>
    <t>Porcentaje de avance en el proceso de certificación</t>
  </si>
  <si>
    <t>Porcentaje de avance en la implantación del sistema.</t>
  </si>
  <si>
    <t>GCO-0701</t>
  </si>
  <si>
    <t>GCO-0702</t>
  </si>
  <si>
    <t>Porcentaje de  venta de libretas (100%) en tiempo máximo de 3 meses</t>
  </si>
  <si>
    <t>GCO-0801</t>
  </si>
  <si>
    <t>GCO-0901</t>
  </si>
  <si>
    <t xml:space="preserve">% de cumplimiento de cuotas </t>
  </si>
  <si>
    <t>Implementar mecanismos  para mejorar  el servicio al cliente en agencias, puntos de venta y kioscos.</t>
  </si>
  <si>
    <t>GCO-1001</t>
  </si>
  <si>
    <t xml:space="preserve">Número de acciones </t>
  </si>
  <si>
    <t>Número</t>
  </si>
  <si>
    <t>GOT-0401</t>
  </si>
  <si>
    <t>Normativa de crédito</t>
  </si>
  <si>
    <t>Normativa aprobada</t>
  </si>
  <si>
    <t>Desarrollar  propuesta de nuevos juegos de Lotería.</t>
  </si>
  <si>
    <t>GCO-0101</t>
  </si>
  <si>
    <t>Número de Nuevos  juegos de Lotería.</t>
  </si>
  <si>
    <t xml:space="preserve">Modernizar y diversificar los productos de Lotería existentes. </t>
  </si>
  <si>
    <t>GCO-0201</t>
  </si>
  <si>
    <t>GCO-0202</t>
  </si>
  <si>
    <t>GCO-1102</t>
  </si>
  <si>
    <t>Número de nuevos Canales abiertos</t>
  </si>
  <si>
    <t>Nuevos Canales</t>
  </si>
  <si>
    <t>GCO-1103</t>
  </si>
  <si>
    <t>Número de Nuevos puntos de venta abiertos</t>
  </si>
  <si>
    <t>Nuevos Puntos de ventas</t>
  </si>
  <si>
    <t>GCO-1201</t>
  </si>
  <si>
    <t xml:space="preserve">Nuevas agencias inauguradas en el 2016 </t>
  </si>
  <si>
    <t>Agencia aperturadas</t>
  </si>
  <si>
    <t>GCO-1101</t>
  </si>
  <si>
    <t>Número de nuevos agentes vendedores inscritos</t>
  </si>
  <si>
    <t xml:space="preserve"> Agentes Vendedores</t>
  </si>
  <si>
    <t>GCO-1302</t>
  </si>
  <si>
    <t>Número de acciones realizadas a canales</t>
  </si>
  <si>
    <t>GCO-1301</t>
  </si>
  <si>
    <t>Número de acciones realizadas a Vendedores</t>
  </si>
  <si>
    <t>GCO-1303</t>
  </si>
  <si>
    <t>Número de acciones puntos de venta</t>
  </si>
  <si>
    <t>Generar acciones  para crear cultura en juegos de azar en el consumidor final.</t>
  </si>
  <si>
    <t>GCO-0501</t>
  </si>
  <si>
    <t>Número de acciones implementadas.</t>
  </si>
  <si>
    <t>Acciones implementadas</t>
  </si>
  <si>
    <t>Fortalecer  el sistema de comunicación que contribuyan a la promoción de la imagen Institucional.</t>
  </si>
  <si>
    <t>GOT-0201</t>
  </si>
  <si>
    <t>GOT-0202</t>
  </si>
  <si>
    <t>GOT-0101</t>
  </si>
  <si>
    <t>GOT-0102</t>
  </si>
  <si>
    <t>GOT-0103</t>
  </si>
  <si>
    <t>GOT-0104</t>
  </si>
  <si>
    <t>% de efectividad de las capacitaciones</t>
  </si>
  <si>
    <t xml:space="preserve">Índice de Satisfacción </t>
  </si>
  <si>
    <t xml:space="preserve">% de satisfacción </t>
  </si>
  <si>
    <t>Número de Agencias  Aprobados</t>
  </si>
  <si>
    <t>GCO-1501</t>
  </si>
  <si>
    <t>Número de acciones realizadas</t>
  </si>
  <si>
    <t>Número de instituciones atendidas durante el 2016.</t>
  </si>
  <si>
    <t>Gerencia Administrativa</t>
  </si>
  <si>
    <t xml:space="preserve">%  de Avance </t>
  </si>
  <si>
    <t>Porcentaje de avance en la implementación de valores en la institución.</t>
  </si>
  <si>
    <t>Sistematizar el Seguimiento y evaluación de los planes institucionales.</t>
  </si>
  <si>
    <t>Fortalecer y fidelizar a la fuerza de ventas.</t>
  </si>
  <si>
    <t>Nivel de cumplimiento</t>
  </si>
  <si>
    <t xml:space="preserve">Clasificación </t>
  </si>
  <si>
    <t>Estado</t>
  </si>
  <si>
    <t>Cantidad de Objetivos</t>
  </si>
  <si>
    <t>%</t>
  </si>
  <si>
    <t>De 0% a 50%</t>
  </si>
  <si>
    <t>Nivel bajo</t>
  </si>
  <si>
    <t>Crítico</t>
  </si>
  <si>
    <t>De 50.1% a 80%</t>
  </si>
  <si>
    <t>Nivel medio</t>
  </si>
  <si>
    <t>Alarma</t>
  </si>
  <si>
    <t>De 80.1% a 100%</t>
  </si>
  <si>
    <t xml:space="preserve">Nivel aceptable </t>
  </si>
  <si>
    <t>Aceptable</t>
  </si>
  <si>
    <t xml:space="preserve">                                   Total programados</t>
  </si>
  <si>
    <t>No Programados</t>
  </si>
  <si>
    <t xml:space="preserve">Total </t>
  </si>
  <si>
    <t>Cantidad de Indicadores</t>
  </si>
  <si>
    <t>Total</t>
  </si>
  <si>
    <t>Objetivos   2 nivel</t>
  </si>
  <si>
    <t>Indicadores   2nivel</t>
  </si>
  <si>
    <t>Seguimeinto al POA 2016</t>
  </si>
  <si>
    <t>No.</t>
  </si>
  <si>
    <t>% de cumplimiento</t>
  </si>
  <si>
    <t>Auditoria Interna</t>
  </si>
  <si>
    <t>Planeación Estratégica,GyMA</t>
  </si>
  <si>
    <t>Comunicaciones, RR.PP. Y Pub.</t>
  </si>
  <si>
    <t>UTL</t>
  </si>
  <si>
    <t>UAIP</t>
  </si>
  <si>
    <t>UACI</t>
  </si>
  <si>
    <t>UFI</t>
  </si>
  <si>
    <t>Gerencia Operaciones y Tecnologia</t>
  </si>
  <si>
    <t>Gerencia de Recursos Humanos</t>
  </si>
  <si>
    <t>Unidades Organizativas</t>
  </si>
  <si>
    <t>Objetivos Programados</t>
  </si>
  <si>
    <t>Objetivos Ejecutados</t>
  </si>
  <si>
    <t>Documento del  Plan</t>
  </si>
  <si>
    <t xml:space="preserve"> </t>
  </si>
  <si>
    <t>MES: DE TRIMESTRE I 2016</t>
  </si>
  <si>
    <t>Verificar el cumplimiento de la PAA  2016 de la LNB.</t>
  </si>
  <si>
    <t>Programado Trimestre II</t>
  </si>
  <si>
    <t>INFORME CONSOLIDADO DE SEGUIMIENTO A OBJETIVOS E INDICADORES ESTRATÉGICOS, AÑO  2016</t>
  </si>
  <si>
    <t xml:space="preserve">Ejecutado Trimestre II </t>
  </si>
  <si>
    <t>Efectividad de las  campañas publicitarias que mejoren la imagen institucional y la promoción de productos de lotería.</t>
  </si>
  <si>
    <t>Fortalecer la infraestructura tecnológica de la LNB.</t>
  </si>
  <si>
    <t>Incrementar el aporte y la cobertura a la contribución social al Estado.</t>
  </si>
  <si>
    <t>Acercar los productos de la lotería al consumidor final .</t>
  </si>
  <si>
    <t>Motivar a los vendedores y consumidor final a la compra de los productos de Lotería y desarrollar cultura de juego.</t>
  </si>
  <si>
    <t>Posicionar en la opinión pública una imagen de credibilidad y confianza.</t>
  </si>
  <si>
    <t>Percepción de la imagen de los vendedores y consumidores finales.</t>
  </si>
  <si>
    <t>Nivel de satisfacción de vendedores y consumidores finales.</t>
  </si>
  <si>
    <t>Porcentaje de avance en el proceso de certificación de la LNB.</t>
  </si>
  <si>
    <t>Porcentaje de Venta de billetes mayor o igual a la establecida.</t>
  </si>
  <si>
    <t>Mejoras a productos Lotería Tradicional autorizados.</t>
  </si>
  <si>
    <t>Mejoras a  productos Lotería Instantánea autorizados.</t>
  </si>
  <si>
    <t>Número de Canales  Aprobados</t>
  </si>
  <si>
    <t>Fidelizar nuestros vendedores, canales y puntos de venta.</t>
  </si>
  <si>
    <t>Objetivos Estratégicos</t>
  </si>
  <si>
    <t>Resultados al Segundo Trimestre de 2016</t>
  </si>
  <si>
    <t>Porcentaje de  aceptación de  juegos de azar.</t>
  </si>
  <si>
    <t>Porcentaje de avance  en la  implementación del sistema de comunicación interna y externa.</t>
  </si>
  <si>
    <t>Efectividad contra infecciones a los sistemas de la LNB.</t>
  </si>
  <si>
    <t>Ejecutar un plan de acciones orientadas a llevar a un 70%, el Índice de satisfacción  interno respecto a la práctica de Valores y el clima laboral.</t>
  </si>
  <si>
    <t>Desarrollar acciones  para dar a conocer  y motivar a los empleados  en la industria de juegos.</t>
  </si>
  <si>
    <t>Ejecutar un programa de actividades orientadas a desarrollar el compromiso de los empleados para con la LNB.</t>
  </si>
  <si>
    <t>Ampliar la cobertura de puntos de venta en todo el país.</t>
  </si>
  <si>
    <t>Porcentaje de efectividad de resultados esperados de las capacitaciones impartidas.</t>
  </si>
  <si>
    <t>Identificar el mercado potencial y  real de la LNB.</t>
  </si>
  <si>
    <t>Lograr la certificación internacional de la LNB.</t>
  </si>
  <si>
    <t>Lograr la rentabilidad de los productos de Lotería.</t>
  </si>
  <si>
    <t>Establecer asignación de cuotas para agencias.</t>
  </si>
  <si>
    <t>Elaborar propuesta de normativa integral para la Administración de los créditos.</t>
  </si>
  <si>
    <t>Incrementar la fuerza de ventas.</t>
  </si>
  <si>
    <t>Mantener en operación el  sistema informáticos  de la LNB.</t>
  </si>
  <si>
    <t>Ejecutar un Plan de Capacitación Continua e Inclusiva.</t>
  </si>
  <si>
    <t>TRIMESTRE QUE SE INFORMA:  AL SEGUNDO TRIMESTRE  DE 2016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</si>
</sst>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</numFmts>
  <fonts count="30">
    <font>
      <sz val="11"/>
      <color theme="1"/>
      <name val="Calibri"/>
      <family val="2"/>
      <scheme val="minor"/>
    </font>
    <font>
      <b/>
      <sz val="16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7"/>
      <name val="Calibri"/>
      <family val="2"/>
    </font>
    <font>
      <b/>
      <sz val="13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6"/>
      <name val="Calibri"/>
      <family val="2"/>
      <scheme val="minor"/>
    </font>
    <font>
      <sz val="11"/>
      <color rgb="FFFF0000"/>
      <name val="Calibri"/>
      <family val="2"/>
    </font>
    <font>
      <b/>
      <sz val="22"/>
      <name val="Arial"/>
      <family val="2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4"/>
      <color theme="3" tint="-0.499984740745262"/>
      <name val="Arial"/>
      <family val="2"/>
    </font>
    <font>
      <sz val="24"/>
      <name val="Calibri"/>
      <family val="2"/>
    </font>
    <font>
      <b/>
      <sz val="24"/>
      <name val="Calibri"/>
      <family val="2"/>
    </font>
    <font>
      <sz val="16"/>
      <name val="Arial"/>
      <family val="2"/>
    </font>
    <font>
      <sz val="2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9" fillId="0" borderId="0"/>
  </cellStyleXfs>
  <cellXfs count="203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justify" vertical="center"/>
    </xf>
    <xf numFmtId="0" fontId="2" fillId="3" borderId="0" xfId="0" applyFont="1" applyFill="1"/>
    <xf numFmtId="0" fontId="4" fillId="3" borderId="0" xfId="0" applyFont="1" applyFill="1"/>
    <xf numFmtId="0" fontId="2" fillId="3" borderId="0" xfId="0" quotePrefix="1" applyFont="1" applyFill="1"/>
    <xf numFmtId="0" fontId="2" fillId="3" borderId="0" xfId="0" applyFont="1" applyFill="1" applyAlignment="1">
      <alignment horizontal="justify" vertical="center"/>
    </xf>
    <xf numFmtId="9" fontId="2" fillId="3" borderId="0" xfId="0" applyNumberFormat="1" applyFont="1" applyFill="1" applyBorder="1" applyAlignment="1">
      <alignment horizontal="center" vertical="top" wrapText="1"/>
    </xf>
    <xf numFmtId="0" fontId="9" fillId="3" borderId="0" xfId="0" applyFont="1" applyFill="1"/>
    <xf numFmtId="0" fontId="9" fillId="0" borderId="0" xfId="0" applyFont="1"/>
    <xf numFmtId="0" fontId="8" fillId="5" borderId="14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4" fillId="0" borderId="20" xfId="0" applyFont="1" applyBorder="1"/>
    <xf numFmtId="0" fontId="15" fillId="6" borderId="20" xfId="0" applyFont="1" applyFill="1" applyBorder="1"/>
    <xf numFmtId="0" fontId="16" fillId="0" borderId="20" xfId="0" applyFont="1" applyBorder="1" applyAlignment="1">
      <alignment horizontal="center"/>
    </xf>
    <xf numFmtId="10" fontId="14" fillId="0" borderId="20" xfId="5" applyNumberFormat="1" applyFont="1" applyBorder="1"/>
    <xf numFmtId="0" fontId="17" fillId="4" borderId="20" xfId="0" applyFont="1" applyFill="1" applyBorder="1"/>
    <xf numFmtId="0" fontId="17" fillId="7" borderId="20" xfId="0" applyFont="1" applyFill="1" applyBorder="1"/>
    <xf numFmtId="0" fontId="18" fillId="2" borderId="20" xfId="0" applyFont="1" applyFill="1" applyBorder="1" applyAlignment="1">
      <alignment horizontal="center"/>
    </xf>
    <xf numFmtId="9" fontId="13" fillId="2" borderId="20" xfId="5" applyNumberFormat="1" applyFont="1" applyFill="1" applyBorder="1"/>
    <xf numFmtId="10" fontId="0" fillId="0" borderId="0" xfId="5" applyNumberFormat="1" applyFont="1"/>
    <xf numFmtId="0" fontId="0" fillId="0" borderId="24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10" fontId="0" fillId="8" borderId="0" xfId="0" applyNumberFormat="1" applyFill="1"/>
    <xf numFmtId="0" fontId="0" fillId="8" borderId="0" xfId="0" applyFill="1"/>
    <xf numFmtId="1" fontId="2" fillId="0" borderId="0" xfId="5" applyNumberFormat="1" applyFont="1"/>
    <xf numFmtId="0" fontId="2" fillId="0" borderId="0" xfId="0" applyFont="1" applyAlignment="1">
      <alignment horizontal="left"/>
    </xf>
    <xf numFmtId="10" fontId="2" fillId="0" borderId="0" xfId="5" applyNumberFormat="1" applyFont="1"/>
    <xf numFmtId="10" fontId="0" fillId="0" borderId="0" xfId="0" applyNumberFormat="1"/>
    <xf numFmtId="9" fontId="13" fillId="2" borderId="20" xfId="5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" fontId="16" fillId="0" borderId="20" xfId="0" applyNumberFormat="1" applyFont="1" applyBorder="1" applyAlignment="1">
      <alignment horizontal="center"/>
    </xf>
    <xf numFmtId="1" fontId="18" fillId="2" borderId="20" xfId="0" applyNumberFormat="1" applyFont="1" applyFill="1" applyBorder="1" applyAlignment="1">
      <alignment horizontal="center"/>
    </xf>
    <xf numFmtId="0" fontId="12" fillId="8" borderId="0" xfId="0" applyFont="1" applyFill="1" applyAlignment="1">
      <alignment horizontal="left" vertical="center"/>
    </xf>
    <xf numFmtId="0" fontId="19" fillId="0" borderId="0" xfId="7"/>
    <xf numFmtId="0" fontId="21" fillId="9" borderId="20" xfId="7" applyFont="1" applyFill="1" applyBorder="1" applyAlignment="1">
      <alignment horizontal="center" vertical="center"/>
    </xf>
    <xf numFmtId="0" fontId="21" fillId="9" borderId="20" xfId="7" applyFont="1" applyFill="1" applyBorder="1" applyAlignment="1">
      <alignment horizontal="center" vertical="center" wrapText="1"/>
    </xf>
    <xf numFmtId="0" fontId="19" fillId="0" borderId="20" xfId="7" applyBorder="1" applyAlignment="1">
      <alignment horizontal="center"/>
    </xf>
    <xf numFmtId="0" fontId="20" fillId="0" borderId="20" xfId="7" applyFont="1" applyBorder="1"/>
    <xf numFmtId="0" fontId="20" fillId="0" borderId="20" xfId="7" applyFont="1" applyBorder="1" applyAlignment="1">
      <alignment wrapText="1"/>
    </xf>
    <xf numFmtId="9" fontId="22" fillId="3" borderId="11" xfId="6" applyFont="1" applyFill="1" applyBorder="1" applyAlignment="1" applyProtection="1">
      <alignment horizontal="center" vertical="center" wrapText="1"/>
    </xf>
    <xf numFmtId="9" fontId="22" fillId="3" borderId="27" xfId="6" applyFont="1" applyFill="1" applyBorder="1" applyAlignment="1" applyProtection="1">
      <alignment horizontal="center" vertical="center" wrapText="1"/>
    </xf>
    <xf numFmtId="0" fontId="20" fillId="9" borderId="20" xfId="7" applyFont="1" applyFill="1" applyBorder="1" applyAlignment="1">
      <alignment horizontal="center" vertical="center"/>
    </xf>
    <xf numFmtId="1" fontId="19" fillId="0" borderId="20" xfId="6" applyNumberFormat="1" applyFont="1" applyBorder="1" applyAlignment="1">
      <alignment horizontal="center" vertical="center"/>
    </xf>
    <xf numFmtId="1" fontId="19" fillId="0" borderId="25" xfId="6" applyNumberFormat="1" applyFont="1" applyBorder="1" applyAlignment="1">
      <alignment horizontal="center" vertical="center"/>
    </xf>
    <xf numFmtId="1" fontId="19" fillId="0" borderId="20" xfId="7" applyNumberFormat="1" applyBorder="1" applyAlignment="1">
      <alignment horizontal="center" vertical="center"/>
    </xf>
    <xf numFmtId="1" fontId="19" fillId="0" borderId="26" xfId="7" applyNumberFormat="1" applyBorder="1" applyAlignment="1">
      <alignment horizontal="center" vertical="center"/>
    </xf>
    <xf numFmtId="0" fontId="19" fillId="3" borderId="0" xfId="7" applyFill="1"/>
    <xf numFmtId="10" fontId="2" fillId="3" borderId="0" xfId="6" applyNumberFormat="1" applyFont="1" applyFill="1"/>
    <xf numFmtId="0" fontId="1" fillId="3" borderId="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vertical="center" wrapText="1"/>
    </xf>
    <xf numFmtId="0" fontId="11" fillId="5" borderId="9" xfId="0" applyFont="1" applyFill="1" applyBorder="1" applyAlignment="1">
      <alignment vertical="center" wrapText="1"/>
    </xf>
    <xf numFmtId="0" fontId="11" fillId="5" borderId="17" xfId="0" applyFont="1" applyFill="1" applyBorder="1" applyAlignment="1">
      <alignment vertical="center" wrapText="1"/>
    </xf>
    <xf numFmtId="0" fontId="11" fillId="5" borderId="14" xfId="0" applyFont="1" applyFill="1" applyBorder="1" applyAlignment="1">
      <alignment vertical="center" wrapText="1"/>
    </xf>
    <xf numFmtId="9" fontId="23" fillId="0" borderId="14" xfId="0" applyNumberFormat="1" applyFont="1" applyFill="1" applyBorder="1" applyAlignment="1">
      <alignment horizontal="center" vertical="center" wrapText="1"/>
    </xf>
    <xf numFmtId="9" fontId="23" fillId="0" borderId="14" xfId="0" applyNumberFormat="1" applyFont="1" applyFill="1" applyBorder="1" applyAlignment="1">
      <alignment horizontal="justify" vertical="center" wrapText="1"/>
    </xf>
    <xf numFmtId="44" fontId="23" fillId="0" borderId="14" xfId="0" applyNumberFormat="1" applyFont="1" applyFill="1" applyBorder="1" applyAlignment="1">
      <alignment horizontal="center" vertical="center" wrapText="1"/>
    </xf>
    <xf numFmtId="9" fontId="24" fillId="0" borderId="19" xfId="6" applyNumberFormat="1" applyFont="1" applyBorder="1" applyAlignment="1" applyProtection="1">
      <alignment horizontal="center" vertical="center" wrapText="1"/>
    </xf>
    <xf numFmtId="10" fontId="24" fillId="0" borderId="19" xfId="6" applyNumberFormat="1" applyFont="1" applyBorder="1" applyAlignment="1" applyProtection="1">
      <alignment horizontal="center" vertical="center" wrapText="1"/>
    </xf>
    <xf numFmtId="0" fontId="23" fillId="0" borderId="14" xfId="0" applyFont="1" applyFill="1" applyBorder="1" applyAlignment="1">
      <alignment horizontal="justify" vertical="center" wrapText="1"/>
    </xf>
    <xf numFmtId="1" fontId="24" fillId="0" borderId="14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justify" vertical="center" wrapText="1"/>
    </xf>
    <xf numFmtId="9" fontId="24" fillId="0" borderId="14" xfId="0" applyNumberFormat="1" applyFont="1" applyFill="1" applyBorder="1" applyAlignment="1">
      <alignment horizontal="center" vertical="center" wrapText="1"/>
    </xf>
    <xf numFmtId="9" fontId="23" fillId="3" borderId="14" xfId="0" applyNumberFormat="1" applyFont="1" applyFill="1" applyBorder="1" applyAlignment="1">
      <alignment horizontal="justify" vertical="center" wrapText="1"/>
    </xf>
    <xf numFmtId="9" fontId="23" fillId="3" borderId="14" xfId="0" applyNumberFormat="1" applyFont="1" applyFill="1" applyBorder="1" applyAlignment="1">
      <alignment horizontal="center" vertical="center" wrapText="1"/>
    </xf>
    <xf numFmtId="9" fontId="24" fillId="3" borderId="14" xfId="0" applyNumberFormat="1" applyFont="1" applyFill="1" applyBorder="1" applyAlignment="1">
      <alignment horizontal="center" vertical="center" wrapText="1"/>
    </xf>
    <xf numFmtId="164" fontId="24" fillId="0" borderId="19" xfId="6" applyNumberFormat="1" applyFont="1" applyBorder="1" applyAlignment="1" applyProtection="1">
      <alignment horizontal="center" vertical="center" wrapText="1"/>
    </xf>
    <xf numFmtId="164" fontId="24" fillId="3" borderId="14" xfId="0" applyNumberFormat="1" applyFont="1" applyFill="1" applyBorder="1" applyAlignment="1">
      <alignment horizontal="center" vertical="center" wrapText="1"/>
    </xf>
    <xf numFmtId="10" fontId="24" fillId="0" borderId="14" xfId="0" applyNumberFormat="1" applyFont="1" applyFill="1" applyBorder="1" applyAlignment="1">
      <alignment horizontal="center" vertical="center" wrapText="1"/>
    </xf>
    <xf numFmtId="9" fontId="23" fillId="0" borderId="8" xfId="0" applyNumberFormat="1" applyFont="1" applyFill="1" applyBorder="1" applyAlignment="1">
      <alignment vertical="center" wrapText="1"/>
    </xf>
    <xf numFmtId="164" fontId="24" fillId="0" borderId="8" xfId="6" applyNumberFormat="1" applyFont="1" applyBorder="1" applyAlignment="1" applyProtection="1">
      <alignment horizontal="center" vertical="center" wrapText="1"/>
    </xf>
    <xf numFmtId="9" fontId="23" fillId="0" borderId="11" xfId="0" applyNumberFormat="1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vertical="center" wrapText="1"/>
    </xf>
    <xf numFmtId="164" fontId="24" fillId="0" borderId="14" xfId="0" applyNumberFormat="1" applyFont="1" applyFill="1" applyBorder="1" applyAlignment="1">
      <alignment horizontal="center" vertical="center" wrapText="1"/>
    </xf>
    <xf numFmtId="9" fontId="25" fillId="0" borderId="12" xfId="0" applyNumberFormat="1" applyFont="1" applyFill="1" applyBorder="1" applyAlignment="1">
      <alignment horizontal="center" vertical="center" wrapText="1"/>
    </xf>
    <xf numFmtId="9" fontId="25" fillId="0" borderId="14" xfId="0" applyNumberFormat="1" applyFont="1" applyFill="1" applyBorder="1" applyAlignment="1">
      <alignment horizontal="center" vertical="center" wrapText="1"/>
    </xf>
    <xf numFmtId="9" fontId="24" fillId="0" borderId="11" xfId="0" applyNumberFormat="1" applyFont="1" applyFill="1" applyBorder="1" applyAlignment="1">
      <alignment horizontal="center" vertical="center" wrapText="1"/>
    </xf>
    <xf numFmtId="9" fontId="24" fillId="0" borderId="11" xfId="6" applyFont="1" applyFill="1" applyBorder="1" applyAlignment="1">
      <alignment horizontal="center" vertical="center" wrapText="1"/>
    </xf>
    <xf numFmtId="9" fontId="23" fillId="0" borderId="14" xfId="2" applyFont="1" applyFill="1" applyBorder="1" applyAlignment="1">
      <alignment horizontal="justify" vertical="center" wrapText="1"/>
    </xf>
    <xf numFmtId="9" fontId="23" fillId="0" borderId="14" xfId="2" applyFont="1" applyFill="1" applyBorder="1" applyAlignment="1">
      <alignment horizontal="center" vertical="center" wrapText="1"/>
    </xf>
    <xf numFmtId="9" fontId="24" fillId="0" borderId="14" xfId="2" applyFont="1" applyFill="1" applyBorder="1" applyAlignment="1">
      <alignment horizontal="center" vertical="center" wrapText="1"/>
    </xf>
    <xf numFmtId="1" fontId="23" fillId="3" borderId="12" xfId="2" applyNumberFormat="1" applyFont="1" applyFill="1" applyBorder="1" applyAlignment="1">
      <alignment horizontal="center" vertical="center" wrapText="1"/>
    </xf>
    <xf numFmtId="1" fontId="24" fillId="3" borderId="12" xfId="2" applyNumberFormat="1" applyFont="1" applyFill="1" applyBorder="1" applyAlignment="1">
      <alignment horizontal="center" vertical="center" wrapText="1"/>
    </xf>
    <xf numFmtId="1" fontId="24" fillId="0" borderId="14" xfId="2" applyNumberFormat="1" applyFont="1" applyFill="1" applyBorder="1" applyAlignment="1">
      <alignment horizontal="center" vertical="center" wrapText="1"/>
    </xf>
    <xf numFmtId="10" fontId="24" fillId="0" borderId="7" xfId="6" applyNumberFormat="1" applyFont="1" applyBorder="1" applyAlignment="1" applyProtection="1">
      <alignment horizontal="center" vertical="center" wrapText="1"/>
    </xf>
    <xf numFmtId="9" fontId="23" fillId="3" borderId="12" xfId="2" applyFont="1" applyFill="1" applyBorder="1" applyAlignment="1">
      <alignment horizontal="justify" vertical="center" wrapText="1"/>
    </xf>
    <xf numFmtId="9" fontId="23" fillId="3" borderId="12" xfId="2" applyFont="1" applyFill="1" applyBorder="1" applyAlignment="1">
      <alignment horizontal="center" vertical="center" wrapText="1"/>
    </xf>
    <xf numFmtId="9" fontId="28" fillId="0" borderId="14" xfId="0" applyNumberFormat="1" applyFont="1" applyFill="1" applyBorder="1" applyAlignment="1">
      <alignment horizontal="center" vertical="center" wrapText="1"/>
    </xf>
    <xf numFmtId="9" fontId="28" fillId="3" borderId="14" xfId="0" applyNumberFormat="1" applyFont="1" applyFill="1" applyBorder="1" applyAlignment="1">
      <alignment horizontal="center" vertical="center" wrapText="1"/>
    </xf>
    <xf numFmtId="9" fontId="28" fillId="0" borderId="8" xfId="0" applyNumberFormat="1" applyFont="1" applyFill="1" applyBorder="1" applyAlignment="1">
      <alignment vertical="center" wrapText="1"/>
    </xf>
    <xf numFmtId="9" fontId="28" fillId="0" borderId="11" xfId="0" applyNumberFormat="1" applyFont="1" applyFill="1" applyBorder="1" applyAlignment="1">
      <alignment horizontal="center" vertical="center" wrapText="1"/>
    </xf>
    <xf numFmtId="9" fontId="28" fillId="0" borderId="14" xfId="2" applyFont="1" applyFill="1" applyBorder="1" applyAlignment="1">
      <alignment horizontal="center" vertical="center" wrapText="1"/>
    </xf>
    <xf numFmtId="9" fontId="28" fillId="3" borderId="12" xfId="2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9" fontId="2" fillId="3" borderId="0" xfId="0" applyNumberFormat="1" applyFont="1" applyFill="1"/>
    <xf numFmtId="9" fontId="23" fillId="0" borderId="8" xfId="0" applyNumberFormat="1" applyFont="1" applyFill="1" applyBorder="1" applyAlignment="1">
      <alignment horizontal="justify" vertical="center" wrapText="1"/>
    </xf>
    <xf numFmtId="9" fontId="23" fillId="0" borderId="12" xfId="0" applyNumberFormat="1" applyFont="1" applyFill="1" applyBorder="1" applyAlignment="1">
      <alignment horizontal="justify" vertical="center" wrapText="1"/>
    </xf>
    <xf numFmtId="0" fontId="23" fillId="0" borderId="8" xfId="0" applyFont="1" applyFill="1" applyBorder="1" applyAlignment="1">
      <alignment horizontal="justify" vertical="center" wrapText="1"/>
    </xf>
    <xf numFmtId="0" fontId="23" fillId="0" borderId="12" xfId="0" applyFont="1" applyFill="1" applyBorder="1" applyAlignment="1">
      <alignment horizontal="justify" vertical="center" wrapText="1"/>
    </xf>
    <xf numFmtId="0" fontId="29" fillId="0" borderId="11" xfId="0" applyFont="1" applyFill="1" applyBorder="1" applyAlignment="1">
      <alignment horizontal="center" vertical="center" wrapText="1"/>
    </xf>
    <xf numFmtId="1" fontId="24" fillId="0" borderId="8" xfId="0" applyNumberFormat="1" applyFont="1" applyFill="1" applyBorder="1" applyAlignment="1">
      <alignment horizontal="center" vertical="center" wrapText="1"/>
    </xf>
    <xf numFmtId="1" fontId="24" fillId="0" borderId="12" xfId="0" applyNumberFormat="1" applyFont="1" applyFill="1" applyBorder="1" applyAlignment="1">
      <alignment horizontal="center" vertical="center" wrapText="1"/>
    </xf>
    <xf numFmtId="9" fontId="28" fillId="0" borderId="8" xfId="0" applyNumberFormat="1" applyFont="1" applyFill="1" applyBorder="1" applyAlignment="1">
      <alignment horizontal="center" vertical="center" wrapText="1"/>
    </xf>
    <xf numFmtId="9" fontId="28" fillId="0" borderId="12" xfId="0" applyNumberFormat="1" applyFont="1" applyFill="1" applyBorder="1" applyAlignment="1">
      <alignment horizontal="center" vertical="center" wrapText="1"/>
    </xf>
    <xf numFmtId="9" fontId="23" fillId="0" borderId="8" xfId="0" applyNumberFormat="1" applyFont="1" applyFill="1" applyBorder="1" applyAlignment="1">
      <alignment horizontal="center" vertical="center" wrapText="1"/>
    </xf>
    <xf numFmtId="9" fontId="23" fillId="0" borderId="12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justify" vertical="center" wrapText="1"/>
    </xf>
    <xf numFmtId="9" fontId="23" fillId="3" borderId="8" xfId="0" applyNumberFormat="1" applyFont="1" applyFill="1" applyBorder="1" applyAlignment="1">
      <alignment horizontal="justify" vertical="center" wrapText="1"/>
    </xf>
    <xf numFmtId="9" fontId="23" fillId="0" borderId="11" xfId="0" applyNumberFormat="1" applyFont="1" applyFill="1" applyBorder="1" applyAlignment="1">
      <alignment horizontal="justify" vertical="center" wrapText="1"/>
    </xf>
    <xf numFmtId="1" fontId="24" fillId="3" borderId="8" xfId="0" applyNumberFormat="1" applyFont="1" applyFill="1" applyBorder="1" applyAlignment="1">
      <alignment horizontal="center" vertical="center" wrapText="1"/>
    </xf>
    <xf numFmtId="9" fontId="23" fillId="3" borderId="8" xfId="0" applyNumberFormat="1" applyFont="1" applyFill="1" applyBorder="1" applyAlignment="1">
      <alignment horizontal="center" vertical="center" wrapText="1"/>
    </xf>
    <xf numFmtId="165" fontId="23" fillId="0" borderId="14" xfId="0" applyNumberFormat="1" applyFont="1" applyFill="1" applyBorder="1" applyAlignment="1">
      <alignment horizontal="center" vertical="center" wrapText="1"/>
    </xf>
    <xf numFmtId="9" fontId="23" fillId="0" borderId="11" xfId="2" applyFont="1" applyFill="1" applyBorder="1" applyAlignment="1">
      <alignment horizontal="justify" vertical="center" wrapText="1"/>
    </xf>
    <xf numFmtId="9" fontId="28" fillId="0" borderId="11" xfId="2" applyFont="1" applyFill="1" applyBorder="1" applyAlignment="1">
      <alignment horizontal="center" vertical="center" wrapText="1"/>
    </xf>
    <xf numFmtId="9" fontId="23" fillId="0" borderId="11" xfId="2" applyFont="1" applyFill="1" applyBorder="1" applyAlignment="1">
      <alignment horizontal="center" vertical="center" wrapText="1"/>
    </xf>
    <xf numFmtId="9" fontId="24" fillId="0" borderId="12" xfId="6" applyFont="1" applyFill="1" applyBorder="1" applyAlignment="1">
      <alignment horizontal="center" vertical="center" wrapText="1"/>
    </xf>
    <xf numFmtId="9" fontId="24" fillId="0" borderId="12" xfId="0" applyNumberFormat="1" applyFont="1" applyFill="1" applyBorder="1" applyAlignment="1">
      <alignment horizontal="center" vertical="center" wrapText="1"/>
    </xf>
    <xf numFmtId="10" fontId="24" fillId="0" borderId="2" xfId="6" applyNumberFormat="1" applyFont="1" applyBorder="1" applyAlignment="1" applyProtection="1">
      <alignment horizontal="center" vertical="center" wrapText="1"/>
    </xf>
    <xf numFmtId="9" fontId="24" fillId="0" borderId="12" xfId="6" applyFont="1" applyBorder="1" applyAlignment="1">
      <alignment horizontal="center" vertical="center"/>
    </xf>
    <xf numFmtId="9" fontId="24" fillId="0" borderId="14" xfId="6" applyFont="1" applyBorder="1" applyAlignment="1">
      <alignment horizontal="center" vertical="center"/>
    </xf>
    <xf numFmtId="9" fontId="23" fillId="3" borderId="8" xfId="0" applyNumberFormat="1" applyFont="1" applyFill="1" applyBorder="1" applyAlignment="1">
      <alignment horizontal="justify" vertical="center" wrapText="1"/>
    </xf>
    <xf numFmtId="9" fontId="23" fillId="3" borderId="12" xfId="0" applyNumberFormat="1" applyFont="1" applyFill="1" applyBorder="1" applyAlignment="1">
      <alignment horizontal="justify" vertical="center" wrapText="1"/>
    </xf>
    <xf numFmtId="10" fontId="24" fillId="0" borderId="8" xfId="6" applyNumberFormat="1" applyFont="1" applyBorder="1" applyAlignment="1" applyProtection="1">
      <alignment horizontal="center" vertical="center" wrapText="1"/>
    </xf>
    <xf numFmtId="10" fontId="24" fillId="0" borderId="12" xfId="6" applyNumberFormat="1" applyFont="1" applyBorder="1" applyAlignment="1" applyProtection="1">
      <alignment horizontal="center" vertical="center" wrapText="1"/>
    </xf>
    <xf numFmtId="1" fontId="24" fillId="3" borderId="8" xfId="0" applyNumberFormat="1" applyFont="1" applyFill="1" applyBorder="1" applyAlignment="1">
      <alignment horizontal="center" vertical="center" wrapText="1"/>
    </xf>
    <xf numFmtId="1" fontId="24" fillId="3" borderId="12" xfId="0" applyNumberFormat="1" applyFont="1" applyFill="1" applyBorder="1" applyAlignment="1">
      <alignment horizontal="center" vertical="center" wrapText="1"/>
    </xf>
    <xf numFmtId="9" fontId="23" fillId="3" borderId="8" xfId="0" applyNumberFormat="1" applyFont="1" applyFill="1" applyBorder="1" applyAlignment="1">
      <alignment horizontal="center" vertical="center" wrapText="1"/>
    </xf>
    <xf numFmtId="9" fontId="23" fillId="3" borderId="12" xfId="0" applyNumberFormat="1" applyFont="1" applyFill="1" applyBorder="1" applyAlignment="1">
      <alignment horizontal="center" vertical="center" wrapText="1"/>
    </xf>
    <xf numFmtId="9" fontId="23" fillId="0" borderId="8" xfId="0" applyNumberFormat="1" applyFont="1" applyFill="1" applyBorder="1" applyAlignment="1">
      <alignment horizontal="justify" vertical="center" wrapText="1"/>
    </xf>
    <xf numFmtId="9" fontId="23" fillId="0" borderId="12" xfId="0" applyNumberFormat="1" applyFont="1" applyFill="1" applyBorder="1" applyAlignment="1">
      <alignment horizontal="justify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justify" vertical="center" wrapText="1"/>
    </xf>
    <xf numFmtId="0" fontId="23" fillId="0" borderId="11" xfId="0" applyFont="1" applyFill="1" applyBorder="1" applyAlignment="1">
      <alignment horizontal="justify" vertical="center" wrapText="1"/>
    </xf>
    <xf numFmtId="0" fontId="23" fillId="0" borderId="12" xfId="0" applyFont="1" applyFill="1" applyBorder="1" applyAlignment="1">
      <alignment horizontal="justify" vertical="center" wrapText="1"/>
    </xf>
    <xf numFmtId="9" fontId="23" fillId="0" borderId="11" xfId="0" applyNumberFormat="1" applyFont="1" applyFill="1" applyBorder="1" applyAlignment="1">
      <alignment horizontal="justify" vertical="center" wrapText="1"/>
    </xf>
    <xf numFmtId="9" fontId="28" fillId="3" borderId="8" xfId="0" applyNumberFormat="1" applyFont="1" applyFill="1" applyBorder="1" applyAlignment="1">
      <alignment horizontal="center" vertical="center" wrapText="1"/>
    </xf>
    <xf numFmtId="9" fontId="28" fillId="3" borderId="12" xfId="0" applyNumberFormat="1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3" borderId="8" xfId="0" applyFont="1" applyFill="1" applyBorder="1" applyAlignment="1">
      <alignment horizontal="justify" vertical="center" wrapText="1"/>
    </xf>
    <xf numFmtId="0" fontId="23" fillId="3" borderId="12" xfId="0" applyFont="1" applyFill="1" applyBorder="1" applyAlignment="1">
      <alignment horizontal="justify" vertical="center" wrapText="1"/>
    </xf>
    <xf numFmtId="44" fontId="23" fillId="0" borderId="8" xfId="0" applyNumberFormat="1" applyFont="1" applyFill="1" applyBorder="1" applyAlignment="1">
      <alignment horizontal="right" vertical="center" wrapText="1"/>
    </xf>
    <xf numFmtId="44" fontId="23" fillId="0" borderId="12" xfId="0" applyNumberFormat="1" applyFont="1" applyFill="1" applyBorder="1" applyAlignment="1">
      <alignment horizontal="right" vertical="center" wrapText="1"/>
    </xf>
    <xf numFmtId="1" fontId="24" fillId="0" borderId="8" xfId="0" applyNumberFormat="1" applyFont="1" applyFill="1" applyBorder="1" applyAlignment="1">
      <alignment horizontal="center" vertical="center" wrapText="1"/>
    </xf>
    <xf numFmtId="1" fontId="24" fillId="0" borderId="12" xfId="0" applyNumberFormat="1" applyFont="1" applyFill="1" applyBorder="1" applyAlignment="1">
      <alignment horizontal="center" vertical="center" wrapText="1"/>
    </xf>
    <xf numFmtId="9" fontId="28" fillId="0" borderId="8" xfId="0" applyNumberFormat="1" applyFont="1" applyFill="1" applyBorder="1" applyAlignment="1">
      <alignment horizontal="center" vertical="center" wrapText="1"/>
    </xf>
    <xf numFmtId="9" fontId="28" fillId="0" borderId="12" xfId="0" applyNumberFormat="1" applyFont="1" applyFill="1" applyBorder="1" applyAlignment="1">
      <alignment horizontal="center" vertical="center" wrapText="1"/>
    </xf>
    <xf numFmtId="9" fontId="23" fillId="0" borderId="8" xfId="0" applyNumberFormat="1" applyFont="1" applyFill="1" applyBorder="1" applyAlignment="1">
      <alignment horizontal="center" vertical="center" wrapText="1"/>
    </xf>
    <xf numFmtId="9" fontId="23" fillId="0" borderId="12" xfId="0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6" fillId="3" borderId="11" xfId="0" applyFont="1" applyFill="1" applyBorder="1" applyAlignment="1">
      <alignment horizontal="center" vertical="center" textRotation="90"/>
    </xf>
    <xf numFmtId="0" fontId="26" fillId="3" borderId="12" xfId="0" applyFont="1" applyFill="1" applyBorder="1" applyAlignment="1">
      <alignment horizontal="center" vertical="center" textRotation="90"/>
    </xf>
    <xf numFmtId="0" fontId="26" fillId="3" borderId="11" xfId="0" applyFont="1" applyFill="1" applyBorder="1" applyAlignment="1">
      <alignment horizontal="center" vertical="center" textRotation="90" wrapText="1"/>
    </xf>
    <xf numFmtId="0" fontId="26" fillId="3" borderId="12" xfId="0" applyFont="1" applyFill="1" applyBorder="1" applyAlignment="1">
      <alignment horizontal="center" vertical="center" textRotation="90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textRotation="90" wrapText="1"/>
    </xf>
    <xf numFmtId="0" fontId="26" fillId="3" borderId="6" xfId="0" applyFont="1" applyFill="1" applyBorder="1" applyAlignment="1">
      <alignment horizontal="center" vertical="center" textRotation="90" wrapText="1"/>
    </xf>
    <xf numFmtId="0" fontId="26" fillId="3" borderId="8" xfId="0" applyFont="1" applyFill="1" applyBorder="1" applyAlignment="1">
      <alignment horizontal="center" vertical="center" textRotation="90" wrapText="1"/>
    </xf>
    <xf numFmtId="0" fontId="26" fillId="3" borderId="8" xfId="0" applyFont="1" applyFill="1" applyBorder="1" applyAlignment="1">
      <alignment horizontal="center" vertical="center" textRotation="90"/>
    </xf>
    <xf numFmtId="37" fontId="27" fillId="3" borderId="1" xfId="1" applyNumberFormat="1" applyFont="1" applyFill="1" applyBorder="1" applyAlignment="1">
      <alignment horizontal="center" vertical="center" wrapText="1"/>
    </xf>
    <xf numFmtId="37" fontId="27" fillId="3" borderId="4" xfId="1" applyNumberFormat="1" applyFont="1" applyFill="1" applyBorder="1" applyAlignment="1">
      <alignment horizontal="center" vertical="center" wrapText="1"/>
    </xf>
    <xf numFmtId="10" fontId="26" fillId="3" borderId="2" xfId="0" applyNumberFormat="1" applyFont="1" applyFill="1" applyBorder="1" applyAlignment="1">
      <alignment horizontal="center" vertical="center" textRotation="90" wrapText="1"/>
    </xf>
    <xf numFmtId="10" fontId="26" fillId="3" borderId="3" xfId="0" applyNumberFormat="1" applyFont="1" applyFill="1" applyBorder="1" applyAlignment="1">
      <alignment horizontal="center" vertical="center" textRotation="90" wrapText="1"/>
    </xf>
    <xf numFmtId="0" fontId="27" fillId="3" borderId="1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textRotation="90" wrapText="1"/>
    </xf>
    <xf numFmtId="0" fontId="27" fillId="3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left"/>
    </xf>
    <xf numFmtId="0" fontId="13" fillId="2" borderId="22" xfId="0" applyFont="1" applyFill="1" applyBorder="1" applyAlignment="1">
      <alignment horizontal="left"/>
    </xf>
    <xf numFmtId="0" fontId="13" fillId="2" borderId="23" xfId="0" applyFont="1" applyFill="1" applyBorder="1" applyAlignment="1">
      <alignment horizontal="left"/>
    </xf>
    <xf numFmtId="0" fontId="22" fillId="0" borderId="0" xfId="7" applyFont="1" applyAlignment="1">
      <alignment horizontal="center"/>
    </xf>
  </cellXfs>
  <cellStyles count="8">
    <cellStyle name="Millares 2" xfId="1"/>
    <cellStyle name="Moneda 2" xfId="4"/>
    <cellStyle name="Normal" xfId="0" builtinId="0"/>
    <cellStyle name="Normal 2" xfId="3"/>
    <cellStyle name="Normal 3" xfId="7"/>
    <cellStyle name="Porcentaje 2" xfId="5"/>
    <cellStyle name="Porcentual" xfId="6" builtinId="5"/>
    <cellStyle name="Porcentual 2" xfId="2"/>
  </cellStyles>
  <dxfs count="12">
    <dxf>
      <font>
        <color indexed="9"/>
      </font>
      <fill>
        <patternFill>
          <bgColor indexed="10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57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57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57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57"/>
        </patternFill>
      </fill>
    </dxf>
  </dxfs>
  <tableStyles count="0" defaultTableStyle="TableStyleMedium2" defaultPivotStyle="PivotStyleLight16"/>
  <colors>
    <mruColors>
      <color rgb="FF00FFFF"/>
      <color rgb="FF058D39"/>
      <color rgb="FF087221"/>
      <color rgb="FF0476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microsoft.com/office/2011/relationships/chartStyle" Target="style3.xml"/><Relationship Id="rId2" Type="http://schemas.microsoft.com/office/2011/relationships/chartColorStyle" Target="colors3.xml"/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000" b="1" i="0" baseline="0">
                <a:solidFill>
                  <a:sysClr val="windowText" lastClr="000000"/>
                </a:solidFill>
                <a:effectLst/>
              </a:rPr>
              <a:t>Gráfica de seguimiento  de Objetivos Estratégicos  de  2°  Nivel programados en enero  de 2016</a:t>
            </a:r>
            <a:endParaRPr lang="es-SV" sz="1000">
              <a:solidFill>
                <a:sysClr val="windowText" lastClr="000000"/>
              </a:solidFill>
              <a:effectLst/>
            </a:endParaRPr>
          </a:p>
        </c:rich>
      </c:tx>
      <c:spPr>
        <a:noFill/>
        <a:ln>
          <a:noFill/>
        </a:ln>
        <a:effectLst/>
      </c:sp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6797601324891338E-2"/>
          <c:y val="0.22667442036257057"/>
          <c:w val="0.84462803197436309"/>
          <c:h val="0.64016225168608898"/>
        </c:manualLayout>
      </c:layout>
      <c:pie3DChart>
        <c:varyColors val="1"/>
        <c:ser>
          <c:idx val="0"/>
          <c:order val="0"/>
          <c:spPr>
            <a:solidFill>
              <a:srgbClr val="087221"/>
            </a:solidFill>
            <a:ln>
              <a:noFill/>
            </a:ln>
          </c:spPr>
          <c:dPt>
            <c:idx val="0"/>
            <c:spPr>
              <a:solidFill>
                <a:srgbClr val="FF0000"/>
              </a:solidFill>
              <a:ln w="25400">
                <a:noFill/>
              </a:ln>
              <a:effectLst/>
              <a:sp3d/>
            </c:spPr>
          </c:dPt>
          <c:dPt>
            <c:idx val="1"/>
            <c:spPr>
              <a:solidFill>
                <a:srgbClr val="FFFF00"/>
              </a:solidFill>
              <a:ln w="25400">
                <a:noFill/>
              </a:ln>
              <a:effectLst/>
              <a:sp3d/>
            </c:spPr>
          </c:dPt>
          <c:dPt>
            <c:idx val="2"/>
            <c:spPr>
              <a:solidFill>
                <a:srgbClr val="058D39"/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-0.22809295762858808"/>
                  <c:y val="2.55532871362665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01BB5BB-2919-49E9-8535-C4CE60A227AE}" type="CATEGORYNAME">
                      <a:rPr lang="en-US"/>
                      <a:pPr>
                        <a:defRPr sz="12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r>
                      <a:rPr lang="en-US" baseline="0"/>
                      <a:t>, </a:t>
                    </a:r>
                    <a:fld id="{6B716631-9883-4079-A59E-21B18847FD99}" type="VALUE">
                      <a:rPr lang="en-US" baseline="0"/>
                      <a:pPr>
                        <a:defRPr sz="12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baseline="0"/>
                      <a:t>,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Val val="1"/>
              <c:showCatName val="1"/>
              <c:showPercent val="1"/>
              <c:extLst>
                <c:ext xmlns:c15="http://schemas.microsoft.com/office/drawing/2012/chart" uri="{CE6537A1-D6FC-4f65-9D91-7224C49458BB}">
                  <c15:layout>
                    <c:manualLayout>
                      <c:w val="0.17728170083523159"/>
                      <c:h val="0.1754242666315427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14724576853861376"/>
                  <c:y val="-0.3079172489766455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1CFCE3E-875C-4AC0-A515-C9DF7BC1793F}" type="CATEGORYNAME">
                      <a:rPr lang="en-US" b="1">
                        <a:solidFill>
                          <a:srgbClr val="FF0000"/>
                        </a:solidFill>
                      </a:rPr>
                      <a:pPr>
                        <a:defRPr sz="1200" b="1" i="0" u="none" strike="noStrike" kern="1200" baseline="0">
                          <a:solidFill>
                            <a:srgbClr val="FF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r>
                      <a:rPr lang="en-US" b="1" baseline="0">
                        <a:solidFill>
                          <a:srgbClr val="FF0000"/>
                        </a:solidFill>
                      </a:rPr>
                      <a:t>
</a:t>
                    </a:r>
                    <a:fld id="{7C893B13-592E-415D-8E21-1E22FB00EE6F}" type="VALUE">
                      <a:rPr lang="en-US" b="1" baseline="0">
                        <a:solidFill>
                          <a:srgbClr val="FF0000"/>
                        </a:solidFill>
                      </a:rPr>
                      <a:pPr>
                        <a:defRPr sz="1200" b="1" i="0" u="none" strike="noStrike" kern="1200" baseline="0">
                          <a:solidFill>
                            <a:srgbClr val="FF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n-US" b="1" baseline="0">
                      <a:solidFill>
                        <a:srgbClr val="FF0000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Val val="1"/>
              <c:showCatName val="1"/>
              <c:showPercent val="1"/>
              <c:extLst>
                <c:ext xmlns:c15="http://schemas.microsoft.com/office/drawing/2012/chart" uri="{CE6537A1-D6FC-4f65-9D91-7224C49458BB}">
                  <c15:layout>
                    <c:manualLayout>
                      <c:w val="0.1953224639630752"/>
                      <c:h val="0.21064810459171018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27185741873382002"/>
                  <c:y val="-0.1227422480785909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D24F2EF-2CA8-425E-A5F4-864563E8686D}" type="CATEGORYNAME">
                      <a:rPr lang="en-US"/>
                      <a:pPr>
                        <a:defRPr sz="12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r>
                      <a:rPr lang="en-US" baseline="0"/>
                      <a:t>, </a:t>
                    </a:r>
                    <a:fld id="{4711253B-D83C-403C-8788-863F3F8BCB48}" type="VALUE">
                      <a:rPr lang="en-US" baseline="0"/>
                      <a:pPr>
                        <a:defRPr sz="12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Val val="1"/>
              <c:showCatName val="1"/>
              <c:showPercent val="1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graficas!$D$11:$D$13</c:f>
              <c:strCache>
                <c:ptCount val="3"/>
                <c:pt idx="0">
                  <c:v>Crítico</c:v>
                </c:pt>
                <c:pt idx="1">
                  <c:v>Alarma</c:v>
                </c:pt>
                <c:pt idx="2">
                  <c:v>Aceptable</c:v>
                </c:pt>
              </c:strCache>
            </c:strRef>
          </c:cat>
          <c:val>
            <c:numRef>
              <c:f>graficas!$F$11:$F$13</c:f>
              <c:numCache>
                <c:formatCode>0.00%</c:formatCode>
                <c:ptCount val="3"/>
                <c:pt idx="0">
                  <c:v>0.36363636363636365</c:v>
                </c:pt>
                <c:pt idx="1">
                  <c:v>0</c:v>
                </c:pt>
                <c:pt idx="2">
                  <c:v>0.63636363636363635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bg1">
          <a:lumMod val="50000"/>
          <a:alpha val="99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000" b="1" i="0" baseline="0">
                <a:solidFill>
                  <a:sysClr val="windowText" lastClr="000000"/>
                </a:solidFill>
                <a:effectLst/>
              </a:rPr>
              <a:t>Gráfica de seguimiento  de Indicadores  Estratégicos  de  2°  Nivel programados en enero de 2016</a:t>
            </a:r>
            <a:endParaRPr lang="es-SV" sz="1000">
              <a:solidFill>
                <a:sysClr val="windowText" lastClr="000000"/>
              </a:solidFill>
              <a:effectLst/>
            </a:endParaRPr>
          </a:p>
        </c:rich>
      </c:tx>
      <c:spPr>
        <a:noFill/>
        <a:ln>
          <a:noFill/>
        </a:ln>
        <a:effectLst/>
      </c:sp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6797601324891338E-2"/>
          <c:y val="0.22667442036257057"/>
          <c:w val="0.84462803197436309"/>
          <c:h val="0.64016225168608898"/>
        </c:manualLayout>
      </c:layout>
      <c:pie3DChart>
        <c:varyColors val="1"/>
        <c:ser>
          <c:idx val="0"/>
          <c:order val="0"/>
          <c:spPr>
            <a:solidFill>
              <a:srgbClr val="087221"/>
            </a:solidFill>
            <a:ln>
              <a:noFill/>
            </a:ln>
          </c:spPr>
          <c:dPt>
            <c:idx val="0"/>
            <c:spPr>
              <a:solidFill>
                <a:srgbClr val="FF0000"/>
              </a:solidFill>
              <a:ln w="25400">
                <a:noFill/>
              </a:ln>
              <a:effectLst/>
              <a:sp3d/>
            </c:spPr>
          </c:dPt>
          <c:dPt>
            <c:idx val="1"/>
            <c:spPr>
              <a:solidFill>
                <a:srgbClr val="FFFF00"/>
              </a:solidFill>
              <a:ln w="25400">
                <a:noFill/>
              </a:ln>
              <a:effectLst/>
              <a:sp3d/>
            </c:spPr>
          </c:dPt>
          <c:dPt>
            <c:idx val="2"/>
            <c:spPr>
              <a:solidFill>
                <a:srgbClr val="058D39"/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-0.15122423466818355"/>
                  <c:y val="8.406389358823260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01BB5BB-2919-49E9-8535-C4CE60A227AE}" type="CATEGORYNAME">
                      <a:rPr lang="en-US"/>
                      <a:pPr>
                        <a:defRPr sz="12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r>
                      <a:rPr lang="en-US" baseline="0"/>
                      <a:t>, </a:t>
                    </a:r>
                    <a:fld id="{6B716631-9883-4079-A59E-21B18847FD99}" type="VALUE">
                      <a:rPr lang="en-US" baseline="0"/>
                      <a:pPr>
                        <a:defRPr sz="12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Val val="1"/>
              <c:showCatName val="1"/>
              <c:showPercent val="1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12537530438492028"/>
                  <c:y val="-0.1447381700556110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1CFCE3E-875C-4AC0-A515-C9DF7BC1793F}" type="CATEGORYNAME">
                      <a:rPr lang="en-US" b="1">
                        <a:solidFill>
                          <a:sysClr val="windowText" lastClr="000000"/>
                        </a:solidFill>
                      </a:rPr>
                      <a:pPr>
                        <a:defRPr sz="12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r>
                      <a:rPr lang="en-US" b="1" baseline="0">
                        <a:solidFill>
                          <a:sysClr val="windowText" lastClr="000000"/>
                        </a:solidFill>
                      </a:rPr>
                      <a:t>
</a:t>
                    </a:r>
                    <a:fld id="{7C893B13-592E-415D-8E21-1E22FB00EE6F}" type="VALUE">
                      <a:rPr lang="en-US" b="1" baseline="0">
                        <a:solidFill>
                          <a:sysClr val="windowText" lastClr="000000"/>
                        </a:solidFill>
                      </a:rPr>
                      <a:pPr>
                        <a:defRPr sz="12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n-US" b="1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Val val="1"/>
              <c:showCatName val="1"/>
              <c:showPercent val="1"/>
              <c:extLst>
                <c:ext xmlns:c15="http://schemas.microsoft.com/office/drawing/2012/chart" uri="{CE6537A1-D6FC-4f65-9D91-7224C49458BB}">
                  <c15:layout>
                    <c:manualLayout>
                      <c:w val="0.22569444444444448"/>
                      <c:h val="0.21064814814814814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28400632765148148"/>
                  <c:y val="-0.1592569325535369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D24F2EF-2CA8-425E-A5F4-864563E8686D}" type="CATEGORYNAME">
                      <a:rPr lang="en-US"/>
                      <a:pPr>
                        <a:defRPr sz="12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r>
                      <a:rPr lang="en-US" baseline="0"/>
                      <a:t>, </a:t>
                    </a:r>
                    <a:fld id="{4711253B-D83C-403C-8788-863F3F8BCB48}" type="VALUE">
                      <a:rPr lang="en-US" baseline="0"/>
                      <a:pPr>
                        <a:defRPr sz="12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Val val="1"/>
              <c:showCatName val="1"/>
              <c:showPercent val="1"/>
              <c:extLst>
                <c:ext xmlns:c15="http://schemas.microsoft.com/office/drawing/2012/chart" uri="{CE6537A1-D6FC-4f65-9D91-7224C49458BB}">
                  <c15:layout>
                    <c:manualLayout>
                      <c:w val="0.17984802013643511"/>
                      <c:h val="0.18946027957299744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graficas!$D$27:$D$29</c:f>
              <c:strCache>
                <c:ptCount val="3"/>
                <c:pt idx="0">
                  <c:v>Crítico</c:v>
                </c:pt>
                <c:pt idx="1">
                  <c:v>Alarma</c:v>
                </c:pt>
                <c:pt idx="2">
                  <c:v>Aceptable</c:v>
                </c:pt>
              </c:strCache>
            </c:strRef>
          </c:cat>
          <c:val>
            <c:numRef>
              <c:f>graficas!$F$27:$F$29</c:f>
              <c:numCache>
                <c:formatCode>0.00%</c:formatCode>
                <c:ptCount val="3"/>
                <c:pt idx="0">
                  <c:v>0.26666666666666666</c:v>
                </c:pt>
                <c:pt idx="1">
                  <c:v>6.6666666666666666E-2</c:v>
                </c:pt>
                <c:pt idx="2">
                  <c:v>0.66666666666666663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bg1">
          <a:lumMod val="50000"/>
          <a:alpha val="99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200" b="1" i="0" baseline="0">
                <a:effectLst/>
              </a:rPr>
              <a:t>Objetivos/Indicadores  Programados  vrs ejecutados del  POA por Unidad Organizativa, enero 2016</a:t>
            </a:r>
            <a:endParaRPr lang="es-SV" sz="1200"/>
          </a:p>
        </c:rich>
      </c:tx>
      <c:layout>
        <c:manualLayout>
          <c:xMode val="edge"/>
          <c:yMode val="edge"/>
          <c:x val="0.18254685302470419"/>
          <c:y val="2.2876347437879127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1.4024034605334353E-2"/>
          <c:y val="6.3774173024042993E-2"/>
          <c:w val="0.9719519307893314"/>
          <c:h val="0.73785367023274839"/>
        </c:manualLayout>
      </c:layout>
      <c:barChart>
        <c:barDir val="col"/>
        <c:grouping val="clustered"/>
        <c:ser>
          <c:idx val="0"/>
          <c:order val="0"/>
          <c:tx>
            <c:strRef>
              <c:f>'promedio  no'!$D$4</c:f>
              <c:strCache>
                <c:ptCount val="1"/>
                <c:pt idx="0">
                  <c:v>Objetivos Programados</c:v>
                </c:pt>
              </c:strCache>
            </c:strRef>
          </c:tx>
          <c:spPr>
            <a:solidFill>
              <a:srgbClr val="FFC000"/>
            </a:solidFill>
            <a:ln w="15875">
              <a:solidFill>
                <a:schemeClr val="tx1"/>
              </a:solidFill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'promedio  no'!$C$5:$C$15</c:f>
              <c:strCache>
                <c:ptCount val="11"/>
                <c:pt idx="0">
                  <c:v>Auditoria Interna</c:v>
                </c:pt>
                <c:pt idx="1">
                  <c:v>Planeación Estratégica,GyMA</c:v>
                </c:pt>
                <c:pt idx="2">
                  <c:v>Comunicaciones, RR.PP. Y Pub.</c:v>
                </c:pt>
                <c:pt idx="3">
                  <c:v>UTL</c:v>
                </c:pt>
                <c:pt idx="4">
                  <c:v>UAIP</c:v>
                </c:pt>
                <c:pt idx="5">
                  <c:v>UACI</c:v>
                </c:pt>
                <c:pt idx="6">
                  <c:v>UFI</c:v>
                </c:pt>
                <c:pt idx="7">
                  <c:v>Gerencia Comercial</c:v>
                </c:pt>
                <c:pt idx="8">
                  <c:v>Gerencia Operaciones y Tecnologia</c:v>
                </c:pt>
                <c:pt idx="9">
                  <c:v>Gerencia de Recursos Humanos</c:v>
                </c:pt>
                <c:pt idx="10">
                  <c:v>Gerencia Administrativa</c:v>
                </c:pt>
              </c:strCache>
            </c:strRef>
          </c:cat>
          <c:val>
            <c:numRef>
              <c:f>'promedio  no'!$D$5:$D$15</c:f>
              <c:numCache>
                <c:formatCode>0</c:formatCode>
                <c:ptCount val="11"/>
                <c:pt idx="0">
                  <c:v>2</c:v>
                </c:pt>
                <c:pt idx="1">
                  <c:v>4</c:v>
                </c:pt>
                <c:pt idx="2">
                  <c:v>10</c:v>
                </c:pt>
                <c:pt idx="3">
                  <c:v>1</c:v>
                </c:pt>
                <c:pt idx="4">
                  <c:v>4</c:v>
                </c:pt>
                <c:pt idx="6">
                  <c:v>11</c:v>
                </c:pt>
                <c:pt idx="7">
                  <c:v>20</c:v>
                </c:pt>
                <c:pt idx="9">
                  <c:v>4</c:v>
                </c:pt>
              </c:numCache>
            </c:numRef>
          </c:val>
        </c:ser>
        <c:ser>
          <c:idx val="1"/>
          <c:order val="1"/>
          <c:tx>
            <c:strRef>
              <c:f>'promedio  no'!$E$4</c:f>
              <c:strCache>
                <c:ptCount val="1"/>
                <c:pt idx="0">
                  <c:v>Objetivos Ejecutados</c:v>
                </c:pt>
              </c:strCache>
            </c:strRef>
          </c:tx>
          <c:spPr>
            <a:solidFill>
              <a:srgbClr val="0070C0"/>
            </a:solidFill>
            <a:ln w="15875">
              <a:solidFill>
                <a:schemeClr val="tx1"/>
              </a:solidFill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'promedio  no'!$C$5:$C$15</c:f>
              <c:strCache>
                <c:ptCount val="11"/>
                <c:pt idx="0">
                  <c:v>Auditoria Interna</c:v>
                </c:pt>
                <c:pt idx="1">
                  <c:v>Planeación Estratégica,GyMA</c:v>
                </c:pt>
                <c:pt idx="2">
                  <c:v>Comunicaciones, RR.PP. Y Pub.</c:v>
                </c:pt>
                <c:pt idx="3">
                  <c:v>UTL</c:v>
                </c:pt>
                <c:pt idx="4">
                  <c:v>UAIP</c:v>
                </c:pt>
                <c:pt idx="5">
                  <c:v>UACI</c:v>
                </c:pt>
                <c:pt idx="6">
                  <c:v>UFI</c:v>
                </c:pt>
                <c:pt idx="7">
                  <c:v>Gerencia Comercial</c:v>
                </c:pt>
                <c:pt idx="8">
                  <c:v>Gerencia Operaciones y Tecnologia</c:v>
                </c:pt>
                <c:pt idx="9">
                  <c:v>Gerencia de Recursos Humanos</c:v>
                </c:pt>
                <c:pt idx="10">
                  <c:v>Gerencia Administrativa</c:v>
                </c:pt>
              </c:strCache>
            </c:strRef>
          </c:cat>
          <c:val>
            <c:numRef>
              <c:f>'promedio  no'!$E$5:$E$15</c:f>
              <c:numCache>
                <c:formatCode>0</c:formatCode>
                <c:ptCount val="11"/>
                <c:pt idx="0">
                  <c:v>2</c:v>
                </c:pt>
                <c:pt idx="1">
                  <c:v>4</c:v>
                </c:pt>
                <c:pt idx="2">
                  <c:v>9</c:v>
                </c:pt>
                <c:pt idx="3">
                  <c:v>2</c:v>
                </c:pt>
                <c:pt idx="4">
                  <c:v>3</c:v>
                </c:pt>
                <c:pt idx="6">
                  <c:v>10</c:v>
                </c:pt>
                <c:pt idx="7">
                  <c:v>21</c:v>
                </c:pt>
                <c:pt idx="9">
                  <c:v>4</c:v>
                </c:pt>
              </c:numCache>
            </c:numRef>
          </c:val>
        </c:ser>
        <c:dLbls>
          <c:showVal val="1"/>
        </c:dLbls>
        <c:overlap val="-25"/>
        <c:axId val="86751872"/>
        <c:axId val="86753664"/>
      </c:barChart>
      <c:catAx>
        <c:axId val="8675187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6753664"/>
        <c:crosses val="autoZero"/>
        <c:auto val="1"/>
        <c:lblAlgn val="ctr"/>
        <c:lblOffset val="100"/>
      </c:catAx>
      <c:valAx>
        <c:axId val="86753664"/>
        <c:scaling>
          <c:orientation val="minMax"/>
          <c:max val="25"/>
          <c:min val="1"/>
        </c:scaling>
        <c:delete val="1"/>
        <c:axPos val="l"/>
        <c:numFmt formatCode="0" sourceLinked="1"/>
        <c:majorTickMark val="none"/>
        <c:tickLblPos val="nextTo"/>
        <c:crossAx val="86751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354821125797702"/>
          <c:y val="0.91886782294627722"/>
          <c:w val="0.43290357748404612"/>
          <c:h val="5.8255829615843475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</xdr:colOff>
      <xdr:row>0</xdr:row>
      <xdr:rowOff>95251</xdr:rowOff>
    </xdr:from>
    <xdr:to>
      <xdr:col>6</xdr:col>
      <xdr:colOff>666749</xdr:colOff>
      <xdr:row>3</xdr:row>
      <xdr:rowOff>123669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7187" y="95251"/>
          <a:ext cx="3429000" cy="1266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685800</xdr:colOff>
      <xdr:row>9</xdr:row>
      <xdr:rowOff>233362</xdr:rowOff>
    </xdr:from>
    <xdr:to>
      <xdr:col>12</xdr:col>
      <xdr:colOff>295275</xdr:colOff>
      <xdr:row>21</xdr:row>
      <xdr:rowOff>152400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666750</xdr:colOff>
      <xdr:row>23</xdr:row>
      <xdr:rowOff>47625</xdr:rowOff>
    </xdr:from>
    <xdr:to>
      <xdr:col>12</xdr:col>
      <xdr:colOff>314325</xdr:colOff>
      <xdr:row>34</xdr:row>
      <xdr:rowOff>157163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235883</xdr:colOff>
      <xdr:row>17</xdr:row>
      <xdr:rowOff>68632</xdr:rowOff>
    </xdr:from>
    <xdr:to>
      <xdr:col>12</xdr:col>
      <xdr:colOff>100853</xdr:colOff>
      <xdr:row>49</xdr:row>
      <xdr:rowOff>44824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0.05507</cdr:x>
      <cdr:y>0.1612</cdr:y>
    </cdr:from>
    <cdr:to>
      <cdr:x>0.05965</cdr:x>
      <cdr:y>0.18811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548529" y="805427"/>
          <a:ext cx="45719" cy="134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SV" sz="1100"/>
        </a:p>
      </cdr:txBody>
    </cdr:sp>
  </cdr:relSizeAnchor>
  <cdr:relSizeAnchor xmlns:cdr="http://schemas.openxmlformats.org/drawingml/2006/chartDrawing">
    <cdr:from>
      <cdr:x>0.45666</cdr:x>
      <cdr:y>0.65461</cdr:y>
    </cdr:from>
    <cdr:to>
      <cdr:x>0.55228</cdr:x>
      <cdr:y>0.79366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4549029" y="3270721"/>
          <a:ext cx="952501" cy="6947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SV" sz="1100"/>
            <a:t>No presentó Informe de enero </a:t>
          </a:r>
        </a:p>
      </cdr:txBody>
    </cdr:sp>
  </cdr:relSizeAnchor>
  <cdr:relSizeAnchor xmlns:cdr="http://schemas.openxmlformats.org/drawingml/2006/chartDrawing">
    <cdr:from>
      <cdr:x>0.70977</cdr:x>
      <cdr:y>0.63218</cdr:y>
    </cdr:from>
    <cdr:to>
      <cdr:x>0.81889</cdr:x>
      <cdr:y>0.80411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7070352" y="3158662"/>
          <a:ext cx="1086971" cy="8590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SV" sz="1100"/>
            <a:t>No presentó Informe de enero con observaciones</a:t>
          </a:r>
        </a:p>
      </cdr:txBody>
    </cdr:sp>
  </cdr:relSizeAnchor>
  <cdr:relSizeAnchor xmlns:cdr="http://schemas.openxmlformats.org/drawingml/2006/chartDrawing">
    <cdr:from>
      <cdr:x>0.89088</cdr:x>
      <cdr:y>0.6359</cdr:y>
    </cdr:from>
    <cdr:to>
      <cdr:x>1</cdr:x>
      <cdr:y>0.8168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8874499" y="3177241"/>
          <a:ext cx="1086971" cy="9038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SV" sz="1100"/>
            <a:t>No presentó Informe de enero con observaciones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/>
  <dimension ref="A1:Q60"/>
  <sheetViews>
    <sheetView tabSelected="1" view="pageBreakPreview" topLeftCell="C1" zoomScale="40" zoomScaleNormal="70" zoomScaleSheetLayoutView="40" workbookViewId="0">
      <selection activeCell="J10" sqref="J10:J11"/>
    </sheetView>
  </sheetViews>
  <sheetFormatPr baseColWidth="10" defaultRowHeight="22.5"/>
  <cols>
    <col min="1" max="1" width="2.140625" style="4" customWidth="1"/>
    <col min="2" max="2" width="2" style="4" customWidth="1"/>
    <col min="3" max="3" width="10.140625" style="4" customWidth="1"/>
    <col min="4" max="4" width="11.5703125" style="4" customWidth="1"/>
    <col min="5" max="5" width="7" style="1" customWidth="1"/>
    <col min="6" max="6" width="14" style="2" customWidth="1"/>
    <col min="7" max="7" width="10.5703125" style="1" customWidth="1"/>
    <col min="8" max="8" width="53.85546875" style="3" customWidth="1"/>
    <col min="9" max="9" width="58.5703125" style="3" customWidth="1"/>
    <col min="10" max="10" width="61.42578125" style="1" customWidth="1"/>
    <col min="11" max="11" width="14.7109375" style="1" customWidth="1"/>
    <col min="12" max="12" width="58.5703125" style="1" customWidth="1"/>
    <col min="13" max="13" width="35.85546875" style="1" customWidth="1"/>
    <col min="14" max="14" width="31" style="1" customWidth="1"/>
    <col min="15" max="15" width="31.85546875" style="1" customWidth="1"/>
    <col min="16" max="16" width="24.28515625" style="1" customWidth="1"/>
    <col min="17" max="17" width="2.140625" style="1" customWidth="1"/>
    <col min="18" max="19" width="11.42578125" style="1"/>
    <col min="20" max="20" width="13.5703125" style="1" bestFit="1" customWidth="1"/>
    <col min="21" max="26" width="11.42578125" style="1"/>
    <col min="27" max="27" width="13.5703125" style="1" bestFit="1" customWidth="1"/>
    <col min="28" max="16384" width="11.42578125" style="1"/>
  </cols>
  <sheetData>
    <row r="1" spans="3:17">
      <c r="E1" s="4"/>
      <c r="F1" s="5"/>
      <c r="G1" s="4"/>
      <c r="H1" s="7"/>
      <c r="I1" s="7"/>
      <c r="J1" s="4"/>
      <c r="K1" s="4"/>
      <c r="L1" s="4"/>
      <c r="M1" s="4"/>
      <c r="N1" s="4"/>
      <c r="O1" s="4"/>
      <c r="P1" s="4"/>
    </row>
    <row r="2" spans="3:17" ht="39" customHeight="1">
      <c r="C2" s="159" t="s">
        <v>233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4"/>
    </row>
    <row r="3" spans="3:17" ht="35.25" customHeight="1">
      <c r="C3" s="160" t="s">
        <v>267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4"/>
    </row>
    <row r="4" spans="3:17" ht="24" customHeight="1" thickBot="1"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4"/>
    </row>
    <row r="5" spans="3:17" ht="54" customHeight="1" thickBot="1">
      <c r="C5" s="161" t="s">
        <v>31</v>
      </c>
      <c r="D5" s="162"/>
      <c r="E5" s="162"/>
      <c r="F5" s="162"/>
      <c r="G5" s="162"/>
      <c r="H5" s="162"/>
      <c r="I5" s="162"/>
      <c r="J5" s="174" t="s">
        <v>104</v>
      </c>
      <c r="K5" s="175"/>
      <c r="L5" s="175"/>
      <c r="M5" s="175"/>
      <c r="N5" s="175"/>
      <c r="O5" s="175"/>
      <c r="P5" s="176"/>
      <c r="Q5" s="4"/>
    </row>
    <row r="6" spans="3:17" ht="66.75" customHeight="1" thickBot="1">
      <c r="C6" s="163" t="s">
        <v>80</v>
      </c>
      <c r="D6" s="165" t="s">
        <v>81</v>
      </c>
      <c r="E6" s="167" t="s">
        <v>0</v>
      </c>
      <c r="F6" s="168"/>
      <c r="G6" s="53" t="s">
        <v>229</v>
      </c>
      <c r="H6" s="54" t="s">
        <v>249</v>
      </c>
      <c r="I6" s="56" t="s">
        <v>2</v>
      </c>
      <c r="J6" s="55" t="s">
        <v>1</v>
      </c>
      <c r="K6" s="172" t="s">
        <v>2</v>
      </c>
      <c r="L6" s="173"/>
      <c r="M6" s="171" t="s">
        <v>32</v>
      </c>
      <c r="N6" s="169" t="s">
        <v>250</v>
      </c>
      <c r="O6" s="170"/>
      <c r="P6" s="171"/>
      <c r="Q6" s="4"/>
    </row>
    <row r="7" spans="3:17" ht="89.25" customHeight="1" thickBot="1">
      <c r="C7" s="164"/>
      <c r="D7" s="166"/>
      <c r="E7" s="11" t="s">
        <v>10</v>
      </c>
      <c r="F7" s="11" t="s">
        <v>3</v>
      </c>
      <c r="G7" s="11" t="s">
        <v>10</v>
      </c>
      <c r="H7" s="12" t="s">
        <v>4</v>
      </c>
      <c r="I7" s="12" t="s">
        <v>5</v>
      </c>
      <c r="J7" s="52" t="s">
        <v>4</v>
      </c>
      <c r="K7" s="52" t="s">
        <v>30</v>
      </c>
      <c r="L7" s="12" t="s">
        <v>5</v>
      </c>
      <c r="M7" s="177"/>
      <c r="N7" s="12" t="s">
        <v>232</v>
      </c>
      <c r="O7" s="12" t="s">
        <v>234</v>
      </c>
      <c r="P7" s="12" t="s">
        <v>188</v>
      </c>
      <c r="Q7" s="4"/>
    </row>
    <row r="8" spans="3:17" ht="96" customHeight="1" thickBot="1">
      <c r="C8" s="189" t="s">
        <v>82</v>
      </c>
      <c r="D8" s="188" t="s">
        <v>83</v>
      </c>
      <c r="E8" s="190">
        <v>1</v>
      </c>
      <c r="F8" s="192" t="s">
        <v>28</v>
      </c>
      <c r="G8" s="137">
        <v>101</v>
      </c>
      <c r="H8" s="140" t="s">
        <v>90</v>
      </c>
      <c r="I8" s="140" t="s">
        <v>91</v>
      </c>
      <c r="J8" s="135" t="s">
        <v>105</v>
      </c>
      <c r="K8" s="91" t="s">
        <v>106</v>
      </c>
      <c r="L8" s="58" t="s">
        <v>33</v>
      </c>
      <c r="M8" s="57" t="s">
        <v>34</v>
      </c>
      <c r="N8" s="118">
        <v>-517479.5</v>
      </c>
      <c r="O8" s="59">
        <v>334278.59000000003</v>
      </c>
      <c r="P8" s="60">
        <v>1</v>
      </c>
      <c r="Q8" s="4"/>
    </row>
    <row r="9" spans="3:17" ht="84" customHeight="1" thickBot="1">
      <c r="C9" s="180"/>
      <c r="D9" s="182"/>
      <c r="E9" s="191"/>
      <c r="F9" s="193"/>
      <c r="G9" s="139"/>
      <c r="H9" s="142"/>
      <c r="I9" s="142"/>
      <c r="J9" s="136"/>
      <c r="K9" s="91" t="s">
        <v>108</v>
      </c>
      <c r="L9" s="58" t="s">
        <v>35</v>
      </c>
      <c r="M9" s="57" t="s">
        <v>34</v>
      </c>
      <c r="N9" s="118">
        <v>-291373</v>
      </c>
      <c r="O9" s="59">
        <v>-78233.259999999995</v>
      </c>
      <c r="P9" s="61">
        <f>+O9/N9</f>
        <v>0.2684986597934606</v>
      </c>
      <c r="Q9" s="4"/>
    </row>
    <row r="10" spans="3:17" ht="78" customHeight="1" thickBot="1">
      <c r="C10" s="180"/>
      <c r="D10" s="182"/>
      <c r="E10" s="191"/>
      <c r="F10" s="193"/>
      <c r="G10" s="137">
        <v>102</v>
      </c>
      <c r="H10" s="146" t="s">
        <v>84</v>
      </c>
      <c r="I10" s="104" t="s">
        <v>23</v>
      </c>
      <c r="J10" s="135" t="s">
        <v>109</v>
      </c>
      <c r="K10" s="155" t="s">
        <v>38</v>
      </c>
      <c r="L10" s="135" t="s">
        <v>36</v>
      </c>
      <c r="M10" s="157" t="s">
        <v>34</v>
      </c>
      <c r="N10" s="151">
        <v>85000</v>
      </c>
      <c r="O10" s="151">
        <v>55514.5</v>
      </c>
      <c r="P10" s="129">
        <f>+O10/N10</f>
        <v>0.65311176470588239</v>
      </c>
      <c r="Q10" s="4"/>
    </row>
    <row r="11" spans="3:17" ht="75.75" customHeight="1" thickBot="1">
      <c r="C11" s="180"/>
      <c r="D11" s="182"/>
      <c r="E11" s="191"/>
      <c r="F11" s="193"/>
      <c r="G11" s="138"/>
      <c r="H11" s="147"/>
      <c r="I11" s="62" t="s">
        <v>29</v>
      </c>
      <c r="J11" s="136"/>
      <c r="K11" s="156"/>
      <c r="L11" s="136"/>
      <c r="M11" s="158"/>
      <c r="N11" s="152"/>
      <c r="O11" s="152"/>
      <c r="P11" s="130"/>
      <c r="Q11" s="4"/>
    </row>
    <row r="12" spans="3:17" ht="93.75" customHeight="1" thickBot="1">
      <c r="C12" s="180"/>
      <c r="D12" s="182"/>
      <c r="E12" s="191"/>
      <c r="F12" s="193"/>
      <c r="G12" s="138"/>
      <c r="H12" s="147"/>
      <c r="I12" s="140" t="s">
        <v>92</v>
      </c>
      <c r="J12" s="58" t="s">
        <v>231</v>
      </c>
      <c r="K12" s="91" t="s">
        <v>49</v>
      </c>
      <c r="L12" s="58" t="s">
        <v>110</v>
      </c>
      <c r="M12" s="57" t="s">
        <v>50</v>
      </c>
      <c r="N12" s="63">
        <v>2</v>
      </c>
      <c r="O12" s="63">
        <v>1</v>
      </c>
      <c r="P12" s="60">
        <f>+O12/N12</f>
        <v>0.5</v>
      </c>
      <c r="Q12" s="4"/>
    </row>
    <row r="13" spans="3:17" ht="87" customHeight="1" thickBot="1">
      <c r="C13" s="180"/>
      <c r="D13" s="182"/>
      <c r="E13" s="191"/>
      <c r="F13" s="193"/>
      <c r="G13" s="138"/>
      <c r="H13" s="147"/>
      <c r="I13" s="142"/>
      <c r="J13" s="102" t="s">
        <v>111</v>
      </c>
      <c r="K13" s="109" t="s">
        <v>39</v>
      </c>
      <c r="L13" s="102" t="s">
        <v>228</v>
      </c>
      <c r="M13" s="111" t="s">
        <v>112</v>
      </c>
      <c r="N13" s="107">
        <v>1</v>
      </c>
      <c r="O13" s="107">
        <v>0</v>
      </c>
      <c r="P13" s="124">
        <f t="shared" ref="P13:P56" si="0">+O13/N13</f>
        <v>0</v>
      </c>
      <c r="Q13" s="4"/>
    </row>
    <row r="14" spans="3:17" ht="104.25" customHeight="1" thickBot="1">
      <c r="C14" s="180"/>
      <c r="D14" s="182"/>
      <c r="E14" s="191"/>
      <c r="F14" s="193"/>
      <c r="G14" s="137">
        <v>103</v>
      </c>
      <c r="H14" s="140" t="s">
        <v>237</v>
      </c>
      <c r="I14" s="104" t="s">
        <v>86</v>
      </c>
      <c r="J14" s="135" t="s">
        <v>40</v>
      </c>
      <c r="K14" s="109" t="s">
        <v>113</v>
      </c>
      <c r="L14" s="102" t="s">
        <v>186</v>
      </c>
      <c r="M14" s="111" t="s">
        <v>41</v>
      </c>
      <c r="N14" s="107">
        <v>0</v>
      </c>
      <c r="O14" s="107">
        <v>0</v>
      </c>
      <c r="P14" s="126">
        <v>0</v>
      </c>
      <c r="Q14" s="4"/>
    </row>
    <row r="15" spans="3:17" ht="112.5" customHeight="1" thickBot="1">
      <c r="C15" s="180"/>
      <c r="D15" s="182"/>
      <c r="E15" s="191"/>
      <c r="F15" s="193"/>
      <c r="G15" s="139"/>
      <c r="H15" s="142"/>
      <c r="I15" s="104" t="s">
        <v>11</v>
      </c>
      <c r="J15" s="136"/>
      <c r="K15" s="109" t="s">
        <v>114</v>
      </c>
      <c r="L15" s="102" t="s">
        <v>115</v>
      </c>
      <c r="M15" s="111" t="s">
        <v>85</v>
      </c>
      <c r="N15" s="107">
        <v>0</v>
      </c>
      <c r="O15" s="107">
        <v>0</v>
      </c>
      <c r="P15" s="125">
        <v>0</v>
      </c>
      <c r="Q15" s="4"/>
    </row>
    <row r="16" spans="3:17" ht="162.75" customHeight="1" thickBot="1">
      <c r="C16" s="180"/>
      <c r="D16" s="182"/>
      <c r="E16" s="194">
        <v>2</v>
      </c>
      <c r="F16" s="196" t="s">
        <v>6</v>
      </c>
      <c r="G16" s="97">
        <v>201</v>
      </c>
      <c r="H16" s="62" t="s">
        <v>238</v>
      </c>
      <c r="I16" s="62" t="s">
        <v>12</v>
      </c>
      <c r="J16" s="58" t="s">
        <v>116</v>
      </c>
      <c r="K16" s="91" t="s">
        <v>117</v>
      </c>
      <c r="L16" s="58" t="s">
        <v>118</v>
      </c>
      <c r="M16" s="57" t="s">
        <v>44</v>
      </c>
      <c r="N16" s="63">
        <v>1</v>
      </c>
      <c r="O16" s="63">
        <v>0</v>
      </c>
      <c r="P16" s="61">
        <f t="shared" si="0"/>
        <v>0</v>
      </c>
      <c r="Q16" s="4"/>
    </row>
    <row r="17" spans="3:17" ht="95.25" customHeight="1" thickBot="1">
      <c r="C17" s="180"/>
      <c r="D17" s="182"/>
      <c r="E17" s="195"/>
      <c r="F17" s="186"/>
      <c r="G17" s="178">
        <v>202</v>
      </c>
      <c r="H17" s="140" t="s">
        <v>239</v>
      </c>
      <c r="I17" s="76" t="s">
        <v>9</v>
      </c>
      <c r="J17" s="135" t="s">
        <v>119</v>
      </c>
      <c r="K17" s="91" t="s">
        <v>120</v>
      </c>
      <c r="L17" s="58" t="s">
        <v>121</v>
      </c>
      <c r="M17" s="57" t="s">
        <v>122</v>
      </c>
      <c r="N17" s="63">
        <v>2</v>
      </c>
      <c r="O17" s="63">
        <v>4</v>
      </c>
      <c r="P17" s="61">
        <f t="shared" si="0"/>
        <v>2</v>
      </c>
      <c r="Q17" s="4"/>
    </row>
    <row r="18" spans="3:17" ht="109.5" customHeight="1" thickBot="1">
      <c r="C18" s="180"/>
      <c r="D18" s="182"/>
      <c r="E18" s="195"/>
      <c r="F18" s="186"/>
      <c r="G18" s="179"/>
      <c r="H18" s="142"/>
      <c r="I18" s="62" t="s">
        <v>87</v>
      </c>
      <c r="J18" s="136"/>
      <c r="K18" s="109" t="s">
        <v>123</v>
      </c>
      <c r="L18" s="102" t="s">
        <v>124</v>
      </c>
      <c r="M18" s="57" t="s">
        <v>122</v>
      </c>
      <c r="N18" s="63">
        <v>2</v>
      </c>
      <c r="O18" s="63">
        <v>0</v>
      </c>
      <c r="P18" s="61">
        <f t="shared" si="0"/>
        <v>0</v>
      </c>
      <c r="Q18" s="4"/>
    </row>
    <row r="19" spans="3:17" ht="101.25" customHeight="1" thickBot="1">
      <c r="C19" s="180"/>
      <c r="D19" s="182"/>
      <c r="E19" s="195"/>
      <c r="F19" s="186"/>
      <c r="G19" s="178">
        <v>203</v>
      </c>
      <c r="H19" s="140" t="s">
        <v>240</v>
      </c>
      <c r="I19" s="62" t="s">
        <v>241</v>
      </c>
      <c r="J19" s="135" t="s">
        <v>125</v>
      </c>
      <c r="K19" s="155" t="s">
        <v>126</v>
      </c>
      <c r="L19" s="135" t="s">
        <v>42</v>
      </c>
      <c r="M19" s="157" t="s">
        <v>43</v>
      </c>
      <c r="N19" s="153">
        <v>1</v>
      </c>
      <c r="O19" s="153">
        <v>2</v>
      </c>
      <c r="P19" s="129">
        <f t="shared" si="0"/>
        <v>2</v>
      </c>
      <c r="Q19" s="4"/>
    </row>
    <row r="20" spans="3:17" ht="102" customHeight="1" thickBot="1">
      <c r="C20" s="180"/>
      <c r="D20" s="182"/>
      <c r="E20" s="195"/>
      <c r="F20" s="186"/>
      <c r="G20" s="179"/>
      <c r="H20" s="142"/>
      <c r="I20" s="62" t="s">
        <v>242</v>
      </c>
      <c r="J20" s="136"/>
      <c r="K20" s="156"/>
      <c r="L20" s="136"/>
      <c r="M20" s="158"/>
      <c r="N20" s="154"/>
      <c r="O20" s="154"/>
      <c r="P20" s="130"/>
      <c r="Q20" s="4"/>
    </row>
    <row r="21" spans="3:17" ht="157.5" customHeight="1" thickBot="1">
      <c r="C21" s="180"/>
      <c r="D21" s="182"/>
      <c r="E21" s="195"/>
      <c r="F21" s="187"/>
      <c r="G21" s="97">
        <v>204</v>
      </c>
      <c r="H21" s="62" t="s">
        <v>88</v>
      </c>
      <c r="I21" s="62" t="s">
        <v>89</v>
      </c>
      <c r="J21" s="58" t="s">
        <v>259</v>
      </c>
      <c r="K21" s="91" t="s">
        <v>127</v>
      </c>
      <c r="L21" s="58" t="s">
        <v>128</v>
      </c>
      <c r="M21" s="57" t="s">
        <v>44</v>
      </c>
      <c r="N21" s="63">
        <v>0</v>
      </c>
      <c r="O21" s="63">
        <v>0</v>
      </c>
      <c r="P21" s="125">
        <v>0</v>
      </c>
      <c r="Q21" s="4"/>
    </row>
    <row r="22" spans="3:17" ht="117" customHeight="1" thickBot="1">
      <c r="C22" s="180"/>
      <c r="D22" s="182"/>
      <c r="E22" s="195">
        <v>3</v>
      </c>
      <c r="F22" s="196" t="s">
        <v>7</v>
      </c>
      <c r="G22" s="98">
        <v>301</v>
      </c>
      <c r="H22" s="113" t="s">
        <v>13</v>
      </c>
      <c r="I22" s="105" t="s">
        <v>14</v>
      </c>
      <c r="J22" s="58" t="s">
        <v>46</v>
      </c>
      <c r="K22" s="91" t="s">
        <v>47</v>
      </c>
      <c r="L22" s="58" t="s">
        <v>48</v>
      </c>
      <c r="M22" s="57" t="s">
        <v>37</v>
      </c>
      <c r="N22" s="65">
        <v>0.24</v>
      </c>
      <c r="O22" s="65">
        <v>0.24</v>
      </c>
      <c r="P22" s="61">
        <f>+O22/N22</f>
        <v>1</v>
      </c>
      <c r="Q22" s="4"/>
    </row>
    <row r="23" spans="3:17" ht="96" customHeight="1" thickBot="1">
      <c r="C23" s="180"/>
      <c r="D23" s="182"/>
      <c r="E23" s="195"/>
      <c r="F23" s="186"/>
      <c r="G23" s="137">
        <v>302</v>
      </c>
      <c r="H23" s="140" t="s">
        <v>93</v>
      </c>
      <c r="I23" s="149" t="s">
        <v>243</v>
      </c>
      <c r="J23" s="66" t="s">
        <v>260</v>
      </c>
      <c r="K23" s="92" t="s">
        <v>58</v>
      </c>
      <c r="L23" s="66" t="s">
        <v>130</v>
      </c>
      <c r="M23" s="67" t="s">
        <v>51</v>
      </c>
      <c r="N23" s="68">
        <v>0.5</v>
      </c>
      <c r="O23" s="68">
        <v>0.2</v>
      </c>
      <c r="P23" s="69">
        <f t="shared" si="0"/>
        <v>0.4</v>
      </c>
      <c r="Q23" s="4"/>
    </row>
    <row r="24" spans="3:17" ht="128.25" customHeight="1" thickBot="1">
      <c r="C24" s="180"/>
      <c r="D24" s="182"/>
      <c r="E24" s="195"/>
      <c r="F24" s="186"/>
      <c r="G24" s="139"/>
      <c r="H24" s="142"/>
      <c r="I24" s="150"/>
      <c r="J24" s="66" t="s">
        <v>190</v>
      </c>
      <c r="K24" s="92" t="s">
        <v>59</v>
      </c>
      <c r="L24" s="66" t="s">
        <v>131</v>
      </c>
      <c r="M24" s="67" t="s">
        <v>37</v>
      </c>
      <c r="N24" s="70">
        <v>0.42499999999999999</v>
      </c>
      <c r="O24" s="70">
        <v>0.125</v>
      </c>
      <c r="P24" s="61">
        <f t="shared" si="0"/>
        <v>0.29411764705882354</v>
      </c>
      <c r="Q24" s="4"/>
    </row>
    <row r="25" spans="3:17" ht="111.75" customHeight="1" thickBot="1">
      <c r="C25" s="180"/>
      <c r="D25" s="182"/>
      <c r="E25" s="195"/>
      <c r="F25" s="186"/>
      <c r="G25" s="137">
        <v>303</v>
      </c>
      <c r="H25" s="140" t="s">
        <v>24</v>
      </c>
      <c r="I25" s="140" t="s">
        <v>15</v>
      </c>
      <c r="J25" s="135" t="s">
        <v>261</v>
      </c>
      <c r="K25" s="91" t="s">
        <v>132</v>
      </c>
      <c r="L25" s="58" t="s">
        <v>244</v>
      </c>
      <c r="M25" s="57" t="s">
        <v>60</v>
      </c>
      <c r="N25" s="65">
        <v>1</v>
      </c>
      <c r="O25" s="71">
        <v>0.57440000000000002</v>
      </c>
      <c r="P25" s="61">
        <f t="shared" si="0"/>
        <v>0.57440000000000002</v>
      </c>
      <c r="Q25" s="101"/>
    </row>
    <row r="26" spans="3:17" ht="114" customHeight="1" thickBot="1">
      <c r="C26" s="180"/>
      <c r="D26" s="182"/>
      <c r="E26" s="195"/>
      <c r="F26" s="186"/>
      <c r="G26" s="138"/>
      <c r="H26" s="141"/>
      <c r="I26" s="141"/>
      <c r="J26" s="136"/>
      <c r="K26" s="91" t="s">
        <v>133</v>
      </c>
      <c r="L26" s="58" t="s">
        <v>134</v>
      </c>
      <c r="M26" s="57" t="s">
        <v>60</v>
      </c>
      <c r="N26" s="65">
        <v>1</v>
      </c>
      <c r="O26" s="71">
        <v>1.0868</v>
      </c>
      <c r="P26" s="69">
        <f t="shared" si="0"/>
        <v>1.0868</v>
      </c>
      <c r="Q26" s="101"/>
    </row>
    <row r="27" spans="3:17" ht="100.5" customHeight="1" thickBot="1">
      <c r="C27" s="180"/>
      <c r="D27" s="182"/>
      <c r="E27" s="195"/>
      <c r="F27" s="186"/>
      <c r="G27" s="138"/>
      <c r="H27" s="141"/>
      <c r="I27" s="141"/>
      <c r="J27" s="72" t="s">
        <v>61</v>
      </c>
      <c r="K27" s="93" t="s">
        <v>135</v>
      </c>
      <c r="L27" s="72" t="s">
        <v>62</v>
      </c>
      <c r="M27" s="111" t="s">
        <v>63</v>
      </c>
      <c r="N27" s="107">
        <v>20</v>
      </c>
      <c r="O27" s="107">
        <v>31</v>
      </c>
      <c r="P27" s="73">
        <f t="shared" si="0"/>
        <v>1.55</v>
      </c>
      <c r="Q27" s="101"/>
    </row>
    <row r="28" spans="3:17" ht="106.5" customHeight="1" thickBot="1">
      <c r="C28" s="180"/>
      <c r="D28" s="182"/>
      <c r="E28" s="195"/>
      <c r="F28" s="186"/>
      <c r="G28" s="138"/>
      <c r="H28" s="141"/>
      <c r="I28" s="141"/>
      <c r="J28" s="58" t="s">
        <v>262</v>
      </c>
      <c r="K28" s="91" t="s">
        <v>136</v>
      </c>
      <c r="L28" s="58" t="s">
        <v>137</v>
      </c>
      <c r="M28" s="57" t="s">
        <v>129</v>
      </c>
      <c r="N28" s="65">
        <v>1</v>
      </c>
      <c r="O28" s="71">
        <v>0.69010000000000005</v>
      </c>
      <c r="P28" s="61">
        <f>+O28/N28</f>
        <v>0.69010000000000005</v>
      </c>
      <c r="Q28" s="101"/>
    </row>
    <row r="29" spans="3:17" ht="142.5" customHeight="1" thickBot="1">
      <c r="C29" s="180"/>
      <c r="D29" s="182"/>
      <c r="E29" s="195"/>
      <c r="F29" s="186"/>
      <c r="G29" s="138"/>
      <c r="H29" s="141"/>
      <c r="I29" s="141"/>
      <c r="J29" s="58" t="s">
        <v>138</v>
      </c>
      <c r="K29" s="91" t="s">
        <v>139</v>
      </c>
      <c r="L29" s="58" t="s">
        <v>140</v>
      </c>
      <c r="M29" s="57" t="s">
        <v>141</v>
      </c>
      <c r="N29" s="63">
        <v>1</v>
      </c>
      <c r="O29" s="63">
        <v>0</v>
      </c>
      <c r="P29" s="61">
        <f>+O29/N29</f>
        <v>0</v>
      </c>
      <c r="Q29" s="101"/>
    </row>
    <row r="30" spans="3:17" ht="136.5" customHeight="1" thickBot="1">
      <c r="C30" s="181"/>
      <c r="D30" s="183"/>
      <c r="E30" s="197"/>
      <c r="F30" s="187"/>
      <c r="G30" s="139"/>
      <c r="H30" s="142"/>
      <c r="I30" s="142"/>
      <c r="J30" s="58" t="s">
        <v>263</v>
      </c>
      <c r="K30" s="91" t="s">
        <v>142</v>
      </c>
      <c r="L30" s="58" t="s">
        <v>143</v>
      </c>
      <c r="M30" s="57" t="s">
        <v>144</v>
      </c>
      <c r="N30" s="63">
        <v>1</v>
      </c>
      <c r="O30" s="63">
        <v>0</v>
      </c>
      <c r="P30" s="88">
        <f>+O30/N30</f>
        <v>0</v>
      </c>
      <c r="Q30" s="101"/>
    </row>
    <row r="31" spans="3:17" ht="109.5" customHeight="1" thickBot="1">
      <c r="C31" s="189" t="s">
        <v>82</v>
      </c>
      <c r="D31" s="188" t="s">
        <v>83</v>
      </c>
      <c r="E31" s="198">
        <v>3</v>
      </c>
      <c r="F31" s="196" t="s">
        <v>7</v>
      </c>
      <c r="G31" s="137">
        <v>304</v>
      </c>
      <c r="H31" s="140" t="s">
        <v>25</v>
      </c>
      <c r="I31" s="140" t="s">
        <v>94</v>
      </c>
      <c r="J31" s="58" t="s">
        <v>145</v>
      </c>
      <c r="K31" s="91" t="s">
        <v>146</v>
      </c>
      <c r="L31" s="58" t="s">
        <v>147</v>
      </c>
      <c r="M31" s="57" t="s">
        <v>64</v>
      </c>
      <c r="N31" s="63">
        <v>0</v>
      </c>
      <c r="O31" s="63">
        <v>0</v>
      </c>
      <c r="P31" s="125">
        <v>0</v>
      </c>
      <c r="Q31" s="4"/>
    </row>
    <row r="32" spans="3:17" ht="108" customHeight="1" thickBot="1">
      <c r="C32" s="180"/>
      <c r="D32" s="182"/>
      <c r="E32" s="184"/>
      <c r="F32" s="186"/>
      <c r="G32" s="138"/>
      <c r="H32" s="141"/>
      <c r="I32" s="141"/>
      <c r="J32" s="135" t="s">
        <v>148</v>
      </c>
      <c r="K32" s="91" t="s">
        <v>149</v>
      </c>
      <c r="L32" s="58" t="s">
        <v>245</v>
      </c>
      <c r="M32" s="57" t="s">
        <v>65</v>
      </c>
      <c r="N32" s="63">
        <v>1</v>
      </c>
      <c r="O32" s="63">
        <v>0</v>
      </c>
      <c r="P32" s="61">
        <f t="shared" si="0"/>
        <v>0</v>
      </c>
      <c r="Q32" s="4"/>
    </row>
    <row r="33" spans="1:17" ht="105.75" customHeight="1" thickBot="1">
      <c r="C33" s="180"/>
      <c r="D33" s="182"/>
      <c r="E33" s="184"/>
      <c r="F33" s="186"/>
      <c r="G33" s="139"/>
      <c r="H33" s="142"/>
      <c r="I33" s="142"/>
      <c r="J33" s="136"/>
      <c r="K33" s="110" t="s">
        <v>150</v>
      </c>
      <c r="L33" s="103" t="s">
        <v>246</v>
      </c>
      <c r="M33" s="112" t="s">
        <v>65</v>
      </c>
      <c r="N33" s="108">
        <v>2</v>
      </c>
      <c r="O33" s="108">
        <v>0</v>
      </c>
      <c r="P33" s="61">
        <f t="shared" si="0"/>
        <v>0</v>
      </c>
      <c r="Q33" s="4"/>
    </row>
    <row r="34" spans="1:17" ht="99.75" customHeight="1" thickBot="1">
      <c r="C34" s="180"/>
      <c r="D34" s="182"/>
      <c r="E34" s="184"/>
      <c r="F34" s="186"/>
      <c r="G34" s="137">
        <v>305</v>
      </c>
      <c r="H34" s="146" t="s">
        <v>26</v>
      </c>
      <c r="I34" s="113" t="s">
        <v>247</v>
      </c>
      <c r="J34" s="135" t="s">
        <v>264</v>
      </c>
      <c r="K34" s="91" t="s">
        <v>151</v>
      </c>
      <c r="L34" s="102" t="s">
        <v>152</v>
      </c>
      <c r="M34" s="74" t="s">
        <v>153</v>
      </c>
      <c r="N34" s="75">
        <v>2</v>
      </c>
      <c r="O34" s="75">
        <v>1</v>
      </c>
      <c r="P34" s="61">
        <f t="shared" si="0"/>
        <v>0.5</v>
      </c>
      <c r="Q34" s="4"/>
    </row>
    <row r="35" spans="1:17" ht="99" customHeight="1" thickBot="1">
      <c r="C35" s="180"/>
      <c r="D35" s="182"/>
      <c r="E35" s="184"/>
      <c r="F35" s="186"/>
      <c r="G35" s="138"/>
      <c r="H35" s="147"/>
      <c r="I35" s="76" t="s">
        <v>16</v>
      </c>
      <c r="J35" s="143"/>
      <c r="K35" s="91" t="s">
        <v>154</v>
      </c>
      <c r="L35" s="58" t="s">
        <v>155</v>
      </c>
      <c r="M35" s="111" t="s">
        <v>156</v>
      </c>
      <c r="N35" s="107">
        <v>13</v>
      </c>
      <c r="O35" s="107">
        <v>8</v>
      </c>
      <c r="P35" s="61">
        <f t="shared" si="0"/>
        <v>0.61538461538461542</v>
      </c>
      <c r="Q35" s="4"/>
    </row>
    <row r="36" spans="1:17" ht="96.75" customHeight="1" thickBot="1">
      <c r="C36" s="180"/>
      <c r="D36" s="182"/>
      <c r="E36" s="184"/>
      <c r="F36" s="186"/>
      <c r="G36" s="138"/>
      <c r="H36" s="147"/>
      <c r="I36" s="62" t="s">
        <v>79</v>
      </c>
      <c r="J36" s="136"/>
      <c r="K36" s="110" t="s">
        <v>160</v>
      </c>
      <c r="L36" s="103" t="s">
        <v>161</v>
      </c>
      <c r="M36" s="57" t="s">
        <v>162</v>
      </c>
      <c r="N36" s="63">
        <v>45</v>
      </c>
      <c r="O36" s="63">
        <v>36</v>
      </c>
      <c r="P36" s="61">
        <f t="shared" si="0"/>
        <v>0.8</v>
      </c>
      <c r="Q36" s="4"/>
    </row>
    <row r="37" spans="1:17" ht="104.25" customHeight="1" thickBot="1">
      <c r="C37" s="180"/>
      <c r="D37" s="182"/>
      <c r="E37" s="184"/>
      <c r="F37" s="186"/>
      <c r="G37" s="139"/>
      <c r="H37" s="148"/>
      <c r="I37" s="104" t="s">
        <v>183</v>
      </c>
      <c r="J37" s="66" t="s">
        <v>257</v>
      </c>
      <c r="K37" s="92" t="s">
        <v>157</v>
      </c>
      <c r="L37" s="114" t="s">
        <v>158</v>
      </c>
      <c r="M37" s="117" t="s">
        <v>159</v>
      </c>
      <c r="N37" s="116">
        <v>1</v>
      </c>
      <c r="O37" s="116">
        <v>0</v>
      </c>
      <c r="P37" s="61">
        <f t="shared" si="0"/>
        <v>0</v>
      </c>
      <c r="Q37" s="4"/>
    </row>
    <row r="38" spans="1:17" ht="98.25" customHeight="1" thickBot="1">
      <c r="C38" s="180"/>
      <c r="D38" s="182"/>
      <c r="E38" s="184"/>
      <c r="F38" s="186"/>
      <c r="G38" s="137">
        <v>306</v>
      </c>
      <c r="H38" s="140" t="s">
        <v>248</v>
      </c>
      <c r="I38" s="104" t="s">
        <v>17</v>
      </c>
      <c r="J38" s="135" t="s">
        <v>191</v>
      </c>
      <c r="K38" s="109" t="s">
        <v>163</v>
      </c>
      <c r="L38" s="102" t="s">
        <v>164</v>
      </c>
      <c r="M38" s="111" t="s">
        <v>45</v>
      </c>
      <c r="N38" s="107">
        <v>3</v>
      </c>
      <c r="O38" s="107">
        <v>0</v>
      </c>
      <c r="P38" s="61">
        <f t="shared" si="0"/>
        <v>0</v>
      </c>
      <c r="Q38" s="4"/>
    </row>
    <row r="39" spans="1:17" ht="101.25" customHeight="1" thickBot="1">
      <c r="C39" s="180"/>
      <c r="D39" s="182"/>
      <c r="E39" s="184"/>
      <c r="F39" s="186"/>
      <c r="G39" s="138"/>
      <c r="H39" s="141"/>
      <c r="I39" s="140" t="s">
        <v>18</v>
      </c>
      <c r="J39" s="143"/>
      <c r="K39" s="109" t="s">
        <v>165</v>
      </c>
      <c r="L39" s="102" t="s">
        <v>166</v>
      </c>
      <c r="M39" s="111" t="s">
        <v>45</v>
      </c>
      <c r="N39" s="107">
        <v>3</v>
      </c>
      <c r="O39" s="107">
        <v>0</v>
      </c>
      <c r="P39" s="61">
        <f t="shared" si="0"/>
        <v>0</v>
      </c>
      <c r="Q39" s="4"/>
    </row>
    <row r="40" spans="1:17" ht="93" customHeight="1" thickBot="1">
      <c r="C40" s="180"/>
      <c r="D40" s="182"/>
      <c r="E40" s="184"/>
      <c r="F40" s="186"/>
      <c r="G40" s="139"/>
      <c r="H40" s="142"/>
      <c r="I40" s="142"/>
      <c r="J40" s="136"/>
      <c r="K40" s="91" t="s">
        <v>167</v>
      </c>
      <c r="L40" s="58" t="s">
        <v>168</v>
      </c>
      <c r="M40" s="57" t="s">
        <v>45</v>
      </c>
      <c r="N40" s="63">
        <v>3</v>
      </c>
      <c r="O40" s="63">
        <v>0</v>
      </c>
      <c r="P40" s="61">
        <f t="shared" si="0"/>
        <v>0</v>
      </c>
      <c r="Q40" s="4"/>
    </row>
    <row r="41" spans="1:17" ht="91.5" customHeight="1" thickBot="1">
      <c r="C41" s="180"/>
      <c r="D41" s="182"/>
      <c r="E41" s="184"/>
      <c r="F41" s="186"/>
      <c r="G41" s="137">
        <v>307</v>
      </c>
      <c r="H41" s="140" t="s">
        <v>95</v>
      </c>
      <c r="I41" s="105" t="s">
        <v>251</v>
      </c>
      <c r="J41" s="127" t="s">
        <v>169</v>
      </c>
      <c r="K41" s="144" t="s">
        <v>170</v>
      </c>
      <c r="L41" s="127" t="s">
        <v>171</v>
      </c>
      <c r="M41" s="133" t="s">
        <v>172</v>
      </c>
      <c r="N41" s="131">
        <v>3</v>
      </c>
      <c r="O41" s="131">
        <v>1</v>
      </c>
      <c r="P41" s="129">
        <f t="shared" si="0"/>
        <v>0.33333333333333331</v>
      </c>
      <c r="Q41" s="4"/>
    </row>
    <row r="42" spans="1:17" ht="102.75" customHeight="1" thickBot="1">
      <c r="C42" s="180"/>
      <c r="D42" s="182"/>
      <c r="E42" s="184"/>
      <c r="F42" s="186"/>
      <c r="G42" s="139"/>
      <c r="H42" s="142"/>
      <c r="I42" s="105" t="s">
        <v>96</v>
      </c>
      <c r="J42" s="128"/>
      <c r="K42" s="145"/>
      <c r="L42" s="128"/>
      <c r="M42" s="134"/>
      <c r="N42" s="132"/>
      <c r="O42" s="132"/>
      <c r="P42" s="130"/>
      <c r="Q42" s="4"/>
    </row>
    <row r="43" spans="1:17" ht="145.5" customHeight="1" thickBot="1">
      <c r="C43" s="180"/>
      <c r="D43" s="182"/>
      <c r="E43" s="184"/>
      <c r="F43" s="186"/>
      <c r="G43" s="137">
        <v>308</v>
      </c>
      <c r="H43" s="140" t="s">
        <v>19</v>
      </c>
      <c r="I43" s="62" t="s">
        <v>20</v>
      </c>
      <c r="J43" s="58" t="s">
        <v>173</v>
      </c>
      <c r="K43" s="91" t="s">
        <v>66</v>
      </c>
      <c r="L43" s="58" t="s">
        <v>252</v>
      </c>
      <c r="M43" s="57" t="s">
        <v>51</v>
      </c>
      <c r="N43" s="77">
        <v>0.626</v>
      </c>
      <c r="O43" s="77">
        <v>0.6</v>
      </c>
      <c r="P43" s="61">
        <f>+O43/N43</f>
        <v>0.95846645367412142</v>
      </c>
      <c r="Q43" s="4"/>
    </row>
    <row r="44" spans="1:17" ht="119.25" customHeight="1" thickBot="1">
      <c r="C44" s="180"/>
      <c r="D44" s="182"/>
      <c r="E44" s="184"/>
      <c r="F44" s="186"/>
      <c r="G44" s="138"/>
      <c r="H44" s="141"/>
      <c r="I44" s="140" t="s">
        <v>21</v>
      </c>
      <c r="J44" s="135" t="s">
        <v>235</v>
      </c>
      <c r="K44" s="91" t="s">
        <v>67</v>
      </c>
      <c r="L44" s="58" t="s">
        <v>68</v>
      </c>
      <c r="M44" s="57" t="s">
        <v>69</v>
      </c>
      <c r="N44" s="63">
        <v>0</v>
      </c>
      <c r="O44" s="63">
        <v>0</v>
      </c>
      <c r="P44" s="125">
        <v>0</v>
      </c>
      <c r="Q44" s="4"/>
    </row>
    <row r="45" spans="1:17" ht="117" customHeight="1" thickBot="1">
      <c r="C45" s="180"/>
      <c r="D45" s="182"/>
      <c r="E45" s="184"/>
      <c r="F45" s="186"/>
      <c r="G45" s="138"/>
      <c r="H45" s="141"/>
      <c r="I45" s="141"/>
      <c r="J45" s="143"/>
      <c r="K45" s="110" t="s">
        <v>70</v>
      </c>
      <c r="L45" s="103" t="s">
        <v>71</v>
      </c>
      <c r="M45" s="112" t="s">
        <v>69</v>
      </c>
      <c r="N45" s="108">
        <v>1</v>
      </c>
      <c r="O45" s="108">
        <v>1</v>
      </c>
      <c r="P45" s="61">
        <f t="shared" si="0"/>
        <v>1</v>
      </c>
      <c r="Q45" s="4"/>
    </row>
    <row r="46" spans="1:17" ht="119.25" customHeight="1" thickBot="1">
      <c r="C46" s="180"/>
      <c r="D46" s="182"/>
      <c r="E46" s="184"/>
      <c r="F46" s="186"/>
      <c r="G46" s="139"/>
      <c r="H46" s="142"/>
      <c r="I46" s="142"/>
      <c r="J46" s="136"/>
      <c r="K46" s="110" t="s">
        <v>72</v>
      </c>
      <c r="L46" s="103" t="s">
        <v>73</v>
      </c>
      <c r="M46" s="112" t="s">
        <v>74</v>
      </c>
      <c r="N46" s="108">
        <v>3</v>
      </c>
      <c r="O46" s="108">
        <v>1</v>
      </c>
      <c r="P46" s="61">
        <f t="shared" si="0"/>
        <v>0.33333333333333331</v>
      </c>
      <c r="Q46" s="4"/>
    </row>
    <row r="47" spans="1:17" s="10" customFormat="1" ht="111.75" customHeight="1" thickBot="1">
      <c r="A47" s="9"/>
      <c r="B47" s="9"/>
      <c r="C47" s="180"/>
      <c r="D47" s="182"/>
      <c r="E47" s="184"/>
      <c r="F47" s="186"/>
      <c r="G47" s="137">
        <v>309</v>
      </c>
      <c r="H47" s="140" t="s">
        <v>97</v>
      </c>
      <c r="I47" s="140" t="s">
        <v>98</v>
      </c>
      <c r="J47" s="135" t="s">
        <v>236</v>
      </c>
      <c r="K47" s="110" t="s">
        <v>174</v>
      </c>
      <c r="L47" s="103" t="s">
        <v>56</v>
      </c>
      <c r="M47" s="112" t="s">
        <v>51</v>
      </c>
      <c r="N47" s="78">
        <v>0.4</v>
      </c>
      <c r="O47" s="78">
        <v>0</v>
      </c>
      <c r="P47" s="61">
        <f t="shared" si="0"/>
        <v>0</v>
      </c>
      <c r="Q47" s="9"/>
    </row>
    <row r="48" spans="1:17" s="10" customFormat="1" ht="123.75" customHeight="1" thickBot="1">
      <c r="A48" s="9"/>
      <c r="B48" s="9"/>
      <c r="C48" s="180"/>
      <c r="D48" s="182"/>
      <c r="E48" s="184"/>
      <c r="F48" s="186"/>
      <c r="G48" s="138"/>
      <c r="H48" s="141"/>
      <c r="I48" s="142"/>
      <c r="J48" s="136"/>
      <c r="K48" s="91" t="s">
        <v>175</v>
      </c>
      <c r="L48" s="58" t="s">
        <v>57</v>
      </c>
      <c r="M48" s="57" t="s">
        <v>51</v>
      </c>
      <c r="N48" s="79">
        <v>0.5</v>
      </c>
      <c r="O48" s="79">
        <v>0</v>
      </c>
      <c r="P48" s="61">
        <f t="shared" si="0"/>
        <v>0</v>
      </c>
      <c r="Q48" s="9"/>
    </row>
    <row r="49" spans="1:17" s="10" customFormat="1" ht="96" customHeight="1" thickBot="1">
      <c r="A49" s="9"/>
      <c r="B49" s="9"/>
      <c r="C49" s="180"/>
      <c r="D49" s="182"/>
      <c r="E49" s="184"/>
      <c r="F49" s="186"/>
      <c r="G49" s="138"/>
      <c r="H49" s="141"/>
      <c r="I49" s="140" t="s">
        <v>99</v>
      </c>
      <c r="J49" s="135" t="s">
        <v>265</v>
      </c>
      <c r="K49" s="94" t="s">
        <v>176</v>
      </c>
      <c r="L49" s="115" t="s">
        <v>52</v>
      </c>
      <c r="M49" s="74" t="s">
        <v>129</v>
      </c>
      <c r="N49" s="80">
        <v>0</v>
      </c>
      <c r="O49" s="80">
        <v>0</v>
      </c>
      <c r="P49" s="125">
        <v>0</v>
      </c>
      <c r="Q49" s="9"/>
    </row>
    <row r="50" spans="1:17" s="10" customFormat="1" ht="88.5" customHeight="1" thickBot="1">
      <c r="A50" s="9"/>
      <c r="B50" s="9"/>
      <c r="C50" s="180"/>
      <c r="D50" s="182"/>
      <c r="E50" s="184"/>
      <c r="F50" s="186"/>
      <c r="G50" s="138"/>
      <c r="H50" s="141"/>
      <c r="I50" s="141"/>
      <c r="J50" s="143"/>
      <c r="K50" s="91" t="s">
        <v>177</v>
      </c>
      <c r="L50" s="58" t="s">
        <v>53</v>
      </c>
      <c r="M50" s="57" t="s">
        <v>54</v>
      </c>
      <c r="N50" s="63">
        <v>20</v>
      </c>
      <c r="O50" s="63">
        <v>0</v>
      </c>
      <c r="P50" s="61">
        <f t="shared" si="0"/>
        <v>0</v>
      </c>
      <c r="Q50" s="9"/>
    </row>
    <row r="51" spans="1:17" s="10" customFormat="1" ht="106.5" customHeight="1" thickBot="1">
      <c r="A51" s="9"/>
      <c r="B51" s="9"/>
      <c r="C51" s="180"/>
      <c r="D51" s="182"/>
      <c r="E51" s="184"/>
      <c r="F51" s="186"/>
      <c r="G51" s="138"/>
      <c r="H51" s="141"/>
      <c r="I51" s="141"/>
      <c r="J51" s="143"/>
      <c r="K51" s="91" t="s">
        <v>178</v>
      </c>
      <c r="L51" s="58" t="s">
        <v>55</v>
      </c>
      <c r="M51" s="57" t="s">
        <v>129</v>
      </c>
      <c r="N51" s="65">
        <v>1</v>
      </c>
      <c r="O51" s="65">
        <v>0</v>
      </c>
      <c r="P51" s="61">
        <f t="shared" si="0"/>
        <v>0</v>
      </c>
      <c r="Q51" s="9"/>
    </row>
    <row r="52" spans="1:17" s="10" customFormat="1" ht="105.75" customHeight="1" thickBot="1">
      <c r="A52" s="9"/>
      <c r="B52" s="9"/>
      <c r="C52" s="181"/>
      <c r="D52" s="183"/>
      <c r="E52" s="185"/>
      <c r="F52" s="187"/>
      <c r="G52" s="139"/>
      <c r="H52" s="142"/>
      <c r="I52" s="142"/>
      <c r="J52" s="136"/>
      <c r="K52" s="110" t="s">
        <v>179</v>
      </c>
      <c r="L52" s="103" t="s">
        <v>253</v>
      </c>
      <c r="M52" s="112" t="s">
        <v>129</v>
      </c>
      <c r="N52" s="122">
        <v>1</v>
      </c>
      <c r="O52" s="123">
        <v>0</v>
      </c>
      <c r="P52" s="88">
        <f t="shared" si="0"/>
        <v>0</v>
      </c>
      <c r="Q52" s="9"/>
    </row>
    <row r="53" spans="1:17" ht="150" customHeight="1" thickBot="1">
      <c r="C53" s="180" t="s">
        <v>82</v>
      </c>
      <c r="D53" s="182" t="s">
        <v>83</v>
      </c>
      <c r="E53" s="184">
        <v>4</v>
      </c>
      <c r="F53" s="186" t="s">
        <v>8</v>
      </c>
      <c r="G53" s="106">
        <v>401</v>
      </c>
      <c r="H53" s="113" t="s">
        <v>22</v>
      </c>
      <c r="I53" s="113" t="s">
        <v>258</v>
      </c>
      <c r="J53" s="119" t="s">
        <v>266</v>
      </c>
      <c r="K53" s="120" t="s">
        <v>75</v>
      </c>
      <c r="L53" s="119" t="s">
        <v>180</v>
      </c>
      <c r="M53" s="121" t="s">
        <v>129</v>
      </c>
      <c r="N53" s="81">
        <v>0</v>
      </c>
      <c r="O53" s="81">
        <v>0</v>
      </c>
      <c r="P53" s="125">
        <v>0</v>
      </c>
      <c r="Q53" s="4"/>
    </row>
    <row r="54" spans="1:17" ht="198.75" customHeight="1" thickBot="1">
      <c r="C54" s="180"/>
      <c r="D54" s="182"/>
      <c r="E54" s="184"/>
      <c r="F54" s="186"/>
      <c r="G54" s="99">
        <v>402</v>
      </c>
      <c r="H54" s="62" t="s">
        <v>27</v>
      </c>
      <c r="I54" s="62" t="s">
        <v>189</v>
      </c>
      <c r="J54" s="82" t="s">
        <v>254</v>
      </c>
      <c r="K54" s="95" t="s">
        <v>76</v>
      </c>
      <c r="L54" s="82" t="s">
        <v>181</v>
      </c>
      <c r="M54" s="83" t="s">
        <v>182</v>
      </c>
      <c r="N54" s="84">
        <v>0</v>
      </c>
      <c r="O54" s="84">
        <v>0</v>
      </c>
      <c r="P54" s="125">
        <v>0</v>
      </c>
      <c r="Q54" s="4"/>
    </row>
    <row r="55" spans="1:17" ht="126.75" customHeight="1" thickBot="1">
      <c r="C55" s="180"/>
      <c r="D55" s="182"/>
      <c r="E55" s="184"/>
      <c r="F55" s="186"/>
      <c r="G55" s="100">
        <v>403</v>
      </c>
      <c r="H55" s="64" t="s">
        <v>100</v>
      </c>
      <c r="I55" s="64" t="s">
        <v>101</v>
      </c>
      <c r="J55" s="89" t="s">
        <v>255</v>
      </c>
      <c r="K55" s="96" t="s">
        <v>184</v>
      </c>
      <c r="L55" s="89" t="s">
        <v>185</v>
      </c>
      <c r="M55" s="90" t="s">
        <v>45</v>
      </c>
      <c r="N55" s="85">
        <v>2</v>
      </c>
      <c r="O55" s="86">
        <v>0</v>
      </c>
      <c r="P55" s="61">
        <f t="shared" si="0"/>
        <v>0</v>
      </c>
      <c r="Q55" s="4"/>
    </row>
    <row r="56" spans="1:17" ht="171.75" customHeight="1" thickBot="1">
      <c r="C56" s="181"/>
      <c r="D56" s="183"/>
      <c r="E56" s="185"/>
      <c r="F56" s="187"/>
      <c r="G56" s="99">
        <v>404</v>
      </c>
      <c r="H56" s="62" t="s">
        <v>102</v>
      </c>
      <c r="I56" s="62" t="s">
        <v>103</v>
      </c>
      <c r="J56" s="82" t="s">
        <v>256</v>
      </c>
      <c r="K56" s="95" t="s">
        <v>77</v>
      </c>
      <c r="L56" s="82" t="s">
        <v>78</v>
      </c>
      <c r="M56" s="83" t="s">
        <v>129</v>
      </c>
      <c r="N56" s="87">
        <v>3</v>
      </c>
      <c r="O56" s="87">
        <v>3</v>
      </c>
      <c r="P56" s="88">
        <f t="shared" si="0"/>
        <v>1</v>
      </c>
      <c r="Q56" s="4"/>
    </row>
    <row r="57" spans="1:17" ht="12.75" customHeight="1">
      <c r="E57" s="6"/>
      <c r="F57" s="5"/>
      <c r="G57" s="4"/>
      <c r="H57" s="7"/>
      <c r="I57" s="7"/>
      <c r="J57" s="8"/>
      <c r="K57" s="8"/>
      <c r="L57" s="8"/>
      <c r="M57" s="8"/>
      <c r="N57" s="8"/>
      <c r="O57" s="8"/>
      <c r="P57" s="8"/>
      <c r="Q57" s="4"/>
    </row>
    <row r="58" spans="1:17" s="2" customFormat="1">
      <c r="A58" s="5"/>
      <c r="B58" s="5"/>
      <c r="C58" s="5"/>
      <c r="D58" s="5"/>
      <c r="E58" s="4"/>
      <c r="F58" s="5"/>
      <c r="G58" s="4"/>
      <c r="H58" s="7"/>
      <c r="I58" s="7"/>
      <c r="J58" s="4"/>
      <c r="K58" s="50"/>
      <c r="L58" s="4"/>
      <c r="M58" s="4"/>
      <c r="N58" s="4"/>
      <c r="O58" s="4"/>
      <c r="P58" s="4"/>
      <c r="Q58" s="5"/>
    </row>
    <row r="59" spans="1:17">
      <c r="E59" s="4"/>
      <c r="F59" s="5"/>
      <c r="G59" s="4"/>
      <c r="H59" s="7"/>
      <c r="I59" s="7"/>
      <c r="J59" s="4"/>
      <c r="K59" s="50"/>
      <c r="L59" s="4"/>
      <c r="M59" s="4"/>
      <c r="N59" s="50"/>
      <c r="O59" s="4"/>
      <c r="P59" s="4"/>
      <c r="Q59" s="4"/>
    </row>
    <row r="60" spans="1:17">
      <c r="E60" s="4"/>
      <c r="F60" s="5"/>
      <c r="G60" s="4"/>
      <c r="H60" s="7"/>
      <c r="I60" s="7"/>
      <c r="J60" s="4"/>
      <c r="K60" s="4"/>
      <c r="L60" s="4"/>
      <c r="M60" s="4"/>
      <c r="N60" s="50"/>
      <c r="O60" s="4"/>
      <c r="P60" s="4"/>
    </row>
  </sheetData>
  <sheetProtection sheet="1" objects="1" scenarios="1"/>
  <mergeCells count="92">
    <mergeCell ref="C53:C56"/>
    <mergeCell ref="D53:D56"/>
    <mergeCell ref="E53:E56"/>
    <mergeCell ref="F53:F56"/>
    <mergeCell ref="D8:D30"/>
    <mergeCell ref="C8:C30"/>
    <mergeCell ref="D31:D52"/>
    <mergeCell ref="E8:E15"/>
    <mergeCell ref="F8:F15"/>
    <mergeCell ref="E16:E21"/>
    <mergeCell ref="F16:F21"/>
    <mergeCell ref="F22:F30"/>
    <mergeCell ref="E22:E30"/>
    <mergeCell ref="E31:E52"/>
    <mergeCell ref="F31:F52"/>
    <mergeCell ref="C31:C52"/>
    <mergeCell ref="G8:G9"/>
    <mergeCell ref="J8:J9"/>
    <mergeCell ref="J10:J11"/>
    <mergeCell ref="H8:H9"/>
    <mergeCell ref="I8:I9"/>
    <mergeCell ref="G10:G13"/>
    <mergeCell ref="H10:H13"/>
    <mergeCell ref="G19:G20"/>
    <mergeCell ref="H19:H20"/>
    <mergeCell ref="G14:G15"/>
    <mergeCell ref="H14:H15"/>
    <mergeCell ref="J14:J15"/>
    <mergeCell ref="G17:G18"/>
    <mergeCell ref="H17:H18"/>
    <mergeCell ref="C2:P2"/>
    <mergeCell ref="C3:P3"/>
    <mergeCell ref="C5:I5"/>
    <mergeCell ref="C6:C7"/>
    <mergeCell ref="D6:D7"/>
    <mergeCell ref="E6:F6"/>
    <mergeCell ref="N6:P6"/>
    <mergeCell ref="K6:L6"/>
    <mergeCell ref="J5:P5"/>
    <mergeCell ref="M6:M7"/>
    <mergeCell ref="O10:O11"/>
    <mergeCell ref="P10:P11"/>
    <mergeCell ref="I12:I13"/>
    <mergeCell ref="O19:O20"/>
    <mergeCell ref="N19:N20"/>
    <mergeCell ref="P19:P20"/>
    <mergeCell ref="K10:K11"/>
    <mergeCell ref="L10:L11"/>
    <mergeCell ref="M10:M11"/>
    <mergeCell ref="J17:J18"/>
    <mergeCell ref="K19:K20"/>
    <mergeCell ref="L19:L20"/>
    <mergeCell ref="M19:M20"/>
    <mergeCell ref="J19:J20"/>
    <mergeCell ref="N10:N11"/>
    <mergeCell ref="I23:I24"/>
    <mergeCell ref="G25:G30"/>
    <mergeCell ref="H25:H30"/>
    <mergeCell ref="I25:I30"/>
    <mergeCell ref="H41:H42"/>
    <mergeCell ref="I39:I40"/>
    <mergeCell ref="G31:G33"/>
    <mergeCell ref="H31:H33"/>
    <mergeCell ref="G38:G40"/>
    <mergeCell ref="H38:H40"/>
    <mergeCell ref="G41:G42"/>
    <mergeCell ref="G23:G24"/>
    <mergeCell ref="H23:H24"/>
    <mergeCell ref="J41:J42"/>
    <mergeCell ref="K41:K42"/>
    <mergeCell ref="G34:G37"/>
    <mergeCell ref="H34:H37"/>
    <mergeCell ref="J25:J26"/>
    <mergeCell ref="I31:I33"/>
    <mergeCell ref="J34:J36"/>
    <mergeCell ref="J38:J40"/>
    <mergeCell ref="J32:J33"/>
    <mergeCell ref="J47:J48"/>
    <mergeCell ref="G47:G52"/>
    <mergeCell ref="H47:H52"/>
    <mergeCell ref="G43:G46"/>
    <mergeCell ref="H43:H46"/>
    <mergeCell ref="I44:I46"/>
    <mergeCell ref="I49:I52"/>
    <mergeCell ref="I47:I48"/>
    <mergeCell ref="J49:J52"/>
    <mergeCell ref="J44:J46"/>
    <mergeCell ref="L41:L42"/>
    <mergeCell ref="P41:P42"/>
    <mergeCell ref="N41:N42"/>
    <mergeCell ref="M41:M42"/>
    <mergeCell ref="O41:O42"/>
  </mergeCells>
  <conditionalFormatting sqref="P8">
    <cfRule type="cellIs" dxfId="11" priority="73" stopIfTrue="1" operator="greaterThanOrEqual">
      <formula>80.01%</formula>
    </cfRule>
    <cfRule type="cellIs" dxfId="10" priority="74" stopIfTrue="1" operator="between">
      <formula>0.501</formula>
      <formula>0.8</formula>
    </cfRule>
    <cfRule type="cellIs" dxfId="9" priority="75" stopIfTrue="1" operator="lessThanOrEqual">
      <formula>0.5</formula>
    </cfRule>
  </conditionalFormatting>
  <conditionalFormatting sqref="P9">
    <cfRule type="cellIs" dxfId="8" priority="64" stopIfTrue="1" operator="greaterThanOrEqual">
      <formula>80.01%</formula>
    </cfRule>
    <cfRule type="cellIs" dxfId="7" priority="65" stopIfTrue="1" operator="between">
      <formula>0.501</formula>
      <formula>0.8</formula>
    </cfRule>
    <cfRule type="cellIs" dxfId="6" priority="66" stopIfTrue="1" operator="lessThanOrEqual">
      <formula>0.5</formula>
    </cfRule>
  </conditionalFormatting>
  <conditionalFormatting sqref="P10 P12:P13 P43 P22:P30 P16:P19 P32:P41 P45:P48 P50:P52 P55:P56">
    <cfRule type="cellIs" dxfId="5" priority="61" stopIfTrue="1" operator="greaterThanOrEqual">
      <formula>80.01%</formula>
    </cfRule>
    <cfRule type="cellIs" dxfId="4" priority="62" stopIfTrue="1" operator="between">
      <formula>0.501</formula>
      <formula>0.8</formula>
    </cfRule>
    <cfRule type="cellIs" dxfId="3" priority="63" stopIfTrue="1" operator="lessThanOrEqual">
      <formula>0.5</formula>
    </cfRule>
  </conditionalFormatting>
  <pageMargins left="0.23622047244094491" right="0.23622047244094491" top="0.35433070866141736" bottom="0.35433070866141736" header="0.31496062992125984" footer="0.31496062992125984"/>
  <pageSetup scale="23" orientation="portrait" r:id="rId1"/>
  <headerFooter alignWithMargins="0">
    <oddFooter>Página &amp;P de &amp;F</oddFooter>
  </headerFooter>
  <rowBreaks count="2" manualBreakCount="2">
    <brk id="30" max="17" man="1"/>
    <brk id="52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G32"/>
  <sheetViews>
    <sheetView topLeftCell="A10" workbookViewId="0">
      <selection activeCell="E12" sqref="E12"/>
    </sheetView>
  </sheetViews>
  <sheetFormatPr baseColWidth="10" defaultRowHeight="15"/>
  <cols>
    <col min="2" max="2" width="13.85546875" customWidth="1"/>
  </cols>
  <sheetData>
    <row r="3" spans="2:7" ht="19.5" customHeight="1">
      <c r="B3" s="35" t="s">
        <v>230</v>
      </c>
      <c r="C3" s="25"/>
      <c r="D3" s="26"/>
      <c r="E3" s="26"/>
      <c r="F3" s="26"/>
      <c r="G3" s="26"/>
    </row>
    <row r="7" spans="2:7">
      <c r="B7" t="str">
        <f>+B3</f>
        <v>MES: DE TRIMESTRE I 2016</v>
      </c>
    </row>
    <row r="9" spans="2:7">
      <c r="B9" t="s">
        <v>211</v>
      </c>
    </row>
    <row r="10" spans="2:7" ht="25.5">
      <c r="B10" s="13" t="s">
        <v>192</v>
      </c>
      <c r="C10" s="13" t="s">
        <v>193</v>
      </c>
      <c r="D10" s="13" t="s">
        <v>194</v>
      </c>
      <c r="E10" s="13" t="s">
        <v>195</v>
      </c>
      <c r="F10" s="13" t="s">
        <v>196</v>
      </c>
    </row>
    <row r="11" spans="2:7">
      <c r="B11" s="14" t="s">
        <v>197</v>
      </c>
      <c r="C11" s="15" t="s">
        <v>198</v>
      </c>
      <c r="D11" s="15" t="s">
        <v>199</v>
      </c>
      <c r="E11" s="33">
        <v>4</v>
      </c>
      <c r="F11" s="17">
        <f>+E11/E14</f>
        <v>0.36363636363636365</v>
      </c>
    </row>
    <row r="12" spans="2:7">
      <c r="B12" s="14" t="s">
        <v>200</v>
      </c>
      <c r="C12" s="18" t="s">
        <v>201</v>
      </c>
      <c r="D12" s="18" t="s">
        <v>202</v>
      </c>
      <c r="E12" s="33">
        <v>0</v>
      </c>
      <c r="F12" s="17">
        <f>+E12/E14</f>
        <v>0</v>
      </c>
    </row>
    <row r="13" spans="2:7">
      <c r="B13" s="14" t="s">
        <v>203</v>
      </c>
      <c r="C13" s="19" t="s">
        <v>204</v>
      </c>
      <c r="D13" s="19" t="s">
        <v>205</v>
      </c>
      <c r="E13" s="33">
        <v>7</v>
      </c>
      <c r="F13" s="17">
        <f>+E13/E14</f>
        <v>0.63636363636363635</v>
      </c>
    </row>
    <row r="14" spans="2:7">
      <c r="B14" s="199" t="s">
        <v>206</v>
      </c>
      <c r="C14" s="200"/>
      <c r="D14" s="201"/>
      <c r="E14" s="34">
        <f>SUM(E11:E13)</f>
        <v>11</v>
      </c>
      <c r="F14" s="21">
        <f>SUM(F11:F13)</f>
        <v>1</v>
      </c>
      <c r="G14" s="22"/>
    </row>
    <row r="15" spans="2:7">
      <c r="C15" t="s">
        <v>207</v>
      </c>
      <c r="E15" s="23">
        <f>+E16-E14</f>
        <v>20</v>
      </c>
      <c r="G15" s="22"/>
    </row>
    <row r="16" spans="2:7">
      <c r="C16" t="s">
        <v>208</v>
      </c>
      <c r="E16" s="24">
        <v>31</v>
      </c>
    </row>
    <row r="19" spans="2:7">
      <c r="B19" t="str">
        <f>+B3</f>
        <v>MES: DE TRIMESTRE I 2016</v>
      </c>
    </row>
    <row r="20" spans="2:7">
      <c r="C20" s="1"/>
      <c r="D20" s="1"/>
      <c r="E20" s="27"/>
      <c r="F20" s="1"/>
      <c r="G20" s="28"/>
    </row>
    <row r="21" spans="2:7">
      <c r="C21" s="1"/>
      <c r="D21" s="1"/>
      <c r="E21" s="29"/>
      <c r="F21" s="1"/>
      <c r="G21" s="28"/>
    </row>
    <row r="22" spans="2:7">
      <c r="C22" s="1"/>
      <c r="D22" s="1"/>
      <c r="E22" s="29"/>
      <c r="F22" s="1"/>
      <c r="G22" s="28"/>
    </row>
    <row r="23" spans="2:7">
      <c r="C23" s="1"/>
      <c r="E23" s="30"/>
    </row>
    <row r="25" spans="2:7">
      <c r="B25" t="s">
        <v>212</v>
      </c>
    </row>
    <row r="26" spans="2:7" ht="25.5">
      <c r="B26" s="13" t="s">
        <v>192</v>
      </c>
      <c r="C26" s="13" t="s">
        <v>193</v>
      </c>
      <c r="D26" s="13" t="s">
        <v>194</v>
      </c>
      <c r="E26" s="13" t="s">
        <v>209</v>
      </c>
      <c r="F26" s="13" t="s">
        <v>196</v>
      </c>
    </row>
    <row r="27" spans="2:7">
      <c r="B27" s="14" t="s">
        <v>197</v>
      </c>
      <c r="C27" s="15" t="s">
        <v>198</v>
      </c>
      <c r="D27" s="15" t="s">
        <v>199</v>
      </c>
      <c r="E27" s="16">
        <v>4</v>
      </c>
      <c r="F27" s="17">
        <f>+E27/E30</f>
        <v>0.26666666666666666</v>
      </c>
    </row>
    <row r="28" spans="2:7">
      <c r="B28" s="14" t="s">
        <v>200</v>
      </c>
      <c r="C28" s="18" t="s">
        <v>201</v>
      </c>
      <c r="D28" s="18" t="s">
        <v>202</v>
      </c>
      <c r="E28" s="16">
        <v>1</v>
      </c>
      <c r="F28" s="17">
        <f>+E28/E30</f>
        <v>6.6666666666666666E-2</v>
      </c>
    </row>
    <row r="29" spans="2:7">
      <c r="B29" s="14" t="s">
        <v>203</v>
      </c>
      <c r="C29" s="19" t="s">
        <v>204</v>
      </c>
      <c r="D29" s="19" t="s">
        <v>205</v>
      </c>
      <c r="E29" s="16">
        <v>10</v>
      </c>
      <c r="F29" s="17">
        <f>+E29/E30</f>
        <v>0.66666666666666663</v>
      </c>
    </row>
    <row r="30" spans="2:7">
      <c r="B30" s="199" t="s">
        <v>206</v>
      </c>
      <c r="C30" s="200"/>
      <c r="D30" s="201"/>
      <c r="E30" s="20">
        <f>SUM(E27:E29)</f>
        <v>15</v>
      </c>
      <c r="F30" s="31">
        <f>SUM(F27:F29)</f>
        <v>1</v>
      </c>
    </row>
    <row r="31" spans="2:7">
      <c r="C31" t="s">
        <v>207</v>
      </c>
      <c r="E31" s="23">
        <f>+E32-E30</f>
        <v>31</v>
      </c>
    </row>
    <row r="32" spans="2:7">
      <c r="C32" t="s">
        <v>210</v>
      </c>
      <c r="E32" s="32">
        <v>46</v>
      </c>
    </row>
  </sheetData>
  <mergeCells count="2">
    <mergeCell ref="B14:D14"/>
    <mergeCell ref="B30:D3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50"/>
  <sheetViews>
    <sheetView topLeftCell="A4" zoomScale="85" zoomScaleNormal="85" workbookViewId="0">
      <selection activeCell="K17" sqref="K17"/>
    </sheetView>
  </sheetViews>
  <sheetFormatPr baseColWidth="10" defaultRowHeight="12.75"/>
  <cols>
    <col min="1" max="1" width="4.5703125" style="36" customWidth="1"/>
    <col min="2" max="2" width="3.7109375" style="36" customWidth="1"/>
    <col min="3" max="3" width="32" style="36" customWidth="1"/>
    <col min="4" max="4" width="14.7109375" style="36" customWidth="1"/>
    <col min="5" max="5" width="14.42578125" style="36" customWidth="1"/>
    <col min="6" max="6" width="13.42578125" style="36" customWidth="1"/>
    <col min="7" max="16384" width="11.42578125" style="36"/>
  </cols>
  <sheetData>
    <row r="2" spans="2:6" ht="18">
      <c r="B2" s="202" t="s">
        <v>213</v>
      </c>
      <c r="C2" s="202"/>
      <c r="D2" s="202"/>
      <c r="E2" s="202"/>
      <c r="F2" s="202"/>
    </row>
    <row r="3" spans="2:6" ht="10.5" customHeight="1"/>
    <row r="4" spans="2:6" ht="41.25" customHeight="1">
      <c r="B4" s="44" t="s">
        <v>214</v>
      </c>
      <c r="C4" s="37" t="s">
        <v>225</v>
      </c>
      <c r="D4" s="38" t="s">
        <v>226</v>
      </c>
      <c r="E4" s="38" t="s">
        <v>227</v>
      </c>
      <c r="F4" s="38" t="s">
        <v>215</v>
      </c>
    </row>
    <row r="5" spans="2:6" ht="22.5" customHeight="1">
      <c r="B5" s="39">
        <v>1</v>
      </c>
      <c r="C5" s="40" t="s">
        <v>216</v>
      </c>
      <c r="D5" s="45">
        <v>2</v>
      </c>
      <c r="E5" s="46">
        <v>2</v>
      </c>
      <c r="F5" s="42">
        <f t="shared" ref="F5:F11" si="0">+E5/D5</f>
        <v>1</v>
      </c>
    </row>
    <row r="6" spans="2:6" ht="23.25" customHeight="1">
      <c r="B6" s="39">
        <v>2</v>
      </c>
      <c r="C6" s="41" t="s">
        <v>217</v>
      </c>
      <c r="D6" s="47">
        <v>4</v>
      </c>
      <c r="E6" s="47">
        <v>4</v>
      </c>
      <c r="F6" s="43">
        <f t="shared" si="0"/>
        <v>1</v>
      </c>
    </row>
    <row r="7" spans="2:6" ht="23.25" customHeight="1">
      <c r="B7" s="39">
        <v>3</v>
      </c>
      <c r="C7" s="41" t="s">
        <v>218</v>
      </c>
      <c r="D7" s="47">
        <v>10</v>
      </c>
      <c r="E7" s="47">
        <v>9</v>
      </c>
      <c r="F7" s="43">
        <f t="shared" si="0"/>
        <v>0.9</v>
      </c>
    </row>
    <row r="8" spans="2:6" ht="23.25" customHeight="1">
      <c r="B8" s="39">
        <v>4</v>
      </c>
      <c r="C8" s="40" t="s">
        <v>219</v>
      </c>
      <c r="D8" s="45">
        <v>1</v>
      </c>
      <c r="E8" s="45">
        <v>2</v>
      </c>
      <c r="F8" s="43">
        <f t="shared" si="0"/>
        <v>2</v>
      </c>
    </row>
    <row r="9" spans="2:6" ht="23.25" customHeight="1">
      <c r="B9" s="39">
        <v>5</v>
      </c>
      <c r="C9" s="40" t="s">
        <v>220</v>
      </c>
      <c r="D9" s="45">
        <v>4</v>
      </c>
      <c r="E9" s="45">
        <v>3</v>
      </c>
      <c r="F9" s="43">
        <f t="shared" si="0"/>
        <v>0.75</v>
      </c>
    </row>
    <row r="10" spans="2:6" ht="23.25" customHeight="1">
      <c r="B10" s="39">
        <v>6</v>
      </c>
      <c r="C10" s="40" t="s">
        <v>221</v>
      </c>
      <c r="D10" s="47"/>
      <c r="E10" s="47"/>
      <c r="F10" s="43" t="e">
        <f t="shared" si="0"/>
        <v>#DIV/0!</v>
      </c>
    </row>
    <row r="11" spans="2:6" ht="23.25" customHeight="1">
      <c r="B11" s="39">
        <v>7</v>
      </c>
      <c r="C11" s="40" t="s">
        <v>222</v>
      </c>
      <c r="D11" s="47">
        <v>11</v>
      </c>
      <c r="E11" s="47">
        <v>10</v>
      </c>
      <c r="F11" s="43">
        <f t="shared" si="0"/>
        <v>0.90909090909090906</v>
      </c>
    </row>
    <row r="12" spans="2:6" ht="23.25" customHeight="1">
      <c r="B12" s="39">
        <v>8</v>
      </c>
      <c r="C12" s="40" t="s">
        <v>107</v>
      </c>
      <c r="D12" s="47">
        <v>20</v>
      </c>
      <c r="E12" s="47">
        <v>21</v>
      </c>
      <c r="F12" s="43">
        <f t="shared" ref="F12:F13" si="1">+E12/D12</f>
        <v>1.05</v>
      </c>
    </row>
    <row r="13" spans="2:6" ht="23.25" customHeight="1">
      <c r="B13" s="39">
        <v>9</v>
      </c>
      <c r="C13" s="40" t="s">
        <v>223</v>
      </c>
      <c r="D13" s="47"/>
      <c r="E13" s="47"/>
      <c r="F13" s="43" t="e">
        <f t="shared" si="1"/>
        <v>#DIV/0!</v>
      </c>
    </row>
    <row r="14" spans="2:6" ht="23.25" customHeight="1">
      <c r="B14" s="39">
        <v>10</v>
      </c>
      <c r="C14" s="40" t="s">
        <v>224</v>
      </c>
      <c r="D14" s="45">
        <v>4</v>
      </c>
      <c r="E14" s="45">
        <v>4</v>
      </c>
      <c r="F14" s="43">
        <v>1</v>
      </c>
    </row>
    <row r="15" spans="2:6" ht="23.25" customHeight="1">
      <c r="B15" s="39">
        <v>11</v>
      </c>
      <c r="C15" s="40" t="s">
        <v>187</v>
      </c>
      <c r="D15" s="47"/>
      <c r="E15" s="48"/>
      <c r="F15" s="43" t="e">
        <f>+E15/D15</f>
        <v>#DIV/0!</v>
      </c>
    </row>
    <row r="17" spans="1:13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</row>
    <row r="18" spans="1:13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</row>
    <row r="19" spans="1:13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</row>
    <row r="20" spans="1:13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</row>
    <row r="21" spans="1:13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</row>
    <row r="22" spans="1:13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1:13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</row>
    <row r="24" spans="1:13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</row>
    <row r="25" spans="1:13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</row>
    <row r="26" spans="1:13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</row>
    <row r="27" spans="1:13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</row>
    <row r="28" spans="1:13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</row>
    <row r="29" spans="1:13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</row>
    <row r="30" spans="1:13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</row>
    <row r="31" spans="1:13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</row>
    <row r="32" spans="1:13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</row>
    <row r="33" spans="1:13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spans="1:13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</row>
    <row r="35" spans="1:13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</row>
    <row r="36" spans="1:13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1:13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1:13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</row>
    <row r="39" spans="1:13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</row>
    <row r="40" spans="1:13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</row>
    <row r="41" spans="1:13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</row>
    <row r="42" spans="1:13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spans="1:13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</row>
    <row r="44" spans="1:13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</row>
    <row r="45" spans="1:13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6" spans="1:13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</row>
    <row r="47" spans="1:13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1:13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</row>
    <row r="49" spans="1:13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</row>
    <row r="50" spans="1:13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</row>
  </sheetData>
  <mergeCells count="1">
    <mergeCell ref="B2:F2"/>
  </mergeCells>
  <conditionalFormatting sqref="F5:F15">
    <cfRule type="cellIs" dxfId="2" priority="1" stopIfTrue="1" operator="greaterThanOrEqual">
      <formula>80.01%</formula>
    </cfRule>
    <cfRule type="cellIs" dxfId="1" priority="2" stopIfTrue="1" operator="between">
      <formula>0.501</formula>
      <formula>0.8</formula>
    </cfRule>
    <cfRule type="cellIs" dxfId="0" priority="3" stopIfTrue="1" operator="lessThanOrEqual">
      <formula>0.5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Matriz seguimiento TII</vt:lpstr>
      <vt:lpstr>graficas</vt:lpstr>
      <vt:lpstr>promedio  no</vt:lpstr>
      <vt:lpstr>'Matriz seguimiento TII'!Área_de_impresión</vt:lpstr>
      <vt:lpstr>'Matriz seguimiento TII'!Títulos_a_imprimir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I. Serrano Quintanilla</dc:creator>
  <cp:lastModifiedBy>adelgado</cp:lastModifiedBy>
  <cp:lastPrinted>2016-09-05T14:25:28Z</cp:lastPrinted>
  <dcterms:created xsi:type="dcterms:W3CDTF">2011-10-31T15:20:02Z</dcterms:created>
  <dcterms:modified xsi:type="dcterms:W3CDTF">2016-09-28T21:05:49Z</dcterms:modified>
</cp:coreProperties>
</file>