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70" windowWidth="13170" windowHeight="11640" tabRatio="765" activeTab="2"/>
  </bookViews>
  <sheets>
    <sheet name="Informacion_RegionSalud" sheetId="9" r:id="rId1"/>
    <sheet name="Programacion_Gestion" sheetId="55" r:id="rId2"/>
    <sheet name="CONSOLIDADO_REGION" sheetId="56" r:id="rId3"/>
    <sheet name="Santa Ana" sheetId="10" r:id="rId4"/>
    <sheet name="Ahuachapán" sheetId="11" r:id="rId5"/>
    <sheet name="Sonsonate" sheetId="12" r:id="rId6"/>
    <sheet name="4" sheetId="13" r:id="rId7"/>
    <sheet name="Evaluacion-Resultados" sheetId="57" r:id="rId8"/>
    <sheet name="IMPRIMIR_DOCU_-A" sheetId="53" r:id="rId9"/>
    <sheet name="IMPRIMIR_DOCU-B" sheetId="54" r:id="rId10"/>
  </sheets>
  <definedNames>
    <definedName name="_xlnm.Print_Area" localSheetId="6">'4'!$A$6:$E$96</definedName>
    <definedName name="_xlnm.Print_Area" localSheetId="4">Ahuachapán!$A$6:$E$96</definedName>
    <definedName name="_xlnm.Print_Area" localSheetId="2">CONSOLIDADO_REGION!$A$6:$E$91</definedName>
    <definedName name="_xlnm.Print_Area" localSheetId="7">'Evaluacion-Resultados'!$B$6:$E$55</definedName>
    <definedName name="_xlnm.Print_Area" localSheetId="8">'IMPRIMIR_DOCU_-A'!$A$9:$G$101</definedName>
    <definedName name="_xlnm.Print_Area" localSheetId="9">'IMPRIMIR_DOCU-B'!$A$6:$G$25</definedName>
    <definedName name="_xlnm.Print_Area" localSheetId="1">Programacion_Gestion!$A$7:$T$26</definedName>
    <definedName name="_xlnm.Print_Area" localSheetId="3">'Santa Ana'!$A$6:$E$91</definedName>
    <definedName name="_xlnm.Print_Area" localSheetId="5">Sonsonate!$A$6:$E$96</definedName>
    <definedName name="_xlnm.Print_Titles" localSheetId="6">'4'!$1:$5</definedName>
    <definedName name="_xlnm.Print_Titles" localSheetId="4">Ahuachapán!$1:$5</definedName>
    <definedName name="_xlnm.Print_Titles" localSheetId="2">CONSOLIDADO_REGION!$1:$5</definedName>
    <definedName name="_xlnm.Print_Titles" localSheetId="7">'Evaluacion-Resultados'!$1:$5</definedName>
    <definedName name="_xlnm.Print_Titles" localSheetId="8">'IMPRIMIR_DOCU_-A'!$1:$5</definedName>
    <definedName name="_xlnm.Print_Titles" localSheetId="9">'IMPRIMIR_DOCU-B'!$1:$5</definedName>
    <definedName name="_xlnm.Print_Titles" localSheetId="1">Programacion_Gestion!$1:$6</definedName>
    <definedName name="_xlnm.Print_Titles" localSheetId="3">'Santa Ana'!$1:$5</definedName>
    <definedName name="_xlnm.Print_Titles" localSheetId="5">Sonsonate!$1:$5</definedName>
  </definedNames>
  <calcPr calcId="145621"/>
</workbook>
</file>

<file path=xl/calcChain.xml><?xml version="1.0" encoding="utf-8"?>
<calcChain xmlns="http://schemas.openxmlformats.org/spreadsheetml/2006/main">
  <c r="BD101" i="11" l="1"/>
  <c r="BD100" i="11"/>
  <c r="BD99" i="11"/>
  <c r="BD98" i="11"/>
  <c r="BD96" i="11"/>
  <c r="BD95" i="11"/>
  <c r="BD94" i="11"/>
  <c r="BD91" i="11"/>
  <c r="BD88" i="11"/>
  <c r="BD87" i="11"/>
  <c r="BD86" i="11"/>
  <c r="BD85" i="11"/>
  <c r="BD81" i="11"/>
  <c r="BD80" i="11"/>
  <c r="BD79" i="11"/>
  <c r="BD77" i="11"/>
  <c r="BD76" i="11"/>
  <c r="BD74" i="11"/>
  <c r="BD73" i="11"/>
  <c r="BD69" i="11"/>
  <c r="BD68" i="11"/>
  <c r="BD67" i="11"/>
  <c r="BD66" i="11"/>
  <c r="BD65" i="11"/>
  <c r="BD63" i="11"/>
  <c r="BD62" i="11"/>
  <c r="BD61" i="11"/>
  <c r="BD58" i="11"/>
  <c r="BD57" i="11"/>
  <c r="BD56" i="11"/>
  <c r="BD55" i="11"/>
  <c r="BD54" i="11"/>
  <c r="BD51" i="11"/>
  <c r="BD50" i="11"/>
  <c r="BD49" i="11"/>
  <c r="BD48" i="11"/>
  <c r="BD47" i="11"/>
  <c r="BD46" i="11"/>
  <c r="BD45" i="11"/>
  <c r="BD44" i="11"/>
  <c r="BD43" i="11"/>
  <c r="BD42" i="11"/>
  <c r="BD41" i="11"/>
  <c r="BD38" i="11"/>
  <c r="BD37" i="11"/>
  <c r="BD36" i="11"/>
  <c r="BD35" i="11"/>
  <c r="BD34" i="11"/>
  <c r="BD31" i="11"/>
  <c r="BD30" i="11"/>
  <c r="BD29" i="11"/>
  <c r="BD28" i="11"/>
  <c r="BD25" i="11"/>
  <c r="BD24" i="11"/>
  <c r="BD23" i="11"/>
  <c r="BD22" i="11"/>
  <c r="BD21" i="11"/>
  <c r="BD20" i="11"/>
  <c r="BD19" i="11"/>
  <c r="BD18" i="11"/>
  <c r="BD17" i="11"/>
  <c r="BD13" i="11"/>
  <c r="BD12" i="11"/>
  <c r="BD11" i="11"/>
  <c r="BD101" i="12"/>
  <c r="BD100" i="12"/>
  <c r="BD99" i="12"/>
  <c r="BD98" i="12"/>
  <c r="BD96" i="12"/>
  <c r="BD95" i="12"/>
  <c r="BD94" i="12"/>
  <c r="BD91" i="12"/>
  <c r="BD88" i="12"/>
  <c r="BD87" i="12"/>
  <c r="BD86" i="12"/>
  <c r="BD85" i="12"/>
  <c r="BD81" i="12"/>
  <c r="BD80" i="12"/>
  <c r="BD79" i="12"/>
  <c r="BD77" i="12"/>
  <c r="BD76" i="12"/>
  <c r="BD74" i="12"/>
  <c r="BD73" i="12"/>
  <c r="BD69" i="12"/>
  <c r="BD68" i="12"/>
  <c r="BD67" i="12"/>
  <c r="BD66" i="12"/>
  <c r="BD65" i="12"/>
  <c r="BD63" i="12"/>
  <c r="BD62" i="12"/>
  <c r="BD61" i="12"/>
  <c r="BD58" i="12"/>
  <c r="BD57" i="12"/>
  <c r="BD56" i="12"/>
  <c r="BD55" i="12"/>
  <c r="BD54" i="12"/>
  <c r="BD51" i="12"/>
  <c r="BD50" i="12"/>
  <c r="BD49" i="12"/>
  <c r="BD48" i="12"/>
  <c r="BD47" i="12"/>
  <c r="BD46" i="12"/>
  <c r="BD45" i="12"/>
  <c r="BD44" i="12"/>
  <c r="BD43" i="12"/>
  <c r="BD42" i="12"/>
  <c r="BD41" i="12"/>
  <c r="BD38" i="12"/>
  <c r="BD37" i="12"/>
  <c r="BD36" i="12"/>
  <c r="BD35" i="12"/>
  <c r="BD34" i="12"/>
  <c r="BD31" i="12"/>
  <c r="BD30" i="12"/>
  <c r="BD29" i="12"/>
  <c r="BD28" i="12"/>
  <c r="BD25" i="12"/>
  <c r="BD24" i="12"/>
  <c r="BD23" i="12"/>
  <c r="BD22" i="12"/>
  <c r="BD21" i="12"/>
  <c r="BD20" i="12"/>
  <c r="BD19" i="12"/>
  <c r="BD18" i="12"/>
  <c r="BD17" i="12"/>
  <c r="BD13" i="12"/>
  <c r="BD12" i="12"/>
  <c r="BD11" i="12"/>
  <c r="BD101" i="10"/>
  <c r="BD100" i="10"/>
  <c r="BD99" i="10"/>
  <c r="BD98" i="10"/>
  <c r="BD96" i="10"/>
  <c r="BD95" i="10"/>
  <c r="BD94" i="10"/>
  <c r="BD91" i="10"/>
  <c r="BD88" i="10"/>
  <c r="BD87" i="10"/>
  <c r="BD86" i="10"/>
  <c r="BD85" i="10"/>
  <c r="BD81" i="10"/>
  <c r="BD80" i="10"/>
  <c r="BD79" i="10"/>
  <c r="BD77" i="10"/>
  <c r="BD76" i="10"/>
  <c r="BD74" i="10"/>
  <c r="BD73" i="10"/>
  <c r="BD69" i="10"/>
  <c r="BD68" i="10"/>
  <c r="BD67" i="10"/>
  <c r="BD66" i="10"/>
  <c r="BD65" i="10"/>
  <c r="BD63" i="10"/>
  <c r="BD62" i="10"/>
  <c r="BD61" i="10"/>
  <c r="BD58" i="10"/>
  <c r="BD57" i="10"/>
  <c r="BD56" i="10"/>
  <c r="BD55" i="10"/>
  <c r="BD54" i="10"/>
  <c r="BD51" i="10"/>
  <c r="BD50" i="10"/>
  <c r="BD49" i="10"/>
  <c r="BD48" i="10"/>
  <c r="BD47" i="10"/>
  <c r="BD46" i="10"/>
  <c r="BD45" i="10"/>
  <c r="BD44" i="10"/>
  <c r="BD43" i="10"/>
  <c r="BD42" i="10"/>
  <c r="BD41" i="10"/>
  <c r="BD38" i="10"/>
  <c r="BD37" i="10"/>
  <c r="BD36" i="10"/>
  <c r="BD35" i="10"/>
  <c r="BD34" i="10"/>
  <c r="BD31" i="10"/>
  <c r="BD30" i="10"/>
  <c r="BD29" i="10"/>
  <c r="BD28" i="10"/>
  <c r="BD25" i="10"/>
  <c r="BD24" i="10"/>
  <c r="BD23" i="10"/>
  <c r="BD22" i="10"/>
  <c r="BD21" i="10"/>
  <c r="BD20" i="10"/>
  <c r="BD19" i="10"/>
  <c r="BD18" i="10"/>
  <c r="BD17" i="10"/>
  <c r="BD13" i="10"/>
  <c r="BD12" i="10"/>
  <c r="BD11" i="10"/>
  <c r="BA101" i="11"/>
  <c r="BA100" i="11"/>
  <c r="BA99" i="11"/>
  <c r="BA98" i="11"/>
  <c r="BA96" i="11"/>
  <c r="BA95" i="11"/>
  <c r="BA94" i="11"/>
  <c r="BA91" i="11"/>
  <c r="BA88" i="11"/>
  <c r="BA87" i="11"/>
  <c r="BA86" i="11"/>
  <c r="BA85" i="11"/>
  <c r="BA81" i="11"/>
  <c r="BA80" i="11"/>
  <c r="BA79" i="11"/>
  <c r="BA77" i="11"/>
  <c r="BA76" i="11"/>
  <c r="BA74" i="11"/>
  <c r="BA73" i="11"/>
  <c r="BA69" i="11"/>
  <c r="BA68" i="11"/>
  <c r="BA67" i="11"/>
  <c r="BA66" i="11"/>
  <c r="BA65" i="11"/>
  <c r="BA63" i="11"/>
  <c r="BA62" i="11"/>
  <c r="BA61" i="11"/>
  <c r="BA58" i="11"/>
  <c r="BA57" i="11"/>
  <c r="BA56" i="11"/>
  <c r="BA55" i="11"/>
  <c r="BA54" i="11"/>
  <c r="BA51" i="11"/>
  <c r="BA50" i="11"/>
  <c r="BA49" i="11"/>
  <c r="BA48" i="11"/>
  <c r="BA47" i="11"/>
  <c r="BA46" i="11"/>
  <c r="BA45" i="11"/>
  <c r="BA44" i="11"/>
  <c r="BA43" i="11"/>
  <c r="BA42" i="11"/>
  <c r="BA41" i="11"/>
  <c r="BA38" i="11"/>
  <c r="BA37" i="11"/>
  <c r="BA36" i="11"/>
  <c r="BA35" i="11"/>
  <c r="BA34" i="11"/>
  <c r="BA31" i="11"/>
  <c r="BA30" i="11"/>
  <c r="BA29" i="11"/>
  <c r="BA28" i="11"/>
  <c r="BA25" i="11"/>
  <c r="BA24" i="11"/>
  <c r="BA23" i="11"/>
  <c r="BA22" i="11"/>
  <c r="BA21" i="11"/>
  <c r="BA20" i="11"/>
  <c r="BA19" i="11"/>
  <c r="BA18" i="11"/>
  <c r="BA17" i="11"/>
  <c r="BA13" i="11"/>
  <c r="BA12" i="11"/>
  <c r="BA11" i="11"/>
  <c r="BA101" i="12"/>
  <c r="BA100" i="12"/>
  <c r="BA99" i="12"/>
  <c r="BA98" i="12"/>
  <c r="BA96" i="12"/>
  <c r="BA95" i="12"/>
  <c r="BA94" i="12"/>
  <c r="BA91" i="12"/>
  <c r="BA88" i="12"/>
  <c r="BA87" i="12"/>
  <c r="BA86" i="12"/>
  <c r="BA85" i="12"/>
  <c r="BA81" i="12"/>
  <c r="BA80" i="12"/>
  <c r="BA79" i="12"/>
  <c r="BA77" i="12"/>
  <c r="BA76" i="12"/>
  <c r="BA74" i="12"/>
  <c r="BA73" i="12"/>
  <c r="BA69" i="12"/>
  <c r="BA68" i="12"/>
  <c r="BA67" i="12"/>
  <c r="BA66" i="12"/>
  <c r="BA65" i="12"/>
  <c r="BA63" i="12"/>
  <c r="BA62" i="12"/>
  <c r="BA61" i="12"/>
  <c r="BA58" i="12"/>
  <c r="BA57" i="12"/>
  <c r="BA56" i="12"/>
  <c r="BA55" i="12"/>
  <c r="BA54" i="12"/>
  <c r="BA51" i="12"/>
  <c r="BA50" i="12"/>
  <c r="BA49" i="12"/>
  <c r="BA48" i="12"/>
  <c r="BA47" i="12"/>
  <c r="BA46" i="12"/>
  <c r="BA45" i="12"/>
  <c r="BA44" i="12"/>
  <c r="BA43" i="12"/>
  <c r="BA42" i="12"/>
  <c r="BA41" i="12"/>
  <c r="BA38" i="12"/>
  <c r="BA37" i="12"/>
  <c r="BA36" i="12"/>
  <c r="BA35" i="12"/>
  <c r="BA34" i="12"/>
  <c r="BA31" i="12"/>
  <c r="BA30" i="12"/>
  <c r="BA29" i="12"/>
  <c r="BA28" i="12"/>
  <c r="BA25" i="12"/>
  <c r="BA24" i="12"/>
  <c r="BA23" i="12"/>
  <c r="BA22" i="12"/>
  <c r="BA21" i="12"/>
  <c r="BA20" i="12"/>
  <c r="BA19" i="12"/>
  <c r="BA18" i="12"/>
  <c r="BA17" i="12"/>
  <c r="BA13" i="12"/>
  <c r="BA12" i="12"/>
  <c r="BA11" i="12"/>
  <c r="BA101" i="10"/>
  <c r="BA100" i="10"/>
  <c r="BA99" i="10"/>
  <c r="BA98" i="10"/>
  <c r="BA96" i="10"/>
  <c r="BA95" i="10"/>
  <c r="BA94" i="10"/>
  <c r="BA91" i="10"/>
  <c r="BA88" i="10"/>
  <c r="BA87" i="10"/>
  <c r="BA86" i="10"/>
  <c r="BA85" i="10"/>
  <c r="BA81" i="10"/>
  <c r="BA80" i="10"/>
  <c r="BA79" i="10"/>
  <c r="BA77" i="10"/>
  <c r="BA76" i="10"/>
  <c r="BA74" i="10"/>
  <c r="BA73" i="10"/>
  <c r="BA69" i="10"/>
  <c r="BA68" i="10"/>
  <c r="BA67" i="10"/>
  <c r="BA66" i="10"/>
  <c r="BA65" i="10"/>
  <c r="BA63" i="10"/>
  <c r="BA62" i="10"/>
  <c r="BA61" i="10"/>
  <c r="BA58" i="10"/>
  <c r="BA57" i="10"/>
  <c r="BA56" i="10"/>
  <c r="BA55" i="10"/>
  <c r="BA54" i="10"/>
  <c r="BA51" i="10"/>
  <c r="BA50" i="10"/>
  <c r="BA49" i="10"/>
  <c r="BA48" i="10"/>
  <c r="BA47" i="10"/>
  <c r="BA46" i="10"/>
  <c r="BA45" i="10"/>
  <c r="BA44" i="10"/>
  <c r="BA43" i="10"/>
  <c r="BA42" i="10"/>
  <c r="BA41" i="10"/>
  <c r="BA38" i="10"/>
  <c r="BA37" i="10"/>
  <c r="BA36" i="10"/>
  <c r="BA35" i="10"/>
  <c r="BA34" i="10"/>
  <c r="BA31" i="10"/>
  <c r="BA30" i="10"/>
  <c r="BA29" i="10"/>
  <c r="BA28" i="10"/>
  <c r="BA25" i="10"/>
  <c r="BA24" i="10"/>
  <c r="BA23" i="10"/>
  <c r="BA22" i="10"/>
  <c r="BA21" i="10"/>
  <c r="BA20" i="10"/>
  <c r="BA19" i="10"/>
  <c r="BA18" i="10"/>
  <c r="BA17" i="10"/>
  <c r="BA13" i="10"/>
  <c r="BA12" i="10"/>
  <c r="BA11" i="10"/>
  <c r="AX101" i="11"/>
  <c r="AX100" i="11"/>
  <c r="AX99" i="11"/>
  <c r="AX98" i="11"/>
  <c r="AX96" i="11"/>
  <c r="AX95" i="11"/>
  <c r="AX94" i="11"/>
  <c r="AX91" i="11"/>
  <c r="AX88" i="11"/>
  <c r="AX87" i="11"/>
  <c r="AX86" i="11"/>
  <c r="AX85" i="11"/>
  <c r="AX81" i="11"/>
  <c r="AX80" i="11"/>
  <c r="AX79" i="11"/>
  <c r="AX77" i="11"/>
  <c r="AX76" i="11"/>
  <c r="AX74" i="11"/>
  <c r="AX73" i="11"/>
  <c r="AX69" i="11"/>
  <c r="AX68" i="11"/>
  <c r="AX67" i="11"/>
  <c r="AX66" i="11"/>
  <c r="AX65" i="11"/>
  <c r="AX63" i="11"/>
  <c r="AX62" i="11"/>
  <c r="AX61" i="11"/>
  <c r="AX58" i="11"/>
  <c r="AX57" i="11"/>
  <c r="AX56" i="11"/>
  <c r="AX55" i="11"/>
  <c r="AX54" i="11"/>
  <c r="AX51" i="11"/>
  <c r="AX50" i="11"/>
  <c r="AX49" i="11"/>
  <c r="AX48" i="11"/>
  <c r="AX47" i="11"/>
  <c r="AX46" i="11"/>
  <c r="AX45" i="11"/>
  <c r="AX44" i="11"/>
  <c r="AX43" i="11"/>
  <c r="AX42" i="11"/>
  <c r="AX41" i="11"/>
  <c r="AX38" i="11"/>
  <c r="AX37" i="11"/>
  <c r="AX36" i="11"/>
  <c r="AX35" i="11"/>
  <c r="AX34" i="11"/>
  <c r="AX31" i="11"/>
  <c r="AX30" i="11"/>
  <c r="AX29" i="11"/>
  <c r="AX28" i="11"/>
  <c r="AX25" i="11"/>
  <c r="AX24" i="11"/>
  <c r="AX23" i="11"/>
  <c r="AX22" i="11"/>
  <c r="AX21" i="11"/>
  <c r="AX20" i="11"/>
  <c r="AX19" i="11"/>
  <c r="AX18" i="11"/>
  <c r="AX17" i="11"/>
  <c r="AX13" i="11"/>
  <c r="AX12" i="11"/>
  <c r="AX11" i="11"/>
  <c r="AX101" i="12"/>
  <c r="AX100" i="12"/>
  <c r="AX99" i="12"/>
  <c r="AX98" i="12"/>
  <c r="AX96" i="12"/>
  <c r="AX95" i="12"/>
  <c r="AX94" i="12"/>
  <c r="AX91" i="12"/>
  <c r="AX88" i="12"/>
  <c r="AX87" i="12"/>
  <c r="AX86" i="12"/>
  <c r="AX85" i="12"/>
  <c r="AX81" i="12"/>
  <c r="AX80" i="12"/>
  <c r="AX79" i="12"/>
  <c r="AX77" i="12"/>
  <c r="AX76" i="12"/>
  <c r="AX74" i="12"/>
  <c r="AX73" i="12"/>
  <c r="AX69" i="12"/>
  <c r="AX68" i="12"/>
  <c r="AX67" i="12"/>
  <c r="AX66" i="12"/>
  <c r="AX65" i="12"/>
  <c r="AX63" i="12"/>
  <c r="AX62" i="12"/>
  <c r="AX61" i="12"/>
  <c r="AX58" i="12"/>
  <c r="AX57" i="12"/>
  <c r="AX56" i="12"/>
  <c r="AX55" i="12"/>
  <c r="AX54" i="12"/>
  <c r="AX51" i="12"/>
  <c r="AX50" i="12"/>
  <c r="AX49" i="12"/>
  <c r="AX48" i="12"/>
  <c r="AX47" i="12"/>
  <c r="AX46" i="12"/>
  <c r="AX45" i="12"/>
  <c r="AX44" i="12"/>
  <c r="AX43" i="12"/>
  <c r="AX42" i="12"/>
  <c r="AX41" i="12"/>
  <c r="AX38" i="12"/>
  <c r="AX37" i="12"/>
  <c r="AX36" i="12"/>
  <c r="AX35" i="12"/>
  <c r="AX34" i="12"/>
  <c r="AX31" i="12"/>
  <c r="AX30" i="12"/>
  <c r="AX29" i="12"/>
  <c r="AX28" i="12"/>
  <c r="AX25" i="12"/>
  <c r="AX24" i="12"/>
  <c r="AX23" i="12"/>
  <c r="AX22" i="12"/>
  <c r="AX21" i="12"/>
  <c r="AX20" i="12"/>
  <c r="AX19" i="12"/>
  <c r="AX18" i="12"/>
  <c r="AX17" i="12"/>
  <c r="AX13" i="12"/>
  <c r="AX12" i="12"/>
  <c r="AX11" i="12"/>
  <c r="AX101" i="10"/>
  <c r="AX100" i="10"/>
  <c r="AX99" i="10"/>
  <c r="AX98" i="10"/>
  <c r="AX96" i="10"/>
  <c r="AX95" i="10"/>
  <c r="AX94" i="10"/>
  <c r="AX91" i="10"/>
  <c r="AX88" i="10"/>
  <c r="AX87" i="10"/>
  <c r="AX86" i="10"/>
  <c r="AX85" i="10"/>
  <c r="AX81" i="10"/>
  <c r="AX80" i="10"/>
  <c r="AX79" i="10"/>
  <c r="AX77" i="10"/>
  <c r="AX76" i="10"/>
  <c r="AX74" i="10"/>
  <c r="AX73" i="10"/>
  <c r="AX69" i="10"/>
  <c r="AX68" i="10"/>
  <c r="AX67" i="10"/>
  <c r="AX66" i="10"/>
  <c r="AX65" i="10"/>
  <c r="AX63" i="10"/>
  <c r="AX62" i="10"/>
  <c r="AX61" i="10"/>
  <c r="AX58" i="10"/>
  <c r="AX57" i="10"/>
  <c r="AX56" i="10"/>
  <c r="AX55" i="10"/>
  <c r="AX54" i="10"/>
  <c r="AX51" i="10"/>
  <c r="AX50" i="10"/>
  <c r="AX49" i="10"/>
  <c r="AX48" i="10"/>
  <c r="AX47" i="10"/>
  <c r="AX46" i="10"/>
  <c r="AX45" i="10"/>
  <c r="AX44" i="10"/>
  <c r="AX43" i="10"/>
  <c r="AX42" i="10"/>
  <c r="AX41" i="10"/>
  <c r="AX38" i="10"/>
  <c r="AX37" i="10"/>
  <c r="AX36" i="10"/>
  <c r="AX35" i="10"/>
  <c r="AX34" i="10"/>
  <c r="AX31" i="10"/>
  <c r="AX30" i="10"/>
  <c r="AX29" i="10"/>
  <c r="AX28" i="10"/>
  <c r="AX25" i="10"/>
  <c r="AX24" i="10"/>
  <c r="AX23" i="10"/>
  <c r="AX22" i="10"/>
  <c r="AX21" i="10"/>
  <c r="AX20" i="10"/>
  <c r="AX19" i="10"/>
  <c r="AX18" i="10"/>
  <c r="AX17" i="10"/>
  <c r="AX13" i="10"/>
  <c r="AX12" i="10"/>
  <c r="AX11" i="10"/>
  <c r="AU101" i="11"/>
  <c r="AU100" i="11"/>
  <c r="AU99" i="11"/>
  <c r="AU98" i="11"/>
  <c r="AU96" i="11"/>
  <c r="AU95" i="11"/>
  <c r="AU94" i="11"/>
  <c r="AU91" i="11"/>
  <c r="AU88" i="11"/>
  <c r="AU87" i="11"/>
  <c r="AU86" i="11"/>
  <c r="AU85" i="11"/>
  <c r="AU81" i="11"/>
  <c r="AU80" i="11"/>
  <c r="AU79" i="11"/>
  <c r="AU77" i="11"/>
  <c r="AU76" i="11"/>
  <c r="AU74" i="11"/>
  <c r="AU73" i="11"/>
  <c r="AU69" i="11"/>
  <c r="AU68" i="11"/>
  <c r="AU67" i="11"/>
  <c r="AU66" i="11"/>
  <c r="AU65" i="11"/>
  <c r="AU63" i="11"/>
  <c r="AU62" i="11"/>
  <c r="AU61" i="11"/>
  <c r="AU58" i="11"/>
  <c r="AU57" i="11"/>
  <c r="AU56" i="11"/>
  <c r="AU55" i="11"/>
  <c r="AU54" i="11"/>
  <c r="AU51" i="11"/>
  <c r="AU50" i="11"/>
  <c r="AU49" i="11"/>
  <c r="AU48" i="11"/>
  <c r="AU47" i="11"/>
  <c r="AU46" i="11"/>
  <c r="AU45" i="11"/>
  <c r="AU44" i="11"/>
  <c r="AU43" i="11"/>
  <c r="AU42" i="11"/>
  <c r="AU41" i="11"/>
  <c r="AU38" i="11"/>
  <c r="AU37" i="11"/>
  <c r="AU36" i="11"/>
  <c r="AU35" i="11"/>
  <c r="AU34" i="11"/>
  <c r="AU31" i="11"/>
  <c r="AU30" i="11"/>
  <c r="AU29" i="11"/>
  <c r="AU28" i="11"/>
  <c r="AU25" i="11"/>
  <c r="AU24" i="11"/>
  <c r="AU23" i="11"/>
  <c r="AU22" i="11"/>
  <c r="AU21" i="11"/>
  <c r="AU20" i="11"/>
  <c r="AU19" i="11"/>
  <c r="AU18" i="11"/>
  <c r="AU17" i="11"/>
  <c r="AU13" i="11"/>
  <c r="AU12" i="11"/>
  <c r="AU11" i="11"/>
  <c r="AU101" i="12"/>
  <c r="AU100" i="12"/>
  <c r="AU99" i="12"/>
  <c r="AU98" i="12"/>
  <c r="AU96" i="12"/>
  <c r="AU95" i="12"/>
  <c r="AU94" i="12"/>
  <c r="AU91" i="12"/>
  <c r="AU88" i="12"/>
  <c r="AU87" i="12"/>
  <c r="AU86" i="12"/>
  <c r="AU85" i="12"/>
  <c r="AU81" i="12"/>
  <c r="AU80" i="12"/>
  <c r="AU79" i="12"/>
  <c r="AU77" i="12"/>
  <c r="AU76" i="12"/>
  <c r="AU74" i="12"/>
  <c r="AU73" i="12"/>
  <c r="AU69" i="12"/>
  <c r="AU68" i="12"/>
  <c r="AU67" i="12"/>
  <c r="AU66" i="12"/>
  <c r="AU65" i="12"/>
  <c r="AU63" i="12"/>
  <c r="AU62" i="12"/>
  <c r="AU61" i="12"/>
  <c r="AU58" i="12"/>
  <c r="AU57" i="12"/>
  <c r="AU56" i="12"/>
  <c r="AU55" i="12"/>
  <c r="AU54" i="12"/>
  <c r="AU51" i="12"/>
  <c r="AU50" i="12"/>
  <c r="AU49" i="12"/>
  <c r="AU48" i="12"/>
  <c r="AU47" i="12"/>
  <c r="AU46" i="12"/>
  <c r="AU45" i="12"/>
  <c r="AU44" i="12"/>
  <c r="AU43" i="12"/>
  <c r="AU42" i="12"/>
  <c r="AU41" i="12"/>
  <c r="AU38" i="12"/>
  <c r="AU37" i="12"/>
  <c r="AU36" i="12"/>
  <c r="AU35" i="12"/>
  <c r="AU34" i="12"/>
  <c r="AU31" i="12"/>
  <c r="AU30" i="12"/>
  <c r="AU29" i="12"/>
  <c r="AU28" i="12"/>
  <c r="AU25" i="12"/>
  <c r="AU24" i="12"/>
  <c r="AU23" i="12"/>
  <c r="AU22" i="12"/>
  <c r="AU21" i="12"/>
  <c r="AU20" i="12"/>
  <c r="AU19" i="12"/>
  <c r="AU18" i="12"/>
  <c r="AU17" i="12"/>
  <c r="AU13" i="12"/>
  <c r="AU12" i="12"/>
  <c r="AU11" i="12"/>
  <c r="AU101" i="10"/>
  <c r="AU100" i="10"/>
  <c r="AU99" i="10"/>
  <c r="AU98" i="10"/>
  <c r="AU96" i="10"/>
  <c r="AU95" i="10"/>
  <c r="AU94" i="10"/>
  <c r="AU91" i="10"/>
  <c r="AU88" i="10"/>
  <c r="AU87" i="10"/>
  <c r="AU86" i="10"/>
  <c r="AU85" i="10"/>
  <c r="AU81" i="10"/>
  <c r="AU80" i="10"/>
  <c r="AU79" i="10"/>
  <c r="AU77" i="10"/>
  <c r="AU76" i="10"/>
  <c r="AU74" i="10"/>
  <c r="AU73" i="10"/>
  <c r="AU69" i="10"/>
  <c r="AU68" i="10"/>
  <c r="AU67" i="10"/>
  <c r="AU66" i="10"/>
  <c r="AU65" i="10"/>
  <c r="AU63" i="10"/>
  <c r="AU62" i="10"/>
  <c r="AU61" i="10"/>
  <c r="AU58" i="10"/>
  <c r="AU57" i="10"/>
  <c r="AU56" i="10"/>
  <c r="AU55" i="10"/>
  <c r="AU54" i="10"/>
  <c r="AU51" i="10"/>
  <c r="AU50" i="10"/>
  <c r="AU49" i="10"/>
  <c r="AU48" i="10"/>
  <c r="AU47" i="10"/>
  <c r="AU46" i="10"/>
  <c r="AU45" i="10"/>
  <c r="AU44" i="10"/>
  <c r="AU43" i="10"/>
  <c r="AU42" i="10"/>
  <c r="AU41" i="10"/>
  <c r="AU38" i="10"/>
  <c r="AU37" i="10"/>
  <c r="AU36" i="10"/>
  <c r="AU35" i="10"/>
  <c r="AU34" i="10"/>
  <c r="AU31" i="10"/>
  <c r="AU30" i="10"/>
  <c r="AU29" i="10"/>
  <c r="AU28" i="10"/>
  <c r="AU25" i="10"/>
  <c r="AU24" i="10"/>
  <c r="AU23" i="10"/>
  <c r="AU22" i="10"/>
  <c r="AU21" i="10"/>
  <c r="AU20" i="10"/>
  <c r="AU19" i="10"/>
  <c r="AU18" i="10"/>
  <c r="AU17" i="10"/>
  <c r="AU13" i="10"/>
  <c r="AU12" i="10"/>
  <c r="AU11" i="10"/>
  <c r="AR101" i="11"/>
  <c r="AR100" i="11"/>
  <c r="AR99" i="11"/>
  <c r="AR98" i="11"/>
  <c r="AR96" i="11"/>
  <c r="AR95" i="11"/>
  <c r="AR94" i="11"/>
  <c r="AR91" i="11"/>
  <c r="AR88" i="11"/>
  <c r="AR87" i="11"/>
  <c r="AR86" i="11"/>
  <c r="AR85" i="11"/>
  <c r="AR81" i="11"/>
  <c r="AR80" i="11"/>
  <c r="AR79" i="11"/>
  <c r="AR77" i="11"/>
  <c r="AR76" i="11"/>
  <c r="AR74" i="11"/>
  <c r="AR73" i="11"/>
  <c r="AR69" i="11"/>
  <c r="AR68" i="11"/>
  <c r="AR67" i="11"/>
  <c r="AR66" i="11"/>
  <c r="AR65" i="11"/>
  <c r="AR63" i="11"/>
  <c r="AR62" i="11"/>
  <c r="AR61" i="11"/>
  <c r="AR58" i="11"/>
  <c r="AR57" i="11"/>
  <c r="AR56" i="11"/>
  <c r="AR55" i="11"/>
  <c r="AR54" i="11"/>
  <c r="AR51" i="11"/>
  <c r="AR50" i="11"/>
  <c r="AR49" i="11"/>
  <c r="AR48" i="11"/>
  <c r="AR47" i="11"/>
  <c r="AR46" i="11"/>
  <c r="AR45" i="11"/>
  <c r="AR44" i="11"/>
  <c r="AR43" i="11"/>
  <c r="AR42" i="11"/>
  <c r="AR41" i="11"/>
  <c r="AR38" i="11"/>
  <c r="AR37" i="11"/>
  <c r="AR36" i="11"/>
  <c r="AR35" i="11"/>
  <c r="AR34" i="11"/>
  <c r="AR31" i="11"/>
  <c r="AR30" i="11"/>
  <c r="AR29" i="11"/>
  <c r="AR28" i="11"/>
  <c r="AR25" i="11"/>
  <c r="AR24" i="11"/>
  <c r="AR23" i="11"/>
  <c r="AR22" i="11"/>
  <c r="AR21" i="11"/>
  <c r="AR20" i="11"/>
  <c r="AR19" i="11"/>
  <c r="AR18" i="11"/>
  <c r="AR17" i="11"/>
  <c r="AR13" i="11"/>
  <c r="AR12" i="11"/>
  <c r="AR11" i="11"/>
  <c r="AR101" i="12"/>
  <c r="AR100" i="12"/>
  <c r="AR99" i="12"/>
  <c r="AR98" i="12"/>
  <c r="AR96" i="12"/>
  <c r="AR95" i="12"/>
  <c r="AR94" i="12"/>
  <c r="AR91" i="12"/>
  <c r="AR88" i="12"/>
  <c r="AR87" i="12"/>
  <c r="AR86" i="12"/>
  <c r="AR85" i="12"/>
  <c r="AR81" i="12"/>
  <c r="AR80" i="12"/>
  <c r="AR79" i="12"/>
  <c r="AR77" i="12"/>
  <c r="AR76" i="12"/>
  <c r="AR74" i="12"/>
  <c r="AR73" i="12"/>
  <c r="AR69" i="12"/>
  <c r="AR68" i="12"/>
  <c r="AR67" i="12"/>
  <c r="AR66" i="12"/>
  <c r="AR65" i="12"/>
  <c r="AR63" i="12"/>
  <c r="AR62" i="12"/>
  <c r="AR61" i="12"/>
  <c r="AR58" i="12"/>
  <c r="AR57" i="12"/>
  <c r="AR56" i="12"/>
  <c r="AR55" i="12"/>
  <c r="AR54" i="12"/>
  <c r="AR51" i="12"/>
  <c r="AR50" i="12"/>
  <c r="AR49" i="12"/>
  <c r="AR48" i="12"/>
  <c r="AR47" i="12"/>
  <c r="AR46" i="12"/>
  <c r="AR45" i="12"/>
  <c r="AR44" i="12"/>
  <c r="AR43" i="12"/>
  <c r="AR42" i="12"/>
  <c r="AR41" i="12"/>
  <c r="AR38" i="12"/>
  <c r="AR37" i="12"/>
  <c r="AR36" i="12"/>
  <c r="AR35" i="12"/>
  <c r="AR34" i="12"/>
  <c r="AR31" i="12"/>
  <c r="AR30" i="12"/>
  <c r="AR29" i="12"/>
  <c r="AR28" i="12"/>
  <c r="AR25" i="12"/>
  <c r="AR24" i="12"/>
  <c r="AR23" i="12"/>
  <c r="AR22" i="12"/>
  <c r="AR21" i="12"/>
  <c r="AR20" i="12"/>
  <c r="AR19" i="12"/>
  <c r="AR18" i="12"/>
  <c r="AR17" i="12"/>
  <c r="AR13" i="12"/>
  <c r="AR12" i="12"/>
  <c r="AR11" i="12"/>
  <c r="AR101" i="10"/>
  <c r="AR100" i="10"/>
  <c r="AR99" i="10"/>
  <c r="AR98" i="10"/>
  <c r="AR96" i="10"/>
  <c r="AR95" i="10"/>
  <c r="AR94" i="10"/>
  <c r="AR91" i="10"/>
  <c r="AR88" i="10"/>
  <c r="AR87" i="10"/>
  <c r="AR86" i="10"/>
  <c r="AR85" i="10"/>
  <c r="AR81" i="10"/>
  <c r="AR80" i="10"/>
  <c r="AR79" i="10"/>
  <c r="AR77" i="10"/>
  <c r="AR76" i="10"/>
  <c r="AR74" i="10"/>
  <c r="AR73" i="10"/>
  <c r="AR69" i="10"/>
  <c r="AR68" i="10"/>
  <c r="AR67" i="10"/>
  <c r="AR66" i="10"/>
  <c r="AR65" i="10"/>
  <c r="AR63" i="10"/>
  <c r="AR62" i="10"/>
  <c r="AR61" i="10"/>
  <c r="AR58" i="10"/>
  <c r="AR57" i="10"/>
  <c r="AR56" i="10"/>
  <c r="AR55" i="10"/>
  <c r="AR54" i="10"/>
  <c r="AR51" i="10"/>
  <c r="AR50" i="10"/>
  <c r="AR49" i="10"/>
  <c r="AR48" i="10"/>
  <c r="AR47" i="10"/>
  <c r="AR46" i="10"/>
  <c r="AR45" i="10"/>
  <c r="AR44" i="10"/>
  <c r="AR43" i="10"/>
  <c r="AR42" i="10"/>
  <c r="AR41" i="10"/>
  <c r="AR38" i="10"/>
  <c r="AR37" i="10"/>
  <c r="AR36" i="10"/>
  <c r="AR35" i="10"/>
  <c r="AR34" i="10"/>
  <c r="AR31" i="10"/>
  <c r="AR30" i="10"/>
  <c r="AR29" i="10"/>
  <c r="AR28" i="10"/>
  <c r="AR25" i="10"/>
  <c r="AR24" i="10"/>
  <c r="AR23" i="10"/>
  <c r="AR22" i="10"/>
  <c r="AR21" i="10"/>
  <c r="AR20" i="10"/>
  <c r="AR19" i="10"/>
  <c r="AR18" i="10"/>
  <c r="AR17" i="10"/>
  <c r="AR13" i="10"/>
  <c r="AR12" i="10"/>
  <c r="AR11" i="10"/>
  <c r="AO101" i="11"/>
  <c r="AO100" i="11"/>
  <c r="AO99" i="11"/>
  <c r="AO98" i="11"/>
  <c r="AO96" i="11"/>
  <c r="AO95" i="11"/>
  <c r="AO94" i="11"/>
  <c r="AO91" i="11"/>
  <c r="AO88" i="11"/>
  <c r="AO87" i="11"/>
  <c r="AO86" i="11"/>
  <c r="AO85" i="11"/>
  <c r="AO81" i="11"/>
  <c r="AO80" i="11"/>
  <c r="AO79" i="11"/>
  <c r="AO77" i="11"/>
  <c r="AO76" i="11"/>
  <c r="AO74" i="11"/>
  <c r="AO73" i="11"/>
  <c r="AO69" i="11"/>
  <c r="AO68" i="11"/>
  <c r="AO67" i="11"/>
  <c r="AO66" i="11"/>
  <c r="AO65" i="11"/>
  <c r="AO63" i="11"/>
  <c r="AO62" i="11"/>
  <c r="AO61" i="11"/>
  <c r="AO58" i="11"/>
  <c r="AO57" i="11"/>
  <c r="AO56" i="11"/>
  <c r="AO55" i="11"/>
  <c r="AO54" i="11"/>
  <c r="AO51" i="11"/>
  <c r="AO50" i="11"/>
  <c r="AO49" i="11"/>
  <c r="AO48" i="11"/>
  <c r="AO47" i="11"/>
  <c r="AO46" i="11"/>
  <c r="AO45" i="11"/>
  <c r="AO44" i="11"/>
  <c r="AO43" i="11"/>
  <c r="AO42" i="11"/>
  <c r="AO41" i="11"/>
  <c r="AO38" i="11"/>
  <c r="AO37" i="11"/>
  <c r="AO36" i="11"/>
  <c r="AO35" i="11"/>
  <c r="AO34" i="11"/>
  <c r="AO31" i="11"/>
  <c r="AO30" i="11"/>
  <c r="AO29" i="11"/>
  <c r="AO28" i="11"/>
  <c r="AO25" i="11"/>
  <c r="AO24" i="11"/>
  <c r="AO23" i="11"/>
  <c r="AO22" i="11"/>
  <c r="AO21" i="11"/>
  <c r="AO20" i="11"/>
  <c r="AO19" i="11"/>
  <c r="AO18" i="11"/>
  <c r="AO17" i="11"/>
  <c r="AO13" i="11"/>
  <c r="AO12" i="11"/>
  <c r="AO11" i="11"/>
  <c r="AO101" i="12"/>
  <c r="AO100" i="12"/>
  <c r="AO99" i="12"/>
  <c r="AO98" i="12"/>
  <c r="AO96" i="12"/>
  <c r="AO95" i="12"/>
  <c r="AO94" i="12"/>
  <c r="AO91" i="12"/>
  <c r="AO88" i="12"/>
  <c r="AO87" i="12"/>
  <c r="AO86" i="12"/>
  <c r="AO85" i="12"/>
  <c r="AO81" i="12"/>
  <c r="AO80" i="12"/>
  <c r="AO79" i="12"/>
  <c r="AO77" i="12"/>
  <c r="AO76" i="12"/>
  <c r="AO74" i="12"/>
  <c r="AO73" i="12"/>
  <c r="AO69" i="12"/>
  <c r="AO68" i="12"/>
  <c r="AO67" i="12"/>
  <c r="AO66" i="12"/>
  <c r="AO65" i="12"/>
  <c r="AO63" i="12"/>
  <c r="AO62" i="12"/>
  <c r="AO61" i="12"/>
  <c r="AO58" i="12"/>
  <c r="AO57" i="12"/>
  <c r="AO56" i="12"/>
  <c r="AO55" i="12"/>
  <c r="AO54" i="12"/>
  <c r="AO51" i="12"/>
  <c r="AO50" i="12"/>
  <c r="AO49" i="12"/>
  <c r="AO48" i="12"/>
  <c r="AO47" i="12"/>
  <c r="AO46" i="12"/>
  <c r="AO45" i="12"/>
  <c r="AO44" i="12"/>
  <c r="AO43" i="12"/>
  <c r="AO42" i="12"/>
  <c r="AO41" i="12"/>
  <c r="AO38" i="12"/>
  <c r="AO37" i="12"/>
  <c r="AO36" i="12"/>
  <c r="AO35" i="12"/>
  <c r="AO34" i="12"/>
  <c r="AO31" i="12"/>
  <c r="AO30" i="12"/>
  <c r="AO29" i="12"/>
  <c r="AO28" i="12"/>
  <c r="AO25" i="12"/>
  <c r="AO24" i="12"/>
  <c r="AO23" i="12"/>
  <c r="AO22" i="12"/>
  <c r="AO21" i="12"/>
  <c r="AO20" i="12"/>
  <c r="AO19" i="12"/>
  <c r="AO18" i="12"/>
  <c r="AO17" i="12"/>
  <c r="AO13" i="12"/>
  <c r="AO12" i="12"/>
  <c r="AO11" i="12"/>
  <c r="AO101" i="10"/>
  <c r="AO100" i="10"/>
  <c r="AO99" i="10"/>
  <c r="AO98" i="10"/>
  <c r="AO96" i="10"/>
  <c r="AO95" i="10"/>
  <c r="AO94" i="10"/>
  <c r="AO91" i="10"/>
  <c r="AO88" i="10"/>
  <c r="AO87" i="10"/>
  <c r="AO86" i="10"/>
  <c r="AO85" i="10"/>
  <c r="AO81" i="10"/>
  <c r="AO80" i="10"/>
  <c r="AO79" i="10"/>
  <c r="AO77" i="10"/>
  <c r="AO76" i="10"/>
  <c r="AO74" i="10"/>
  <c r="AO73" i="10"/>
  <c r="AO69" i="10"/>
  <c r="AO68" i="10"/>
  <c r="AO67" i="10"/>
  <c r="AO66" i="10"/>
  <c r="AO65" i="10"/>
  <c r="AO63" i="10"/>
  <c r="AO62" i="10"/>
  <c r="AO61" i="10"/>
  <c r="AO58" i="10"/>
  <c r="AO57" i="10"/>
  <c r="AO56" i="10"/>
  <c r="AO55" i="10"/>
  <c r="AO54" i="10"/>
  <c r="AO51" i="10"/>
  <c r="AO50" i="10"/>
  <c r="AO49" i="10"/>
  <c r="AO48" i="10"/>
  <c r="AO47" i="10"/>
  <c r="AO46" i="10"/>
  <c r="AO45" i="10"/>
  <c r="AO44" i="10"/>
  <c r="AO43" i="10"/>
  <c r="AO42" i="10"/>
  <c r="AO41" i="10"/>
  <c r="AO38" i="10"/>
  <c r="AO37" i="10"/>
  <c r="AO36" i="10"/>
  <c r="AO35" i="10"/>
  <c r="AO34" i="10"/>
  <c r="AO31" i="10"/>
  <c r="AO30" i="10"/>
  <c r="AO29" i="10"/>
  <c r="AO28" i="10"/>
  <c r="AO25" i="10"/>
  <c r="AO24" i="10"/>
  <c r="AO23" i="10"/>
  <c r="AO22" i="10"/>
  <c r="AO21" i="10"/>
  <c r="AO20" i="10"/>
  <c r="AO19" i="10"/>
  <c r="AO18" i="10"/>
  <c r="AO17" i="10"/>
  <c r="AO13" i="10"/>
  <c r="AO12" i="10"/>
  <c r="AO11" i="10"/>
  <c r="AL101" i="11"/>
  <c r="AL100" i="11"/>
  <c r="AL99" i="11"/>
  <c r="AL98" i="11"/>
  <c r="AL96" i="11"/>
  <c r="AL95" i="11"/>
  <c r="AL94" i="11"/>
  <c r="AL91" i="11"/>
  <c r="AL88" i="11"/>
  <c r="AL87" i="11"/>
  <c r="AL86" i="11"/>
  <c r="AL85" i="11"/>
  <c r="AL81" i="11"/>
  <c r="AL80" i="11"/>
  <c r="AL79" i="11"/>
  <c r="AL77" i="11"/>
  <c r="AL76" i="11"/>
  <c r="AL74" i="11"/>
  <c r="AL73" i="11"/>
  <c r="AL69" i="11"/>
  <c r="AL68" i="11"/>
  <c r="AL67" i="11"/>
  <c r="AL66" i="11"/>
  <c r="AL65" i="11"/>
  <c r="AL63" i="11"/>
  <c r="AL62" i="11"/>
  <c r="AL61" i="11"/>
  <c r="AL58" i="11"/>
  <c r="AL57" i="11"/>
  <c r="AL56" i="11"/>
  <c r="AL55" i="11"/>
  <c r="AL54" i="11"/>
  <c r="AL51" i="11"/>
  <c r="AL50" i="11"/>
  <c r="AL49" i="11"/>
  <c r="AL48" i="11"/>
  <c r="AL47" i="11"/>
  <c r="AL46" i="11"/>
  <c r="AL45" i="11"/>
  <c r="AL44" i="11"/>
  <c r="AL43" i="11"/>
  <c r="AL42" i="11"/>
  <c r="AL41" i="11"/>
  <c r="AL38" i="11"/>
  <c r="AL37" i="11"/>
  <c r="AL36" i="11"/>
  <c r="AL35" i="11"/>
  <c r="AL34" i="11"/>
  <c r="AL31" i="11"/>
  <c r="AL30" i="11"/>
  <c r="AL29" i="11"/>
  <c r="AL28" i="11"/>
  <c r="AL25" i="11"/>
  <c r="AL24" i="11"/>
  <c r="AL23" i="11"/>
  <c r="AL22" i="11"/>
  <c r="AL21" i="11"/>
  <c r="AL20" i="11"/>
  <c r="AL19" i="11"/>
  <c r="AL18" i="11"/>
  <c r="AL17" i="11"/>
  <c r="AL13" i="11"/>
  <c r="AL12" i="11"/>
  <c r="AL11" i="11"/>
  <c r="AL101" i="12"/>
  <c r="AL100" i="12"/>
  <c r="AL99" i="12"/>
  <c r="AL98" i="12"/>
  <c r="AL96" i="12"/>
  <c r="AL95" i="12"/>
  <c r="AL94" i="12"/>
  <c r="AL91" i="12"/>
  <c r="AL88" i="12"/>
  <c r="AL87" i="12"/>
  <c r="AL86" i="12"/>
  <c r="AL85" i="12"/>
  <c r="AL81" i="12"/>
  <c r="AL80" i="12"/>
  <c r="AL79" i="12"/>
  <c r="AL77" i="12"/>
  <c r="AL76" i="12"/>
  <c r="AL74" i="12"/>
  <c r="AL73" i="12"/>
  <c r="AL69" i="12"/>
  <c r="AL68" i="12"/>
  <c r="AL67" i="12"/>
  <c r="AL66" i="12"/>
  <c r="AL65" i="12"/>
  <c r="AL63" i="12"/>
  <c r="AL62" i="12"/>
  <c r="AL61" i="12"/>
  <c r="AL58" i="12"/>
  <c r="AL57" i="12"/>
  <c r="AL56" i="12"/>
  <c r="AL55" i="12"/>
  <c r="AL54" i="12"/>
  <c r="AL51" i="12"/>
  <c r="AL50" i="12"/>
  <c r="AL49" i="12"/>
  <c r="AL48" i="12"/>
  <c r="AL47" i="12"/>
  <c r="AL46" i="12"/>
  <c r="AL45" i="12"/>
  <c r="AL44" i="12"/>
  <c r="AL43" i="12"/>
  <c r="AL42" i="12"/>
  <c r="AL41" i="12"/>
  <c r="AL38" i="12"/>
  <c r="AL37" i="12"/>
  <c r="AL36" i="12"/>
  <c r="AL35" i="12"/>
  <c r="AL34" i="12"/>
  <c r="AL31" i="12"/>
  <c r="AL30" i="12"/>
  <c r="AL29" i="12"/>
  <c r="AL28" i="12"/>
  <c r="AL25" i="12"/>
  <c r="AL24" i="12"/>
  <c r="AL23" i="12"/>
  <c r="AL22" i="12"/>
  <c r="AL21" i="12"/>
  <c r="AL20" i="12"/>
  <c r="AL19" i="12"/>
  <c r="AL18" i="12"/>
  <c r="AL17" i="12"/>
  <c r="AL13" i="12"/>
  <c r="AL12" i="12"/>
  <c r="AL11" i="12"/>
  <c r="AL101" i="10"/>
  <c r="AL100" i="10"/>
  <c r="AL99" i="10"/>
  <c r="AL98" i="10"/>
  <c r="AL96" i="10"/>
  <c r="AL95" i="10"/>
  <c r="AL94" i="10"/>
  <c r="AL91" i="10"/>
  <c r="AL88" i="10"/>
  <c r="AL87" i="10"/>
  <c r="AL86" i="10"/>
  <c r="AL85" i="10"/>
  <c r="AL81" i="10"/>
  <c r="AL80" i="10"/>
  <c r="AL79" i="10"/>
  <c r="AL77" i="10"/>
  <c r="AL76" i="10"/>
  <c r="AL74" i="10"/>
  <c r="AL73" i="10"/>
  <c r="AL69" i="10"/>
  <c r="AL68" i="10"/>
  <c r="AL67" i="10"/>
  <c r="AL66" i="10"/>
  <c r="AL65" i="10"/>
  <c r="AL63" i="10"/>
  <c r="AL62" i="10"/>
  <c r="AL61" i="10"/>
  <c r="AL58" i="10"/>
  <c r="AL57" i="10"/>
  <c r="AL56" i="10"/>
  <c r="AL55" i="10"/>
  <c r="AL54" i="10"/>
  <c r="AL51" i="10"/>
  <c r="AL50" i="10"/>
  <c r="AL49" i="10"/>
  <c r="AL48" i="10"/>
  <c r="AL47" i="10"/>
  <c r="AL46" i="10"/>
  <c r="AL45" i="10"/>
  <c r="AL44" i="10"/>
  <c r="AL43" i="10"/>
  <c r="AL42" i="10"/>
  <c r="AL41" i="10"/>
  <c r="AL38" i="10"/>
  <c r="AL37" i="10"/>
  <c r="AL36" i="10"/>
  <c r="AL35" i="10"/>
  <c r="AL34" i="10"/>
  <c r="AL31" i="10"/>
  <c r="AL30" i="10"/>
  <c r="AL29" i="10"/>
  <c r="AL28" i="10"/>
  <c r="AL25" i="10"/>
  <c r="AL24" i="10"/>
  <c r="AL23" i="10"/>
  <c r="AL22" i="10"/>
  <c r="AL21" i="10"/>
  <c r="AL20" i="10"/>
  <c r="AL19" i="10"/>
  <c r="AL18" i="10"/>
  <c r="AL17" i="10"/>
  <c r="AL13" i="10"/>
  <c r="AL12" i="10"/>
  <c r="AL11" i="10"/>
  <c r="AI101" i="11"/>
  <c r="AI100" i="11"/>
  <c r="AI99" i="11"/>
  <c r="AI98" i="11"/>
  <c r="AI96" i="11"/>
  <c r="AI95" i="11"/>
  <c r="AI94" i="11"/>
  <c r="AI91" i="11"/>
  <c r="AI88" i="11"/>
  <c r="AI87" i="11"/>
  <c r="AI86" i="11"/>
  <c r="AI85" i="11"/>
  <c r="AI81" i="11"/>
  <c r="AI80" i="11"/>
  <c r="AI79" i="11"/>
  <c r="AI77" i="11"/>
  <c r="AI76" i="11"/>
  <c r="AI74" i="11"/>
  <c r="AI73" i="11"/>
  <c r="AI69" i="11"/>
  <c r="AI68" i="11"/>
  <c r="AI67" i="11"/>
  <c r="AI66" i="11"/>
  <c r="AI65" i="11"/>
  <c r="AI63" i="11"/>
  <c r="AI62" i="11"/>
  <c r="AI61" i="11"/>
  <c r="AI58" i="11"/>
  <c r="AI57" i="11"/>
  <c r="AI56" i="11"/>
  <c r="AI55" i="11"/>
  <c r="AI54" i="11"/>
  <c r="AI51" i="11"/>
  <c r="AI50" i="11"/>
  <c r="AI49" i="11"/>
  <c r="AI48" i="11"/>
  <c r="AI47" i="11"/>
  <c r="AI46" i="11"/>
  <c r="AI45" i="11"/>
  <c r="AI44" i="11"/>
  <c r="AI43" i="11"/>
  <c r="AI42" i="11"/>
  <c r="AI41" i="11"/>
  <c r="AI38" i="11"/>
  <c r="AI37" i="11"/>
  <c r="AI36" i="11"/>
  <c r="AI35" i="11"/>
  <c r="AI34" i="11"/>
  <c r="AI31" i="11"/>
  <c r="AI30" i="11"/>
  <c r="AI29" i="11"/>
  <c r="AI28" i="11"/>
  <c r="AI25" i="11"/>
  <c r="AI24" i="11"/>
  <c r="AI23" i="11"/>
  <c r="AI22" i="11"/>
  <c r="AI21" i="11"/>
  <c r="AI20" i="11"/>
  <c r="AI19" i="11"/>
  <c r="AI18" i="11"/>
  <c r="AI17" i="11"/>
  <c r="AI13" i="11"/>
  <c r="AI12" i="11"/>
  <c r="AI11" i="11"/>
  <c r="AI101" i="12"/>
  <c r="AI100" i="12"/>
  <c r="AI99" i="12"/>
  <c r="AI98" i="12"/>
  <c r="AI96" i="12"/>
  <c r="AI95" i="12"/>
  <c r="AI94" i="12"/>
  <c r="AI91" i="12"/>
  <c r="AI88" i="12"/>
  <c r="AI87" i="12"/>
  <c r="AI86" i="12"/>
  <c r="AI85" i="12"/>
  <c r="AI81" i="12"/>
  <c r="AI80" i="12"/>
  <c r="AI79" i="12"/>
  <c r="AI77" i="12"/>
  <c r="AI76" i="12"/>
  <c r="AI74" i="12"/>
  <c r="AI73" i="12"/>
  <c r="AI69" i="12"/>
  <c r="AI68" i="12"/>
  <c r="AI67" i="12"/>
  <c r="AI66" i="12"/>
  <c r="AI65" i="12"/>
  <c r="AI63" i="12"/>
  <c r="AI62" i="12"/>
  <c r="AI61" i="12"/>
  <c r="AI58" i="12"/>
  <c r="AI57" i="12"/>
  <c r="AI56" i="12"/>
  <c r="AI55" i="12"/>
  <c r="AI54" i="12"/>
  <c r="AI51" i="12"/>
  <c r="AI50" i="12"/>
  <c r="AI49" i="12"/>
  <c r="AI48" i="12"/>
  <c r="AI47" i="12"/>
  <c r="AI46" i="12"/>
  <c r="AI45" i="12"/>
  <c r="AI44" i="12"/>
  <c r="AI43" i="12"/>
  <c r="AI42" i="12"/>
  <c r="AI41" i="12"/>
  <c r="AI38" i="12"/>
  <c r="AI37" i="12"/>
  <c r="AI36" i="12"/>
  <c r="AI35" i="12"/>
  <c r="AI34" i="12"/>
  <c r="AI31" i="12"/>
  <c r="AI30" i="12"/>
  <c r="AI29" i="12"/>
  <c r="AI28" i="12"/>
  <c r="AI25" i="12"/>
  <c r="AI24" i="12"/>
  <c r="AI23" i="12"/>
  <c r="AI22" i="12"/>
  <c r="AI21" i="12"/>
  <c r="AI20" i="12"/>
  <c r="AI19" i="12"/>
  <c r="AI18" i="12"/>
  <c r="AI17" i="12"/>
  <c r="AI13" i="12"/>
  <c r="AI12" i="12"/>
  <c r="AI11" i="12"/>
  <c r="AI101" i="10"/>
  <c r="AI100" i="10"/>
  <c r="AI99" i="10"/>
  <c r="AI98" i="10"/>
  <c r="AI96" i="10"/>
  <c r="AI95" i="10"/>
  <c r="AI94" i="10"/>
  <c r="AI91" i="10"/>
  <c r="AI88" i="10"/>
  <c r="AI87" i="10"/>
  <c r="AI86" i="10"/>
  <c r="AI85" i="10"/>
  <c r="AI81" i="10"/>
  <c r="AI80" i="10"/>
  <c r="AI79" i="10"/>
  <c r="AI77" i="10"/>
  <c r="AI76" i="10"/>
  <c r="AI74" i="10"/>
  <c r="AI73" i="10"/>
  <c r="AI69" i="10"/>
  <c r="AI68" i="10"/>
  <c r="AI67" i="10"/>
  <c r="AI66" i="10"/>
  <c r="AI65" i="10"/>
  <c r="AI63" i="10"/>
  <c r="AI62" i="10"/>
  <c r="AI61" i="10"/>
  <c r="AI58" i="10"/>
  <c r="AI57" i="10"/>
  <c r="AI56" i="10"/>
  <c r="AI55" i="10"/>
  <c r="AI54" i="10"/>
  <c r="AI51" i="10"/>
  <c r="AI50" i="10"/>
  <c r="AI49" i="10"/>
  <c r="AI48" i="10"/>
  <c r="AI47" i="10"/>
  <c r="AI46" i="10"/>
  <c r="AI45" i="10"/>
  <c r="AI44" i="10"/>
  <c r="AI43" i="10"/>
  <c r="AI42" i="10"/>
  <c r="AI41" i="10"/>
  <c r="AI38" i="10"/>
  <c r="AI37" i="10"/>
  <c r="AI36" i="10"/>
  <c r="AI35" i="10"/>
  <c r="AI34" i="10"/>
  <c r="AI31" i="10"/>
  <c r="AI30" i="10"/>
  <c r="AI29" i="10"/>
  <c r="AI28" i="10"/>
  <c r="AI25" i="10"/>
  <c r="AI24" i="10"/>
  <c r="AI23" i="10"/>
  <c r="AI22" i="10"/>
  <c r="AI21" i="10"/>
  <c r="AI20" i="10"/>
  <c r="AI19" i="10"/>
  <c r="AI18" i="10"/>
  <c r="AI17" i="10"/>
  <c r="AI13" i="10"/>
  <c r="AI12" i="10"/>
  <c r="AI11" i="10"/>
  <c r="AF101" i="11"/>
  <c r="AF100" i="11"/>
  <c r="AF99" i="11"/>
  <c r="AF98" i="11"/>
  <c r="AF96" i="11"/>
  <c r="AF95" i="11"/>
  <c r="AF94" i="11"/>
  <c r="AF91" i="11"/>
  <c r="AF88" i="11"/>
  <c r="AF87" i="11"/>
  <c r="AF86" i="11"/>
  <c r="AF85" i="11"/>
  <c r="AF81" i="11"/>
  <c r="AF80" i="11"/>
  <c r="AF79" i="11"/>
  <c r="AF77" i="11"/>
  <c r="AF76" i="11"/>
  <c r="AF74" i="11"/>
  <c r="AF73" i="11"/>
  <c r="AF69" i="11"/>
  <c r="AF68" i="11"/>
  <c r="AF67" i="11"/>
  <c r="AF66" i="11"/>
  <c r="AF65" i="11"/>
  <c r="AF63" i="11"/>
  <c r="AF62" i="11"/>
  <c r="AF61" i="11"/>
  <c r="AF58" i="11"/>
  <c r="AF57" i="11"/>
  <c r="AF56" i="11"/>
  <c r="AF55" i="11"/>
  <c r="AF54" i="11"/>
  <c r="AF51" i="11"/>
  <c r="AF50" i="11"/>
  <c r="AF49" i="11"/>
  <c r="AF48" i="11"/>
  <c r="AF47" i="11"/>
  <c r="AF46" i="11"/>
  <c r="AF45" i="11"/>
  <c r="AF44" i="11"/>
  <c r="AF43" i="11"/>
  <c r="AF42" i="11"/>
  <c r="AF41" i="11"/>
  <c r="AF38" i="11"/>
  <c r="AF37" i="11"/>
  <c r="AF36" i="11"/>
  <c r="AF35" i="11"/>
  <c r="AF34" i="11"/>
  <c r="AF31" i="11"/>
  <c r="AF30" i="11"/>
  <c r="AF29" i="11"/>
  <c r="AF28" i="11"/>
  <c r="AF25" i="11"/>
  <c r="AF24" i="11"/>
  <c r="AF23" i="11"/>
  <c r="AF22" i="11"/>
  <c r="AF21" i="11"/>
  <c r="AF20" i="11"/>
  <c r="AF19" i="11"/>
  <c r="AF18" i="11"/>
  <c r="AF17" i="11"/>
  <c r="AF13" i="11"/>
  <c r="AF12" i="11"/>
  <c r="AF11" i="11"/>
  <c r="AF101" i="12"/>
  <c r="AF100" i="12"/>
  <c r="AF99" i="12"/>
  <c r="AF98" i="12"/>
  <c r="AF96" i="12"/>
  <c r="AF95" i="12"/>
  <c r="AF94" i="12"/>
  <c r="AF91" i="12"/>
  <c r="AF88" i="12"/>
  <c r="AF87" i="12"/>
  <c r="AF86" i="12"/>
  <c r="AF85" i="12"/>
  <c r="AF81" i="12"/>
  <c r="AF80" i="12"/>
  <c r="AF79" i="12"/>
  <c r="AF77" i="12"/>
  <c r="AF76" i="12"/>
  <c r="AF74" i="12"/>
  <c r="AF73" i="12"/>
  <c r="AF69" i="12"/>
  <c r="AF68" i="12"/>
  <c r="AF67" i="12"/>
  <c r="AF66" i="12"/>
  <c r="AF65" i="12"/>
  <c r="AF63" i="12"/>
  <c r="AF62" i="12"/>
  <c r="AF61" i="12"/>
  <c r="AF58" i="12"/>
  <c r="AF57" i="12"/>
  <c r="AF56" i="12"/>
  <c r="AF55" i="12"/>
  <c r="AF54" i="12"/>
  <c r="AF51" i="12"/>
  <c r="AF50" i="12"/>
  <c r="AF49" i="12"/>
  <c r="AF48" i="12"/>
  <c r="AF47" i="12"/>
  <c r="AF46" i="12"/>
  <c r="AF45" i="12"/>
  <c r="AF44" i="12"/>
  <c r="AF43" i="12"/>
  <c r="AF42" i="12"/>
  <c r="AF41" i="12"/>
  <c r="AF38" i="12"/>
  <c r="AF37" i="12"/>
  <c r="AF36" i="12"/>
  <c r="AF35" i="12"/>
  <c r="AF34" i="12"/>
  <c r="AF31" i="12"/>
  <c r="AF30" i="12"/>
  <c r="AF29" i="12"/>
  <c r="AF28" i="12"/>
  <c r="AF25" i="12"/>
  <c r="AF24" i="12"/>
  <c r="AF23" i="12"/>
  <c r="AF22" i="12"/>
  <c r="AF21" i="12"/>
  <c r="AF20" i="12"/>
  <c r="AF19" i="12"/>
  <c r="AF18" i="12"/>
  <c r="AF17" i="12"/>
  <c r="AF13" i="12"/>
  <c r="AF12" i="12"/>
  <c r="AF11" i="12"/>
  <c r="AF101" i="10"/>
  <c r="AF100" i="10"/>
  <c r="AF99" i="10"/>
  <c r="AF98" i="10"/>
  <c r="AF96" i="10"/>
  <c r="AF95" i="10"/>
  <c r="AF94" i="10"/>
  <c r="AF91" i="10"/>
  <c r="AF88" i="10"/>
  <c r="AF87" i="10"/>
  <c r="AF86" i="10"/>
  <c r="AF85" i="10"/>
  <c r="AF81" i="10"/>
  <c r="AF80" i="10"/>
  <c r="AF79" i="10"/>
  <c r="AF77" i="10"/>
  <c r="AF76" i="10"/>
  <c r="AF74" i="10"/>
  <c r="AF73" i="10"/>
  <c r="AF69" i="10"/>
  <c r="AF68" i="10"/>
  <c r="AF67" i="10"/>
  <c r="AF66" i="10"/>
  <c r="AF65" i="10"/>
  <c r="AF63" i="10"/>
  <c r="AF62" i="10"/>
  <c r="AF61" i="10"/>
  <c r="AF58" i="10"/>
  <c r="AF57" i="10"/>
  <c r="AF56" i="10"/>
  <c r="AF55" i="10"/>
  <c r="AF54" i="10"/>
  <c r="AF51" i="10"/>
  <c r="AF50" i="10"/>
  <c r="AF49" i="10"/>
  <c r="AF48" i="10"/>
  <c r="AF47" i="10"/>
  <c r="AF46" i="10"/>
  <c r="AF45" i="10"/>
  <c r="AF44" i="10"/>
  <c r="AF43" i="10"/>
  <c r="AF42" i="10"/>
  <c r="AF41" i="10"/>
  <c r="AF38" i="10"/>
  <c r="AF37" i="10"/>
  <c r="AF36" i="10"/>
  <c r="AF35" i="10"/>
  <c r="AF34" i="10"/>
  <c r="AF31" i="10"/>
  <c r="AF30" i="10"/>
  <c r="AF29" i="10"/>
  <c r="AF28" i="10"/>
  <c r="AF25" i="10"/>
  <c r="AF24" i="10"/>
  <c r="AF23" i="10"/>
  <c r="AF22" i="10"/>
  <c r="AF21" i="10"/>
  <c r="AF20" i="10"/>
  <c r="AF19" i="10"/>
  <c r="AF18" i="10"/>
  <c r="AF17" i="10"/>
  <c r="AF13" i="10"/>
  <c r="AF12" i="10"/>
  <c r="AF11" i="10"/>
  <c r="AC101" i="11"/>
  <c r="AC100" i="11"/>
  <c r="AC99" i="11"/>
  <c r="AC98" i="11"/>
  <c r="AC96" i="11"/>
  <c r="AC95" i="11"/>
  <c r="AC94" i="11"/>
  <c r="AC91" i="11"/>
  <c r="AC88" i="11"/>
  <c r="AC87" i="11"/>
  <c r="AC86" i="11"/>
  <c r="AC85" i="11"/>
  <c r="AC81" i="11"/>
  <c r="AC80" i="11"/>
  <c r="AC79" i="11"/>
  <c r="AC77" i="11"/>
  <c r="AC76" i="11"/>
  <c r="AC74" i="11"/>
  <c r="AC73" i="11"/>
  <c r="AC69" i="11"/>
  <c r="AC68" i="11"/>
  <c r="AC67" i="11"/>
  <c r="AC66" i="11"/>
  <c r="AC65" i="11"/>
  <c r="AC63" i="11"/>
  <c r="AC62" i="11"/>
  <c r="AC61" i="11"/>
  <c r="AC58" i="11"/>
  <c r="AC57" i="11"/>
  <c r="AC56" i="11"/>
  <c r="AC55" i="11"/>
  <c r="AC54" i="11"/>
  <c r="AC51" i="11"/>
  <c r="AC50" i="11"/>
  <c r="AC49" i="11"/>
  <c r="AC48" i="11"/>
  <c r="AC47" i="11"/>
  <c r="AC46" i="11"/>
  <c r="AC45" i="11"/>
  <c r="AC44" i="11"/>
  <c r="AC43" i="11"/>
  <c r="AC42" i="11"/>
  <c r="AC41" i="11"/>
  <c r="AC38" i="11"/>
  <c r="AC37" i="11"/>
  <c r="AC36" i="11"/>
  <c r="AC35" i="11"/>
  <c r="AC34" i="11"/>
  <c r="AC31" i="11"/>
  <c r="AC30" i="11"/>
  <c r="AC29" i="11"/>
  <c r="AC28" i="11"/>
  <c r="AC25" i="11"/>
  <c r="AC24" i="11"/>
  <c r="AC23" i="11"/>
  <c r="AC22" i="11"/>
  <c r="AC21" i="11"/>
  <c r="AC20" i="11"/>
  <c r="AC19" i="11"/>
  <c r="AC18" i="11"/>
  <c r="AC17" i="11"/>
  <c r="AC13" i="11"/>
  <c r="AC12" i="11"/>
  <c r="AC11" i="11"/>
  <c r="AC101" i="12"/>
  <c r="AC100" i="12"/>
  <c r="AC99" i="12"/>
  <c r="AC98" i="12"/>
  <c r="AC96" i="12"/>
  <c r="AC95" i="12"/>
  <c r="AC94" i="12"/>
  <c r="AC91" i="12"/>
  <c r="AC88" i="12"/>
  <c r="AC87" i="12"/>
  <c r="AC86" i="12"/>
  <c r="AC85" i="12"/>
  <c r="AC81" i="12"/>
  <c r="AC80" i="12"/>
  <c r="AC79" i="12"/>
  <c r="AC77" i="12"/>
  <c r="AC76" i="12"/>
  <c r="AC74" i="12"/>
  <c r="AC73" i="12"/>
  <c r="AC69" i="12"/>
  <c r="AC68" i="12"/>
  <c r="AC67" i="12"/>
  <c r="AC66" i="12"/>
  <c r="AC65" i="12"/>
  <c r="AC63" i="12"/>
  <c r="AC62" i="12"/>
  <c r="AC61" i="12"/>
  <c r="AC58" i="12"/>
  <c r="AC57" i="12"/>
  <c r="AC56" i="12"/>
  <c r="AC55" i="12"/>
  <c r="AC54" i="12"/>
  <c r="AC51" i="12"/>
  <c r="AC50" i="12"/>
  <c r="AC49" i="12"/>
  <c r="AC48" i="12"/>
  <c r="AC47" i="12"/>
  <c r="AC46" i="12"/>
  <c r="AC45" i="12"/>
  <c r="AC44" i="12"/>
  <c r="AC43" i="12"/>
  <c r="AC42" i="12"/>
  <c r="AC41" i="12"/>
  <c r="AC38" i="12"/>
  <c r="AC37" i="12"/>
  <c r="AC36" i="12"/>
  <c r="AC35" i="12"/>
  <c r="AC34" i="12"/>
  <c r="AC31" i="12"/>
  <c r="AC30" i="12"/>
  <c r="AC29" i="12"/>
  <c r="AC28" i="12"/>
  <c r="AC25" i="12"/>
  <c r="AC24" i="12"/>
  <c r="AC23" i="12"/>
  <c r="AC22" i="12"/>
  <c r="AC21" i="12"/>
  <c r="AC20" i="12"/>
  <c r="AC19" i="12"/>
  <c r="AC18" i="12"/>
  <c r="AC17" i="12"/>
  <c r="AC13" i="12"/>
  <c r="AC12" i="12"/>
  <c r="AC11" i="12"/>
  <c r="AC101" i="10"/>
  <c r="AC100" i="10"/>
  <c r="AC99" i="10"/>
  <c r="AC98" i="10"/>
  <c r="AC96" i="10"/>
  <c r="AC95" i="10"/>
  <c r="AC94" i="10"/>
  <c r="AC91" i="10"/>
  <c r="AC88" i="10"/>
  <c r="AC87" i="10"/>
  <c r="AC86" i="10"/>
  <c r="AC85" i="10"/>
  <c r="AC81" i="10"/>
  <c r="AC80" i="10"/>
  <c r="AC79" i="10"/>
  <c r="AC77" i="10"/>
  <c r="AC76" i="10"/>
  <c r="AC74" i="10"/>
  <c r="AC73" i="10"/>
  <c r="AC69" i="10"/>
  <c r="AC68" i="10"/>
  <c r="AC67" i="10"/>
  <c r="AC66" i="10"/>
  <c r="AC65" i="10"/>
  <c r="AC63" i="10"/>
  <c r="AC62" i="10"/>
  <c r="AC61" i="10"/>
  <c r="AC58" i="10"/>
  <c r="AC57" i="10"/>
  <c r="AC56" i="10"/>
  <c r="AC55" i="10"/>
  <c r="AC54" i="10"/>
  <c r="AC51" i="10"/>
  <c r="AC50" i="10"/>
  <c r="AC49" i="10"/>
  <c r="AC48" i="10"/>
  <c r="AC47" i="10"/>
  <c r="AC46" i="10"/>
  <c r="AC45" i="10"/>
  <c r="AC44" i="10"/>
  <c r="AC43" i="10"/>
  <c r="AC42" i="10"/>
  <c r="AC41" i="10"/>
  <c r="AC38" i="10"/>
  <c r="AC37" i="10"/>
  <c r="AC36" i="10"/>
  <c r="AC35" i="10"/>
  <c r="AC34" i="10"/>
  <c r="AC31" i="10"/>
  <c r="AC30" i="10"/>
  <c r="AC29" i="10"/>
  <c r="AC28" i="10"/>
  <c r="AC25" i="10"/>
  <c r="AC24" i="10"/>
  <c r="AC23" i="10"/>
  <c r="AC22" i="10"/>
  <c r="AC21" i="10"/>
  <c r="AC20" i="10"/>
  <c r="AC19" i="10"/>
  <c r="AC18" i="10"/>
  <c r="AC17" i="10"/>
  <c r="AC13" i="10"/>
  <c r="AC12" i="10"/>
  <c r="AC11" i="10"/>
  <c r="Z101" i="11"/>
  <c r="Z100" i="11"/>
  <c r="Z99" i="11"/>
  <c r="Z98" i="11"/>
  <c r="Z96" i="11"/>
  <c r="Z95" i="11"/>
  <c r="Z94" i="11"/>
  <c r="Z91" i="11"/>
  <c r="Z88" i="11"/>
  <c r="Z87" i="11"/>
  <c r="Z86" i="11"/>
  <c r="Z85" i="11"/>
  <c r="Z81" i="11"/>
  <c r="Z80" i="11"/>
  <c r="Z79" i="11"/>
  <c r="Z77" i="11"/>
  <c r="Z76" i="11"/>
  <c r="Z74" i="11"/>
  <c r="Z73" i="11"/>
  <c r="Z69" i="11"/>
  <c r="Z68" i="11"/>
  <c r="Z67" i="11"/>
  <c r="Z66" i="11"/>
  <c r="Z65" i="11"/>
  <c r="Z63" i="11"/>
  <c r="Z62" i="11"/>
  <c r="Z61" i="11"/>
  <c r="Z58" i="11"/>
  <c r="Z57" i="11"/>
  <c r="Z56" i="11"/>
  <c r="Z55" i="11"/>
  <c r="Z54" i="11"/>
  <c r="Z51" i="11"/>
  <c r="Z50" i="11"/>
  <c r="Z49" i="11"/>
  <c r="Z48" i="11"/>
  <c r="Z47" i="11"/>
  <c r="Z46" i="11"/>
  <c r="Z45" i="11"/>
  <c r="Z44" i="11"/>
  <c r="Z43" i="11"/>
  <c r="Z42" i="11"/>
  <c r="Z41" i="11"/>
  <c r="Z38" i="11"/>
  <c r="Z37" i="11"/>
  <c r="Z36" i="11"/>
  <c r="Z35" i="11"/>
  <c r="Z34" i="11"/>
  <c r="Z31" i="11"/>
  <c r="Z30" i="11"/>
  <c r="Z29" i="11"/>
  <c r="Z28" i="11"/>
  <c r="Z25" i="11"/>
  <c r="Z24" i="11"/>
  <c r="Z23" i="11"/>
  <c r="Z22" i="11"/>
  <c r="Z21" i="11"/>
  <c r="Z20" i="11"/>
  <c r="Z19" i="11"/>
  <c r="Z18" i="11"/>
  <c r="Z17" i="11"/>
  <c r="Z13" i="11"/>
  <c r="Z12" i="11"/>
  <c r="Z11" i="11"/>
  <c r="Z101" i="12"/>
  <c r="Z100" i="12"/>
  <c r="Z99" i="12"/>
  <c r="Z98" i="12"/>
  <c r="Z96" i="12"/>
  <c r="Z95" i="12"/>
  <c r="Z94" i="12"/>
  <c r="Z91" i="12"/>
  <c r="Z88" i="12"/>
  <c r="Z87" i="12"/>
  <c r="Z86" i="12"/>
  <c r="Z85" i="12"/>
  <c r="Z81" i="12"/>
  <c r="Z80" i="12"/>
  <c r="Z79" i="12"/>
  <c r="Z77" i="12"/>
  <c r="Z76" i="12"/>
  <c r="Z74" i="12"/>
  <c r="Z73" i="12"/>
  <c r="Z69" i="12"/>
  <c r="Z68" i="12"/>
  <c r="Z67" i="12"/>
  <c r="Z66" i="12"/>
  <c r="Z65" i="12"/>
  <c r="Z63" i="12"/>
  <c r="Z62" i="12"/>
  <c r="Z61" i="12"/>
  <c r="Z58" i="12"/>
  <c r="Z57" i="12"/>
  <c r="Z56" i="12"/>
  <c r="Z55" i="12"/>
  <c r="Z54" i="12"/>
  <c r="Z51" i="12"/>
  <c r="Z50" i="12"/>
  <c r="Z49" i="12"/>
  <c r="Z48" i="12"/>
  <c r="Z47" i="12"/>
  <c r="Z46" i="12"/>
  <c r="Z45" i="12"/>
  <c r="Z44" i="12"/>
  <c r="Z43" i="12"/>
  <c r="Z42" i="12"/>
  <c r="Z41" i="12"/>
  <c r="Z38" i="12"/>
  <c r="Z37" i="12"/>
  <c r="Z36" i="12"/>
  <c r="Z35" i="12"/>
  <c r="Z34" i="12"/>
  <c r="Z31" i="12"/>
  <c r="Z30" i="12"/>
  <c r="Z29" i="12"/>
  <c r="Z28" i="12"/>
  <c r="Z25" i="12"/>
  <c r="Z24" i="12"/>
  <c r="Z23" i="12"/>
  <c r="Z22" i="12"/>
  <c r="Z21" i="12"/>
  <c r="Z20" i="12"/>
  <c r="Z19" i="12"/>
  <c r="Z18" i="12"/>
  <c r="Z17" i="12"/>
  <c r="Z13" i="12"/>
  <c r="Z12" i="12"/>
  <c r="Z11" i="12"/>
  <c r="Z101" i="10"/>
  <c r="Z100" i="10"/>
  <c r="Z99" i="10"/>
  <c r="Z98" i="10"/>
  <c r="Z96" i="10"/>
  <c r="Z95" i="10"/>
  <c r="Z94" i="10"/>
  <c r="Z91" i="10"/>
  <c r="Z88" i="10"/>
  <c r="Z87" i="10"/>
  <c r="Z86" i="10"/>
  <c r="Z85" i="10"/>
  <c r="Z81" i="10"/>
  <c r="Z80" i="10"/>
  <c r="Z79" i="10"/>
  <c r="Z77" i="10"/>
  <c r="Z76" i="10"/>
  <c r="Z74" i="10"/>
  <c r="Z73" i="10"/>
  <c r="Z69" i="10"/>
  <c r="Z68" i="10"/>
  <c r="Z67" i="10"/>
  <c r="Z66" i="10"/>
  <c r="Z65" i="10"/>
  <c r="Z63" i="10"/>
  <c r="Z62" i="10"/>
  <c r="Z61" i="10"/>
  <c r="Z58" i="10"/>
  <c r="Z57" i="10"/>
  <c r="Z56" i="10"/>
  <c r="Z55" i="10"/>
  <c r="Z54" i="10"/>
  <c r="Z51" i="10"/>
  <c r="Z50" i="10"/>
  <c r="Z49" i="10"/>
  <c r="Z48" i="10"/>
  <c r="Z47" i="10"/>
  <c r="Z46" i="10"/>
  <c r="Z45" i="10"/>
  <c r="Z44" i="10"/>
  <c r="Z43" i="10"/>
  <c r="Z42" i="10"/>
  <c r="Z41" i="10"/>
  <c r="Z38" i="10"/>
  <c r="Z37" i="10"/>
  <c r="Z36" i="10"/>
  <c r="Z35" i="10"/>
  <c r="Z34" i="10"/>
  <c r="Z31" i="10"/>
  <c r="Z30" i="10"/>
  <c r="Z29" i="10"/>
  <c r="Z28" i="10"/>
  <c r="Z25" i="10"/>
  <c r="Z24" i="10"/>
  <c r="Z23" i="10"/>
  <c r="Z22" i="10"/>
  <c r="Z21" i="10"/>
  <c r="Z20" i="10"/>
  <c r="Z19" i="10"/>
  <c r="Z18" i="10"/>
  <c r="Z17" i="10"/>
  <c r="Z13" i="10"/>
  <c r="Z12" i="10"/>
  <c r="Z11" i="10"/>
  <c r="W101" i="11"/>
  <c r="W100" i="11"/>
  <c r="W99" i="11"/>
  <c r="W98" i="11"/>
  <c r="W96" i="11"/>
  <c r="W95" i="11"/>
  <c r="W94" i="11"/>
  <c r="W91" i="11"/>
  <c r="W88" i="11"/>
  <c r="W87" i="11"/>
  <c r="W86" i="11"/>
  <c r="W85" i="11"/>
  <c r="W81" i="11"/>
  <c r="W80" i="11"/>
  <c r="W79" i="11"/>
  <c r="W77" i="11"/>
  <c r="W76" i="11"/>
  <c r="W74" i="11"/>
  <c r="W73" i="11"/>
  <c r="W69" i="11"/>
  <c r="W68" i="11"/>
  <c r="W67" i="11"/>
  <c r="W66" i="11"/>
  <c r="W65" i="11"/>
  <c r="W63" i="11"/>
  <c r="W62" i="11"/>
  <c r="W61" i="11"/>
  <c r="W58" i="11"/>
  <c r="W57" i="11"/>
  <c r="W56" i="11"/>
  <c r="W55" i="11"/>
  <c r="W54" i="11"/>
  <c r="W51" i="11"/>
  <c r="W50" i="11"/>
  <c r="W49" i="11"/>
  <c r="W48" i="11"/>
  <c r="W47" i="11"/>
  <c r="W46" i="11"/>
  <c r="W45" i="11"/>
  <c r="W44" i="11"/>
  <c r="W43" i="11"/>
  <c r="W42" i="11"/>
  <c r="W41" i="11"/>
  <c r="W38" i="11"/>
  <c r="W37" i="11"/>
  <c r="W36" i="11"/>
  <c r="W35" i="11"/>
  <c r="W34" i="11"/>
  <c r="W31" i="11"/>
  <c r="W30" i="11"/>
  <c r="W29" i="11"/>
  <c r="W28" i="11"/>
  <c r="W25" i="11"/>
  <c r="W24" i="11"/>
  <c r="W23" i="11"/>
  <c r="W22" i="11"/>
  <c r="W21" i="11"/>
  <c r="W20" i="11"/>
  <c r="W19" i="11"/>
  <c r="W18" i="11"/>
  <c r="W17" i="11"/>
  <c r="W13" i="11"/>
  <c r="W12" i="11"/>
  <c r="W11" i="11"/>
  <c r="W101" i="12"/>
  <c r="W100" i="12"/>
  <c r="W99" i="12"/>
  <c r="W98" i="12"/>
  <c r="W96" i="12"/>
  <c r="W95" i="12"/>
  <c r="W94" i="12"/>
  <c r="W91" i="12"/>
  <c r="W88" i="12"/>
  <c r="W87" i="12"/>
  <c r="W86" i="12"/>
  <c r="W85" i="12"/>
  <c r="W81" i="12"/>
  <c r="W80" i="12"/>
  <c r="W79" i="12"/>
  <c r="W77" i="12"/>
  <c r="W76" i="12"/>
  <c r="W74" i="12"/>
  <c r="W73" i="12"/>
  <c r="W69" i="12"/>
  <c r="W68" i="12"/>
  <c r="W67" i="12"/>
  <c r="W66" i="12"/>
  <c r="W65" i="12"/>
  <c r="W63" i="12"/>
  <c r="W62" i="12"/>
  <c r="W61" i="12"/>
  <c r="W58" i="12"/>
  <c r="W57" i="12"/>
  <c r="W56" i="12"/>
  <c r="W55" i="12"/>
  <c r="W54" i="12"/>
  <c r="W51" i="12"/>
  <c r="W50" i="12"/>
  <c r="W49" i="12"/>
  <c r="W48" i="12"/>
  <c r="W47" i="12"/>
  <c r="W46" i="12"/>
  <c r="W45" i="12"/>
  <c r="W44" i="12"/>
  <c r="W43" i="12"/>
  <c r="W42" i="12"/>
  <c r="W41" i="12"/>
  <c r="W38" i="12"/>
  <c r="W37" i="12"/>
  <c r="W36" i="12"/>
  <c r="W35" i="12"/>
  <c r="W34" i="12"/>
  <c r="W31" i="12"/>
  <c r="W30" i="12"/>
  <c r="W29" i="12"/>
  <c r="W28" i="12"/>
  <c r="W25" i="12"/>
  <c r="W24" i="12"/>
  <c r="W23" i="12"/>
  <c r="W22" i="12"/>
  <c r="W21" i="12"/>
  <c r="W20" i="12"/>
  <c r="W19" i="12"/>
  <c r="W18" i="12"/>
  <c r="W17" i="12"/>
  <c r="W13" i="12"/>
  <c r="W12" i="12"/>
  <c r="W11" i="12"/>
  <c r="W101" i="10"/>
  <c r="W100" i="10"/>
  <c r="W99" i="10"/>
  <c r="W98" i="10"/>
  <c r="W96" i="10"/>
  <c r="W95" i="10"/>
  <c r="W94" i="10"/>
  <c r="W91" i="10"/>
  <c r="W88" i="10"/>
  <c r="W87" i="10"/>
  <c r="W86" i="10"/>
  <c r="W85" i="10"/>
  <c r="W81" i="10"/>
  <c r="W80" i="10"/>
  <c r="W79" i="10"/>
  <c r="W77" i="10"/>
  <c r="W76" i="10"/>
  <c r="W74" i="10"/>
  <c r="W73" i="10"/>
  <c r="W69" i="10"/>
  <c r="W68" i="10"/>
  <c r="W67" i="10"/>
  <c r="W66" i="10"/>
  <c r="W65" i="10"/>
  <c r="W63" i="10"/>
  <c r="W62" i="10"/>
  <c r="W61" i="10"/>
  <c r="W58" i="10"/>
  <c r="W57" i="10"/>
  <c r="W56" i="10"/>
  <c r="W55" i="10"/>
  <c r="W54" i="10"/>
  <c r="W51" i="10"/>
  <c r="W50" i="10"/>
  <c r="W49" i="10"/>
  <c r="W48" i="10"/>
  <c r="W47" i="10"/>
  <c r="W46" i="10"/>
  <c r="W45" i="10"/>
  <c r="W44" i="10"/>
  <c r="W43" i="10"/>
  <c r="W42" i="10"/>
  <c r="W41" i="10"/>
  <c r="W38" i="10"/>
  <c r="W37" i="10"/>
  <c r="W36" i="10"/>
  <c r="W35" i="10"/>
  <c r="W34" i="10"/>
  <c r="W31" i="10"/>
  <c r="W30" i="10"/>
  <c r="W29" i="10"/>
  <c r="W28" i="10"/>
  <c r="W25" i="10"/>
  <c r="W24" i="10"/>
  <c r="W23" i="10"/>
  <c r="W22" i="10"/>
  <c r="W21" i="10"/>
  <c r="W20" i="10"/>
  <c r="W19" i="10"/>
  <c r="W18" i="10"/>
  <c r="W17" i="10"/>
  <c r="W13" i="10"/>
  <c r="W12" i="10"/>
  <c r="W11" i="10"/>
  <c r="T101" i="11"/>
  <c r="T100" i="11"/>
  <c r="T99" i="11"/>
  <c r="T98" i="11"/>
  <c r="T96" i="11"/>
  <c r="T95" i="11"/>
  <c r="T94" i="11"/>
  <c r="T91" i="11"/>
  <c r="T88" i="11"/>
  <c r="T87" i="11"/>
  <c r="T86" i="11"/>
  <c r="T85" i="11"/>
  <c r="T81" i="11"/>
  <c r="T80" i="11"/>
  <c r="T79" i="11"/>
  <c r="T77" i="11"/>
  <c r="T76" i="11"/>
  <c r="T74" i="11"/>
  <c r="T73" i="11"/>
  <c r="T69" i="11"/>
  <c r="T68" i="11"/>
  <c r="T67" i="11"/>
  <c r="T66" i="11"/>
  <c r="T65" i="11"/>
  <c r="T63" i="11"/>
  <c r="T62" i="11"/>
  <c r="T61" i="11"/>
  <c r="T58" i="11"/>
  <c r="T57" i="11"/>
  <c r="T56" i="11"/>
  <c r="T55" i="11"/>
  <c r="T54" i="11"/>
  <c r="T51" i="11"/>
  <c r="T50" i="11"/>
  <c r="T49" i="11"/>
  <c r="T48" i="11"/>
  <c r="T47" i="11"/>
  <c r="T46" i="11"/>
  <c r="T45" i="11"/>
  <c r="T44" i="11"/>
  <c r="T43" i="11"/>
  <c r="T42" i="11"/>
  <c r="T41" i="11"/>
  <c r="T38" i="11"/>
  <c r="T37" i="11"/>
  <c r="T36" i="11"/>
  <c r="T35" i="11"/>
  <c r="T34" i="11"/>
  <c r="T31" i="11"/>
  <c r="T30" i="11"/>
  <c r="T29" i="11"/>
  <c r="T28" i="11"/>
  <c r="T25" i="11"/>
  <c r="T24" i="11"/>
  <c r="T23" i="11"/>
  <c r="T22" i="11"/>
  <c r="T21" i="11"/>
  <c r="T20" i="11"/>
  <c r="T19" i="11"/>
  <c r="T18" i="11"/>
  <c r="T17" i="11"/>
  <c r="T13" i="11"/>
  <c r="T12" i="11"/>
  <c r="T11" i="11"/>
  <c r="T101" i="12"/>
  <c r="T100" i="12"/>
  <c r="T99" i="12"/>
  <c r="T98" i="12"/>
  <c r="T96" i="12"/>
  <c r="T95" i="12"/>
  <c r="T94" i="12"/>
  <c r="T91" i="12"/>
  <c r="T88" i="12"/>
  <c r="T87" i="12"/>
  <c r="T86" i="12"/>
  <c r="T85" i="12"/>
  <c r="T81" i="12"/>
  <c r="T80" i="12"/>
  <c r="T79" i="12"/>
  <c r="T77" i="12"/>
  <c r="T76" i="12"/>
  <c r="T74" i="12"/>
  <c r="T73" i="12"/>
  <c r="T69" i="12"/>
  <c r="T68" i="12"/>
  <c r="T67" i="12"/>
  <c r="T66" i="12"/>
  <c r="T65" i="12"/>
  <c r="T63" i="12"/>
  <c r="T62" i="12"/>
  <c r="T61" i="12"/>
  <c r="T58" i="12"/>
  <c r="T57" i="12"/>
  <c r="T56" i="12"/>
  <c r="T55" i="12"/>
  <c r="T54" i="12"/>
  <c r="T51" i="12"/>
  <c r="T50" i="12"/>
  <c r="T49" i="12"/>
  <c r="T48" i="12"/>
  <c r="T47" i="12"/>
  <c r="T46" i="12"/>
  <c r="T45" i="12"/>
  <c r="T44" i="12"/>
  <c r="T43" i="12"/>
  <c r="T42" i="12"/>
  <c r="T41" i="12"/>
  <c r="T38" i="12"/>
  <c r="T37" i="12"/>
  <c r="T36" i="12"/>
  <c r="T35" i="12"/>
  <c r="T34" i="12"/>
  <c r="T31" i="12"/>
  <c r="T30" i="12"/>
  <c r="T29" i="12"/>
  <c r="T28" i="12"/>
  <c r="T25" i="12"/>
  <c r="T24" i="12"/>
  <c r="T23" i="12"/>
  <c r="T22" i="12"/>
  <c r="T21" i="12"/>
  <c r="T20" i="12"/>
  <c r="T19" i="12"/>
  <c r="T18" i="12"/>
  <c r="T17" i="12"/>
  <c r="T13" i="12"/>
  <c r="T12" i="12"/>
  <c r="T11" i="12"/>
  <c r="T101" i="10"/>
  <c r="T100" i="10"/>
  <c r="T99" i="10"/>
  <c r="T98" i="10"/>
  <c r="T96" i="10"/>
  <c r="T95" i="10"/>
  <c r="T94" i="10"/>
  <c r="T91" i="10"/>
  <c r="T88" i="10"/>
  <c r="T87" i="10"/>
  <c r="T86" i="10"/>
  <c r="T85" i="10"/>
  <c r="T81" i="10"/>
  <c r="T80" i="10"/>
  <c r="T79" i="10"/>
  <c r="T77" i="10"/>
  <c r="T76" i="10"/>
  <c r="T74" i="10"/>
  <c r="T73" i="10"/>
  <c r="T69" i="10"/>
  <c r="T68" i="10"/>
  <c r="T67" i="10"/>
  <c r="T66" i="10"/>
  <c r="T65" i="10"/>
  <c r="T63" i="10"/>
  <c r="T62" i="10"/>
  <c r="T61" i="10"/>
  <c r="T58" i="10"/>
  <c r="T57" i="10"/>
  <c r="T56" i="10"/>
  <c r="T55" i="10"/>
  <c r="T54" i="10"/>
  <c r="T51" i="10"/>
  <c r="T50" i="10"/>
  <c r="T49" i="10"/>
  <c r="T48" i="10"/>
  <c r="T47" i="10"/>
  <c r="T46" i="10"/>
  <c r="T45" i="10"/>
  <c r="T44" i="10"/>
  <c r="T43" i="10"/>
  <c r="T42" i="10"/>
  <c r="T41" i="10"/>
  <c r="T38" i="10"/>
  <c r="T37" i="10"/>
  <c r="T36" i="10"/>
  <c r="T35" i="10"/>
  <c r="T34" i="10"/>
  <c r="T31" i="10"/>
  <c r="T30" i="10"/>
  <c r="T29" i="10"/>
  <c r="T28" i="10"/>
  <c r="T25" i="10"/>
  <c r="T24" i="10"/>
  <c r="T23" i="10"/>
  <c r="T22" i="10"/>
  <c r="T21" i="10"/>
  <c r="T20" i="10"/>
  <c r="T19" i="10"/>
  <c r="T18" i="10"/>
  <c r="T17" i="10"/>
  <c r="T13" i="10"/>
  <c r="T12" i="10"/>
  <c r="T11" i="10"/>
  <c r="Q101" i="11"/>
  <c r="Q100" i="11"/>
  <c r="Q99" i="11"/>
  <c r="Q98" i="11"/>
  <c r="Q96" i="11"/>
  <c r="Q95" i="11"/>
  <c r="Q94" i="11"/>
  <c r="Q91" i="11"/>
  <c r="Q88" i="11"/>
  <c r="Q87" i="11"/>
  <c r="Q86" i="11"/>
  <c r="Q85" i="11"/>
  <c r="Q81" i="11"/>
  <c r="Q80" i="11"/>
  <c r="Q79" i="11"/>
  <c r="Q77" i="11"/>
  <c r="Q76" i="11"/>
  <c r="Q74" i="11"/>
  <c r="Q73" i="11"/>
  <c r="Q69" i="11"/>
  <c r="Q68" i="11"/>
  <c r="Q67" i="11"/>
  <c r="Q66" i="11"/>
  <c r="Q65" i="11"/>
  <c r="Q63" i="11"/>
  <c r="Q62" i="11"/>
  <c r="Q61" i="11"/>
  <c r="Q58" i="11"/>
  <c r="Q57" i="11"/>
  <c r="Q56" i="11"/>
  <c r="Q55" i="11"/>
  <c r="Q54" i="11"/>
  <c r="Q51" i="11"/>
  <c r="Q50" i="11"/>
  <c r="Q49" i="11"/>
  <c r="Q48" i="11"/>
  <c r="Q47" i="11"/>
  <c r="Q46" i="11"/>
  <c r="Q45" i="11"/>
  <c r="Q44" i="11"/>
  <c r="Q43" i="11"/>
  <c r="Q42" i="11"/>
  <c r="Q41" i="11"/>
  <c r="Q38" i="11"/>
  <c r="Q37" i="11"/>
  <c r="Q36" i="11"/>
  <c r="Q35" i="11"/>
  <c r="Q34" i="11"/>
  <c r="Q31" i="11"/>
  <c r="Q30" i="11"/>
  <c r="Q29" i="11"/>
  <c r="Q28" i="11"/>
  <c r="Q25" i="11"/>
  <c r="Q24" i="11"/>
  <c r="Q23" i="11"/>
  <c r="Q22" i="11"/>
  <c r="Q21" i="11"/>
  <c r="Q20" i="11"/>
  <c r="Q19" i="11"/>
  <c r="Q18" i="11"/>
  <c r="Q17" i="11"/>
  <c r="Q13" i="11"/>
  <c r="Q12" i="11"/>
  <c r="Q11" i="11"/>
  <c r="Q101" i="12"/>
  <c r="Q100" i="12"/>
  <c r="Q99" i="12"/>
  <c r="Q98" i="12"/>
  <c r="Q96" i="12"/>
  <c r="Q95" i="12"/>
  <c r="Q94" i="12"/>
  <c r="Q91" i="12"/>
  <c r="Q88" i="12"/>
  <c r="Q87" i="12"/>
  <c r="Q86" i="12"/>
  <c r="Q85" i="12"/>
  <c r="Q81" i="12"/>
  <c r="Q80" i="12"/>
  <c r="Q79" i="12"/>
  <c r="Q77" i="12"/>
  <c r="Q76" i="12"/>
  <c r="Q74" i="12"/>
  <c r="Q73" i="12"/>
  <c r="Q69" i="12"/>
  <c r="Q68" i="12"/>
  <c r="Q67" i="12"/>
  <c r="Q66" i="12"/>
  <c r="Q65" i="12"/>
  <c r="Q63" i="12"/>
  <c r="Q62" i="12"/>
  <c r="Q61" i="12"/>
  <c r="Q58" i="12"/>
  <c r="Q57" i="12"/>
  <c r="Q56" i="12"/>
  <c r="Q55" i="12"/>
  <c r="Q54" i="12"/>
  <c r="Q51" i="12"/>
  <c r="Q50" i="12"/>
  <c r="Q49" i="12"/>
  <c r="Q48" i="12"/>
  <c r="Q47" i="12"/>
  <c r="Q46" i="12"/>
  <c r="Q45" i="12"/>
  <c r="Q44" i="12"/>
  <c r="Q43" i="12"/>
  <c r="Q42" i="12"/>
  <c r="Q41" i="12"/>
  <c r="Q38" i="12"/>
  <c r="Q37" i="12"/>
  <c r="Q36" i="12"/>
  <c r="Q35" i="12"/>
  <c r="Q34" i="12"/>
  <c r="Q31" i="12"/>
  <c r="Q30" i="12"/>
  <c r="Q29" i="12"/>
  <c r="Q28" i="12"/>
  <c r="Q25" i="12"/>
  <c r="Q24" i="12"/>
  <c r="Q23" i="12"/>
  <c r="Q22" i="12"/>
  <c r="Q21" i="12"/>
  <c r="Q20" i="12"/>
  <c r="Q19" i="12"/>
  <c r="Q18" i="12"/>
  <c r="Q17" i="12"/>
  <c r="Q13" i="12"/>
  <c r="Q12" i="12"/>
  <c r="Q11" i="12"/>
  <c r="Q101" i="10"/>
  <c r="Q100" i="10"/>
  <c r="Q99" i="10"/>
  <c r="Q98" i="10"/>
  <c r="Q96" i="10"/>
  <c r="Q95" i="10"/>
  <c r="Q94" i="10"/>
  <c r="Q91" i="10"/>
  <c r="Q88" i="10"/>
  <c r="Q87" i="10"/>
  <c r="Q86" i="10"/>
  <c r="Q85" i="10"/>
  <c r="Q81" i="10"/>
  <c r="Q80" i="10"/>
  <c r="Q79" i="10"/>
  <c r="Q77" i="10"/>
  <c r="Q76" i="10"/>
  <c r="Q74" i="10"/>
  <c r="Q73" i="10"/>
  <c r="Q69" i="10"/>
  <c r="Q68" i="10"/>
  <c r="Q67" i="10"/>
  <c r="Q66" i="10"/>
  <c r="Q65" i="10"/>
  <c r="Q63" i="10"/>
  <c r="Q62" i="10"/>
  <c r="Q61" i="10"/>
  <c r="Q58" i="10"/>
  <c r="Q57" i="10"/>
  <c r="Q56" i="10"/>
  <c r="Q55" i="10"/>
  <c r="Q54" i="10"/>
  <c r="Q51" i="10"/>
  <c r="Q50" i="10"/>
  <c r="Q49" i="10"/>
  <c r="Q48" i="10"/>
  <c r="Q47" i="10"/>
  <c r="Q46" i="10"/>
  <c r="Q45" i="10"/>
  <c r="Q44" i="10"/>
  <c r="Q43" i="10"/>
  <c r="Q42" i="10"/>
  <c r="Q41" i="10"/>
  <c r="Q38" i="10"/>
  <c r="Q37" i="10"/>
  <c r="Q36" i="10"/>
  <c r="Q35" i="10"/>
  <c r="Q34" i="10"/>
  <c r="Q31" i="10"/>
  <c r="Q30" i="10"/>
  <c r="Q29" i="10"/>
  <c r="Q28" i="10"/>
  <c r="Q25" i="10"/>
  <c r="Q24" i="10"/>
  <c r="Q23" i="10"/>
  <c r="Q22" i="10"/>
  <c r="Q21" i="10"/>
  <c r="Q20" i="10"/>
  <c r="Q19" i="10"/>
  <c r="Q18" i="10"/>
  <c r="Q17" i="10"/>
  <c r="Q13" i="10"/>
  <c r="Q12" i="10"/>
  <c r="Q11" i="10"/>
  <c r="N101" i="11"/>
  <c r="N100" i="11"/>
  <c r="N99" i="11"/>
  <c r="N98" i="11"/>
  <c r="N96" i="11"/>
  <c r="N95" i="11"/>
  <c r="N94" i="11"/>
  <c r="N91" i="11"/>
  <c r="N88" i="11"/>
  <c r="N87" i="11"/>
  <c r="N86" i="11"/>
  <c r="N85" i="11"/>
  <c r="N81" i="11"/>
  <c r="N80" i="11"/>
  <c r="N79" i="11"/>
  <c r="N77" i="11"/>
  <c r="N76" i="11"/>
  <c r="N74" i="11"/>
  <c r="N73" i="11"/>
  <c r="N69" i="11"/>
  <c r="N68" i="11"/>
  <c r="N67" i="11"/>
  <c r="N66" i="11"/>
  <c r="N65" i="11"/>
  <c r="N63" i="11"/>
  <c r="N62" i="11"/>
  <c r="N61" i="11"/>
  <c r="N58" i="11"/>
  <c r="N57" i="11"/>
  <c r="N56" i="11"/>
  <c r="N55" i="11"/>
  <c r="N54" i="11"/>
  <c r="N51" i="11"/>
  <c r="N50" i="11"/>
  <c r="N49" i="11"/>
  <c r="N48" i="11"/>
  <c r="N47" i="11"/>
  <c r="N46" i="11"/>
  <c r="N45" i="11"/>
  <c r="N44" i="11"/>
  <c r="N43" i="11"/>
  <c r="N42" i="11"/>
  <c r="N41" i="11"/>
  <c r="N38" i="11"/>
  <c r="N37" i="11"/>
  <c r="N36" i="11"/>
  <c r="N35" i="11"/>
  <c r="N34" i="11"/>
  <c r="N31" i="11"/>
  <c r="N30" i="11"/>
  <c r="N29" i="11"/>
  <c r="N28" i="11"/>
  <c r="N25" i="11"/>
  <c r="N24" i="11"/>
  <c r="N23" i="11"/>
  <c r="N22" i="11"/>
  <c r="N21" i="11"/>
  <c r="N20" i="11"/>
  <c r="N19" i="11"/>
  <c r="N18" i="11"/>
  <c r="N17" i="11"/>
  <c r="N13" i="11"/>
  <c r="N12" i="11"/>
  <c r="N11" i="11"/>
  <c r="N101" i="12"/>
  <c r="N100" i="12"/>
  <c r="N99" i="12"/>
  <c r="N98" i="12"/>
  <c r="N96" i="12"/>
  <c r="N95" i="12"/>
  <c r="N94" i="12"/>
  <c r="N91" i="12"/>
  <c r="N88" i="12"/>
  <c r="N87" i="12"/>
  <c r="N86" i="12"/>
  <c r="N85" i="12"/>
  <c r="N81" i="12"/>
  <c r="N80" i="12"/>
  <c r="N79" i="12"/>
  <c r="N77" i="12"/>
  <c r="N76" i="12"/>
  <c r="N74" i="12"/>
  <c r="N73" i="12"/>
  <c r="N69" i="12"/>
  <c r="N68" i="12"/>
  <c r="N67" i="12"/>
  <c r="N66" i="12"/>
  <c r="N65" i="12"/>
  <c r="N63" i="12"/>
  <c r="N62" i="12"/>
  <c r="N61" i="12"/>
  <c r="N58" i="12"/>
  <c r="N57" i="12"/>
  <c r="N56" i="12"/>
  <c r="N55" i="12"/>
  <c r="N54" i="12"/>
  <c r="N51" i="12"/>
  <c r="N50" i="12"/>
  <c r="N49" i="12"/>
  <c r="N48" i="12"/>
  <c r="N47" i="12"/>
  <c r="N46" i="12"/>
  <c r="N45" i="12"/>
  <c r="N44" i="12"/>
  <c r="N43" i="12"/>
  <c r="N42" i="12"/>
  <c r="N41" i="12"/>
  <c r="N38" i="12"/>
  <c r="N37" i="12"/>
  <c r="N36" i="12"/>
  <c r="N35" i="12"/>
  <c r="N34" i="12"/>
  <c r="N31" i="12"/>
  <c r="N30" i="12"/>
  <c r="N29" i="12"/>
  <c r="N28" i="12"/>
  <c r="N25" i="12"/>
  <c r="N24" i="12"/>
  <c r="N23" i="12"/>
  <c r="N22" i="12"/>
  <c r="N21" i="12"/>
  <c r="N20" i="12"/>
  <c r="N19" i="12"/>
  <c r="N18" i="12"/>
  <c r="N17" i="12"/>
  <c r="N13" i="12"/>
  <c r="N12" i="12"/>
  <c r="N11" i="12"/>
  <c r="N101" i="10"/>
  <c r="N100" i="10"/>
  <c r="N99" i="10"/>
  <c r="N98" i="10"/>
  <c r="N96" i="10"/>
  <c r="N95" i="10"/>
  <c r="N94" i="10"/>
  <c r="N91" i="10"/>
  <c r="N88" i="10"/>
  <c r="N87" i="10"/>
  <c r="N86" i="10"/>
  <c r="N85" i="10"/>
  <c r="N81" i="10"/>
  <c r="N80" i="10"/>
  <c r="N79" i="10"/>
  <c r="N77" i="10"/>
  <c r="N76" i="10"/>
  <c r="N74" i="10"/>
  <c r="N73" i="10"/>
  <c r="N69" i="10"/>
  <c r="N68" i="10"/>
  <c r="N67" i="10"/>
  <c r="N66" i="10"/>
  <c r="N65" i="10"/>
  <c r="N63" i="10"/>
  <c r="N62" i="10"/>
  <c r="N61" i="10"/>
  <c r="N58" i="10"/>
  <c r="N57" i="10"/>
  <c r="N56" i="10"/>
  <c r="N55" i="10"/>
  <c r="N54" i="10"/>
  <c r="N51" i="10"/>
  <c r="N50" i="10"/>
  <c r="N49" i="10"/>
  <c r="N48" i="10"/>
  <c r="N47" i="10"/>
  <c r="N46" i="10"/>
  <c r="N45" i="10"/>
  <c r="N44" i="10"/>
  <c r="N43" i="10"/>
  <c r="N42" i="10"/>
  <c r="N41" i="10"/>
  <c r="N38" i="10"/>
  <c r="N37" i="10"/>
  <c r="N36" i="10"/>
  <c r="N35" i="10"/>
  <c r="N34" i="10"/>
  <c r="N31" i="10"/>
  <c r="N30" i="10"/>
  <c r="N29" i="10"/>
  <c r="N28" i="10"/>
  <c r="N25" i="10"/>
  <c r="N24" i="10"/>
  <c r="N23" i="10"/>
  <c r="N22" i="10"/>
  <c r="N21" i="10"/>
  <c r="N20" i="10"/>
  <c r="N19" i="10"/>
  <c r="N18" i="10"/>
  <c r="N17" i="10"/>
  <c r="N13" i="10"/>
  <c r="N12" i="10"/>
  <c r="N11" i="10"/>
  <c r="K101" i="11"/>
  <c r="K100" i="11"/>
  <c r="K99" i="11"/>
  <c r="K98" i="11"/>
  <c r="K96" i="11"/>
  <c r="K95" i="11"/>
  <c r="K94" i="11"/>
  <c r="K91" i="11"/>
  <c r="K88" i="11"/>
  <c r="K87" i="11"/>
  <c r="K86" i="11"/>
  <c r="K85" i="11"/>
  <c r="K81" i="11"/>
  <c r="K80" i="11"/>
  <c r="K79" i="11"/>
  <c r="K77" i="11"/>
  <c r="K76" i="11"/>
  <c r="K74" i="11"/>
  <c r="K73" i="11"/>
  <c r="K69" i="11"/>
  <c r="K68" i="11"/>
  <c r="K67" i="11"/>
  <c r="K66" i="11"/>
  <c r="K65" i="11"/>
  <c r="K63" i="11"/>
  <c r="K62" i="11"/>
  <c r="K61" i="11"/>
  <c r="K58" i="11"/>
  <c r="K57" i="11"/>
  <c r="K56" i="11"/>
  <c r="K55" i="11"/>
  <c r="K54" i="11"/>
  <c r="K51" i="11"/>
  <c r="K50" i="11"/>
  <c r="K49" i="11"/>
  <c r="K48" i="11"/>
  <c r="K47" i="11"/>
  <c r="K46" i="11"/>
  <c r="K45" i="11"/>
  <c r="K44" i="11"/>
  <c r="K43" i="11"/>
  <c r="K42" i="11"/>
  <c r="K41" i="11"/>
  <c r="K38" i="11"/>
  <c r="K37" i="11"/>
  <c r="K36" i="11"/>
  <c r="K35" i="11"/>
  <c r="K34" i="11"/>
  <c r="K31" i="11"/>
  <c r="K30" i="11"/>
  <c r="K29" i="11"/>
  <c r="K28" i="11"/>
  <c r="K25" i="11"/>
  <c r="K24" i="11"/>
  <c r="K23" i="11"/>
  <c r="K22" i="11"/>
  <c r="K21" i="11"/>
  <c r="K20" i="11"/>
  <c r="K19" i="11"/>
  <c r="K18" i="11"/>
  <c r="K17" i="11"/>
  <c r="K13" i="11"/>
  <c r="K12" i="11"/>
  <c r="K11" i="11"/>
  <c r="K101" i="12"/>
  <c r="K100" i="12"/>
  <c r="K99" i="12"/>
  <c r="K98" i="12"/>
  <c r="K96" i="12"/>
  <c r="K95" i="12"/>
  <c r="K94" i="12"/>
  <c r="K91" i="12"/>
  <c r="K88" i="12"/>
  <c r="K87" i="12"/>
  <c r="K86" i="12"/>
  <c r="K85" i="12"/>
  <c r="K81" i="12"/>
  <c r="K80" i="12"/>
  <c r="K79" i="12"/>
  <c r="K77" i="12"/>
  <c r="K76" i="12"/>
  <c r="K74" i="12"/>
  <c r="K73" i="12"/>
  <c r="K69" i="12"/>
  <c r="K68" i="12"/>
  <c r="K67" i="12"/>
  <c r="K66" i="12"/>
  <c r="K65" i="12"/>
  <c r="K63" i="12"/>
  <c r="K62" i="12"/>
  <c r="K61" i="12"/>
  <c r="K58" i="12"/>
  <c r="K57" i="12"/>
  <c r="K56" i="12"/>
  <c r="K55" i="12"/>
  <c r="K54" i="12"/>
  <c r="K51" i="12"/>
  <c r="K50" i="12"/>
  <c r="K49" i="12"/>
  <c r="K48" i="12"/>
  <c r="K47" i="12"/>
  <c r="K46" i="12"/>
  <c r="K45" i="12"/>
  <c r="K44" i="12"/>
  <c r="K43" i="12"/>
  <c r="K42" i="12"/>
  <c r="K41" i="12"/>
  <c r="K38" i="12"/>
  <c r="K37" i="12"/>
  <c r="K36" i="12"/>
  <c r="K35" i="12"/>
  <c r="K34" i="12"/>
  <c r="K31" i="12"/>
  <c r="K30" i="12"/>
  <c r="K29" i="12"/>
  <c r="K28" i="12"/>
  <c r="K25" i="12"/>
  <c r="K24" i="12"/>
  <c r="K23" i="12"/>
  <c r="K22" i="12"/>
  <c r="K21" i="12"/>
  <c r="K20" i="12"/>
  <c r="K19" i="12"/>
  <c r="K18" i="12"/>
  <c r="K17" i="12"/>
  <c r="K13" i="12"/>
  <c r="K12" i="12"/>
  <c r="K11" i="12"/>
  <c r="K101" i="10"/>
  <c r="K100" i="10"/>
  <c r="K99" i="10"/>
  <c r="K98" i="10"/>
  <c r="K96" i="10"/>
  <c r="K95" i="10"/>
  <c r="K94" i="10"/>
  <c r="K91" i="10"/>
  <c r="K88" i="10"/>
  <c r="K87" i="10"/>
  <c r="K86" i="10"/>
  <c r="K85" i="10"/>
  <c r="K81" i="10"/>
  <c r="K80" i="10"/>
  <c r="K79" i="10"/>
  <c r="K77" i="10"/>
  <c r="K76" i="10"/>
  <c r="K74" i="10"/>
  <c r="K73" i="10"/>
  <c r="K69" i="10"/>
  <c r="K68" i="10"/>
  <c r="K67" i="10"/>
  <c r="K66" i="10"/>
  <c r="K65" i="10"/>
  <c r="K63" i="10"/>
  <c r="K62" i="10"/>
  <c r="K61" i="10"/>
  <c r="K58" i="10"/>
  <c r="K57" i="10"/>
  <c r="K56" i="10"/>
  <c r="K55" i="10"/>
  <c r="K54" i="10"/>
  <c r="K51" i="10"/>
  <c r="K50" i="10"/>
  <c r="K49" i="10"/>
  <c r="K48" i="10"/>
  <c r="K47" i="10"/>
  <c r="K46" i="10"/>
  <c r="K45" i="10"/>
  <c r="K44" i="10"/>
  <c r="K43" i="10"/>
  <c r="K42" i="10"/>
  <c r="K41" i="10"/>
  <c r="K38" i="10"/>
  <c r="K37" i="10"/>
  <c r="K36" i="10"/>
  <c r="K35" i="10"/>
  <c r="K34" i="10"/>
  <c r="K31" i="10"/>
  <c r="K30" i="10"/>
  <c r="K29" i="10"/>
  <c r="K28" i="10"/>
  <c r="K25" i="10"/>
  <c r="K24" i="10"/>
  <c r="K23" i="10"/>
  <c r="K22" i="10"/>
  <c r="K21" i="10"/>
  <c r="K20" i="10"/>
  <c r="K19" i="10"/>
  <c r="K18" i="10"/>
  <c r="K17" i="10"/>
  <c r="K13" i="10"/>
  <c r="K12" i="10"/>
  <c r="K11" i="10"/>
  <c r="H101" i="11"/>
  <c r="H101" i="12"/>
  <c r="H101" i="10"/>
  <c r="H100" i="11"/>
  <c r="H100" i="12"/>
  <c r="H100" i="10"/>
  <c r="H99" i="11"/>
  <c r="H99" i="12"/>
  <c r="H99" i="10"/>
  <c r="H98" i="11"/>
  <c r="H98" i="12"/>
  <c r="H98" i="10"/>
  <c r="H96" i="11"/>
  <c r="H96" i="12"/>
  <c r="H96" i="10"/>
  <c r="H95" i="11"/>
  <c r="H95" i="12"/>
  <c r="H95" i="10"/>
  <c r="H94" i="11"/>
  <c r="H94" i="12"/>
  <c r="H94" i="10"/>
  <c r="H91" i="11"/>
  <c r="H91" i="12"/>
  <c r="H91" i="10"/>
  <c r="H88" i="11"/>
  <c r="H88" i="12"/>
  <c r="H88" i="10"/>
  <c r="H87" i="11"/>
  <c r="H87" i="12"/>
  <c r="H87" i="10"/>
  <c r="H86" i="11"/>
  <c r="H86" i="12"/>
  <c r="H86" i="10"/>
  <c r="H85" i="11"/>
  <c r="H85" i="12"/>
  <c r="H85" i="10"/>
  <c r="H81" i="11"/>
  <c r="H81" i="12"/>
  <c r="H81" i="10"/>
  <c r="H80" i="11"/>
  <c r="H80" i="12"/>
  <c r="H80" i="10"/>
  <c r="H79" i="11"/>
  <c r="H79" i="12"/>
  <c r="H79" i="10"/>
  <c r="H77" i="11"/>
  <c r="H77" i="12"/>
  <c r="H77" i="10"/>
  <c r="H76" i="11"/>
  <c r="H76" i="12"/>
  <c r="H76" i="10"/>
  <c r="H74" i="11"/>
  <c r="H74" i="12"/>
  <c r="H74" i="10"/>
  <c r="H73" i="11"/>
  <c r="H73" i="12"/>
  <c r="H73" i="10"/>
  <c r="H69" i="11"/>
  <c r="H69" i="12"/>
  <c r="H69" i="10"/>
  <c r="H68" i="11"/>
  <c r="H68" i="12"/>
  <c r="H68" i="10"/>
  <c r="H67" i="11"/>
  <c r="H67" i="12"/>
  <c r="H67" i="10"/>
  <c r="H66" i="11"/>
  <c r="H66" i="12"/>
  <c r="H66" i="10"/>
  <c r="H65" i="11"/>
  <c r="H65" i="12"/>
  <c r="H65" i="10"/>
  <c r="H63" i="11"/>
  <c r="H63" i="12"/>
  <c r="H63" i="10"/>
  <c r="H62" i="11"/>
  <c r="H62" i="12"/>
  <c r="H62" i="10"/>
  <c r="H61" i="11"/>
  <c r="H61" i="12"/>
  <c r="H61" i="10"/>
  <c r="H58" i="11"/>
  <c r="H58" i="12"/>
  <c r="H58" i="10"/>
  <c r="H57" i="11"/>
  <c r="H57" i="12"/>
  <c r="H57" i="10"/>
  <c r="H56" i="11"/>
  <c r="H56" i="12"/>
  <c r="H56" i="10"/>
  <c r="H55" i="11"/>
  <c r="H55" i="12"/>
  <c r="H55" i="10"/>
  <c r="H54" i="11"/>
  <c r="H54" i="12"/>
  <c r="H54" i="10"/>
  <c r="H51" i="11"/>
  <c r="H51" i="12"/>
  <c r="H51" i="10"/>
  <c r="H50" i="11"/>
  <c r="H50" i="12"/>
  <c r="H50" i="10"/>
  <c r="H49" i="11"/>
  <c r="H49" i="12"/>
  <c r="H49" i="10"/>
  <c r="H48" i="11"/>
  <c r="H48" i="12"/>
  <c r="H48" i="10"/>
  <c r="H47" i="11"/>
  <c r="H47" i="12"/>
  <c r="H47" i="10"/>
  <c r="H46" i="11"/>
  <c r="H46" i="12"/>
  <c r="H46" i="10"/>
  <c r="H45" i="11"/>
  <c r="H45" i="12"/>
  <c r="H45" i="10"/>
  <c r="H44" i="11"/>
  <c r="H44" i="12"/>
  <c r="H44" i="10"/>
  <c r="H43" i="11"/>
  <c r="H43" i="12"/>
  <c r="H43" i="10"/>
  <c r="H42" i="11"/>
  <c r="H42" i="12"/>
  <c r="H42" i="10"/>
  <c r="H41" i="11"/>
  <c r="H41" i="12"/>
  <c r="H41" i="10"/>
  <c r="H38" i="11"/>
  <c r="H38" i="12"/>
  <c r="H38" i="10"/>
  <c r="H37" i="11"/>
  <c r="H37" i="12"/>
  <c r="H37" i="10"/>
  <c r="H36" i="11"/>
  <c r="H36" i="12"/>
  <c r="H36" i="10"/>
  <c r="H35" i="11"/>
  <c r="H35" i="12"/>
  <c r="H35" i="10"/>
  <c r="H34" i="11"/>
  <c r="H34" i="12"/>
  <c r="H34" i="10"/>
  <c r="H31" i="11"/>
  <c r="H31" i="12"/>
  <c r="H31" i="10"/>
  <c r="H30" i="11"/>
  <c r="H30" i="12"/>
  <c r="H30" i="10"/>
  <c r="H29" i="11"/>
  <c r="H29" i="12"/>
  <c r="H29" i="10"/>
  <c r="H28" i="11"/>
  <c r="H28" i="12"/>
  <c r="H28" i="10"/>
  <c r="H13" i="11"/>
  <c r="H13" i="12"/>
  <c r="H13" i="10"/>
  <c r="H12" i="11"/>
  <c r="H12" i="12"/>
  <c r="H12" i="10"/>
  <c r="H11" i="11"/>
  <c r="H11" i="12"/>
  <c r="H11" i="10"/>
  <c r="H25" i="11"/>
  <c r="H25" i="12"/>
  <c r="H25" i="10"/>
  <c r="H24" i="11"/>
  <c r="H24" i="12"/>
  <c r="H24" i="10"/>
  <c r="H23" i="11"/>
  <c r="H23" i="12"/>
  <c r="H23" i="10"/>
  <c r="H22" i="11"/>
  <c r="H22" i="12"/>
  <c r="H22" i="10"/>
  <c r="H21" i="11"/>
  <c r="H21" i="12"/>
  <c r="H21" i="10"/>
  <c r="H20" i="11"/>
  <c r="H20" i="12"/>
  <c r="H20" i="10"/>
  <c r="H19" i="11"/>
  <c r="H19" i="12"/>
  <c r="H19" i="10"/>
  <c r="H18" i="11"/>
  <c r="H18" i="12"/>
  <c r="H18" i="10"/>
  <c r="H17" i="11"/>
  <c r="H17" i="12"/>
  <c r="H17" i="10"/>
  <c r="D13" i="56" l="1"/>
  <c r="E13" i="56"/>
  <c r="C13" i="53" s="1"/>
  <c r="F13" i="56"/>
  <c r="H13" i="56" s="1"/>
  <c r="I13" i="56"/>
  <c r="K13" i="56" s="1"/>
  <c r="L13" i="56"/>
  <c r="N13" i="56" s="1"/>
  <c r="P13" i="56"/>
  <c r="R13" i="56"/>
  <c r="U13" i="56"/>
  <c r="W13" i="56" s="1"/>
  <c r="X13" i="56"/>
  <c r="Z13" i="56" s="1"/>
  <c r="AB13" i="56"/>
  <c r="AD13" i="56"/>
  <c r="AF13" i="56" s="1"/>
  <c r="AG13" i="56"/>
  <c r="AJ13" i="56"/>
  <c r="AL13" i="56" s="1"/>
  <c r="AN13" i="56"/>
  <c r="AP13" i="56"/>
  <c r="AR13" i="56" s="1"/>
  <c r="AS13" i="56"/>
  <c r="AU13" i="56" s="1"/>
  <c r="AV13" i="56"/>
  <c r="AX13" i="56" s="1"/>
  <c r="AZ13" i="56"/>
  <c r="AZ12" i="56"/>
  <c r="AV12" i="56"/>
  <c r="AX12" i="56" s="1"/>
  <c r="AS12" i="56"/>
  <c r="AU12" i="56" s="1"/>
  <c r="AP12" i="56"/>
  <c r="AY12" i="56" s="1"/>
  <c r="G12" i="53" s="1"/>
  <c r="AN12" i="56"/>
  <c r="AJ12" i="56"/>
  <c r="AL12" i="56" s="1"/>
  <c r="AG12" i="56"/>
  <c r="AD12" i="56"/>
  <c r="AF12" i="56" s="1"/>
  <c r="AB12" i="56"/>
  <c r="X12" i="56"/>
  <c r="Z12" i="56" s="1"/>
  <c r="U12" i="56"/>
  <c r="W12" i="56" s="1"/>
  <c r="R12" i="56"/>
  <c r="P12" i="56"/>
  <c r="BC12" i="56"/>
  <c r="L12" i="56"/>
  <c r="N12" i="56" s="1"/>
  <c r="I12" i="56"/>
  <c r="K12" i="56"/>
  <c r="F12" i="56"/>
  <c r="E12" i="56"/>
  <c r="C12" i="53" s="1"/>
  <c r="D12" i="56"/>
  <c r="AZ11" i="56"/>
  <c r="AV11" i="56"/>
  <c r="AX11" i="56" s="1"/>
  <c r="AS11" i="56"/>
  <c r="AU11" i="56" s="1"/>
  <c r="AP11" i="56"/>
  <c r="AR11" i="56" s="1"/>
  <c r="AN11" i="56"/>
  <c r="AJ11" i="56"/>
  <c r="AL11" i="56" s="1"/>
  <c r="AG11" i="56"/>
  <c r="AI11" i="56" s="1"/>
  <c r="AD11" i="56"/>
  <c r="AB11" i="56"/>
  <c r="X11" i="56"/>
  <c r="Z11" i="56" s="1"/>
  <c r="U11" i="56"/>
  <c r="W11" i="56" s="1"/>
  <c r="R11" i="56"/>
  <c r="T11" i="56" s="1"/>
  <c r="P11" i="56"/>
  <c r="BC11" i="56"/>
  <c r="L11" i="56"/>
  <c r="N11" i="56" s="1"/>
  <c r="I11" i="56"/>
  <c r="K11" i="56" s="1"/>
  <c r="F11" i="56"/>
  <c r="H11" i="56" s="1"/>
  <c r="E11" i="56"/>
  <c r="D11" i="56"/>
  <c r="AZ9" i="56"/>
  <c r="AV9" i="56"/>
  <c r="AX9" i="56" s="1"/>
  <c r="AS9" i="56"/>
  <c r="AU9" i="56" s="1"/>
  <c r="AP9" i="56"/>
  <c r="AR9" i="56" s="1"/>
  <c r="AN9" i="56"/>
  <c r="AJ9" i="56"/>
  <c r="AG9" i="56"/>
  <c r="AI9" i="56" s="1"/>
  <c r="AD9" i="56"/>
  <c r="AB9" i="56"/>
  <c r="X9" i="56"/>
  <c r="Z9" i="56" s="1"/>
  <c r="U9" i="56"/>
  <c r="W9" i="56" s="1"/>
  <c r="R9" i="56"/>
  <c r="T9" i="56" s="1"/>
  <c r="P9" i="56"/>
  <c r="L9" i="56"/>
  <c r="N9" i="56" s="1"/>
  <c r="I9" i="56"/>
  <c r="F9" i="56"/>
  <c r="E9" i="56"/>
  <c r="D9" i="56"/>
  <c r="AZ63" i="56"/>
  <c r="AV63" i="56"/>
  <c r="AX63" i="56" s="1"/>
  <c r="AS63" i="56"/>
  <c r="AU63" i="56" s="1"/>
  <c r="AP63" i="56"/>
  <c r="AN63" i="56"/>
  <c r="AJ63" i="56"/>
  <c r="AL63" i="56" s="1"/>
  <c r="AG63" i="56"/>
  <c r="AI63" i="56"/>
  <c r="AD63" i="56"/>
  <c r="AF63" i="56" s="1"/>
  <c r="AB63" i="56"/>
  <c r="X63" i="56"/>
  <c r="Z63" i="56" s="1"/>
  <c r="U63" i="56"/>
  <c r="W63" i="56" s="1"/>
  <c r="R63" i="56"/>
  <c r="T63" i="56" s="1"/>
  <c r="P63" i="56"/>
  <c r="BC63" i="56" s="1"/>
  <c r="L63" i="56"/>
  <c r="N63" i="56" s="1"/>
  <c r="I63" i="56"/>
  <c r="K63" i="56" s="1"/>
  <c r="F63" i="56"/>
  <c r="H63" i="56" s="1"/>
  <c r="E63" i="56"/>
  <c r="D63" i="56"/>
  <c r="AZ62" i="56"/>
  <c r="AV62" i="56"/>
  <c r="AX62" i="56" s="1"/>
  <c r="AS62" i="56"/>
  <c r="AU62" i="56"/>
  <c r="AP62" i="56"/>
  <c r="AR62" i="56" s="1"/>
  <c r="AN62" i="56"/>
  <c r="AJ62" i="56"/>
  <c r="AL62" i="56" s="1"/>
  <c r="AG62" i="56"/>
  <c r="AI62" i="56" s="1"/>
  <c r="AD62" i="56"/>
  <c r="AF62" i="56" s="1"/>
  <c r="AB62" i="56"/>
  <c r="X62" i="56"/>
  <c r="Z62" i="56" s="1"/>
  <c r="U62" i="56"/>
  <c r="W62" i="56" s="1"/>
  <c r="R62" i="56"/>
  <c r="T62" i="56" s="1"/>
  <c r="P62" i="56"/>
  <c r="L62" i="56"/>
  <c r="N62" i="56" s="1"/>
  <c r="I62" i="56"/>
  <c r="K62" i="56"/>
  <c r="F62" i="56"/>
  <c r="H62" i="56" s="1"/>
  <c r="E62" i="56"/>
  <c r="C62" i="53" s="1"/>
  <c r="D62" i="56"/>
  <c r="AZ61" i="56"/>
  <c r="AV61" i="56"/>
  <c r="AX61" i="56" s="1"/>
  <c r="AS61" i="56"/>
  <c r="AY61" i="56" s="1"/>
  <c r="AP61" i="56"/>
  <c r="AN61" i="56"/>
  <c r="AJ61" i="56"/>
  <c r="AL61" i="56" s="1"/>
  <c r="AG61" i="56"/>
  <c r="AI61" i="56" s="1"/>
  <c r="AD61" i="56"/>
  <c r="AB61" i="56"/>
  <c r="X61" i="56"/>
  <c r="Z61" i="56" s="1"/>
  <c r="U61" i="56"/>
  <c r="W61" i="56"/>
  <c r="R61" i="56"/>
  <c r="AA61" i="56" s="1"/>
  <c r="P61" i="56"/>
  <c r="L61" i="56"/>
  <c r="N61" i="56" s="1"/>
  <c r="I61" i="56"/>
  <c r="K61" i="56" s="1"/>
  <c r="F61" i="56"/>
  <c r="E61" i="56"/>
  <c r="C61" i="53" s="1"/>
  <c r="D61" i="56"/>
  <c r="AZ101" i="56"/>
  <c r="AV101" i="56"/>
  <c r="AX101" i="56" s="1"/>
  <c r="AS101" i="56"/>
  <c r="AU101" i="56" s="1"/>
  <c r="AP101" i="56"/>
  <c r="AN101" i="56"/>
  <c r="AJ101" i="56"/>
  <c r="AG101" i="56"/>
  <c r="AI101" i="56" s="1"/>
  <c r="AD101" i="56"/>
  <c r="AF101" i="56" s="1"/>
  <c r="AB101" i="56"/>
  <c r="X101" i="56"/>
  <c r="Z101" i="56" s="1"/>
  <c r="U101" i="56"/>
  <c r="W101" i="56" s="1"/>
  <c r="R101" i="56"/>
  <c r="T101" i="56" s="1"/>
  <c r="P101" i="56"/>
  <c r="L101" i="56"/>
  <c r="N101" i="56" s="1"/>
  <c r="I101" i="56"/>
  <c r="K101" i="56" s="1"/>
  <c r="F101" i="56"/>
  <c r="E101" i="56"/>
  <c r="D101" i="56"/>
  <c r="AZ100" i="56"/>
  <c r="AV100" i="56"/>
  <c r="AX100" i="56" s="1"/>
  <c r="AS100" i="56"/>
  <c r="AU100" i="56" s="1"/>
  <c r="AP100" i="56"/>
  <c r="AY100" i="56" s="1"/>
  <c r="AN100" i="56"/>
  <c r="AJ100" i="56"/>
  <c r="AL100" i="56" s="1"/>
  <c r="AG100" i="56"/>
  <c r="AI100" i="56" s="1"/>
  <c r="AD100" i="56"/>
  <c r="AB100" i="56"/>
  <c r="X100" i="56"/>
  <c r="U100" i="56"/>
  <c r="W100" i="56" s="1"/>
  <c r="R100" i="56"/>
  <c r="T100" i="56" s="1"/>
  <c r="P100" i="56"/>
  <c r="BC100" i="56"/>
  <c r="L100" i="56"/>
  <c r="N100" i="56" s="1"/>
  <c r="I100" i="56"/>
  <c r="F100" i="56"/>
  <c r="H100" i="56" s="1"/>
  <c r="E100" i="56"/>
  <c r="D100" i="56"/>
  <c r="AZ99" i="56"/>
  <c r="AV99" i="56"/>
  <c r="AX99" i="56" s="1"/>
  <c r="AS99" i="56"/>
  <c r="AU99" i="56" s="1"/>
  <c r="AP99" i="56"/>
  <c r="AR99" i="56" s="1"/>
  <c r="AN99" i="56"/>
  <c r="AJ99" i="56"/>
  <c r="AL99" i="56" s="1"/>
  <c r="AG99" i="56"/>
  <c r="AI99" i="56" s="1"/>
  <c r="AD99" i="56"/>
  <c r="AF99" i="56" s="1"/>
  <c r="AB99" i="56"/>
  <c r="X99" i="56"/>
  <c r="Z99" i="56" s="1"/>
  <c r="U99" i="56"/>
  <c r="W99" i="56" s="1"/>
  <c r="R99" i="56"/>
  <c r="P99" i="56"/>
  <c r="L99" i="56"/>
  <c r="N99" i="56" s="1"/>
  <c r="I99" i="56"/>
  <c r="K99" i="56" s="1"/>
  <c r="F99" i="56"/>
  <c r="E99" i="56"/>
  <c r="C99" i="53" s="1"/>
  <c r="D99" i="56"/>
  <c r="AZ98" i="56"/>
  <c r="BC98" i="56" s="1"/>
  <c r="AV98" i="56"/>
  <c r="AX98" i="56" s="1"/>
  <c r="AS98" i="56"/>
  <c r="AU98" i="56" s="1"/>
  <c r="AP98" i="56"/>
  <c r="AN98" i="56"/>
  <c r="AJ98" i="56"/>
  <c r="AL98" i="56" s="1"/>
  <c r="AG98" i="56"/>
  <c r="AD98" i="56"/>
  <c r="AF98" i="56" s="1"/>
  <c r="AB98" i="56"/>
  <c r="X98" i="56"/>
  <c r="Z98" i="56" s="1"/>
  <c r="U98" i="56"/>
  <c r="R98" i="56"/>
  <c r="P98" i="56"/>
  <c r="L98" i="56"/>
  <c r="N98" i="56" s="1"/>
  <c r="I98" i="56"/>
  <c r="K98" i="56"/>
  <c r="F98" i="56"/>
  <c r="E98" i="56"/>
  <c r="C98" i="53" s="1"/>
  <c r="D98" i="56"/>
  <c r="AZ96" i="56"/>
  <c r="AV96" i="56"/>
  <c r="AX96" i="56" s="1"/>
  <c r="AS96" i="56"/>
  <c r="AU96" i="56" s="1"/>
  <c r="AP96" i="56"/>
  <c r="AN96" i="56"/>
  <c r="AJ96" i="56"/>
  <c r="AL96" i="56" s="1"/>
  <c r="AG96" i="56"/>
  <c r="AD96" i="56"/>
  <c r="AF96" i="56" s="1"/>
  <c r="AB96" i="56"/>
  <c r="X96" i="56"/>
  <c r="Z96" i="56" s="1"/>
  <c r="U96" i="56"/>
  <c r="W96" i="56" s="1"/>
  <c r="R96" i="56"/>
  <c r="T96" i="56" s="1"/>
  <c r="P96" i="56"/>
  <c r="L96" i="56"/>
  <c r="N96" i="56" s="1"/>
  <c r="I96" i="56"/>
  <c r="K96" i="56" s="1"/>
  <c r="F96" i="56"/>
  <c r="O96" i="56" s="1"/>
  <c r="Q96" i="56" s="1"/>
  <c r="E96" i="56"/>
  <c r="C96" i="53" s="1"/>
  <c r="D96" i="56"/>
  <c r="AZ95" i="56"/>
  <c r="AV95" i="56"/>
  <c r="AX95" i="56" s="1"/>
  <c r="AS95" i="56"/>
  <c r="AU95" i="56" s="1"/>
  <c r="AP95" i="56"/>
  <c r="AN95" i="56"/>
  <c r="AJ95" i="56"/>
  <c r="AL95" i="56" s="1"/>
  <c r="AG95" i="56"/>
  <c r="AD95" i="56"/>
  <c r="AF95" i="56" s="1"/>
  <c r="AB95" i="56"/>
  <c r="BC95" i="56" s="1"/>
  <c r="X95" i="56"/>
  <c r="Z95" i="56" s="1"/>
  <c r="U95" i="56"/>
  <c r="W95" i="56" s="1"/>
  <c r="R95" i="56"/>
  <c r="P95" i="56"/>
  <c r="L95" i="56"/>
  <c r="I95" i="56"/>
  <c r="K95" i="56"/>
  <c r="F95" i="56"/>
  <c r="H95" i="56" s="1"/>
  <c r="E95" i="56"/>
  <c r="C95" i="53" s="1"/>
  <c r="D95" i="56"/>
  <c r="AZ94" i="56"/>
  <c r="AV94" i="56"/>
  <c r="AX94" i="56" s="1"/>
  <c r="AS94" i="56"/>
  <c r="AU94" i="56" s="1"/>
  <c r="AP94" i="56"/>
  <c r="AR94" i="56" s="1"/>
  <c r="AN94" i="56"/>
  <c r="AJ94" i="56"/>
  <c r="AL94" i="56" s="1"/>
  <c r="AG94" i="56"/>
  <c r="AI94" i="56" s="1"/>
  <c r="AD94" i="56"/>
  <c r="AF94" i="56" s="1"/>
  <c r="AB94" i="56"/>
  <c r="BC94" i="56" s="1"/>
  <c r="X94" i="56"/>
  <c r="Z94" i="56" s="1"/>
  <c r="U94" i="56"/>
  <c r="W94" i="56" s="1"/>
  <c r="R94" i="56"/>
  <c r="P94" i="56"/>
  <c r="L94" i="56"/>
  <c r="N94" i="56" s="1"/>
  <c r="I94" i="56"/>
  <c r="K94" i="56"/>
  <c r="F94" i="56"/>
  <c r="H94" i="56" s="1"/>
  <c r="E94" i="56"/>
  <c r="C94" i="53" s="1"/>
  <c r="D94" i="56"/>
  <c r="AZ91" i="56"/>
  <c r="AV91" i="56"/>
  <c r="AX91" i="56" s="1"/>
  <c r="AS91" i="56"/>
  <c r="AU91" i="56" s="1"/>
  <c r="AP91" i="56"/>
  <c r="AN91" i="56"/>
  <c r="AJ91" i="56"/>
  <c r="AL91" i="56" s="1"/>
  <c r="AG91" i="56"/>
  <c r="AI91" i="56" s="1"/>
  <c r="AD91" i="56"/>
  <c r="AB91" i="56"/>
  <c r="X91" i="56"/>
  <c r="Z91" i="56" s="1"/>
  <c r="U91" i="56"/>
  <c r="W91" i="56" s="1"/>
  <c r="R91" i="56"/>
  <c r="T91" i="56" s="1"/>
  <c r="P91" i="56"/>
  <c r="BC91" i="56" s="1"/>
  <c r="L91" i="56"/>
  <c r="I91" i="56"/>
  <c r="K91" i="56" s="1"/>
  <c r="F91" i="56"/>
  <c r="E91" i="56"/>
  <c r="C91" i="53" s="1"/>
  <c r="D91" i="56"/>
  <c r="AZ88" i="56"/>
  <c r="AV88" i="56"/>
  <c r="AX88" i="56" s="1"/>
  <c r="AS88" i="56"/>
  <c r="AU88" i="56" s="1"/>
  <c r="AP88" i="56"/>
  <c r="AN88" i="56"/>
  <c r="AJ88" i="56"/>
  <c r="AL88" i="56" s="1"/>
  <c r="AG88" i="56"/>
  <c r="AI88" i="56" s="1"/>
  <c r="AD88" i="56"/>
  <c r="AB88" i="56"/>
  <c r="X88" i="56"/>
  <c r="Z88" i="56" s="1"/>
  <c r="U88" i="56"/>
  <c r="W88" i="56" s="1"/>
  <c r="R88" i="56"/>
  <c r="P88" i="56"/>
  <c r="L88" i="56"/>
  <c r="N88" i="56" s="1"/>
  <c r="I88" i="56"/>
  <c r="K88" i="56" s="1"/>
  <c r="F88" i="56"/>
  <c r="H88" i="56" s="1"/>
  <c r="E88" i="56"/>
  <c r="C88" i="53" s="1"/>
  <c r="D88" i="56"/>
  <c r="AZ87" i="56"/>
  <c r="BC87" i="56" s="1"/>
  <c r="AV87" i="56"/>
  <c r="AX87" i="56" s="1"/>
  <c r="AS87" i="56"/>
  <c r="AU87" i="56" s="1"/>
  <c r="AP87" i="56"/>
  <c r="AN87" i="56"/>
  <c r="AJ87" i="56"/>
  <c r="AG87" i="56"/>
  <c r="AI87" i="56" s="1"/>
  <c r="AD87" i="56"/>
  <c r="AF87" i="56" s="1"/>
  <c r="AB87" i="56"/>
  <c r="X87" i="56"/>
  <c r="U87" i="56"/>
  <c r="W87" i="56" s="1"/>
  <c r="R87" i="56"/>
  <c r="P87" i="56"/>
  <c r="L87" i="56"/>
  <c r="N87" i="56" s="1"/>
  <c r="I87" i="56"/>
  <c r="K87" i="56" s="1"/>
  <c r="F87" i="56"/>
  <c r="O87" i="56" s="1"/>
  <c r="E87" i="56"/>
  <c r="D87" i="56"/>
  <c r="AZ86" i="56"/>
  <c r="AV86" i="56"/>
  <c r="AX86" i="56"/>
  <c r="AS86" i="56"/>
  <c r="AU86" i="56" s="1"/>
  <c r="AP86" i="56"/>
  <c r="AY86" i="56" s="1"/>
  <c r="AN86" i="56"/>
  <c r="AJ86" i="56"/>
  <c r="AL86" i="56" s="1"/>
  <c r="AG86" i="56"/>
  <c r="AI86" i="56" s="1"/>
  <c r="AD86" i="56"/>
  <c r="AB86" i="56"/>
  <c r="X86" i="56"/>
  <c r="Z86" i="56" s="1"/>
  <c r="U86" i="56"/>
  <c r="R86" i="56"/>
  <c r="P86" i="56"/>
  <c r="L86" i="56"/>
  <c r="N86" i="56" s="1"/>
  <c r="I86" i="56"/>
  <c r="K86" i="56" s="1"/>
  <c r="F86" i="56"/>
  <c r="E86" i="56"/>
  <c r="D86" i="56"/>
  <c r="AZ85" i="56"/>
  <c r="AV85" i="56"/>
  <c r="AX85" i="56" s="1"/>
  <c r="AS85" i="56"/>
  <c r="AU85" i="56" s="1"/>
  <c r="AP85" i="56"/>
  <c r="AN85" i="56"/>
  <c r="AJ85" i="56"/>
  <c r="AL85" i="56"/>
  <c r="AG85" i="56"/>
  <c r="AI85" i="56" s="1"/>
  <c r="AD85" i="56"/>
  <c r="AF85" i="56" s="1"/>
  <c r="AB85" i="56"/>
  <c r="X85" i="56"/>
  <c r="Z85" i="56" s="1"/>
  <c r="U85" i="56"/>
  <c r="W85" i="56" s="1"/>
  <c r="R85" i="56"/>
  <c r="T85" i="56" s="1"/>
  <c r="P85" i="56"/>
  <c r="L85" i="56"/>
  <c r="N85" i="56" s="1"/>
  <c r="I85" i="56"/>
  <c r="K85" i="56" s="1"/>
  <c r="F85" i="56"/>
  <c r="E85" i="56"/>
  <c r="C85" i="53" s="1"/>
  <c r="D85" i="56"/>
  <c r="AZ81" i="56"/>
  <c r="AV81" i="56"/>
  <c r="AX81" i="56" s="1"/>
  <c r="AS81" i="56"/>
  <c r="AU81" i="56"/>
  <c r="AP81" i="56"/>
  <c r="AR81" i="56" s="1"/>
  <c r="AN81" i="56"/>
  <c r="AJ81" i="56"/>
  <c r="AL81" i="56" s="1"/>
  <c r="AG81" i="56"/>
  <c r="AI81" i="56" s="1"/>
  <c r="AD81" i="56"/>
  <c r="AB81" i="56"/>
  <c r="X81" i="56"/>
  <c r="Z81" i="56" s="1"/>
  <c r="U81" i="56"/>
  <c r="R81" i="56"/>
  <c r="P81" i="56"/>
  <c r="L81" i="56"/>
  <c r="N81" i="56" s="1"/>
  <c r="I81" i="56"/>
  <c r="O81" i="56" s="1"/>
  <c r="F81" i="56"/>
  <c r="H81" i="56" s="1"/>
  <c r="E81" i="56"/>
  <c r="D81" i="56"/>
  <c r="AZ80" i="56"/>
  <c r="AV80" i="56"/>
  <c r="AX80" i="56" s="1"/>
  <c r="AS80" i="56"/>
  <c r="AU80" i="56" s="1"/>
  <c r="AP80" i="56"/>
  <c r="AN80" i="56"/>
  <c r="AJ80" i="56"/>
  <c r="AL80" i="56" s="1"/>
  <c r="AG80" i="56"/>
  <c r="AI80" i="56" s="1"/>
  <c r="AD80" i="56"/>
  <c r="AB80" i="56"/>
  <c r="X80" i="56"/>
  <c r="Z80" i="56" s="1"/>
  <c r="U80" i="56"/>
  <c r="W80" i="56" s="1"/>
  <c r="R80" i="56"/>
  <c r="P80" i="56"/>
  <c r="BC80" i="56"/>
  <c r="L80" i="56"/>
  <c r="N80" i="56" s="1"/>
  <c r="I80" i="56"/>
  <c r="K80" i="56" s="1"/>
  <c r="F80" i="56"/>
  <c r="H80" i="56" s="1"/>
  <c r="E80" i="56"/>
  <c r="D80" i="56"/>
  <c r="AZ79" i="56"/>
  <c r="AV79" i="56"/>
  <c r="AX79" i="56" s="1"/>
  <c r="AS79" i="56"/>
  <c r="AU79" i="56" s="1"/>
  <c r="AP79" i="56"/>
  <c r="AN79" i="56"/>
  <c r="AJ79" i="56"/>
  <c r="AL79" i="56" s="1"/>
  <c r="AG79" i="56"/>
  <c r="AI79" i="56" s="1"/>
  <c r="AD79" i="56"/>
  <c r="AB79" i="56"/>
  <c r="X79" i="56"/>
  <c r="Z79" i="56" s="1"/>
  <c r="U79" i="56"/>
  <c r="W79" i="56" s="1"/>
  <c r="R79" i="56"/>
  <c r="P79" i="56"/>
  <c r="L79" i="56"/>
  <c r="N79" i="56" s="1"/>
  <c r="I79" i="56"/>
  <c r="K79" i="56" s="1"/>
  <c r="F79" i="56"/>
  <c r="E79" i="56"/>
  <c r="C79" i="53" s="1"/>
  <c r="D79" i="56"/>
  <c r="AZ77" i="56"/>
  <c r="AV77" i="56"/>
  <c r="AX77" i="56" s="1"/>
  <c r="AS77" i="56"/>
  <c r="AP77" i="56"/>
  <c r="AR77" i="56" s="1"/>
  <c r="AN77" i="56"/>
  <c r="AJ77" i="56"/>
  <c r="AL77" i="56" s="1"/>
  <c r="AG77" i="56"/>
  <c r="AI77" i="56" s="1"/>
  <c r="AD77" i="56"/>
  <c r="AB77" i="56"/>
  <c r="X77" i="56"/>
  <c r="U77" i="56"/>
  <c r="W77" i="56" s="1"/>
  <c r="R77" i="56"/>
  <c r="T77" i="56" s="1"/>
  <c r="P77" i="56"/>
  <c r="BC77" i="56"/>
  <c r="L77" i="56"/>
  <c r="I77" i="56"/>
  <c r="K77" i="56" s="1"/>
  <c r="F77" i="56"/>
  <c r="H77" i="56" s="1"/>
  <c r="E77" i="56"/>
  <c r="C77" i="53" s="1"/>
  <c r="D77" i="56"/>
  <c r="AZ76" i="56"/>
  <c r="AV76" i="56"/>
  <c r="AX76" i="56" s="1"/>
  <c r="AS76" i="56"/>
  <c r="AU76" i="56" s="1"/>
  <c r="AP76" i="56"/>
  <c r="AR76" i="56" s="1"/>
  <c r="AN76" i="56"/>
  <c r="AJ76" i="56"/>
  <c r="AL76" i="56" s="1"/>
  <c r="AG76" i="56"/>
  <c r="AI76" i="56" s="1"/>
  <c r="AD76" i="56"/>
  <c r="AB76" i="56"/>
  <c r="X76" i="56"/>
  <c r="Z76" i="56" s="1"/>
  <c r="U76" i="56"/>
  <c r="W76" i="56" s="1"/>
  <c r="R76" i="56"/>
  <c r="P76" i="56"/>
  <c r="L76" i="56"/>
  <c r="I76" i="56"/>
  <c r="K76" i="56" s="1"/>
  <c r="F76" i="56"/>
  <c r="H76" i="56" s="1"/>
  <c r="E76" i="56"/>
  <c r="D76" i="56"/>
  <c r="AZ74" i="56"/>
  <c r="AV74" i="56"/>
  <c r="AX74" i="56" s="1"/>
  <c r="AS74" i="56"/>
  <c r="AP74" i="56"/>
  <c r="AN74" i="56"/>
  <c r="AJ74" i="56"/>
  <c r="AL74" i="56" s="1"/>
  <c r="AG74" i="56"/>
  <c r="AI74" i="56" s="1"/>
  <c r="AD74" i="56"/>
  <c r="AF74" i="56" s="1"/>
  <c r="AB74" i="56"/>
  <c r="X74" i="56"/>
  <c r="Z74" i="56" s="1"/>
  <c r="U74" i="56"/>
  <c r="W74" i="56" s="1"/>
  <c r="R74" i="56"/>
  <c r="P74" i="56"/>
  <c r="L74" i="56"/>
  <c r="N74" i="56" s="1"/>
  <c r="I74" i="56"/>
  <c r="K74" i="56" s="1"/>
  <c r="F74" i="56"/>
  <c r="H74" i="56" s="1"/>
  <c r="E74" i="56"/>
  <c r="D74" i="56"/>
  <c r="AZ73" i="56"/>
  <c r="AV73" i="56"/>
  <c r="AX73" i="56"/>
  <c r="AS73" i="56"/>
  <c r="AU73" i="56" s="1"/>
  <c r="AP73" i="56"/>
  <c r="AR73" i="56" s="1"/>
  <c r="AN73" i="56"/>
  <c r="AJ73" i="56"/>
  <c r="AL73" i="56" s="1"/>
  <c r="AG73" i="56"/>
  <c r="AI73" i="56" s="1"/>
  <c r="AD73" i="56"/>
  <c r="AB73" i="56"/>
  <c r="X73" i="56"/>
  <c r="Z73" i="56"/>
  <c r="U73" i="56"/>
  <c r="W73" i="56" s="1"/>
  <c r="R73" i="56"/>
  <c r="T73" i="56" s="1"/>
  <c r="P73" i="56"/>
  <c r="L73" i="56"/>
  <c r="N73" i="56" s="1"/>
  <c r="I73" i="56"/>
  <c r="K73" i="56"/>
  <c r="F73" i="56"/>
  <c r="H73" i="56" s="1"/>
  <c r="E73" i="56"/>
  <c r="C73" i="53" s="1"/>
  <c r="D73" i="56"/>
  <c r="AZ69" i="56"/>
  <c r="AV69" i="56"/>
  <c r="AX69" i="56" s="1"/>
  <c r="AS69" i="56"/>
  <c r="AP69" i="56"/>
  <c r="AR69" i="56"/>
  <c r="AN69" i="56"/>
  <c r="AJ69" i="56"/>
  <c r="AL69" i="56" s="1"/>
  <c r="AG69" i="56"/>
  <c r="AI69" i="56" s="1"/>
  <c r="AD69" i="56"/>
  <c r="AF69" i="56" s="1"/>
  <c r="AB69" i="56"/>
  <c r="X69" i="56"/>
  <c r="Z69" i="56" s="1"/>
  <c r="U69" i="56"/>
  <c r="W69" i="56" s="1"/>
  <c r="R69" i="56"/>
  <c r="T69" i="56" s="1"/>
  <c r="P69" i="56"/>
  <c r="L69" i="56"/>
  <c r="N69" i="56"/>
  <c r="I69" i="56"/>
  <c r="K69" i="56" s="1"/>
  <c r="F69" i="56"/>
  <c r="E69" i="56"/>
  <c r="C69" i="53" s="1"/>
  <c r="D69" i="56"/>
  <c r="AZ68" i="56"/>
  <c r="AV68" i="56"/>
  <c r="AX68" i="56"/>
  <c r="AS68" i="56"/>
  <c r="AU68" i="56" s="1"/>
  <c r="AP68" i="56"/>
  <c r="AN68" i="56"/>
  <c r="AJ68" i="56"/>
  <c r="AG68" i="56"/>
  <c r="AI68" i="56" s="1"/>
  <c r="AD68" i="56"/>
  <c r="AF68" i="56" s="1"/>
  <c r="AB68" i="56"/>
  <c r="X68" i="56"/>
  <c r="Z68" i="56" s="1"/>
  <c r="U68" i="56"/>
  <c r="W68" i="56" s="1"/>
  <c r="R68" i="56"/>
  <c r="T68" i="56" s="1"/>
  <c r="P68" i="56"/>
  <c r="L68" i="56"/>
  <c r="I68" i="56"/>
  <c r="K68" i="56" s="1"/>
  <c r="F68" i="56"/>
  <c r="H68" i="56" s="1"/>
  <c r="E68" i="56"/>
  <c r="C68" i="53" s="1"/>
  <c r="D68" i="56"/>
  <c r="AZ67" i="56"/>
  <c r="BC67" i="56" s="1"/>
  <c r="AV67" i="56"/>
  <c r="AX67" i="56"/>
  <c r="AS67" i="56"/>
  <c r="AU67" i="56" s="1"/>
  <c r="AP67" i="56"/>
  <c r="AR67" i="56" s="1"/>
  <c r="AN67" i="56"/>
  <c r="AJ67" i="56"/>
  <c r="AG67" i="56"/>
  <c r="AI67" i="56" s="1"/>
  <c r="AD67" i="56"/>
  <c r="AF67" i="56" s="1"/>
  <c r="AB67" i="56"/>
  <c r="X67" i="56"/>
  <c r="Z67" i="56" s="1"/>
  <c r="U67" i="56"/>
  <c r="R67" i="56"/>
  <c r="T67" i="56" s="1"/>
  <c r="P67" i="56"/>
  <c r="L67" i="56"/>
  <c r="N67" i="56" s="1"/>
  <c r="I67" i="56"/>
  <c r="K67" i="56" s="1"/>
  <c r="F67" i="56"/>
  <c r="E67" i="56"/>
  <c r="C67" i="53" s="1"/>
  <c r="D67" i="56"/>
  <c r="AZ66" i="56"/>
  <c r="AV66" i="56"/>
  <c r="AX66" i="56" s="1"/>
  <c r="AS66" i="56"/>
  <c r="AU66" i="56" s="1"/>
  <c r="AP66" i="56"/>
  <c r="AR66" i="56" s="1"/>
  <c r="AN66" i="56"/>
  <c r="BC66" i="56" s="1"/>
  <c r="AJ66" i="56"/>
  <c r="AG66" i="56"/>
  <c r="AI66" i="56" s="1"/>
  <c r="AD66" i="56"/>
  <c r="AF66" i="56" s="1"/>
  <c r="AB66" i="56"/>
  <c r="X66" i="56"/>
  <c r="Z66" i="56" s="1"/>
  <c r="U66" i="56"/>
  <c r="W66" i="56" s="1"/>
  <c r="R66" i="56"/>
  <c r="P66" i="56"/>
  <c r="L66" i="56"/>
  <c r="I66" i="56"/>
  <c r="K66" i="56" s="1"/>
  <c r="F66" i="56"/>
  <c r="E66" i="56"/>
  <c r="C66" i="53" s="1"/>
  <c r="D66" i="56"/>
  <c r="AZ65" i="56"/>
  <c r="AV65" i="56"/>
  <c r="AX65" i="56"/>
  <c r="AS65" i="56"/>
  <c r="AU65" i="56" s="1"/>
  <c r="AP65" i="56"/>
  <c r="AY65" i="56" s="1"/>
  <c r="G65" i="53" s="1"/>
  <c r="AR65" i="56"/>
  <c r="AN65" i="56"/>
  <c r="AJ65" i="56"/>
  <c r="AG65" i="56"/>
  <c r="AI65" i="56"/>
  <c r="AD65" i="56"/>
  <c r="AF65" i="56" s="1"/>
  <c r="AB65" i="56"/>
  <c r="X65" i="56"/>
  <c r="Z65" i="56" s="1"/>
  <c r="U65" i="56"/>
  <c r="W65" i="56" s="1"/>
  <c r="R65" i="56"/>
  <c r="P65" i="56"/>
  <c r="L65" i="56"/>
  <c r="N65" i="56"/>
  <c r="I65" i="56"/>
  <c r="O65" i="56" s="1"/>
  <c r="F65" i="56"/>
  <c r="H65" i="56" s="1"/>
  <c r="E65" i="56"/>
  <c r="C65" i="53" s="1"/>
  <c r="D65" i="56"/>
  <c r="AZ58" i="56"/>
  <c r="AV58" i="56"/>
  <c r="AX58" i="56"/>
  <c r="AS58" i="56"/>
  <c r="AU58" i="56" s="1"/>
  <c r="AP58" i="56"/>
  <c r="AY58" i="56" s="1"/>
  <c r="BA58" i="56" s="1"/>
  <c r="AN58" i="56"/>
  <c r="AJ58" i="56"/>
  <c r="AL58" i="56" s="1"/>
  <c r="AG58" i="56"/>
  <c r="AI58" i="56" s="1"/>
  <c r="AD58" i="56"/>
  <c r="AF58" i="56" s="1"/>
  <c r="AB58" i="56"/>
  <c r="X58" i="56"/>
  <c r="Z58" i="56"/>
  <c r="U58" i="56"/>
  <c r="R58" i="56"/>
  <c r="T58" i="56" s="1"/>
  <c r="P58" i="56"/>
  <c r="L58" i="56"/>
  <c r="N58" i="56" s="1"/>
  <c r="I58" i="56"/>
  <c r="K58" i="56" s="1"/>
  <c r="F58" i="56"/>
  <c r="H58" i="56" s="1"/>
  <c r="E58" i="56"/>
  <c r="C58" i="53" s="1"/>
  <c r="D58" i="56"/>
  <c r="AZ57" i="56"/>
  <c r="BC57" i="56" s="1"/>
  <c r="AV57" i="56"/>
  <c r="AX57" i="56" s="1"/>
  <c r="AS57" i="56"/>
  <c r="AU57" i="56" s="1"/>
  <c r="AP57" i="56"/>
  <c r="AR57" i="56" s="1"/>
  <c r="AN57" i="56"/>
  <c r="AJ57" i="56"/>
  <c r="AL57" i="56" s="1"/>
  <c r="AG57" i="56"/>
  <c r="AI57" i="56" s="1"/>
  <c r="AD57" i="56"/>
  <c r="AB57" i="56"/>
  <c r="X57" i="56"/>
  <c r="Z57" i="56"/>
  <c r="U57" i="56"/>
  <c r="W57" i="56" s="1"/>
  <c r="R57" i="56"/>
  <c r="T57" i="56" s="1"/>
  <c r="AA57" i="56"/>
  <c r="E57" i="53" s="1"/>
  <c r="P57" i="56"/>
  <c r="L57" i="56"/>
  <c r="N57" i="56" s="1"/>
  <c r="I57" i="56"/>
  <c r="K57" i="56" s="1"/>
  <c r="F57" i="56"/>
  <c r="E57" i="56"/>
  <c r="C57" i="53" s="1"/>
  <c r="D57" i="56"/>
  <c r="AZ56" i="56"/>
  <c r="AV56" i="56"/>
  <c r="AS56" i="56"/>
  <c r="AU56" i="56" s="1"/>
  <c r="AP56" i="56"/>
  <c r="AR56" i="56" s="1"/>
  <c r="AN56" i="56"/>
  <c r="AJ56" i="56"/>
  <c r="AL56" i="56" s="1"/>
  <c r="AG56" i="56"/>
  <c r="AI56" i="56" s="1"/>
  <c r="AD56" i="56"/>
  <c r="AF56" i="56" s="1"/>
  <c r="AB56" i="56"/>
  <c r="X56" i="56"/>
  <c r="Z56" i="56" s="1"/>
  <c r="U56" i="56"/>
  <c r="W56" i="56"/>
  <c r="R56" i="56"/>
  <c r="T56" i="56" s="1"/>
  <c r="P56" i="56"/>
  <c r="L56" i="56"/>
  <c r="N56" i="56" s="1"/>
  <c r="I56" i="56"/>
  <c r="F56" i="56"/>
  <c r="H56" i="56" s="1"/>
  <c r="E56" i="56"/>
  <c r="C56" i="53" s="1"/>
  <c r="D56" i="56"/>
  <c r="AZ55" i="56"/>
  <c r="AV55" i="56"/>
  <c r="AX55" i="56" s="1"/>
  <c r="AS55" i="56"/>
  <c r="AP55" i="56"/>
  <c r="AR55" i="56" s="1"/>
  <c r="AN55" i="56"/>
  <c r="AJ55" i="56"/>
  <c r="AL55" i="56" s="1"/>
  <c r="AG55" i="56"/>
  <c r="AI55" i="56" s="1"/>
  <c r="AD55" i="56"/>
  <c r="AB55" i="56"/>
  <c r="X55" i="56"/>
  <c r="Z55" i="56" s="1"/>
  <c r="U55" i="56"/>
  <c r="W55" i="56" s="1"/>
  <c r="R55" i="56"/>
  <c r="P55" i="56"/>
  <c r="L55" i="56"/>
  <c r="I55" i="56"/>
  <c r="K55" i="56" s="1"/>
  <c r="F55" i="56"/>
  <c r="E55" i="56"/>
  <c r="C55" i="53" s="1"/>
  <c r="D55" i="56"/>
  <c r="AZ54" i="56"/>
  <c r="AV54" i="56"/>
  <c r="AX54" i="56" s="1"/>
  <c r="AS54" i="56"/>
  <c r="AP54" i="56"/>
  <c r="AR54" i="56" s="1"/>
  <c r="AN54" i="56"/>
  <c r="AJ54" i="56"/>
  <c r="AL54" i="56"/>
  <c r="AG54" i="56"/>
  <c r="AI54" i="56" s="1"/>
  <c r="AD54" i="56"/>
  <c r="AB54" i="56"/>
  <c r="X54" i="56"/>
  <c r="Z54" i="56" s="1"/>
  <c r="U54" i="56"/>
  <c r="W54" i="56" s="1"/>
  <c r="R54" i="56"/>
  <c r="P54" i="56"/>
  <c r="L54" i="56"/>
  <c r="N54" i="56" s="1"/>
  <c r="I54" i="56"/>
  <c r="F54" i="56"/>
  <c r="H54" i="56" s="1"/>
  <c r="E54" i="56"/>
  <c r="C54" i="53" s="1"/>
  <c r="D54" i="56"/>
  <c r="AZ51" i="56"/>
  <c r="AV51" i="56"/>
  <c r="AX51" i="56" s="1"/>
  <c r="AS51" i="56"/>
  <c r="AU51" i="56" s="1"/>
  <c r="AP51" i="56"/>
  <c r="AR51" i="56" s="1"/>
  <c r="AN51" i="56"/>
  <c r="BC51" i="56" s="1"/>
  <c r="AJ51" i="56"/>
  <c r="AL51" i="56" s="1"/>
  <c r="AG51" i="56"/>
  <c r="AI51" i="56" s="1"/>
  <c r="AD51" i="56"/>
  <c r="AF51" i="56" s="1"/>
  <c r="AB51" i="56"/>
  <c r="X51" i="56"/>
  <c r="Z51" i="56" s="1"/>
  <c r="U51" i="56"/>
  <c r="W51" i="56" s="1"/>
  <c r="R51" i="56"/>
  <c r="AA51" i="56" s="1"/>
  <c r="E51" i="53" s="1"/>
  <c r="P51" i="56"/>
  <c r="L51" i="56"/>
  <c r="N51" i="56" s="1"/>
  <c r="I51" i="56"/>
  <c r="K51" i="56" s="1"/>
  <c r="F51" i="56"/>
  <c r="E51" i="56"/>
  <c r="C51" i="53" s="1"/>
  <c r="D51" i="56"/>
  <c r="AZ50" i="56"/>
  <c r="AV50" i="56"/>
  <c r="AX50" i="56" s="1"/>
  <c r="AS50" i="56"/>
  <c r="AU50" i="56" s="1"/>
  <c r="AP50" i="56"/>
  <c r="AN50" i="56"/>
  <c r="AJ50" i="56"/>
  <c r="AL50" i="56"/>
  <c r="AG50" i="56"/>
  <c r="AI50" i="56" s="1"/>
  <c r="AD50" i="56"/>
  <c r="AF50" i="56" s="1"/>
  <c r="AB50" i="56"/>
  <c r="X50" i="56"/>
  <c r="Z50" i="56" s="1"/>
  <c r="U50" i="56"/>
  <c r="W50" i="56" s="1"/>
  <c r="R50" i="56"/>
  <c r="AA50" i="56" s="1"/>
  <c r="E50" i="53" s="1"/>
  <c r="P50" i="56"/>
  <c r="BC50" i="56" s="1"/>
  <c r="L50" i="56"/>
  <c r="N50" i="56"/>
  <c r="I50" i="56"/>
  <c r="K50" i="56" s="1"/>
  <c r="F50" i="56"/>
  <c r="H50" i="56"/>
  <c r="E50" i="56"/>
  <c r="D50" i="56"/>
  <c r="AZ49" i="56"/>
  <c r="AV49" i="56"/>
  <c r="AX49" i="56" s="1"/>
  <c r="AS49" i="56"/>
  <c r="AU49" i="56" s="1"/>
  <c r="AP49" i="56"/>
  <c r="AN49" i="56"/>
  <c r="AJ49" i="56"/>
  <c r="AL49" i="56" s="1"/>
  <c r="AG49" i="56"/>
  <c r="AI49" i="56" s="1"/>
  <c r="AD49" i="56"/>
  <c r="AF49" i="56" s="1"/>
  <c r="AB49" i="56"/>
  <c r="X49" i="56"/>
  <c r="Z49" i="56" s="1"/>
  <c r="U49" i="56"/>
  <c r="W49" i="56" s="1"/>
  <c r="R49" i="56"/>
  <c r="T49" i="56" s="1"/>
  <c r="P49" i="56"/>
  <c r="L49" i="56"/>
  <c r="N49" i="56" s="1"/>
  <c r="I49" i="56"/>
  <c r="K49" i="56"/>
  <c r="F49" i="56"/>
  <c r="H49" i="56" s="1"/>
  <c r="E49" i="56"/>
  <c r="D49" i="56"/>
  <c r="AZ48" i="56"/>
  <c r="AV48" i="56"/>
  <c r="AX48" i="56" s="1"/>
  <c r="AS48" i="56"/>
  <c r="AU48" i="56" s="1"/>
  <c r="AP48" i="56"/>
  <c r="AN48" i="56"/>
  <c r="AJ48" i="56"/>
  <c r="AL48" i="56" s="1"/>
  <c r="AG48" i="56"/>
  <c r="AI48" i="56" s="1"/>
  <c r="AD48" i="56"/>
  <c r="AF48" i="56" s="1"/>
  <c r="AB48" i="56"/>
  <c r="X48" i="56"/>
  <c r="Z48" i="56" s="1"/>
  <c r="U48" i="56"/>
  <c r="W48" i="56" s="1"/>
  <c r="R48" i="56"/>
  <c r="P48" i="56"/>
  <c r="L48" i="56"/>
  <c r="N48" i="56" s="1"/>
  <c r="I48" i="56"/>
  <c r="F48" i="56"/>
  <c r="E48" i="56"/>
  <c r="C48" i="53" s="1"/>
  <c r="D48" i="56"/>
  <c r="AZ47" i="56"/>
  <c r="AV47" i="56"/>
  <c r="AX47" i="56" s="1"/>
  <c r="AS47" i="56"/>
  <c r="AU47" i="56"/>
  <c r="AP47" i="56"/>
  <c r="AN47" i="56"/>
  <c r="BC47" i="56" s="1"/>
  <c r="AJ47" i="56"/>
  <c r="AL47" i="56" s="1"/>
  <c r="AG47" i="56"/>
  <c r="AI47" i="56" s="1"/>
  <c r="AD47" i="56"/>
  <c r="AB47" i="56"/>
  <c r="X47" i="56"/>
  <c r="Z47" i="56"/>
  <c r="U47" i="56"/>
  <c r="W47" i="56" s="1"/>
  <c r="R47" i="56"/>
  <c r="T47" i="56" s="1"/>
  <c r="P47" i="56"/>
  <c r="L47" i="56"/>
  <c r="N47" i="56" s="1"/>
  <c r="I47" i="56"/>
  <c r="K47" i="56" s="1"/>
  <c r="F47" i="56"/>
  <c r="E47" i="56"/>
  <c r="D47" i="56"/>
  <c r="AZ46" i="56"/>
  <c r="AV46" i="56"/>
  <c r="AX46" i="56" s="1"/>
  <c r="AS46" i="56"/>
  <c r="AU46" i="56" s="1"/>
  <c r="AP46" i="56"/>
  <c r="AR46" i="56" s="1"/>
  <c r="AN46" i="56"/>
  <c r="BC46" i="56" s="1"/>
  <c r="AJ46" i="56"/>
  <c r="AG46" i="56"/>
  <c r="AI46" i="56" s="1"/>
  <c r="AD46" i="56"/>
  <c r="AF46" i="56" s="1"/>
  <c r="AB46" i="56"/>
  <c r="X46" i="56"/>
  <c r="Z46" i="56" s="1"/>
  <c r="U46" i="56"/>
  <c r="R46" i="56"/>
  <c r="T46" i="56" s="1"/>
  <c r="P46" i="56"/>
  <c r="L46" i="56"/>
  <c r="I46" i="56"/>
  <c r="K46" i="56" s="1"/>
  <c r="F46" i="56"/>
  <c r="H46" i="56" s="1"/>
  <c r="E46" i="56"/>
  <c r="D46" i="56"/>
  <c r="AZ45" i="56"/>
  <c r="AV45" i="56"/>
  <c r="AX45" i="56" s="1"/>
  <c r="AS45" i="56"/>
  <c r="AP45" i="56"/>
  <c r="AN45" i="56"/>
  <c r="BC45" i="56" s="1"/>
  <c r="AJ45" i="56"/>
  <c r="AL45" i="56" s="1"/>
  <c r="AG45" i="56"/>
  <c r="AD45" i="56"/>
  <c r="AB45" i="56"/>
  <c r="X45" i="56"/>
  <c r="Z45" i="56" s="1"/>
  <c r="U45" i="56"/>
  <c r="W45" i="56" s="1"/>
  <c r="R45" i="56"/>
  <c r="T45" i="56" s="1"/>
  <c r="P45" i="56"/>
  <c r="L45" i="56"/>
  <c r="N45" i="56" s="1"/>
  <c r="I45" i="56"/>
  <c r="K45" i="56" s="1"/>
  <c r="F45" i="56"/>
  <c r="E45" i="56"/>
  <c r="C45" i="53" s="1"/>
  <c r="D45" i="56"/>
  <c r="AZ44" i="56"/>
  <c r="AV44" i="56"/>
  <c r="AX44" i="56" s="1"/>
  <c r="AS44" i="56"/>
  <c r="AU44" i="56" s="1"/>
  <c r="AP44" i="56"/>
  <c r="AY44" i="56" s="1"/>
  <c r="AN44" i="56"/>
  <c r="AJ44" i="56"/>
  <c r="AL44" i="56" s="1"/>
  <c r="AG44" i="56"/>
  <c r="AI44" i="56" s="1"/>
  <c r="AD44" i="56"/>
  <c r="AF44" i="56" s="1"/>
  <c r="AB44" i="56"/>
  <c r="X44" i="56"/>
  <c r="Z44" i="56" s="1"/>
  <c r="U44" i="56"/>
  <c r="AA44" i="56" s="1"/>
  <c r="E44" i="53" s="1"/>
  <c r="W44" i="56"/>
  <c r="R44" i="56"/>
  <c r="P44" i="56"/>
  <c r="BC44" i="56" s="1"/>
  <c r="L44" i="56"/>
  <c r="N44" i="56" s="1"/>
  <c r="I44" i="56"/>
  <c r="K44" i="56" s="1"/>
  <c r="F44" i="56"/>
  <c r="H44" i="56" s="1"/>
  <c r="E44" i="56"/>
  <c r="C44" i="53" s="1"/>
  <c r="D44" i="56"/>
  <c r="AZ43" i="56"/>
  <c r="AV43" i="56"/>
  <c r="AX43" i="56" s="1"/>
  <c r="AS43" i="56"/>
  <c r="AU43" i="56" s="1"/>
  <c r="AP43" i="56"/>
  <c r="AN43" i="56"/>
  <c r="AJ43" i="56"/>
  <c r="AL43" i="56"/>
  <c r="AG43" i="56"/>
  <c r="AI43" i="56" s="1"/>
  <c r="AD43" i="56"/>
  <c r="AB43" i="56"/>
  <c r="X43" i="56"/>
  <c r="Z43" i="56" s="1"/>
  <c r="U43" i="56"/>
  <c r="W43" i="56"/>
  <c r="R43" i="56"/>
  <c r="T43" i="56" s="1"/>
  <c r="P43" i="56"/>
  <c r="L43" i="56"/>
  <c r="N43" i="56" s="1"/>
  <c r="I43" i="56"/>
  <c r="F43" i="56"/>
  <c r="H43" i="56" s="1"/>
  <c r="E43" i="56"/>
  <c r="C43" i="53" s="1"/>
  <c r="D43" i="56"/>
  <c r="AZ42" i="56"/>
  <c r="BC42" i="56" s="1"/>
  <c r="AV42" i="56"/>
  <c r="AX42" i="56" s="1"/>
  <c r="AS42" i="56"/>
  <c r="AU42" i="56" s="1"/>
  <c r="AP42" i="56"/>
  <c r="AN42" i="56"/>
  <c r="AJ42" i="56"/>
  <c r="AL42" i="56" s="1"/>
  <c r="AG42" i="56"/>
  <c r="AI42" i="56" s="1"/>
  <c r="AD42" i="56"/>
  <c r="AB42" i="56"/>
  <c r="X42" i="56"/>
  <c r="Z42" i="56" s="1"/>
  <c r="U42" i="56"/>
  <c r="W42" i="56" s="1"/>
  <c r="R42" i="56"/>
  <c r="T42" i="56" s="1"/>
  <c r="P42" i="56"/>
  <c r="L42" i="56"/>
  <c r="N42" i="56" s="1"/>
  <c r="I42" i="56"/>
  <c r="F42" i="56"/>
  <c r="H42" i="56" s="1"/>
  <c r="E42" i="56"/>
  <c r="D42" i="56"/>
  <c r="AZ41" i="56"/>
  <c r="AV41" i="56"/>
  <c r="AX41" i="56" s="1"/>
  <c r="AS41" i="56"/>
  <c r="AU41" i="56" s="1"/>
  <c r="AP41" i="56"/>
  <c r="AN41" i="56"/>
  <c r="BC41" i="56" s="1"/>
  <c r="AJ41" i="56"/>
  <c r="AL41" i="56" s="1"/>
  <c r="AG41" i="56"/>
  <c r="AI41" i="56" s="1"/>
  <c r="AD41" i="56"/>
  <c r="AF41" i="56" s="1"/>
  <c r="AB41" i="56"/>
  <c r="X41" i="56"/>
  <c r="Z41" i="56"/>
  <c r="U41" i="56"/>
  <c r="R41" i="56"/>
  <c r="T41" i="56" s="1"/>
  <c r="P41" i="56"/>
  <c r="L41" i="56"/>
  <c r="N41" i="56" s="1"/>
  <c r="I41" i="56"/>
  <c r="K41" i="56" s="1"/>
  <c r="F41" i="56"/>
  <c r="E41" i="56"/>
  <c r="D41" i="56"/>
  <c r="AZ38" i="56"/>
  <c r="AV38" i="56"/>
  <c r="AX38" i="56" s="1"/>
  <c r="AS38" i="56"/>
  <c r="AU38" i="56" s="1"/>
  <c r="AP38" i="56"/>
  <c r="AR38" i="56" s="1"/>
  <c r="AN38" i="56"/>
  <c r="AJ38" i="56"/>
  <c r="AL38" i="56" s="1"/>
  <c r="AG38" i="56"/>
  <c r="AI38" i="56" s="1"/>
  <c r="AD38" i="56"/>
  <c r="AF38" i="56" s="1"/>
  <c r="AB38" i="56"/>
  <c r="X38" i="56"/>
  <c r="Z38" i="56" s="1"/>
  <c r="U38" i="56"/>
  <c r="W38" i="56" s="1"/>
  <c r="R38" i="56"/>
  <c r="T38" i="56" s="1"/>
  <c r="P38" i="56"/>
  <c r="L38" i="56"/>
  <c r="N38" i="56" s="1"/>
  <c r="I38" i="56"/>
  <c r="K38" i="56" s="1"/>
  <c r="F38" i="56"/>
  <c r="E38" i="56"/>
  <c r="C38" i="53" s="1"/>
  <c r="D38" i="56"/>
  <c r="AZ37" i="56"/>
  <c r="AV37" i="56"/>
  <c r="AX37" i="56" s="1"/>
  <c r="AS37" i="56"/>
  <c r="AU37" i="56" s="1"/>
  <c r="AP37" i="56"/>
  <c r="AR37" i="56" s="1"/>
  <c r="AN37" i="56"/>
  <c r="AJ37" i="56"/>
  <c r="AL37" i="56" s="1"/>
  <c r="AG37" i="56"/>
  <c r="AI37" i="56" s="1"/>
  <c r="AD37" i="56"/>
  <c r="AF37" i="56" s="1"/>
  <c r="AB37" i="56"/>
  <c r="X37" i="56"/>
  <c r="Z37" i="56" s="1"/>
  <c r="U37" i="56"/>
  <c r="R37" i="56"/>
  <c r="P37" i="56"/>
  <c r="L37" i="56"/>
  <c r="N37" i="56" s="1"/>
  <c r="I37" i="56"/>
  <c r="K37" i="56" s="1"/>
  <c r="F37" i="56"/>
  <c r="E37" i="56"/>
  <c r="C37" i="53" s="1"/>
  <c r="D37" i="56"/>
  <c r="AZ36" i="56"/>
  <c r="AV36" i="56"/>
  <c r="AX36" i="56" s="1"/>
  <c r="AS36" i="56"/>
  <c r="AU36" i="56" s="1"/>
  <c r="AP36" i="56"/>
  <c r="AN36" i="56"/>
  <c r="AJ36" i="56"/>
  <c r="AL36" i="56" s="1"/>
  <c r="AG36" i="56"/>
  <c r="AI36" i="56" s="1"/>
  <c r="AD36" i="56"/>
  <c r="AF36" i="56" s="1"/>
  <c r="AB36" i="56"/>
  <c r="BC36" i="56" s="1"/>
  <c r="X36" i="56"/>
  <c r="Z36" i="56" s="1"/>
  <c r="U36" i="56"/>
  <c r="W36" i="56" s="1"/>
  <c r="R36" i="56"/>
  <c r="T36" i="56" s="1"/>
  <c r="P36" i="56"/>
  <c r="L36" i="56"/>
  <c r="N36" i="56" s="1"/>
  <c r="I36" i="56"/>
  <c r="K36" i="56" s="1"/>
  <c r="F36" i="56"/>
  <c r="E36" i="56"/>
  <c r="C36" i="53" s="1"/>
  <c r="D36" i="56"/>
  <c r="AZ35" i="56"/>
  <c r="AV35" i="56"/>
  <c r="AX35" i="56" s="1"/>
  <c r="AS35" i="56"/>
  <c r="AU35" i="56" s="1"/>
  <c r="AP35" i="56"/>
  <c r="AY35" i="56" s="1"/>
  <c r="BA35" i="56" s="1"/>
  <c r="AN35" i="56"/>
  <c r="AJ35" i="56"/>
  <c r="AL35" i="56" s="1"/>
  <c r="AG35" i="56"/>
  <c r="AD35" i="56"/>
  <c r="AF35" i="56" s="1"/>
  <c r="AB35" i="56"/>
  <c r="X35" i="56"/>
  <c r="Z35" i="56" s="1"/>
  <c r="U35" i="56"/>
  <c r="R35" i="56"/>
  <c r="T35" i="56" s="1"/>
  <c r="P35" i="56"/>
  <c r="BC35" i="56"/>
  <c r="L35" i="56"/>
  <c r="N35" i="56" s="1"/>
  <c r="I35" i="56"/>
  <c r="K35" i="56" s="1"/>
  <c r="F35" i="56"/>
  <c r="H35" i="56" s="1"/>
  <c r="E35" i="56"/>
  <c r="D35" i="56"/>
  <c r="AZ34" i="56"/>
  <c r="AV34" i="56"/>
  <c r="AX34" i="56" s="1"/>
  <c r="AS34" i="56"/>
  <c r="AU34" i="56" s="1"/>
  <c r="AP34" i="56"/>
  <c r="AR34" i="56" s="1"/>
  <c r="AN34" i="56"/>
  <c r="AJ34" i="56"/>
  <c r="AL34" i="56" s="1"/>
  <c r="AG34" i="56"/>
  <c r="AI34" i="56" s="1"/>
  <c r="AD34" i="56"/>
  <c r="AB34" i="56"/>
  <c r="X34" i="56"/>
  <c r="Z34" i="56" s="1"/>
  <c r="U34" i="56"/>
  <c r="R34" i="56"/>
  <c r="P34" i="56"/>
  <c r="L34" i="56"/>
  <c r="N34" i="56" s="1"/>
  <c r="I34" i="56"/>
  <c r="K34" i="56" s="1"/>
  <c r="F34" i="56"/>
  <c r="E34" i="56"/>
  <c r="C34" i="53" s="1"/>
  <c r="D34" i="56"/>
  <c r="AZ31" i="56"/>
  <c r="AV31" i="56"/>
  <c r="AX31" i="56" s="1"/>
  <c r="AS31" i="56"/>
  <c r="AU31" i="56" s="1"/>
  <c r="AP31" i="56"/>
  <c r="AR31" i="56" s="1"/>
  <c r="AN31" i="56"/>
  <c r="AJ31" i="56"/>
  <c r="AL31" i="56" s="1"/>
  <c r="AG31" i="56"/>
  <c r="AI31" i="56" s="1"/>
  <c r="AD31" i="56"/>
  <c r="AF31" i="56" s="1"/>
  <c r="AB31" i="56"/>
  <c r="X31" i="56"/>
  <c r="Z31" i="56" s="1"/>
  <c r="U31" i="56"/>
  <c r="W31" i="56" s="1"/>
  <c r="R31" i="56"/>
  <c r="T31" i="56" s="1"/>
  <c r="P31" i="56"/>
  <c r="L31" i="56"/>
  <c r="N31" i="56" s="1"/>
  <c r="I31" i="56"/>
  <c r="K31" i="56" s="1"/>
  <c r="F31" i="56"/>
  <c r="E31" i="56"/>
  <c r="C31" i="53" s="1"/>
  <c r="D31" i="56"/>
  <c r="AZ30" i="56"/>
  <c r="AV30" i="56"/>
  <c r="AX30" i="56"/>
  <c r="AS30" i="56"/>
  <c r="AU30" i="56" s="1"/>
  <c r="AP30" i="56"/>
  <c r="AN30" i="56"/>
  <c r="AJ30" i="56"/>
  <c r="AG30" i="56"/>
  <c r="AI30" i="56" s="1"/>
  <c r="AD30" i="56"/>
  <c r="AF30" i="56" s="1"/>
  <c r="AB30" i="56"/>
  <c r="X30" i="56"/>
  <c r="Z30" i="56" s="1"/>
  <c r="U30" i="56"/>
  <c r="R30" i="56"/>
  <c r="T30" i="56" s="1"/>
  <c r="P30" i="56"/>
  <c r="L30" i="56"/>
  <c r="N30" i="56"/>
  <c r="I30" i="56"/>
  <c r="K30" i="56" s="1"/>
  <c r="F30" i="56"/>
  <c r="E30" i="56"/>
  <c r="C30" i="53" s="1"/>
  <c r="D30" i="56"/>
  <c r="AZ29" i="56"/>
  <c r="AV29" i="56"/>
  <c r="AX29" i="56" s="1"/>
  <c r="AS29" i="56"/>
  <c r="AU29" i="56" s="1"/>
  <c r="AP29" i="56"/>
  <c r="AR29" i="56" s="1"/>
  <c r="AN29" i="56"/>
  <c r="AJ29" i="56"/>
  <c r="AL29" i="56" s="1"/>
  <c r="AG29" i="56"/>
  <c r="AI29" i="56" s="1"/>
  <c r="AD29" i="56"/>
  <c r="AB29" i="56"/>
  <c r="X29" i="56"/>
  <c r="Z29" i="56" s="1"/>
  <c r="U29" i="56"/>
  <c r="W29" i="56" s="1"/>
  <c r="R29" i="56"/>
  <c r="P29" i="56"/>
  <c r="L29" i="56"/>
  <c r="N29" i="56" s="1"/>
  <c r="I29" i="56"/>
  <c r="F29" i="56"/>
  <c r="H29" i="56" s="1"/>
  <c r="E29" i="56"/>
  <c r="C29" i="53" s="1"/>
  <c r="D29" i="56"/>
  <c r="AZ28" i="56"/>
  <c r="AV28" i="56"/>
  <c r="AX28" i="56" s="1"/>
  <c r="AS28" i="56"/>
  <c r="AU28" i="56" s="1"/>
  <c r="AP28" i="56"/>
  <c r="AN28" i="56"/>
  <c r="AJ28" i="56"/>
  <c r="AL28" i="56" s="1"/>
  <c r="AG28" i="56"/>
  <c r="AI28" i="56" s="1"/>
  <c r="AD28" i="56"/>
  <c r="AF28" i="56" s="1"/>
  <c r="AB28" i="56"/>
  <c r="X28" i="56"/>
  <c r="Z28" i="56" s="1"/>
  <c r="U28" i="56"/>
  <c r="W28" i="56" s="1"/>
  <c r="R28" i="56"/>
  <c r="P28" i="56"/>
  <c r="L28" i="56"/>
  <c r="N28" i="56" s="1"/>
  <c r="I28" i="56"/>
  <c r="K28" i="56" s="1"/>
  <c r="F28" i="56"/>
  <c r="E28" i="56"/>
  <c r="C28" i="53" s="1"/>
  <c r="D28" i="56"/>
  <c r="D19" i="56"/>
  <c r="E19" i="56"/>
  <c r="C19" i="53" s="1"/>
  <c r="F19" i="56"/>
  <c r="H19" i="56" s="1"/>
  <c r="I19" i="56"/>
  <c r="K19" i="56" s="1"/>
  <c r="L19" i="56"/>
  <c r="P19" i="56"/>
  <c r="R19" i="56"/>
  <c r="T19" i="56" s="1"/>
  <c r="U19" i="56"/>
  <c r="W19" i="56" s="1"/>
  <c r="X19" i="56"/>
  <c r="Z19" i="56" s="1"/>
  <c r="AB19" i="56"/>
  <c r="AD19" i="56"/>
  <c r="AG19" i="56"/>
  <c r="AI19" i="56" s="1"/>
  <c r="AJ19" i="56"/>
  <c r="AL19" i="56" s="1"/>
  <c r="AN19" i="56"/>
  <c r="AP19" i="56"/>
  <c r="AR19" i="56" s="1"/>
  <c r="AS19" i="56"/>
  <c r="AU19" i="56" s="1"/>
  <c r="AV19" i="56"/>
  <c r="AX19" i="56" s="1"/>
  <c r="AZ19" i="56"/>
  <c r="D20" i="56"/>
  <c r="E20" i="56"/>
  <c r="C20" i="53"/>
  <c r="F20" i="56"/>
  <c r="H20" i="56" s="1"/>
  <c r="I20" i="56"/>
  <c r="L20" i="56"/>
  <c r="N20" i="56" s="1"/>
  <c r="P20" i="56"/>
  <c r="R20" i="56"/>
  <c r="T20" i="56" s="1"/>
  <c r="U20" i="56"/>
  <c r="W20" i="56" s="1"/>
  <c r="X20" i="56"/>
  <c r="Z20" i="56" s="1"/>
  <c r="AB20" i="56"/>
  <c r="AD20" i="56"/>
  <c r="AF20" i="56" s="1"/>
  <c r="AG20" i="56"/>
  <c r="AI20" i="56" s="1"/>
  <c r="AJ20" i="56"/>
  <c r="AL20" i="56" s="1"/>
  <c r="AN20" i="56"/>
  <c r="AP20" i="56"/>
  <c r="AS20" i="56"/>
  <c r="AU20" i="56" s="1"/>
  <c r="AV20" i="56"/>
  <c r="AX20" i="56" s="1"/>
  <c r="AZ20" i="56"/>
  <c r="D21" i="56"/>
  <c r="E21" i="56"/>
  <c r="C21" i="53" s="1"/>
  <c r="F21" i="56"/>
  <c r="I21" i="56"/>
  <c r="K21" i="56" s="1"/>
  <c r="L21" i="56"/>
  <c r="P21" i="56"/>
  <c r="R21" i="56"/>
  <c r="T21" i="56"/>
  <c r="U21" i="56"/>
  <c r="X21" i="56"/>
  <c r="Z21" i="56" s="1"/>
  <c r="AB21" i="56"/>
  <c r="AD21" i="56"/>
  <c r="AF21" i="56" s="1"/>
  <c r="AG21" i="56"/>
  <c r="AJ21" i="56"/>
  <c r="AL21" i="56" s="1"/>
  <c r="AN21" i="56"/>
  <c r="AP21" i="56"/>
  <c r="AS21" i="56"/>
  <c r="AU21" i="56" s="1"/>
  <c r="AV21" i="56"/>
  <c r="AX21" i="56" s="1"/>
  <c r="AZ21" i="56"/>
  <c r="D22" i="56"/>
  <c r="E22" i="56"/>
  <c r="C22" i="53" s="1"/>
  <c r="F22" i="56"/>
  <c r="H22" i="56" s="1"/>
  <c r="I22" i="56"/>
  <c r="L22" i="56"/>
  <c r="N22" i="56" s="1"/>
  <c r="P22" i="56"/>
  <c r="BC22" i="56" s="1"/>
  <c r="R22" i="56"/>
  <c r="U22" i="56"/>
  <c r="X22" i="56"/>
  <c r="Z22" i="56" s="1"/>
  <c r="AB22" i="56"/>
  <c r="AD22" i="56"/>
  <c r="AF22" i="56" s="1"/>
  <c r="AG22" i="56"/>
  <c r="AI22" i="56" s="1"/>
  <c r="AJ22" i="56"/>
  <c r="AL22" i="56" s="1"/>
  <c r="AN22" i="56"/>
  <c r="AP22" i="56"/>
  <c r="AR22" i="56" s="1"/>
  <c r="AS22" i="56"/>
  <c r="AU22" i="56" s="1"/>
  <c r="AV22" i="56"/>
  <c r="AX22" i="56" s="1"/>
  <c r="AZ22" i="56"/>
  <c r="D23" i="56"/>
  <c r="E23" i="56"/>
  <c r="C23" i="53" s="1"/>
  <c r="F23" i="56"/>
  <c r="H23" i="56" s="1"/>
  <c r="I23" i="56"/>
  <c r="L23" i="56"/>
  <c r="N23" i="56" s="1"/>
  <c r="P23" i="56"/>
  <c r="R23" i="56"/>
  <c r="T23" i="56" s="1"/>
  <c r="U23" i="56"/>
  <c r="W23" i="56" s="1"/>
  <c r="X23" i="56"/>
  <c r="Z23" i="56" s="1"/>
  <c r="AB23" i="56"/>
  <c r="AD23" i="56"/>
  <c r="AF23" i="56" s="1"/>
  <c r="AG23" i="56"/>
  <c r="AI23" i="56" s="1"/>
  <c r="AJ23" i="56"/>
  <c r="AL23" i="56" s="1"/>
  <c r="AN23" i="56"/>
  <c r="AP23" i="56"/>
  <c r="AR23" i="56" s="1"/>
  <c r="AS23" i="56"/>
  <c r="AU23" i="56" s="1"/>
  <c r="AV23" i="56"/>
  <c r="AX23" i="56" s="1"/>
  <c r="AZ23" i="56"/>
  <c r="D24" i="56"/>
  <c r="E24" i="56"/>
  <c r="C24" i="53" s="1"/>
  <c r="F24" i="56"/>
  <c r="H24" i="56"/>
  <c r="I24" i="56"/>
  <c r="K24" i="56" s="1"/>
  <c r="L24" i="56"/>
  <c r="P24" i="56"/>
  <c r="BC24" i="56" s="1"/>
  <c r="R24" i="56"/>
  <c r="T24" i="56" s="1"/>
  <c r="U24" i="56"/>
  <c r="W24" i="56" s="1"/>
  <c r="X24" i="56"/>
  <c r="Z24" i="56" s="1"/>
  <c r="AB24" i="56"/>
  <c r="AD24" i="56"/>
  <c r="AF24" i="56" s="1"/>
  <c r="AG24" i="56"/>
  <c r="AI24" i="56" s="1"/>
  <c r="AJ24" i="56"/>
  <c r="AL24" i="56" s="1"/>
  <c r="AN24" i="56"/>
  <c r="AP24" i="56"/>
  <c r="AR24" i="56" s="1"/>
  <c r="AS24" i="56"/>
  <c r="AU24" i="56" s="1"/>
  <c r="AV24" i="56"/>
  <c r="AZ24" i="56"/>
  <c r="D25" i="56"/>
  <c r="E25" i="56"/>
  <c r="C25" i="53" s="1"/>
  <c r="F25" i="56"/>
  <c r="H25" i="56" s="1"/>
  <c r="I25" i="56"/>
  <c r="L25" i="56"/>
  <c r="N25" i="56" s="1"/>
  <c r="P25" i="56"/>
  <c r="R25" i="56"/>
  <c r="T25" i="56" s="1"/>
  <c r="U25" i="56"/>
  <c r="W25" i="56" s="1"/>
  <c r="X25" i="56"/>
  <c r="AB25" i="56"/>
  <c r="AD25" i="56"/>
  <c r="AF25" i="56" s="1"/>
  <c r="AG25" i="56"/>
  <c r="AI25" i="56" s="1"/>
  <c r="AJ25" i="56"/>
  <c r="AL25" i="56" s="1"/>
  <c r="AN25" i="56"/>
  <c r="AP25" i="56"/>
  <c r="AS25" i="56"/>
  <c r="AU25" i="56" s="1"/>
  <c r="AV25" i="56"/>
  <c r="AX25" i="56" s="1"/>
  <c r="AZ25" i="56"/>
  <c r="D18" i="56"/>
  <c r="E18" i="56"/>
  <c r="C18" i="53" s="1"/>
  <c r="F18" i="56"/>
  <c r="I18" i="56"/>
  <c r="K18" i="56" s="1"/>
  <c r="L18" i="56"/>
  <c r="N18" i="56" s="1"/>
  <c r="P18" i="56"/>
  <c r="R18" i="56"/>
  <c r="T18" i="56" s="1"/>
  <c r="U18" i="56"/>
  <c r="W18" i="56" s="1"/>
  <c r="X18" i="56"/>
  <c r="Z18" i="56" s="1"/>
  <c r="AB18" i="56"/>
  <c r="AD18" i="56"/>
  <c r="AF18" i="56" s="1"/>
  <c r="AG18" i="56"/>
  <c r="AI18" i="56" s="1"/>
  <c r="AJ18" i="56"/>
  <c r="AL18" i="56" s="1"/>
  <c r="AN18" i="56"/>
  <c r="AP18" i="56"/>
  <c r="AR18" i="56" s="1"/>
  <c r="AS18" i="56"/>
  <c r="AU18" i="56" s="1"/>
  <c r="AV18" i="56"/>
  <c r="AX18" i="56"/>
  <c r="AZ18" i="56"/>
  <c r="AV17" i="56"/>
  <c r="AX17" i="56" s="1"/>
  <c r="AS17" i="56"/>
  <c r="AP17" i="56"/>
  <c r="AR17" i="56" s="1"/>
  <c r="AJ17" i="56"/>
  <c r="AL17" i="56" s="1"/>
  <c r="AG17" i="56"/>
  <c r="AD17" i="56"/>
  <c r="AF17" i="56"/>
  <c r="X17" i="56"/>
  <c r="U17" i="56"/>
  <c r="W17" i="56" s="1"/>
  <c r="R17" i="56"/>
  <c r="T17" i="56" s="1"/>
  <c r="L17" i="56"/>
  <c r="N17" i="56" s="1"/>
  <c r="I17" i="56"/>
  <c r="F17" i="56"/>
  <c r="E17" i="56"/>
  <c r="C17" i="53" s="1"/>
  <c r="D17" i="56"/>
  <c r="C7" i="53"/>
  <c r="D7" i="53"/>
  <c r="E7" i="53"/>
  <c r="F7" i="53"/>
  <c r="G7" i="53"/>
  <c r="C8" i="53"/>
  <c r="D8" i="53"/>
  <c r="E8" i="53"/>
  <c r="F8" i="53"/>
  <c r="G8" i="53"/>
  <c r="C10" i="53"/>
  <c r="D10" i="53"/>
  <c r="E10" i="53"/>
  <c r="F10" i="53"/>
  <c r="G10" i="53"/>
  <c r="C14" i="53"/>
  <c r="D14" i="53"/>
  <c r="E14" i="53"/>
  <c r="F14" i="53"/>
  <c r="G14" i="53"/>
  <c r="C15" i="53"/>
  <c r="D15" i="53"/>
  <c r="E15" i="53"/>
  <c r="F15" i="53"/>
  <c r="G15" i="53"/>
  <c r="C16" i="53"/>
  <c r="D16" i="53"/>
  <c r="E16" i="53"/>
  <c r="F16" i="53"/>
  <c r="G16" i="53"/>
  <c r="C26" i="53"/>
  <c r="D26" i="53"/>
  <c r="E26" i="53"/>
  <c r="F26" i="53"/>
  <c r="G26" i="53"/>
  <c r="C27" i="53"/>
  <c r="D27" i="53"/>
  <c r="E27" i="53"/>
  <c r="F27" i="53"/>
  <c r="G27" i="53"/>
  <c r="C32" i="53"/>
  <c r="D32" i="53"/>
  <c r="E32" i="53"/>
  <c r="F32" i="53"/>
  <c r="G32" i="53"/>
  <c r="C33" i="53"/>
  <c r="D33" i="53"/>
  <c r="E33" i="53"/>
  <c r="F33" i="53"/>
  <c r="G33" i="53"/>
  <c r="C39" i="53"/>
  <c r="D39" i="53"/>
  <c r="E39" i="53"/>
  <c r="F39" i="53"/>
  <c r="G39" i="53"/>
  <c r="C40" i="53"/>
  <c r="D40" i="53"/>
  <c r="E40" i="53"/>
  <c r="F40" i="53"/>
  <c r="G40" i="53"/>
  <c r="C52" i="53"/>
  <c r="D52" i="53"/>
  <c r="E52" i="53"/>
  <c r="F52" i="53"/>
  <c r="G52" i="53"/>
  <c r="C53" i="53"/>
  <c r="D53" i="53"/>
  <c r="E53" i="53"/>
  <c r="F53" i="53"/>
  <c r="G53" i="53"/>
  <c r="C59" i="53"/>
  <c r="D59" i="53"/>
  <c r="E59" i="53"/>
  <c r="F59" i="53"/>
  <c r="G59" i="53"/>
  <c r="C60" i="53"/>
  <c r="D60" i="53"/>
  <c r="E60" i="53"/>
  <c r="F60" i="53"/>
  <c r="G60" i="53"/>
  <c r="C64" i="53"/>
  <c r="D64" i="53"/>
  <c r="E64" i="53"/>
  <c r="F64" i="53"/>
  <c r="G64" i="53"/>
  <c r="C70" i="53"/>
  <c r="D70" i="53"/>
  <c r="E70" i="53"/>
  <c r="F70" i="53"/>
  <c r="G70" i="53"/>
  <c r="C71" i="53"/>
  <c r="D71" i="53"/>
  <c r="E71" i="53"/>
  <c r="F71" i="53"/>
  <c r="G71" i="53"/>
  <c r="C72" i="53"/>
  <c r="D72" i="53"/>
  <c r="E72" i="53"/>
  <c r="F72" i="53"/>
  <c r="G72" i="53"/>
  <c r="C75" i="53"/>
  <c r="D75" i="53"/>
  <c r="E75" i="53"/>
  <c r="F75" i="53"/>
  <c r="G75" i="53"/>
  <c r="C78" i="53"/>
  <c r="D78" i="53"/>
  <c r="E78" i="53"/>
  <c r="F78" i="53"/>
  <c r="G78" i="53"/>
  <c r="C82" i="53"/>
  <c r="D82" i="53"/>
  <c r="E82" i="53"/>
  <c r="F82" i="53"/>
  <c r="G82" i="53"/>
  <c r="C83" i="53"/>
  <c r="D83" i="53"/>
  <c r="E83" i="53"/>
  <c r="F83" i="53"/>
  <c r="G83" i="53"/>
  <c r="C84" i="53"/>
  <c r="D84" i="53"/>
  <c r="E84" i="53"/>
  <c r="F84" i="53"/>
  <c r="G84" i="53"/>
  <c r="C89" i="53"/>
  <c r="D89" i="53"/>
  <c r="E89" i="53"/>
  <c r="F89" i="53"/>
  <c r="G89" i="53"/>
  <c r="C90" i="53"/>
  <c r="D90" i="53"/>
  <c r="E90" i="53"/>
  <c r="F90" i="53"/>
  <c r="G90" i="53"/>
  <c r="C92" i="53"/>
  <c r="D92" i="53"/>
  <c r="E92" i="53"/>
  <c r="F92" i="53"/>
  <c r="G92" i="53"/>
  <c r="C93" i="53"/>
  <c r="D93" i="53"/>
  <c r="E93" i="53"/>
  <c r="F93" i="53"/>
  <c r="G93" i="53"/>
  <c r="C97" i="53"/>
  <c r="D97" i="53"/>
  <c r="E97" i="53"/>
  <c r="F97" i="53"/>
  <c r="G97" i="53"/>
  <c r="C6" i="53"/>
  <c r="C7" i="54"/>
  <c r="D7" i="54"/>
  <c r="E7" i="54"/>
  <c r="F7" i="54"/>
  <c r="G7" i="54"/>
  <c r="C8" i="54"/>
  <c r="C9" i="54"/>
  <c r="D9" i="54"/>
  <c r="E9" i="54"/>
  <c r="F9" i="54"/>
  <c r="G9" i="54"/>
  <c r="C10" i="54"/>
  <c r="D10" i="54"/>
  <c r="E10" i="54"/>
  <c r="F10" i="54"/>
  <c r="G10" i="54"/>
  <c r="C11" i="54"/>
  <c r="C12" i="54"/>
  <c r="D12" i="54"/>
  <c r="E12" i="54"/>
  <c r="F12" i="54"/>
  <c r="G12" i="54"/>
  <c r="C13" i="54"/>
  <c r="C14" i="54"/>
  <c r="C15" i="54"/>
  <c r="D15" i="54"/>
  <c r="E15" i="54"/>
  <c r="F15" i="54"/>
  <c r="G15" i="54"/>
  <c r="C16" i="54"/>
  <c r="E16" i="54"/>
  <c r="C17" i="54"/>
  <c r="C18" i="54"/>
  <c r="D18" i="54"/>
  <c r="E18" i="54"/>
  <c r="F18" i="54"/>
  <c r="G18" i="54"/>
  <c r="C19" i="54"/>
  <c r="C20" i="54"/>
  <c r="D20" i="54"/>
  <c r="E20" i="54"/>
  <c r="F20" i="54"/>
  <c r="G20" i="54"/>
  <c r="C21" i="54"/>
  <c r="D21" i="54"/>
  <c r="E21" i="54"/>
  <c r="F21" i="54"/>
  <c r="G21" i="54"/>
  <c r="C22" i="54"/>
  <c r="C23" i="54"/>
  <c r="D23" i="54"/>
  <c r="E23" i="54"/>
  <c r="F23" i="54"/>
  <c r="G23" i="54"/>
  <c r="C24" i="54"/>
  <c r="C25" i="54"/>
  <c r="G6" i="54"/>
  <c r="F6" i="54"/>
  <c r="E6" i="54"/>
  <c r="D6" i="54"/>
  <c r="C6" i="54"/>
  <c r="B25" i="54"/>
  <c r="B24" i="54"/>
  <c r="B23" i="54"/>
  <c r="B22" i="54"/>
  <c r="B21" i="54"/>
  <c r="B20" i="54"/>
  <c r="BB20" i="55"/>
  <c r="BA20" i="55"/>
  <c r="G19" i="54" s="1"/>
  <c r="AZ20" i="55"/>
  <c r="AW20" i="55"/>
  <c r="AT20" i="55"/>
  <c r="AP20" i="55"/>
  <c r="AO20" i="55"/>
  <c r="F19" i="54" s="1"/>
  <c r="AN20" i="55"/>
  <c r="AK20" i="55"/>
  <c r="AH20" i="55"/>
  <c r="AD20" i="55"/>
  <c r="AC20" i="55"/>
  <c r="AE20" i="55" s="1"/>
  <c r="AB20" i="55"/>
  <c r="Y20" i="55"/>
  <c r="V20" i="55"/>
  <c r="R20" i="55"/>
  <c r="Q20" i="55"/>
  <c r="D19" i="54" s="1"/>
  <c r="P20" i="55"/>
  <c r="M20" i="55"/>
  <c r="J20" i="55"/>
  <c r="B17" i="54"/>
  <c r="B16" i="54"/>
  <c r="B15" i="54"/>
  <c r="B14" i="54"/>
  <c r="B13" i="54"/>
  <c r="B12" i="54"/>
  <c r="B9" i="54"/>
  <c r="B8" i="54"/>
  <c r="B7" i="54"/>
  <c r="B6" i="54"/>
  <c r="G6" i="53"/>
  <c r="F6" i="53"/>
  <c r="E6" i="53"/>
  <c r="D6" i="53"/>
  <c r="C101" i="53"/>
  <c r="C100" i="53"/>
  <c r="C86" i="53"/>
  <c r="C63" i="53"/>
  <c r="C80" i="53"/>
  <c r="C76" i="53"/>
  <c r="C50" i="53"/>
  <c r="C47" i="53"/>
  <c r="C46" i="53"/>
  <c r="C42" i="53"/>
  <c r="AZ17" i="56"/>
  <c r="AN17" i="56"/>
  <c r="AB17" i="56"/>
  <c r="P17" i="56"/>
  <c r="BC17" i="56"/>
  <c r="C11" i="53"/>
  <c r="C9" i="53"/>
  <c r="BB26" i="55"/>
  <c r="BA26" i="55"/>
  <c r="G25" i="54" s="1"/>
  <c r="AZ26" i="55"/>
  <c r="AW26" i="55"/>
  <c r="AT26" i="55"/>
  <c r="AP26" i="55"/>
  <c r="AO26" i="55"/>
  <c r="F25" i="54" s="1"/>
  <c r="AN26" i="55"/>
  <c r="AK26" i="55"/>
  <c r="AH26" i="55"/>
  <c r="AD26" i="55"/>
  <c r="AC26" i="55"/>
  <c r="AB26" i="55"/>
  <c r="Y26" i="55"/>
  <c r="V26" i="55"/>
  <c r="R26" i="55"/>
  <c r="Q26" i="55"/>
  <c r="D25" i="54" s="1"/>
  <c r="P26" i="55"/>
  <c r="M26" i="55"/>
  <c r="J26" i="55"/>
  <c r="BB25" i="55"/>
  <c r="BA25" i="55"/>
  <c r="BC25" i="55" s="1"/>
  <c r="AZ25" i="55"/>
  <c r="AW25" i="55"/>
  <c r="AT25" i="55"/>
  <c r="AP25" i="55"/>
  <c r="AO25" i="55"/>
  <c r="F24" i="54" s="1"/>
  <c r="AN25" i="55"/>
  <c r="AK25" i="55"/>
  <c r="AH25" i="55"/>
  <c r="AD25" i="55"/>
  <c r="AC25" i="55"/>
  <c r="E24" i="54" s="1"/>
  <c r="AE25" i="55"/>
  <c r="AB25" i="55"/>
  <c r="Y25" i="55"/>
  <c r="V25" i="55"/>
  <c r="R25" i="55"/>
  <c r="Q25" i="55"/>
  <c r="D24" i="54" s="1"/>
  <c r="P25" i="55"/>
  <c r="M25" i="55"/>
  <c r="J25" i="55"/>
  <c r="BB23" i="55"/>
  <c r="BA23" i="55"/>
  <c r="G22" i="54" s="1"/>
  <c r="AZ23" i="55"/>
  <c r="AW23" i="55"/>
  <c r="AT23" i="55"/>
  <c r="AP23" i="55"/>
  <c r="AO23" i="55"/>
  <c r="F22" i="54" s="1"/>
  <c r="AN23" i="55"/>
  <c r="AK23" i="55"/>
  <c r="AH23" i="55"/>
  <c r="AD23" i="55"/>
  <c r="AC23" i="55"/>
  <c r="E22" i="54" s="1"/>
  <c r="AB23" i="55"/>
  <c r="Y23" i="55"/>
  <c r="V23" i="55"/>
  <c r="R23" i="55"/>
  <c r="Q23" i="55"/>
  <c r="D22" i="54" s="1"/>
  <c r="P23" i="55"/>
  <c r="M23" i="55"/>
  <c r="J23" i="55"/>
  <c r="BB18" i="55"/>
  <c r="BA18" i="55"/>
  <c r="AZ18" i="55"/>
  <c r="AW18" i="55"/>
  <c r="AT18" i="55"/>
  <c r="AP18" i="55"/>
  <c r="AO18" i="55"/>
  <c r="F17" i="54" s="1"/>
  <c r="AN18" i="55"/>
  <c r="AK18" i="55"/>
  <c r="AH18" i="55"/>
  <c r="AD18" i="55"/>
  <c r="AC18" i="55"/>
  <c r="E17" i="54" s="1"/>
  <c r="AB18" i="55"/>
  <c r="Y18" i="55"/>
  <c r="V18" i="55"/>
  <c r="R18" i="55"/>
  <c r="BE18" i="55" s="1"/>
  <c r="Q18" i="55"/>
  <c r="D17" i="54" s="1"/>
  <c r="P18" i="55"/>
  <c r="M18" i="55"/>
  <c r="J18" i="55"/>
  <c r="BB17" i="55"/>
  <c r="BA17" i="55"/>
  <c r="BC17" i="55" s="1"/>
  <c r="AZ17" i="55"/>
  <c r="AW17" i="55"/>
  <c r="AT17" i="55"/>
  <c r="AP17" i="55"/>
  <c r="AO17" i="55"/>
  <c r="F16" i="54" s="1"/>
  <c r="AN17" i="55"/>
  <c r="AK17" i="55"/>
  <c r="AH17" i="55"/>
  <c r="AD17" i="55"/>
  <c r="BE17" i="55" s="1"/>
  <c r="AC17" i="55"/>
  <c r="AB17" i="55"/>
  <c r="Y17" i="55"/>
  <c r="V17" i="55"/>
  <c r="R17" i="55"/>
  <c r="Q17" i="55"/>
  <c r="P17" i="55"/>
  <c r="M17" i="55"/>
  <c r="J17" i="55"/>
  <c r="BB15" i="55"/>
  <c r="BA15" i="55"/>
  <c r="BC15" i="55" s="1"/>
  <c r="AZ15" i="55"/>
  <c r="AW15" i="55"/>
  <c r="AT15" i="55"/>
  <c r="AP15" i="55"/>
  <c r="AO15" i="55"/>
  <c r="F14" i="54" s="1"/>
  <c r="AN15" i="55"/>
  <c r="AK15" i="55"/>
  <c r="AH15" i="55"/>
  <c r="AD15" i="55"/>
  <c r="AC15" i="55"/>
  <c r="E14" i="54" s="1"/>
  <c r="AB15" i="55"/>
  <c r="Y15" i="55"/>
  <c r="V15" i="55"/>
  <c r="R15" i="55"/>
  <c r="Q15" i="55"/>
  <c r="P15" i="55"/>
  <c r="M15" i="55"/>
  <c r="J15" i="55"/>
  <c r="BB14" i="55"/>
  <c r="BA14" i="55"/>
  <c r="G13" i="54" s="1"/>
  <c r="AZ14" i="55"/>
  <c r="AW14" i="55"/>
  <c r="AT14" i="55"/>
  <c r="AP14" i="55"/>
  <c r="AO14" i="55"/>
  <c r="F13" i="54" s="1"/>
  <c r="AN14" i="55"/>
  <c r="AK14" i="55"/>
  <c r="AH14" i="55"/>
  <c r="AD14" i="55"/>
  <c r="AC14" i="55"/>
  <c r="E13" i="54" s="1"/>
  <c r="AB14" i="55"/>
  <c r="Y14" i="55"/>
  <c r="V14" i="55"/>
  <c r="R14" i="55"/>
  <c r="Q14" i="55"/>
  <c r="P14" i="55"/>
  <c r="M14" i="55"/>
  <c r="J14" i="55"/>
  <c r="BB12" i="55"/>
  <c r="BA12" i="55"/>
  <c r="G11" i="54" s="1"/>
  <c r="AZ12" i="55"/>
  <c r="AW12" i="55"/>
  <c r="AT12" i="55"/>
  <c r="AP12" i="55"/>
  <c r="AO12" i="55"/>
  <c r="F11" i="54" s="1"/>
  <c r="AN12" i="55"/>
  <c r="AK12" i="55"/>
  <c r="AH12" i="55"/>
  <c r="AD12" i="55"/>
  <c r="AC12" i="55"/>
  <c r="AB12" i="55"/>
  <c r="Y12" i="55"/>
  <c r="V12" i="55"/>
  <c r="R12" i="55"/>
  <c r="Q12" i="55"/>
  <c r="D11" i="54" s="1"/>
  <c r="P12" i="55"/>
  <c r="M12" i="55"/>
  <c r="J12" i="55"/>
  <c r="BB9" i="55"/>
  <c r="BA9" i="55"/>
  <c r="G8" i="54" s="1"/>
  <c r="AZ9" i="55"/>
  <c r="AW9" i="55"/>
  <c r="AT9" i="55"/>
  <c r="AP9" i="55"/>
  <c r="AO9" i="55"/>
  <c r="F8" i="54" s="1"/>
  <c r="AN9" i="55"/>
  <c r="AK9" i="55"/>
  <c r="AH9" i="55"/>
  <c r="AD9" i="55"/>
  <c r="AC9" i="55"/>
  <c r="E8" i="54" s="1"/>
  <c r="AB9" i="55"/>
  <c r="Y9" i="55"/>
  <c r="V9" i="55"/>
  <c r="R9" i="55"/>
  <c r="BE9" i="55" s="1"/>
  <c r="Q9" i="55"/>
  <c r="D8" i="54" s="1"/>
  <c r="P9" i="55"/>
  <c r="M9" i="55"/>
  <c r="J9" i="55"/>
  <c r="AE9" i="55"/>
  <c r="AE14" i="55"/>
  <c r="AE17" i="55"/>
  <c r="AQ25" i="55"/>
  <c r="O58" i="56"/>
  <c r="T29" i="56"/>
  <c r="T55" i="56"/>
  <c r="H69" i="56"/>
  <c r="BC20" i="56"/>
  <c r="BC28" i="56"/>
  <c r="AR36" i="56"/>
  <c r="AF42" i="56"/>
  <c r="BC48" i="56"/>
  <c r="BC68" i="56"/>
  <c r="AF73" i="56"/>
  <c r="BC76" i="56"/>
  <c r="BC79" i="56"/>
  <c r="AR79" i="56"/>
  <c r="AR86" i="56"/>
  <c r="AR88" i="56"/>
  <c r="BC96" i="56"/>
  <c r="AR96" i="56"/>
  <c r="BC99" i="56"/>
  <c r="BC101" i="56"/>
  <c r="AR101" i="56"/>
  <c r="T34" i="56"/>
  <c r="H21" i="56"/>
  <c r="AR43" i="56"/>
  <c r="AR45" i="56"/>
  <c r="T66" i="56"/>
  <c r="AR74" i="56"/>
  <c r="AF80" i="56"/>
  <c r="T81" i="56"/>
  <c r="AR91" i="56"/>
  <c r="T99" i="56"/>
  <c r="AR61" i="56"/>
  <c r="AR63" i="56"/>
  <c r="H9" i="56"/>
  <c r="AF9" i="56"/>
  <c r="T98" i="56"/>
  <c r="AR98" i="56"/>
  <c r="AR100" i="56"/>
  <c r="AF91" i="56"/>
  <c r="AR85" i="56"/>
  <c r="AF86" i="56"/>
  <c r="T87" i="56"/>
  <c r="T80" i="56"/>
  <c r="AF81" i="56"/>
  <c r="BC69" i="56"/>
  <c r="BC54" i="56"/>
  <c r="BC56" i="56"/>
  <c r="AR42" i="56"/>
  <c r="AF43" i="56"/>
  <c r="T44" i="56"/>
  <c r="AF45" i="56"/>
  <c r="T48" i="56"/>
  <c r="AR48" i="56"/>
  <c r="AR50" i="56"/>
  <c r="H51" i="56"/>
  <c r="T37" i="56"/>
  <c r="AF34" i="56"/>
  <c r="T28" i="56"/>
  <c r="AR28" i="56"/>
  <c r="AF29" i="56"/>
  <c r="AR30" i="56"/>
  <c r="H31" i="56"/>
  <c r="BC25" i="56"/>
  <c r="BC23" i="56"/>
  <c r="BC21" i="56"/>
  <c r="BC19" i="56"/>
  <c r="BC18" i="56"/>
  <c r="C81" i="53"/>
  <c r="T22" i="56"/>
  <c r="AR20" i="56"/>
  <c r="AI45" i="56"/>
  <c r="AU45" i="56"/>
  <c r="W46" i="56"/>
  <c r="C49" i="53"/>
  <c r="H17" i="56"/>
  <c r="H55" i="56"/>
  <c r="H67" i="56"/>
  <c r="BC55" i="56"/>
  <c r="AR12" i="56" l="1"/>
  <c r="G24" i="54"/>
  <c r="BC20" i="55"/>
  <c r="BC12" i="55"/>
  <c r="BC9" i="55"/>
  <c r="BC14" i="55"/>
  <c r="BC23" i="55"/>
  <c r="BC26" i="55"/>
  <c r="AQ18" i="55"/>
  <c r="AQ26" i="55"/>
  <c r="AQ15" i="55"/>
  <c r="AQ14" i="55"/>
  <c r="AQ23" i="55"/>
  <c r="AQ20" i="55"/>
  <c r="AE15" i="55"/>
  <c r="BD14" i="55"/>
  <c r="AE26" i="55"/>
  <c r="S26" i="55"/>
  <c r="S12" i="55"/>
  <c r="S17" i="55"/>
  <c r="BD25" i="55"/>
  <c r="S9" i="55"/>
  <c r="D13" i="54"/>
  <c r="S18" i="55"/>
  <c r="BD12" i="55"/>
  <c r="D81" i="53"/>
  <c r="Q81" i="56"/>
  <c r="E61" i="53"/>
  <c r="AC61" i="56"/>
  <c r="AA69" i="56"/>
  <c r="AC69" i="56" s="1"/>
  <c r="AM62" i="56"/>
  <c r="F62" i="53" s="1"/>
  <c r="AY21" i="56"/>
  <c r="BA21" i="56" s="1"/>
  <c r="BF86" i="56"/>
  <c r="T61" i="56"/>
  <c r="O50" i="56"/>
  <c r="D50" i="53" s="1"/>
  <c r="AR58" i="56"/>
  <c r="AU61" i="56"/>
  <c r="O94" i="56"/>
  <c r="D94" i="53" s="1"/>
  <c r="O95" i="56"/>
  <c r="Q95" i="56" s="1"/>
  <c r="AY18" i="56"/>
  <c r="H96" i="56"/>
  <c r="AY69" i="56"/>
  <c r="G69" i="53" s="1"/>
  <c r="AM20" i="56"/>
  <c r="AO20" i="56" s="1"/>
  <c r="AY91" i="56"/>
  <c r="AY20" i="56"/>
  <c r="BA20" i="56" s="1"/>
  <c r="AM69" i="56"/>
  <c r="F69" i="53" s="1"/>
  <c r="AM23" i="56"/>
  <c r="AO23" i="56" s="1"/>
  <c r="AM29" i="56"/>
  <c r="F29" i="53" s="1"/>
  <c r="O31" i="56"/>
  <c r="D31" i="53" s="1"/>
  <c r="AM54" i="56"/>
  <c r="AY34" i="56"/>
  <c r="G34" i="53" s="1"/>
  <c r="AY43" i="56"/>
  <c r="G43" i="53" s="1"/>
  <c r="AY76" i="56"/>
  <c r="AA29" i="56"/>
  <c r="E29" i="53" s="1"/>
  <c r="O57" i="56"/>
  <c r="Q57" i="56" s="1"/>
  <c r="AY68" i="56"/>
  <c r="BA68" i="56" s="1"/>
  <c r="AY88" i="56"/>
  <c r="G88" i="53" s="1"/>
  <c r="BF55" i="56"/>
  <c r="D65" i="53"/>
  <c r="Q65" i="56"/>
  <c r="AO54" i="56"/>
  <c r="F54" i="53"/>
  <c r="F23" i="53"/>
  <c r="BA69" i="56"/>
  <c r="AM45" i="56"/>
  <c r="F45" i="53" s="1"/>
  <c r="T50" i="56"/>
  <c r="AA36" i="56"/>
  <c r="E36" i="53" s="1"/>
  <c r="AM41" i="56"/>
  <c r="AM34" i="56"/>
  <c r="F34" i="53" s="1"/>
  <c r="O42" i="56"/>
  <c r="Q42" i="56" s="1"/>
  <c r="AY9" i="56"/>
  <c r="G9" i="53" s="1"/>
  <c r="AA55" i="56"/>
  <c r="AC55" i="56" s="1"/>
  <c r="AM44" i="56"/>
  <c r="D95" i="53"/>
  <c r="BA12" i="56"/>
  <c r="AA42" i="56"/>
  <c r="AY73" i="56"/>
  <c r="G73" i="53" s="1"/>
  <c r="AY42" i="56"/>
  <c r="AY94" i="56"/>
  <c r="BA94" i="56" s="1"/>
  <c r="AY79" i="56"/>
  <c r="AM25" i="56"/>
  <c r="AY30" i="56"/>
  <c r="G30" i="53" s="1"/>
  <c r="AA43" i="56"/>
  <c r="O46" i="56"/>
  <c r="D46" i="53" s="1"/>
  <c r="BF51" i="56"/>
  <c r="K65" i="56"/>
  <c r="AU69" i="56"/>
  <c r="AM51" i="56"/>
  <c r="AO51" i="56" s="1"/>
  <c r="O35" i="56"/>
  <c r="O44" i="56"/>
  <c r="BB44" i="56" s="1"/>
  <c r="BD44" i="56" s="1"/>
  <c r="AA20" i="56"/>
  <c r="E20" i="53" s="1"/>
  <c r="AA46" i="56"/>
  <c r="E46" i="53" s="1"/>
  <c r="AR35" i="56"/>
  <c r="T86" i="56"/>
  <c r="O51" i="56"/>
  <c r="Q51" i="56" s="1"/>
  <c r="AF54" i="56"/>
  <c r="AY28" i="56"/>
  <c r="BA28" i="56" s="1"/>
  <c r="AA91" i="56"/>
  <c r="BF50" i="56"/>
  <c r="AM73" i="56"/>
  <c r="F73" i="53" s="1"/>
  <c r="O74" i="56"/>
  <c r="E69" i="53"/>
  <c r="AA62" i="56"/>
  <c r="AC62" i="56" s="1"/>
  <c r="AY19" i="56"/>
  <c r="BA19" i="56" s="1"/>
  <c r="Q94" i="56"/>
  <c r="AM38" i="56"/>
  <c r="F38" i="53" s="1"/>
  <c r="AM50" i="56"/>
  <c r="AM18" i="56"/>
  <c r="AO18" i="56" s="1"/>
  <c r="AA19" i="56"/>
  <c r="AC19" i="56" s="1"/>
  <c r="AY50" i="56"/>
  <c r="BA50" i="56" s="1"/>
  <c r="AM91" i="56"/>
  <c r="AY66" i="56"/>
  <c r="G66" i="53" s="1"/>
  <c r="O67" i="56"/>
  <c r="D67" i="53" s="1"/>
  <c r="AY67" i="56"/>
  <c r="G67" i="53" s="1"/>
  <c r="AM43" i="56"/>
  <c r="AM49" i="56"/>
  <c r="AM61" i="56"/>
  <c r="AO61" i="56" s="1"/>
  <c r="AM24" i="56"/>
  <c r="AA45" i="56"/>
  <c r="AC45" i="56" s="1"/>
  <c r="AC51" i="56"/>
  <c r="AM81" i="56"/>
  <c r="AO81" i="56" s="1"/>
  <c r="H87" i="56"/>
  <c r="AA21" i="56"/>
  <c r="AC21" i="56" s="1"/>
  <c r="N55" i="56"/>
  <c r="AY87" i="56"/>
  <c r="O98" i="56"/>
  <c r="D98" i="53" s="1"/>
  <c r="BF43" i="56"/>
  <c r="BF48" i="56"/>
  <c r="Q87" i="56"/>
  <c r="D87" i="53"/>
  <c r="BA87" i="56"/>
  <c r="G87" i="53"/>
  <c r="AY57" i="56"/>
  <c r="G57" i="53" s="1"/>
  <c r="AM94" i="56"/>
  <c r="BF34" i="56"/>
  <c r="H34" i="56"/>
  <c r="G44" i="53"/>
  <c r="BA44" i="56"/>
  <c r="AY47" i="56"/>
  <c r="AR47" i="56"/>
  <c r="AA76" i="56"/>
  <c r="T76" i="56"/>
  <c r="BF87" i="56"/>
  <c r="BF91" i="56"/>
  <c r="H91" i="56"/>
  <c r="O12" i="56"/>
  <c r="H12" i="56"/>
  <c r="AY63" i="56"/>
  <c r="G63" i="53" s="1"/>
  <c r="O69" i="56"/>
  <c r="O54" i="56"/>
  <c r="D54" i="53" s="1"/>
  <c r="O80" i="56"/>
  <c r="Q80" i="56" s="1"/>
  <c r="T51" i="56"/>
  <c r="AY31" i="56"/>
  <c r="AC29" i="56"/>
  <c r="BA100" i="56"/>
  <c r="G100" i="53"/>
  <c r="BF94" i="56"/>
  <c r="AY62" i="56"/>
  <c r="AR68" i="56"/>
  <c r="AY99" i="56"/>
  <c r="AM85" i="56"/>
  <c r="BF69" i="56"/>
  <c r="AM74" i="56"/>
  <c r="F74" i="53" s="1"/>
  <c r="AF19" i="56"/>
  <c r="AM19" i="56"/>
  <c r="BF19" i="56"/>
  <c r="N19" i="56"/>
  <c r="O19" i="56"/>
  <c r="Q19" i="56" s="1"/>
  <c r="AC50" i="56"/>
  <c r="W86" i="56"/>
  <c r="AA86" i="56"/>
  <c r="E86" i="53" s="1"/>
  <c r="T88" i="56"/>
  <c r="AA88" i="56"/>
  <c r="BF62" i="56"/>
  <c r="O62" i="56"/>
  <c r="AC20" i="56"/>
  <c r="AM63" i="56"/>
  <c r="AO63" i="56" s="1"/>
  <c r="AM37" i="56"/>
  <c r="H57" i="56"/>
  <c r="O38" i="56"/>
  <c r="D38" i="53" s="1"/>
  <c r="BF22" i="56"/>
  <c r="AA31" i="56"/>
  <c r="E31" i="53" s="1"/>
  <c r="D96" i="53"/>
  <c r="BA30" i="56"/>
  <c r="AF61" i="56"/>
  <c r="BF12" i="56"/>
  <c r="AA24" i="56"/>
  <c r="AA85" i="56"/>
  <c r="E85" i="53" s="1"/>
  <c r="AA66" i="56"/>
  <c r="AM58" i="56"/>
  <c r="F58" i="53" s="1"/>
  <c r="AR21" i="56"/>
  <c r="W21" i="56"/>
  <c r="BF38" i="56"/>
  <c r="AY45" i="56"/>
  <c r="BB45" i="56" s="1"/>
  <c r="BD45" i="56" s="1"/>
  <c r="N46" i="56"/>
  <c r="T65" i="56"/>
  <c r="AA65" i="56"/>
  <c r="N77" i="56"/>
  <c r="O77" i="56"/>
  <c r="AA94" i="56"/>
  <c r="AC94" i="56" s="1"/>
  <c r="T94" i="56"/>
  <c r="AY101" i="56"/>
  <c r="BA101" i="56" s="1"/>
  <c r="AM13" i="56"/>
  <c r="F13" i="53" s="1"/>
  <c r="AR95" i="56"/>
  <c r="AY95" i="56"/>
  <c r="BA86" i="56"/>
  <c r="G86" i="53"/>
  <c r="BF45" i="56"/>
  <c r="H48" i="56"/>
  <c r="AA38" i="56"/>
  <c r="W58" i="56"/>
  <c r="AA58" i="56"/>
  <c r="BB58" i="56" s="1"/>
  <c r="AF100" i="56"/>
  <c r="AM100" i="56"/>
  <c r="O18" i="56"/>
  <c r="AO69" i="56"/>
  <c r="AO45" i="56"/>
  <c r="AM80" i="56"/>
  <c r="AM22" i="56"/>
  <c r="AM31" i="56"/>
  <c r="G28" i="53"/>
  <c r="AR44" i="56"/>
  <c r="O55" i="56"/>
  <c r="AR87" i="56"/>
  <c r="BF58" i="56"/>
  <c r="AA101" i="56"/>
  <c r="AC101" i="56" s="1"/>
  <c r="AA49" i="56"/>
  <c r="AR25" i="56"/>
  <c r="AY25" i="56"/>
  <c r="BA25" i="56" s="1"/>
  <c r="AM47" i="56"/>
  <c r="AO47" i="56" s="1"/>
  <c r="AF47" i="56"/>
  <c r="K56" i="56"/>
  <c r="O56" i="56"/>
  <c r="D56" i="53" s="1"/>
  <c r="AY85" i="56"/>
  <c r="AA96" i="56"/>
  <c r="AA68" i="56"/>
  <c r="E68" i="53" s="1"/>
  <c r="BA18" i="56"/>
  <c r="G18" i="53"/>
  <c r="AA56" i="56"/>
  <c r="Z25" i="56"/>
  <c r="AA25" i="56"/>
  <c r="BF47" i="56"/>
  <c r="H47" i="56"/>
  <c r="H66" i="56"/>
  <c r="O66" i="56"/>
  <c r="Q66" i="56" s="1"/>
  <c r="O79" i="56"/>
  <c r="H79" i="56"/>
  <c r="AF79" i="56"/>
  <c r="AM79" i="56"/>
  <c r="F79" i="53" s="1"/>
  <c r="O86" i="56"/>
  <c r="H86" i="56"/>
  <c r="AI95" i="56"/>
  <c r="AM95" i="56"/>
  <c r="BF80" i="56"/>
  <c r="AA18" i="56"/>
  <c r="AY51" i="56"/>
  <c r="G51" i="53" s="1"/>
  <c r="BF28" i="56"/>
  <c r="BF24" i="56"/>
  <c r="F81" i="53"/>
  <c r="O63" i="56"/>
  <c r="AM86" i="56"/>
  <c r="F86" i="53" s="1"/>
  <c r="BF44" i="56"/>
  <c r="W22" i="56"/>
  <c r="AA22" i="56"/>
  <c r="BF30" i="56"/>
  <c r="W34" i="56"/>
  <c r="AA34" i="56"/>
  <c r="AC34" i="56" s="1"/>
  <c r="O41" i="56"/>
  <c r="H41" i="56"/>
  <c r="K43" i="56"/>
  <c r="O43" i="56"/>
  <c r="AU55" i="56"/>
  <c r="AY55" i="56"/>
  <c r="AM87" i="56"/>
  <c r="F87" i="53" s="1"/>
  <c r="AL87" i="56"/>
  <c r="H101" i="56"/>
  <c r="O101" i="56"/>
  <c r="AL9" i="56"/>
  <c r="AM9" i="56"/>
  <c r="AF55" i="56"/>
  <c r="AM55" i="56"/>
  <c r="AO55" i="56" s="1"/>
  <c r="O11" i="56"/>
  <c r="O25" i="56"/>
  <c r="Q25" i="56" s="1"/>
  <c r="AY81" i="56"/>
  <c r="O34" i="56"/>
  <c r="AM56" i="56"/>
  <c r="Q58" i="56"/>
  <c r="D58" i="53"/>
  <c r="AA99" i="56"/>
  <c r="AC99" i="56" s="1"/>
  <c r="BF99" i="56"/>
  <c r="E19" i="53"/>
  <c r="E21" i="53"/>
  <c r="F61" i="53"/>
  <c r="AY38" i="56"/>
  <c r="AM36" i="56"/>
  <c r="O45" i="56"/>
  <c r="H45" i="56"/>
  <c r="AU74" i="56"/>
  <c r="AY74" i="56"/>
  <c r="N76" i="56"/>
  <c r="O76" i="56"/>
  <c r="D76" i="53" s="1"/>
  <c r="AU77" i="56"/>
  <c r="AY77" i="56"/>
  <c r="AA95" i="56"/>
  <c r="AC95" i="56" s="1"/>
  <c r="T95" i="56"/>
  <c r="AO62" i="56"/>
  <c r="AM11" i="56"/>
  <c r="F11" i="53" s="1"/>
  <c r="AF11" i="56"/>
  <c r="AA12" i="56"/>
  <c r="T12" i="56"/>
  <c r="AM28" i="56"/>
  <c r="AY46" i="56"/>
  <c r="AA80" i="56"/>
  <c r="BF81" i="56"/>
  <c r="AY96" i="56"/>
  <c r="BF13" i="56"/>
  <c r="AA23" i="56"/>
  <c r="E23" i="53" s="1"/>
  <c r="AY29" i="56"/>
  <c r="G29" i="53" s="1"/>
  <c r="AA73" i="56"/>
  <c r="E73" i="53" s="1"/>
  <c r="AM99" i="56"/>
  <c r="AY13" i="56"/>
  <c r="BA13" i="56" s="1"/>
  <c r="AA47" i="56"/>
  <c r="AO13" i="56"/>
  <c r="AM57" i="56"/>
  <c r="F57" i="53" s="1"/>
  <c r="BF77" i="56"/>
  <c r="AA81" i="56"/>
  <c r="E81" i="53" s="1"/>
  <c r="AY98" i="56"/>
  <c r="O36" i="56"/>
  <c r="BF36" i="56"/>
  <c r="BA63" i="56"/>
  <c r="E76" i="53"/>
  <c r="AC76" i="56"/>
  <c r="O37" i="56"/>
  <c r="AY11" i="56"/>
  <c r="BD15" i="55"/>
  <c r="D14" i="54"/>
  <c r="G17" i="54"/>
  <c r="BC18" i="55"/>
  <c r="BE26" i="55"/>
  <c r="O17" i="56"/>
  <c r="K17" i="56"/>
  <c r="AI17" i="56"/>
  <c r="AM17" i="56"/>
  <c r="Q31" i="56"/>
  <c r="BC31" i="56"/>
  <c r="W35" i="56"/>
  <c r="AA35" i="56"/>
  <c r="C41" i="53"/>
  <c r="BF41" i="56"/>
  <c r="W41" i="56"/>
  <c r="AA41" i="56"/>
  <c r="AY41" i="56"/>
  <c r="AR41" i="56"/>
  <c r="AL46" i="56"/>
  <c r="AM46" i="56"/>
  <c r="AU54" i="56"/>
  <c r="AY54" i="56"/>
  <c r="AX56" i="56"/>
  <c r="AY56" i="56"/>
  <c r="BB56" i="56" s="1"/>
  <c r="BD56" i="56" s="1"/>
  <c r="BB57" i="56"/>
  <c r="BD57" i="56" s="1"/>
  <c r="AL101" i="56"/>
  <c r="AM101" i="56"/>
  <c r="O61" i="56"/>
  <c r="BF61" i="56"/>
  <c r="K9" i="56"/>
  <c r="BF9" i="56"/>
  <c r="G13" i="53"/>
  <c r="F18" i="53"/>
  <c r="G35" i="53"/>
  <c r="G20" i="53"/>
  <c r="BF46" i="56"/>
  <c r="H38" i="56"/>
  <c r="D66" i="53"/>
  <c r="BA73" i="56"/>
  <c r="BF76" i="56"/>
  <c r="AY22" i="56"/>
  <c r="E101" i="53"/>
  <c r="BD18" i="55"/>
  <c r="BF18" i="55" s="1"/>
  <c r="BE15" i="55"/>
  <c r="S15" i="55"/>
  <c r="K20" i="56"/>
  <c r="BF20" i="56"/>
  <c r="O20" i="56"/>
  <c r="O28" i="56"/>
  <c r="H28" i="56"/>
  <c r="AM30" i="56"/>
  <c r="AL30" i="56"/>
  <c r="AI96" i="56"/>
  <c r="AM96" i="56"/>
  <c r="W98" i="56"/>
  <c r="AA98" i="56"/>
  <c r="Z100" i="56"/>
  <c r="AA100" i="56"/>
  <c r="BF63" i="56"/>
  <c r="BA61" i="56"/>
  <c r="G61" i="53"/>
  <c r="F47" i="53"/>
  <c r="AC68" i="56"/>
  <c r="AQ17" i="55"/>
  <c r="AL65" i="56"/>
  <c r="BF65" i="56"/>
  <c r="AA63" i="56"/>
  <c r="BA67" i="56"/>
  <c r="BA57" i="56"/>
  <c r="BF31" i="56"/>
  <c r="G94" i="53"/>
  <c r="AI21" i="56"/>
  <c r="AM21" i="56"/>
  <c r="AA30" i="56"/>
  <c r="W30" i="56"/>
  <c r="AO86" i="56"/>
  <c r="O100" i="56"/>
  <c r="K100" i="56"/>
  <c r="BF100" i="56"/>
  <c r="BF56" i="56"/>
  <c r="Q67" i="56"/>
  <c r="F55" i="53"/>
  <c r="H61" i="56"/>
  <c r="BF96" i="56"/>
  <c r="Q74" i="56"/>
  <c r="D74" i="53"/>
  <c r="BF11" i="56"/>
  <c r="AM48" i="56"/>
  <c r="BE20" i="55"/>
  <c r="S20" i="55"/>
  <c r="G14" i="54"/>
  <c r="AU17" i="56"/>
  <c r="AY17" i="56"/>
  <c r="H18" i="56"/>
  <c r="BF18" i="56"/>
  <c r="AC23" i="56"/>
  <c r="N21" i="56"/>
  <c r="O21" i="56"/>
  <c r="BF21" i="56"/>
  <c r="O30" i="56"/>
  <c r="H30" i="56"/>
  <c r="AA74" i="56"/>
  <c r="T74" i="56"/>
  <c r="AY80" i="56"/>
  <c r="AR80" i="56"/>
  <c r="K81" i="56"/>
  <c r="BC81" i="56"/>
  <c r="AI12" i="56"/>
  <c r="AM12" i="56"/>
  <c r="BA76" i="56"/>
  <c r="G76" i="53"/>
  <c r="K23" i="56"/>
  <c r="BF23" i="56"/>
  <c r="AO25" i="56"/>
  <c r="F25" i="53"/>
  <c r="K25" i="56"/>
  <c r="BF25" i="56"/>
  <c r="BA65" i="56"/>
  <c r="BC65" i="56"/>
  <c r="AL67" i="56"/>
  <c r="BF67" i="56"/>
  <c r="AY23" i="56"/>
  <c r="G23" i="53" s="1"/>
  <c r="D42" i="53"/>
  <c r="G58" i="53"/>
  <c r="F63" i="53"/>
  <c r="O49" i="56"/>
  <c r="AX24" i="56"/>
  <c r="AY24" i="56"/>
  <c r="N24" i="56"/>
  <c r="O24" i="56"/>
  <c r="K29" i="56"/>
  <c r="O29" i="56"/>
  <c r="BF29" i="56"/>
  <c r="AI35" i="56"/>
  <c r="AM35" i="56"/>
  <c r="AA48" i="56"/>
  <c r="AY48" i="56"/>
  <c r="AA54" i="56"/>
  <c r="BB54" i="56" s="1"/>
  <c r="BD54" i="56" s="1"/>
  <c r="T54" i="56"/>
  <c r="BC73" i="56"/>
  <c r="BF74" i="56"/>
  <c r="C74" i="53"/>
  <c r="BC85" i="56"/>
  <c r="BC86" i="56"/>
  <c r="Z87" i="56"/>
  <c r="AA87" i="56"/>
  <c r="BC88" i="56"/>
  <c r="AO74" i="56"/>
  <c r="BE23" i="55"/>
  <c r="S23" i="55"/>
  <c r="BC43" i="56"/>
  <c r="BA43" i="56"/>
  <c r="AF57" i="56"/>
  <c r="BF57" i="56"/>
  <c r="AF77" i="56"/>
  <c r="AM77" i="56"/>
  <c r="Q50" i="56"/>
  <c r="AM67" i="56"/>
  <c r="O23" i="56"/>
  <c r="BF17" i="56"/>
  <c r="C87" i="53"/>
  <c r="BF101" i="56"/>
  <c r="H98" i="56"/>
  <c r="O9" i="56"/>
  <c r="D35" i="53"/>
  <c r="Q35" i="56"/>
  <c r="AC57" i="56"/>
  <c r="O47" i="56"/>
  <c r="H36" i="56"/>
  <c r="G50" i="53"/>
  <c r="BF98" i="56"/>
  <c r="BD26" i="55"/>
  <c r="E25" i="54"/>
  <c r="Z17" i="56"/>
  <c r="AA17" i="56"/>
  <c r="AY36" i="56"/>
  <c r="BF49" i="56"/>
  <c r="N66" i="56"/>
  <c r="BF66" i="56"/>
  <c r="N68" i="56"/>
  <c r="BF68" i="56"/>
  <c r="O68" i="56"/>
  <c r="O73" i="56"/>
  <c r="BF73" i="56"/>
  <c r="Z77" i="56"/>
  <c r="AA77" i="56"/>
  <c r="AA79" i="56"/>
  <c r="T79" i="56"/>
  <c r="BF79" i="56"/>
  <c r="AI98" i="56"/>
  <c r="AM98" i="56"/>
  <c r="AC44" i="56"/>
  <c r="AE23" i="55"/>
  <c r="BE12" i="55"/>
  <c r="AQ12" i="55"/>
  <c r="G16" i="54"/>
  <c r="K22" i="56"/>
  <c r="O22" i="56"/>
  <c r="Q22" i="56" s="1"/>
  <c r="AO34" i="56"/>
  <c r="C35" i="53"/>
  <c r="BF35" i="56"/>
  <c r="K42" i="56"/>
  <c r="BF42" i="56"/>
  <c r="AM42" i="56"/>
  <c r="BC58" i="56"/>
  <c r="AM65" i="56"/>
  <c r="AL66" i="56"/>
  <c r="AM66" i="56"/>
  <c r="F66" i="53" s="1"/>
  <c r="AC73" i="56"/>
  <c r="BC61" i="56"/>
  <c r="BC62" i="56"/>
  <c r="BD9" i="55"/>
  <c r="BF9" i="55" s="1"/>
  <c r="E11" i="54"/>
  <c r="AE12" i="55"/>
  <c r="BE14" i="55"/>
  <c r="AA28" i="56"/>
  <c r="W37" i="56"/>
  <c r="AA37" i="56"/>
  <c r="K48" i="56"/>
  <c r="O48" i="56"/>
  <c r="K54" i="56"/>
  <c r="BF54" i="56"/>
  <c r="AM68" i="56"/>
  <c r="AL68" i="56"/>
  <c r="AM76" i="56"/>
  <c r="AF76" i="56"/>
  <c r="N91" i="56"/>
  <c r="O91" i="56"/>
  <c r="BC13" i="56"/>
  <c r="D16" i="54"/>
  <c r="BD17" i="55"/>
  <c r="BF17" i="55" s="1"/>
  <c r="E19" i="54"/>
  <c r="BD20" i="55"/>
  <c r="AY37" i="56"/>
  <c r="BC38" i="56"/>
  <c r="AR49" i="56"/>
  <c r="AY49" i="56"/>
  <c r="W67" i="56"/>
  <c r="AA67" i="56"/>
  <c r="BF95" i="56"/>
  <c r="H99" i="56"/>
  <c r="O99" i="56"/>
  <c r="AQ9" i="55"/>
  <c r="S25" i="55"/>
  <c r="BC29" i="56"/>
  <c r="BC30" i="56"/>
  <c r="BF37" i="56"/>
  <c r="H37" i="56"/>
  <c r="O85" i="56"/>
  <c r="BF85" i="56"/>
  <c r="H85" i="56"/>
  <c r="BF88" i="56"/>
  <c r="O88" i="56"/>
  <c r="AF88" i="56"/>
  <c r="AM88" i="56"/>
  <c r="BC49" i="56"/>
  <c r="BC74" i="56"/>
  <c r="AA11" i="56"/>
  <c r="O13" i="56"/>
  <c r="D13" i="53" s="1"/>
  <c r="S14" i="55"/>
  <c r="BD23" i="55"/>
  <c r="AE18" i="55"/>
  <c r="BE25" i="55"/>
  <c r="BC37" i="56"/>
  <c r="W81" i="56"/>
  <c r="N95" i="56"/>
  <c r="BC9" i="56"/>
  <c r="AI13" i="56"/>
  <c r="BC34" i="56"/>
  <c r="AA9" i="56"/>
  <c r="AA13" i="56"/>
  <c r="T13" i="56"/>
  <c r="BF14" i="55" l="1"/>
  <c r="BF25" i="55"/>
  <c r="BF12" i="55"/>
  <c r="BF20" i="55"/>
  <c r="BF23" i="55"/>
  <c r="AO29" i="56"/>
  <c r="Q76" i="56"/>
  <c r="G25" i="53"/>
  <c r="AC36" i="56"/>
  <c r="D25" i="53"/>
  <c r="D57" i="53"/>
  <c r="BA34" i="56"/>
  <c r="AO73" i="56"/>
  <c r="AO38" i="56"/>
  <c r="F20" i="53"/>
  <c r="BB25" i="56"/>
  <c r="BD25" i="56" s="1"/>
  <c r="G21" i="53"/>
  <c r="G91" i="53"/>
  <c r="BA91" i="56"/>
  <c r="G68" i="53"/>
  <c r="BA88" i="56"/>
  <c r="Q98" i="56"/>
  <c r="BA79" i="56"/>
  <c r="G79" i="53"/>
  <c r="F24" i="53"/>
  <c r="AO24" i="56"/>
  <c r="G42" i="53"/>
  <c r="BA42" i="56"/>
  <c r="AO87" i="56"/>
  <c r="E34" i="53"/>
  <c r="BB38" i="56"/>
  <c r="AC86" i="56"/>
  <c r="AO58" i="56"/>
  <c r="BB31" i="56"/>
  <c r="BD31" i="56" s="1"/>
  <c r="BA66" i="56"/>
  <c r="AO91" i="56"/>
  <c r="F91" i="53"/>
  <c r="BB67" i="56"/>
  <c r="BD67" i="56" s="1"/>
  <c r="BD58" i="56"/>
  <c r="AC46" i="56"/>
  <c r="AC81" i="56"/>
  <c r="D51" i="53"/>
  <c r="AC31" i="56"/>
  <c r="G19" i="53"/>
  <c r="BA9" i="56"/>
  <c r="E62" i="53"/>
  <c r="AO43" i="56"/>
  <c r="F43" i="53"/>
  <c r="AO50" i="56"/>
  <c r="F50" i="53"/>
  <c r="AC43" i="56"/>
  <c r="E43" i="53"/>
  <c r="BB55" i="56"/>
  <c r="BD55" i="56" s="1"/>
  <c r="AO49" i="56"/>
  <c r="F49" i="53"/>
  <c r="AO41" i="56"/>
  <c r="F41" i="53"/>
  <c r="E99" i="53"/>
  <c r="BB42" i="56"/>
  <c r="BD42" i="56" s="1"/>
  <c r="BB50" i="56"/>
  <c r="BD50" i="56" s="1"/>
  <c r="BA29" i="56"/>
  <c r="AO57" i="56"/>
  <c r="F51" i="53"/>
  <c r="Q46" i="56"/>
  <c r="E91" i="53"/>
  <c r="AC91" i="56"/>
  <c r="Q44" i="56"/>
  <c r="D44" i="53"/>
  <c r="E42" i="53"/>
  <c r="AC42" i="56"/>
  <c r="E45" i="53"/>
  <c r="AO79" i="56"/>
  <c r="E55" i="53"/>
  <c r="F44" i="53"/>
  <c r="AO44" i="56"/>
  <c r="E38" i="53"/>
  <c r="AC38" i="56"/>
  <c r="E88" i="53"/>
  <c r="AC88" i="56"/>
  <c r="Q56" i="56"/>
  <c r="D34" i="53"/>
  <c r="Q34" i="56"/>
  <c r="Q43" i="56"/>
  <c r="D43" i="53"/>
  <c r="E18" i="53"/>
  <c r="AC18" i="56"/>
  <c r="E24" i="53"/>
  <c r="AC24" i="56"/>
  <c r="Q38" i="56"/>
  <c r="D80" i="53"/>
  <c r="BB43" i="56"/>
  <c r="G74" i="53"/>
  <c r="BA74" i="56"/>
  <c r="G81" i="53"/>
  <c r="BA81" i="56"/>
  <c r="D79" i="53"/>
  <c r="Q79" i="56"/>
  <c r="Q18" i="56"/>
  <c r="D18" i="53"/>
  <c r="G45" i="53"/>
  <c r="BA45" i="56"/>
  <c r="F37" i="53"/>
  <c r="AO37" i="56"/>
  <c r="BB69" i="56"/>
  <c r="BD69" i="56" s="1"/>
  <c r="Q69" i="56"/>
  <c r="D69" i="53"/>
  <c r="F94" i="53"/>
  <c r="AO94" i="56"/>
  <c r="Q54" i="56"/>
  <c r="G101" i="53"/>
  <c r="BA98" i="56"/>
  <c r="G98" i="53"/>
  <c r="AO99" i="56"/>
  <c r="F99" i="53"/>
  <c r="E80" i="53"/>
  <c r="AC80" i="56"/>
  <c r="Q101" i="56"/>
  <c r="D101" i="53"/>
  <c r="AO95" i="56"/>
  <c r="F95" i="53"/>
  <c r="G38" i="53"/>
  <c r="BA38" i="56"/>
  <c r="AO19" i="56"/>
  <c r="F19" i="53"/>
  <c r="G96" i="53"/>
  <c r="BA96" i="56"/>
  <c r="BB34" i="56"/>
  <c r="BD34" i="56" s="1"/>
  <c r="AO100" i="56"/>
  <c r="F100" i="53"/>
  <c r="AO85" i="56"/>
  <c r="F85" i="53"/>
  <c r="D55" i="53"/>
  <c r="BB95" i="56"/>
  <c r="BD95" i="56" s="1"/>
  <c r="AO28" i="56"/>
  <c r="F28" i="53"/>
  <c r="AC85" i="56"/>
  <c r="Q45" i="56"/>
  <c r="D45" i="53"/>
  <c r="BB81" i="56"/>
  <c r="BD81" i="56" s="1"/>
  <c r="F31" i="53"/>
  <c r="AO31" i="56"/>
  <c r="G95" i="53"/>
  <c r="BA95" i="56"/>
  <c r="Q77" i="56"/>
  <c r="D77" i="53"/>
  <c r="D19" i="53"/>
  <c r="BB19" i="56"/>
  <c r="BD19" i="56" s="1"/>
  <c r="BA99" i="56"/>
  <c r="G99" i="53"/>
  <c r="BA47" i="56"/>
  <c r="G47" i="53"/>
  <c r="F56" i="53"/>
  <c r="AO56" i="56"/>
  <c r="AC22" i="56"/>
  <c r="E22" i="53"/>
  <c r="BA51" i="56"/>
  <c r="BB51" i="56"/>
  <c r="BD51" i="56" s="1"/>
  <c r="E47" i="53"/>
  <c r="AC47" i="56"/>
  <c r="AO9" i="56"/>
  <c r="F9" i="53"/>
  <c r="AC56" i="56"/>
  <c r="E56" i="53"/>
  <c r="Q41" i="56"/>
  <c r="D41" i="53"/>
  <c r="BB94" i="56"/>
  <c r="BD94" i="56" s="1"/>
  <c r="E94" i="53"/>
  <c r="BD43" i="56"/>
  <c r="Q55" i="56"/>
  <c r="BB18" i="56"/>
  <c r="BD18" i="56" s="1"/>
  <c r="AO11" i="56"/>
  <c r="E95" i="53"/>
  <c r="G77" i="53"/>
  <c r="BA77" i="56"/>
  <c r="Q11" i="56"/>
  <c r="D11" i="53"/>
  <c r="D86" i="53"/>
  <c r="Q86" i="56"/>
  <c r="BB86" i="56"/>
  <c r="AC96" i="56"/>
  <c r="E96" i="53"/>
  <c r="E49" i="53"/>
  <c r="AC49" i="56"/>
  <c r="AO22" i="56"/>
  <c r="F22" i="53"/>
  <c r="AC58" i="56"/>
  <c r="E58" i="53"/>
  <c r="D62" i="53"/>
  <c r="BB62" i="56"/>
  <c r="BD62" i="56" s="1"/>
  <c r="Q62" i="56"/>
  <c r="G31" i="53"/>
  <c r="BA31" i="56"/>
  <c r="D12" i="53"/>
  <c r="Q12" i="56"/>
  <c r="BD86" i="56"/>
  <c r="BA46" i="56"/>
  <c r="G46" i="53"/>
  <c r="Q63" i="56"/>
  <c r="D63" i="53"/>
  <c r="BB76" i="56"/>
  <c r="BD76" i="56" s="1"/>
  <c r="AC12" i="56"/>
  <c r="E12" i="53"/>
  <c r="F36" i="53"/>
  <c r="AO36" i="56"/>
  <c r="G55" i="53"/>
  <c r="BA55" i="56"/>
  <c r="E25" i="53"/>
  <c r="AC25" i="56"/>
  <c r="BA85" i="56"/>
  <c r="G85" i="53"/>
  <c r="F80" i="53"/>
  <c r="AO80" i="56"/>
  <c r="AC65" i="56"/>
  <c r="E65" i="53"/>
  <c r="E66" i="53"/>
  <c r="AC66" i="56"/>
  <c r="G62" i="53"/>
  <c r="BA62" i="56"/>
  <c r="AO12" i="56"/>
  <c r="F12" i="53"/>
  <c r="BB12" i="56"/>
  <c r="BD12" i="56" s="1"/>
  <c r="E100" i="53"/>
  <c r="AC100" i="56"/>
  <c r="BB13" i="56"/>
  <c r="BD13" i="56" s="1"/>
  <c r="AC87" i="56"/>
  <c r="BB87" i="56"/>
  <c r="BD87" i="56" s="1"/>
  <c r="E87" i="53"/>
  <c r="G56" i="53"/>
  <c r="BA56" i="56"/>
  <c r="AO17" i="56"/>
  <c r="F17" i="53"/>
  <c r="AO98" i="56"/>
  <c r="F98" i="53"/>
  <c r="E98" i="53"/>
  <c r="AC98" i="56"/>
  <c r="BB66" i="56"/>
  <c r="BD66" i="56" s="1"/>
  <c r="F65" i="53"/>
  <c r="BB65" i="56"/>
  <c r="AO65" i="56"/>
  <c r="AC30" i="56"/>
  <c r="E30" i="53"/>
  <c r="G54" i="53"/>
  <c r="BA54" i="56"/>
  <c r="AO66" i="56"/>
  <c r="D85" i="53"/>
  <c r="Q85" i="56"/>
  <c r="BB85" i="56"/>
  <c r="BD85" i="56" s="1"/>
  <c r="BD38" i="56"/>
  <c r="Q48" i="56"/>
  <c r="D48" i="53"/>
  <c r="BB48" i="56"/>
  <c r="BD48" i="56" s="1"/>
  <c r="BA48" i="56"/>
  <c r="G48" i="53"/>
  <c r="AO48" i="56"/>
  <c r="F48" i="53"/>
  <c r="AO21" i="56"/>
  <c r="F21" i="53"/>
  <c r="AO96" i="56"/>
  <c r="F96" i="53"/>
  <c r="BB96" i="56"/>
  <c r="BD96" i="56" s="1"/>
  <c r="G22" i="53"/>
  <c r="BA22" i="56"/>
  <c r="BB17" i="56"/>
  <c r="BD17" i="56" s="1"/>
  <c r="D17" i="53"/>
  <c r="Q17" i="56"/>
  <c r="Q37" i="56"/>
  <c r="BB37" i="56"/>
  <c r="D37" i="53"/>
  <c r="G41" i="53"/>
  <c r="BA41" i="56"/>
  <c r="AO68" i="56"/>
  <c r="F68" i="53"/>
  <c r="G36" i="53"/>
  <c r="BA36" i="56"/>
  <c r="D29" i="53"/>
  <c r="Q29" i="56"/>
  <c r="BB29" i="56"/>
  <c r="BD29" i="56" s="1"/>
  <c r="BB41" i="56"/>
  <c r="BD41" i="56" s="1"/>
  <c r="AC41" i="56"/>
  <c r="E41" i="53"/>
  <c r="G49" i="53"/>
  <c r="BA49" i="56"/>
  <c r="D36" i="53"/>
  <c r="BB36" i="56"/>
  <c r="BD36" i="56" s="1"/>
  <c r="Q36" i="56"/>
  <c r="D91" i="53"/>
  <c r="Q91" i="56"/>
  <c r="BB91" i="56"/>
  <c r="BD91" i="56" s="1"/>
  <c r="Q68" i="56"/>
  <c r="BB68" i="56"/>
  <c r="BD68" i="56" s="1"/>
  <c r="D68" i="53"/>
  <c r="D23" i="53"/>
  <c r="Q23" i="56"/>
  <c r="BB23" i="56"/>
  <c r="BD23" i="56" s="1"/>
  <c r="E54" i="53"/>
  <c r="AC54" i="56"/>
  <c r="BA23" i="56"/>
  <c r="E13" i="53"/>
  <c r="AC13" i="56"/>
  <c r="F88" i="53"/>
  <c r="AO88" i="56"/>
  <c r="Q99" i="56"/>
  <c r="D99" i="53"/>
  <c r="BB99" i="56"/>
  <c r="BD99" i="56" s="1"/>
  <c r="AC9" i="56"/>
  <c r="E9" i="53"/>
  <c r="G37" i="53"/>
  <c r="BA37" i="56"/>
  <c r="AO42" i="56"/>
  <c r="F42" i="53"/>
  <c r="Q47" i="56"/>
  <c r="D47" i="53"/>
  <c r="BB47" i="56"/>
  <c r="BD47" i="56" s="1"/>
  <c r="AC48" i="56"/>
  <c r="E48" i="53"/>
  <c r="BA24" i="56"/>
  <c r="G24" i="53"/>
  <c r="BB30" i="56"/>
  <c r="BD30" i="56" s="1"/>
  <c r="Q30" i="56"/>
  <c r="D30" i="53"/>
  <c r="Q100" i="56"/>
  <c r="D100" i="53"/>
  <c r="BB100" i="56"/>
  <c r="BD100" i="56" s="1"/>
  <c r="AC63" i="56"/>
  <c r="BB63" i="56"/>
  <c r="BD63" i="56" s="1"/>
  <c r="E63" i="53"/>
  <c r="Q61" i="56"/>
  <c r="D61" i="53"/>
  <c r="BB61" i="56"/>
  <c r="BD61" i="56" s="1"/>
  <c r="AO46" i="56"/>
  <c r="F46" i="53"/>
  <c r="BB46" i="56"/>
  <c r="BD46" i="56" s="1"/>
  <c r="E35" i="53"/>
  <c r="BB35" i="56"/>
  <c r="BD35" i="56" s="1"/>
  <c r="AC35" i="56"/>
  <c r="BF26" i="55"/>
  <c r="BD73" i="56"/>
  <c r="E11" i="53"/>
  <c r="AC11" i="56"/>
  <c r="Q21" i="56"/>
  <c r="D21" i="53"/>
  <c r="BB21" i="56"/>
  <c r="BD21" i="56" s="1"/>
  <c r="Q28" i="56"/>
  <c r="BB28" i="56"/>
  <c r="BD28" i="56" s="1"/>
  <c r="D28" i="53"/>
  <c r="BA11" i="56"/>
  <c r="G11" i="53"/>
  <c r="BB88" i="56"/>
  <c r="BD88" i="56" s="1"/>
  <c r="D88" i="53"/>
  <c r="AO76" i="56"/>
  <c r="F76" i="53"/>
  <c r="E37" i="53"/>
  <c r="AC37" i="56"/>
  <c r="E79" i="53"/>
  <c r="BB79" i="56"/>
  <c r="BD79" i="56" s="1"/>
  <c r="AC79" i="56"/>
  <c r="F35" i="53"/>
  <c r="AO35" i="56"/>
  <c r="BD65" i="56"/>
  <c r="BB98" i="56"/>
  <c r="BD98" i="56" s="1"/>
  <c r="F101" i="53"/>
  <c r="BB101" i="56"/>
  <c r="BD101" i="56" s="1"/>
  <c r="AO101" i="56"/>
  <c r="E67" i="53"/>
  <c r="AC67" i="56"/>
  <c r="AC28" i="56"/>
  <c r="E28" i="53"/>
  <c r="BB49" i="56"/>
  <c r="BD49" i="56" s="1"/>
  <c r="D49" i="53"/>
  <c r="Q49" i="56"/>
  <c r="BA80" i="56"/>
  <c r="BB80" i="56"/>
  <c r="BD80" i="56" s="1"/>
  <c r="G80" i="53"/>
  <c r="Q13" i="56"/>
  <c r="BB73" i="56"/>
  <c r="D73" i="53"/>
  <c r="BB20" i="56"/>
  <c r="BD20" i="56" s="1"/>
  <c r="Q20" i="56"/>
  <c r="D20" i="53"/>
  <c r="BD37" i="56"/>
  <c r="D22" i="53"/>
  <c r="BB22" i="56"/>
  <c r="BD22" i="56" s="1"/>
  <c r="E17" i="53"/>
  <c r="AC17" i="56"/>
  <c r="BB9" i="56"/>
  <c r="BD9" i="56" s="1"/>
  <c r="D9" i="53"/>
  <c r="Q9" i="56"/>
  <c r="F77" i="53"/>
  <c r="AO77" i="56"/>
  <c r="Q24" i="56"/>
  <c r="D24" i="53"/>
  <c r="BB24" i="56"/>
  <c r="BD24" i="56" s="1"/>
  <c r="AC74" i="56"/>
  <c r="E74" i="53"/>
  <c r="BB74" i="56"/>
  <c r="BD74" i="56" s="1"/>
  <c r="Q73" i="56"/>
  <c r="AC77" i="56"/>
  <c r="BB77" i="56"/>
  <c r="BD77" i="56" s="1"/>
  <c r="E77" i="53"/>
  <c r="F67" i="53"/>
  <c r="AO67" i="56"/>
  <c r="Q88" i="56"/>
  <c r="G17" i="53"/>
  <c r="BA17" i="56"/>
  <c r="F30" i="53"/>
  <c r="AO30" i="56"/>
  <c r="BF15" i="55"/>
  <c r="BB11" i="56"/>
  <c r="BD11" i="56" s="1"/>
</calcChain>
</file>

<file path=xl/comments1.xml><?xml version="1.0" encoding="utf-8"?>
<comments xmlns="http://schemas.openxmlformats.org/spreadsheetml/2006/main">
  <authors>
    <author>Miguel</author>
  </authors>
  <commentList>
    <comment ref="D18" authorId="0">
      <text>
        <r>
          <rPr>
            <b/>
            <sz val="9"/>
            <color indexed="81"/>
            <rFont val="Tahoma"/>
            <family val="2"/>
          </rPr>
          <t>Miguel:</t>
        </r>
        <r>
          <rPr>
            <sz val="9"/>
            <color indexed="81"/>
            <rFont val="Tahoma"/>
            <family val="2"/>
          </rPr>
          <t xml:space="preserve">
En reunión del viernes 7 de septiembre de 2012, el Dr. Mario Soriano dio el lineamiento que así se procesara el indicador.</t>
        </r>
      </text>
    </comment>
    <comment ref="D31" authorId="0">
      <text>
        <r>
          <rPr>
            <b/>
            <sz val="9"/>
            <color indexed="81"/>
            <rFont val="Tahoma"/>
            <family val="2"/>
          </rPr>
          <t>Miguel:</t>
        </r>
        <r>
          <rPr>
            <sz val="9"/>
            <color indexed="81"/>
            <rFont val="Tahoma"/>
            <family val="2"/>
          </rPr>
          <t xml:space="preserve">
En reunión del viernes 7 de septiembre de 2012, el Dr. Mario Soriano dio el lineamiento que así se procesara el indicador.</t>
        </r>
      </text>
    </comment>
  </commentList>
</comments>
</file>

<file path=xl/sharedStrings.xml><?xml version="1.0" encoding="utf-8"?>
<sst xmlns="http://schemas.openxmlformats.org/spreadsheetml/2006/main" count="2042" uniqueCount="421">
  <si>
    <t>Supervisor Específico de Promotores de Salud, Promotor(a) de Salud, Trabajador(a) Social</t>
  </si>
  <si>
    <t>Médicos coordinadores o directores locales, Promotor(a) de Salud y otro personal de salud</t>
  </si>
  <si>
    <t>MINISTERIO DE SALUD</t>
  </si>
  <si>
    <t>5.1.5</t>
  </si>
  <si>
    <t>Médico General o Enfermera, o Médico Especialista</t>
  </si>
  <si>
    <t>Controles subsecuentes del crecimiento y desarrollo a niños y niñas de 2 a 4 años.</t>
  </si>
  <si>
    <t>Plan anual operativo</t>
  </si>
  <si>
    <t>PARTICIPACIÓN SOCIAL</t>
  </si>
  <si>
    <t>PROGRAMACIÓN DE ACTIVIDADES TRAZADORAS</t>
  </si>
  <si>
    <t>ATENCION INTEGRAL A LAS PERSONAS</t>
  </si>
  <si>
    <t>ENERO</t>
  </si>
  <si>
    <t>FEBRERO</t>
  </si>
  <si>
    <t>MARZO</t>
  </si>
  <si>
    <t>PROG</t>
  </si>
  <si>
    <t>REAL</t>
  </si>
  <si>
    <t>%</t>
  </si>
  <si>
    <t>ABRIL</t>
  </si>
  <si>
    <t>MAYO</t>
  </si>
  <si>
    <t>JUNIO</t>
  </si>
  <si>
    <t>CONSOLIDADO SEGUNDO TRIMESTRE</t>
  </si>
  <si>
    <t>JULIO</t>
  </si>
  <si>
    <t>AGOSTO</t>
  </si>
  <si>
    <t>SEPTIEMBRE</t>
  </si>
  <si>
    <t>CONSOLIDADO TERCER TRIMESTRE</t>
  </si>
  <si>
    <t>OCTUBRE</t>
  </si>
  <si>
    <t>NOVIEMBRE</t>
  </si>
  <si>
    <t>DICIEMBRE</t>
  </si>
  <si>
    <t>CONSOLIDADO CUARTO TRIMESTRE</t>
  </si>
  <si>
    <t>AÑO A LA FECHA</t>
  </si>
  <si>
    <t>CONSOLIDADO PRIMER TRIMESTRE</t>
  </si>
  <si>
    <t>GESTIÓN</t>
  </si>
  <si>
    <t>ATENCIÓN INTEGRAL AL MEDIO</t>
  </si>
  <si>
    <t>Elaboración de Plan Anual Operativo y programación de actividades del siguiente año fiscal.</t>
  </si>
  <si>
    <t>UNIVERSO
(población blanco)</t>
  </si>
  <si>
    <t>2.1.2</t>
  </si>
  <si>
    <t>2.1.3</t>
  </si>
  <si>
    <t>2.1.4</t>
  </si>
  <si>
    <t>2.1.5</t>
  </si>
  <si>
    <t>2.1.6</t>
  </si>
  <si>
    <t>2.1.7</t>
  </si>
  <si>
    <t>3.1.2</t>
  </si>
  <si>
    <t>3.1.3</t>
  </si>
  <si>
    <t>4.1.2</t>
  </si>
  <si>
    <t>4.1.3</t>
  </si>
  <si>
    <t>5.1.1</t>
  </si>
  <si>
    <t>5.1.2</t>
  </si>
  <si>
    <t>5.1.3</t>
  </si>
  <si>
    <t>5.1.4</t>
  </si>
  <si>
    <t>6.1.2</t>
  </si>
  <si>
    <t>6.1.3</t>
  </si>
  <si>
    <t>7.1.1</t>
  </si>
  <si>
    <t>8.1.1</t>
  </si>
  <si>
    <t>9.1.1</t>
  </si>
  <si>
    <t>Controles subsecuentes del crecimiento y desarrollo a niños y niñas de 5 a 9 años.</t>
  </si>
  <si>
    <t>10.1.1</t>
  </si>
  <si>
    <t>1.1.1</t>
  </si>
  <si>
    <t>RESPONSABLE(S)</t>
  </si>
  <si>
    <t>Inspecciones/Visitas para vigilar la higiene de los alimentos en establecimientos expendedores de alimentos.</t>
  </si>
  <si>
    <t>Director Local, Enfermera Supervisara Jefe, Supervisor específico de Promotores de Salud y Jefe de inspectores de saneamiento.</t>
  </si>
  <si>
    <t>Equipo de Gestión Local</t>
  </si>
  <si>
    <t>Promotor(a) de Salud</t>
  </si>
  <si>
    <t>Médico general o Enfermera</t>
  </si>
  <si>
    <t>Médico general</t>
  </si>
  <si>
    <t>Médico general o Enfermera o Auxiliar de Enfermería</t>
  </si>
  <si>
    <t>Médico General o Enfermera</t>
  </si>
  <si>
    <t>Odontólogo(a)</t>
  </si>
  <si>
    <t>Médico, Enfermera, Auxiliar de enfermería, Promotor(a) de Salud</t>
  </si>
  <si>
    <t>2.1.8</t>
  </si>
  <si>
    <t>2.1.9</t>
  </si>
  <si>
    <t>3.1.4</t>
  </si>
  <si>
    <t>4.1.4</t>
  </si>
  <si>
    <t>4.1.5</t>
  </si>
  <si>
    <t>5.1.6</t>
  </si>
  <si>
    <t>5.1.7</t>
  </si>
  <si>
    <t>5.1.8</t>
  </si>
  <si>
    <t>6.1.4</t>
  </si>
  <si>
    <t>7.1.2</t>
  </si>
  <si>
    <t>7.1.3</t>
  </si>
  <si>
    <t>8.2.1</t>
  </si>
  <si>
    <t>8.2.2</t>
  </si>
  <si>
    <t>8.3.2</t>
  </si>
  <si>
    <t>8.3.3</t>
  </si>
  <si>
    <t>9.1.2</t>
  </si>
  <si>
    <t>9.1.3</t>
  </si>
  <si>
    <t>9.1.4</t>
  </si>
  <si>
    <t xml:space="preserve"> </t>
  </si>
  <si>
    <t>1.2.1</t>
  </si>
  <si>
    <t>1.2.2</t>
  </si>
  <si>
    <t>1.3.1</t>
  </si>
  <si>
    <t>Inspector(a) de Saneamiento u otro personal de salud se delegue en el nivel local</t>
  </si>
  <si>
    <t>Supervisor Específico de Promotores de Salud, Promotor(a) de Salud, Trabajador(a) Social, Inspector de Saneamiento, Enfermera, Médico General</t>
  </si>
  <si>
    <r>
      <rPr>
        <b/>
        <sz val="11"/>
        <rFont val="Calibri"/>
        <family val="2"/>
      </rPr>
      <t>Resultado 8.1:</t>
    </r>
    <r>
      <rPr>
        <sz val="11"/>
        <rFont val="Calibri"/>
        <family val="2"/>
      </rPr>
      <t xml:space="preserve"> En el área geopoblacional se han realizado acciones de vigilancia de la calidad del agua para consumo humano, a fin de garantizar a la población el suministro de agua sanitariamente segura, para prevenir la transmisión de enfermedades de origen hídrico y daños causados por otros contaminantes del agua.</t>
    </r>
  </si>
  <si>
    <r>
      <rPr>
        <b/>
        <sz val="11"/>
        <rFont val="Calibri"/>
        <family val="2"/>
      </rPr>
      <t>Resultado 10.1:</t>
    </r>
    <r>
      <rPr>
        <sz val="11"/>
        <rFont val="Calibri"/>
        <family val="2"/>
      </rPr>
      <t xml:space="preserve"> En las zonas identificadas de riesgo se han realizado medidas de preparación ante la posibilidad de ocurrencia de emergencias locales por desastres naturalesejecutadas para beneficio de las zonas identificadas como criticas en el área geopoblacional de responsabilidad Contribuir a la disminución de daños por emergencias y desastres naturales, por medio de la preparación previa a través de simulacros y otras acciones pertinentes.</t>
    </r>
  </si>
  <si>
    <t>Consultas odontológicas de primera vez a embarazadas.</t>
  </si>
  <si>
    <t>2.1.1</t>
  </si>
  <si>
    <t>3.1.1</t>
  </si>
  <si>
    <t>4.1.1</t>
  </si>
  <si>
    <t>5.1.9</t>
  </si>
  <si>
    <t>Todos los trabajadores de salud del establecimiento de salud</t>
  </si>
  <si>
    <t>Enfermera, Auxiliar de enfermería, Promotor(a) de Salud</t>
  </si>
  <si>
    <t>Enfermera, Auxiliar de enfermería y Promotor(a) de Salud</t>
  </si>
  <si>
    <t>Médico general o Enfermera.</t>
  </si>
  <si>
    <t>7.2.1</t>
  </si>
  <si>
    <t>7.2.2</t>
  </si>
  <si>
    <t>7.2.3</t>
  </si>
  <si>
    <t>7.2.4</t>
  </si>
  <si>
    <t>8.3.1</t>
  </si>
  <si>
    <t>Médico general, Enfermera, Auxiliar de enfermería o Laboratorista</t>
  </si>
  <si>
    <t>5.1.10</t>
  </si>
  <si>
    <t>11.1.1</t>
  </si>
  <si>
    <t>11.1.2</t>
  </si>
  <si>
    <t>11.1.3</t>
  </si>
  <si>
    <t>11.2.1</t>
  </si>
  <si>
    <t>11.2.2</t>
  </si>
  <si>
    <t>11.2.3</t>
  </si>
  <si>
    <t>Pediatra</t>
  </si>
  <si>
    <t>Gineco Obstetra</t>
  </si>
  <si>
    <t>Internista / Médico Familiar</t>
  </si>
  <si>
    <t>Psicólogo(a)</t>
  </si>
  <si>
    <t>Nutricionista</t>
  </si>
  <si>
    <t>Fisioterapista</t>
  </si>
  <si>
    <t>Dirección</t>
  </si>
  <si>
    <t>Teléfono</t>
  </si>
  <si>
    <t>Fax</t>
  </si>
  <si>
    <t>E mail</t>
  </si>
  <si>
    <t>Objetivo 10. Promover la reducción de la vulnerabilidad ante emergencias y desastres naturales en la población de zonas identificadas como de riesgo en el área geopoblacional de responsabilidad.</t>
  </si>
  <si>
    <t>Objetivo 11.  Atender con actividades de promoción, prevención, tratamiento oportuno y rehabilitación, según las referencias y solicitudes de interconsulta y otras necesidades hechas por los Ecos familiares del área de influencia a la población de los municipios asignados al Equipo Comunitario de Salud Familiar Especializado.</t>
  </si>
  <si>
    <t>Personal del Programa de Control de Vectores u otro personal de salud  que se delegue en el nivel local</t>
  </si>
  <si>
    <t>Inspector(a) de Saneamiento, Promotores(as) de Salud u otro personal de salud se delegue en el nivel local</t>
  </si>
  <si>
    <t>11.2.4</t>
  </si>
  <si>
    <t>Otros especialistas</t>
  </si>
  <si>
    <t>No.</t>
  </si>
  <si>
    <t>Actividades principales</t>
  </si>
  <si>
    <t>Indicador</t>
  </si>
  <si>
    <t>Medio de Verificación</t>
  </si>
  <si>
    <t>Responsables</t>
  </si>
  <si>
    <t>Meta anual</t>
  </si>
  <si>
    <t>Ud.  medida</t>
  </si>
  <si>
    <t>Cantidad</t>
  </si>
  <si>
    <t>1.1.2</t>
  </si>
  <si>
    <t>Porcentaje de establecimientos de salud que cuentan con salas situacionales de acuerdo a criterios normativos.</t>
  </si>
  <si>
    <t>Resultado esperado: 100% de establecimientos de salud han participado en las evaluaciones trimestrales de resultados de salud y enviado el informe trimestral de evaluación a la instancia superior respectiva.</t>
  </si>
  <si>
    <t xml:space="preserve">No. de evaluaciones trimestrales realizadas.
No. de reportes de evaluación
</t>
  </si>
  <si>
    <t>6.1.1</t>
  </si>
  <si>
    <t>Visitas de monitoreo para verificar que los equipos locales de salud elaboran los planes operativos conforme a lineamientos institucionales.</t>
  </si>
  <si>
    <t>1.1</t>
  </si>
  <si>
    <t>Resultado esperado: 100% de establecimientos de salud del SIBASI cuentan con un Plan Operativo Anual 2013.</t>
  </si>
  <si>
    <t>1.2</t>
  </si>
  <si>
    <t>Resultado esperado: 100% de establecimientos de salud cuentan con salas situacionales de conformidad con los lineamientos normativos.</t>
  </si>
  <si>
    <t>Divulgación de los lineamientos para la formulación del plan operativo anual en los establecimientos de salud, a todos los responsables de dichas dependencias.</t>
  </si>
  <si>
    <t>Divulgación de los lineamientos para la conformación de la sala situacional del establecimiento de saluden los establecimientos de salud, a todos los responsables de dichas dependencias.</t>
  </si>
  <si>
    <t>Realización de jornadas trimestrales de los indicadores de evaluación críticos (productos y efectos), de acuerdo a lineamientos institucionales.</t>
  </si>
  <si>
    <t>Recepción de reportes de evaluación local para estudio y seguimiento en el terreno de las medidas a adoptar en el nivel local para mejorar el desempeño en el cumplimiento del Plan Operativo y sus efectos.</t>
  </si>
  <si>
    <t>1.3</t>
  </si>
  <si>
    <t>Reuniones mensuales para evaluación de casos de referencia, retorno e interconsulta ocurridos en la RIISS.</t>
  </si>
  <si>
    <t>Visitas para supervisar la aplicación de normas, uso apropiado de medicamentos y vacunas y la calidad en la ejecución de las actividades por parte de los equipos locales de salud.</t>
  </si>
  <si>
    <t>1.3.2</t>
  </si>
  <si>
    <t>PROGRAMADO PRIMER TRIMESTRE</t>
  </si>
  <si>
    <t>PROGRAMADO SEGUNDO TRIMESTRE</t>
  </si>
  <si>
    <t>PROGRAMADO TERCER TRIMESTRE</t>
  </si>
  <si>
    <t>PROGRAMADO CUARTO TRIMESTRE</t>
  </si>
  <si>
    <t>6.1.5</t>
  </si>
  <si>
    <t>PROGRAMACIÓN DE ACTIVIDADES TRAZADORAS COMPONENTE ASISTENCIA SANITARIA</t>
  </si>
  <si>
    <t>META ANUAL</t>
  </si>
  <si>
    <t>2.2.1</t>
  </si>
  <si>
    <t>2.2.2</t>
  </si>
  <si>
    <t>OBJETIVO ESPECIFICO: Mejorar la eficiencia y la calidad en la gestión de los recursos humanos y físicos para la provisión de los servicios de salud del Primer Nivel de Atención por medio del fortalecimiento de las funciones de planificación, monitoreo y supervision de las acciones del plan operativo anual de los establecimientos de salud del área jurisdiccional de responsabilidad del SIBASI.</t>
  </si>
  <si>
    <t>OBJETIVO ESPECIFICO: Implementar el Sistema Único de Información en Salud (SUIS) en el nivel local  a fin de estandarizar la metodología de medición de ocurrencia de eventos demográficos y epidemiológicos, así como del cumplimiento de las actividades programadas y los recursos consumidos en los establecimientos de salud del área jurisdiccional de responsabilidad del SIBASI.</t>
  </si>
  <si>
    <t>Resultado esperado: 100% del personal estará capacitado en los temas de (terminar de llenar esta parte).</t>
  </si>
  <si>
    <t>Jornadas de capacitación sobre diferentes temas.</t>
  </si>
  <si>
    <t>1.4.1</t>
  </si>
  <si>
    <t>Región de Salud</t>
  </si>
  <si>
    <t>Año 2013</t>
  </si>
  <si>
    <t>Programación Operativa Anual</t>
  </si>
  <si>
    <t>Resultado esperado: 100% de establecimientos de salud del SIBASI han ejecutado efectivamente el Plan Operativo Anual 2013.</t>
  </si>
  <si>
    <t>Porcentaje de establecimientos que cumplieron en un 80% o más las actividades programadas en el POA 2013</t>
  </si>
  <si>
    <t>Consultas (en línea: SIMMOW, SEPS) de monitoreo para verificar el cumplimiento de los planes operativos 2013 por parte de los equipos locales de salud.</t>
  </si>
  <si>
    <t>Visitas para participar en las sesiones de monitoreo del cumplimiento de los planes operativos 2013 en los establecimientos de salud del SIBASI.</t>
  </si>
  <si>
    <t>Resultado esperado: 100% de establecimientos de salud del SIBASI han sido visitados al menos una vez por mes, según requerimientos locales relacionados con el buen desempeño.</t>
  </si>
  <si>
    <t>Porcentaje de establecimientos de salud del SIBASI que han sido visitados una vez por mes.</t>
  </si>
  <si>
    <t>Resultado esperado: 100% de establecimientos de salud del SIBASI cuentan con un Plan Operativo Anual 2014.</t>
  </si>
  <si>
    <t>Porcentaje de establecimientos que cuentan con POA 2014</t>
  </si>
  <si>
    <t>Resultado esperado: Al menos un 80% de las referencias enviadas por los establecimientos de salud del primer nivel del MINSAL han recibido una acción de retorno por parte de hospitales y Ecos especializados.</t>
  </si>
  <si>
    <t>Porcentaje de referencias que han recibido acción de retorno desde hospitales u UCSF-E.</t>
  </si>
  <si>
    <t>1.4.2</t>
  </si>
  <si>
    <t>VERIFICADOR</t>
  </si>
  <si>
    <r>
      <rPr>
        <b/>
        <sz val="11"/>
        <color indexed="8"/>
        <rFont val="Calibri"/>
        <family val="2"/>
      </rPr>
      <t xml:space="preserve">Resultado 4.1: </t>
    </r>
    <r>
      <rPr>
        <sz val="11"/>
        <color theme="1"/>
        <rFont val="Calibri"/>
        <family val="2"/>
        <scheme val="minor"/>
      </rPr>
      <t>Las mujeres y los hombres de 20 a 59 años, han recibido una atención integral de salud, que incluyen actividades de promoción de la salud, prevención de enfermedades, curación y rehabilitación.</t>
    </r>
  </si>
  <si>
    <r>
      <rPr>
        <b/>
        <sz val="11"/>
        <color indexed="8"/>
        <rFont val="Calibri"/>
        <family val="2"/>
      </rPr>
      <t>Resultado 6.1:</t>
    </r>
    <r>
      <rPr>
        <sz val="11"/>
        <color theme="1"/>
        <rFont val="Calibri"/>
        <family val="2"/>
        <scheme val="minor"/>
      </rPr>
      <t xml:space="preserve"> Las personas adultas mayores han recibido una atención integral de salud, que incluyen actividades de promoción de la salud, prevención de enfermedades, curación y rehabilitación.</t>
    </r>
  </si>
  <si>
    <r>
      <rPr>
        <b/>
        <sz val="11"/>
        <color indexed="8"/>
        <rFont val="Calibri"/>
        <family val="2"/>
      </rPr>
      <t>Resultado 7.2:</t>
    </r>
    <r>
      <rPr>
        <sz val="11"/>
        <color theme="1"/>
        <rFont val="Calibri"/>
        <family val="2"/>
        <scheme val="minor"/>
      </rPr>
      <t xml:space="preserve"> Los pobladores del área geopoblacional de responsabilidad han contado con mayores oportunidades de que se les detecte oportunamente una enfermedad crónica (particularmente Hipertensión arterial, Diabetes mellitus, VIH y Tuberculosis) y obtener una atención integral e integrada de acuerdo a su morbilidad.</t>
    </r>
  </si>
  <si>
    <r>
      <rPr>
        <b/>
        <sz val="11"/>
        <color indexed="8"/>
        <rFont val="Calibri"/>
        <family val="2"/>
      </rPr>
      <t>Resultado 8.2:</t>
    </r>
    <r>
      <rPr>
        <sz val="11"/>
        <color theme="1"/>
        <rFont val="Calibri"/>
        <family val="2"/>
        <scheme val="minor"/>
      </rPr>
      <t xml:space="preserve"> En el área geopoblacional se han realizado acciones de vigilancia del cumplimiento de las normativas técnicas y cumplimiento de Buenas Prácticas de Manufactura y transporte de alimentos para consumo humano.</t>
    </r>
  </si>
  <si>
    <r>
      <rPr>
        <b/>
        <sz val="11"/>
        <color indexed="8"/>
        <rFont val="Calibri"/>
        <family val="2"/>
      </rPr>
      <t>Resultado 8.3:</t>
    </r>
    <r>
      <rPr>
        <sz val="11"/>
        <color theme="1"/>
        <rFont val="Calibri"/>
        <family val="2"/>
        <scheme val="minor"/>
      </rPr>
      <t xml:space="preserve"> En el área geopoblacional se han realizado acciones de control de vectores y zoonosis por medio de la promoción de buenas prácticas de higiene del hogar y el entorno.</t>
    </r>
  </si>
  <si>
    <r>
      <rPr>
        <b/>
        <sz val="11"/>
        <rFont val="Calibri"/>
        <family val="2"/>
      </rPr>
      <t xml:space="preserve">RESULTADO 11.2: </t>
    </r>
    <r>
      <rPr>
        <sz val="11"/>
        <rFont val="Calibri"/>
        <family val="2"/>
      </rPr>
      <t>Habitantes de los municipios asignados al Ecos especializado han recibido consulta especializada según referencia y solicitudes de interconsulta realizada por personal de las Unidades Comunitarias de Salud Familiar Básicas e Intermedias de dichos municipios.</t>
    </r>
  </si>
  <si>
    <t>Programación Operativa Regional</t>
  </si>
  <si>
    <t>1.5.1</t>
  </si>
  <si>
    <t>OBJETIVO ESPECÍFICO 1: Mejorar la calidad de la atención en salud provista intra y extramuralmente por personal del establecimiento de salud, mediante una oportuna planificación, supervisión capacitante y un sistemático y permanente proceso de monitoreo y evaluación.</t>
  </si>
  <si>
    <r>
      <rPr>
        <b/>
        <sz val="11"/>
        <color indexed="8"/>
        <rFont val="Calibri"/>
        <family val="2"/>
      </rPr>
      <t>Resultado 1.1:</t>
    </r>
    <r>
      <rPr>
        <sz val="11"/>
        <color theme="1"/>
        <rFont val="Calibri"/>
        <family val="2"/>
        <scheme val="minor"/>
      </rPr>
      <t xml:space="preserve"> El personal del establecimiento de salud ha realizado el proceso planificación operativa de manera oportuna.</t>
    </r>
  </si>
  <si>
    <r>
      <rPr>
        <b/>
        <sz val="11"/>
        <color indexed="8"/>
        <rFont val="Calibri"/>
        <family val="2"/>
      </rPr>
      <t>Resultado 1.2:</t>
    </r>
    <r>
      <rPr>
        <sz val="11"/>
        <color indexed="8"/>
        <rFont val="Calibri"/>
        <family val="2"/>
      </rPr>
      <t xml:space="preserve"> Los responsables de área del establecimiento de salud han realizado efectivamente las actividades de supervisión de la calidad del proceso de atención en salud y todos los monitoreos mensuales de cumplimiento de metas, así como las jornadas trimestrales de evaluación de resultados de la gestión institucional.</t>
    </r>
  </si>
  <si>
    <t>Supervisiones de la calidad de la atención brindada por miembros del equipo local de salud.</t>
  </si>
  <si>
    <t>Evaluaciones mensuales de cumplimiento de metas locales.</t>
  </si>
  <si>
    <t xml:space="preserve">OBJETIVO ESPECÍFICO 2: Promover el bienestar y el crecimiento óptimo de los niños y niñas menores de 10 años del área geo-poblacional de responsabilidad, a través del desarrollo integral de todas sus potencialidades. </t>
  </si>
  <si>
    <r>
      <rPr>
        <b/>
        <sz val="11"/>
        <color indexed="8"/>
        <rFont val="Calibri"/>
        <family val="2"/>
      </rPr>
      <t>Resultado 2.1:</t>
    </r>
    <r>
      <rPr>
        <sz val="11"/>
        <color theme="1"/>
        <rFont val="Calibri"/>
        <family val="2"/>
        <scheme val="minor"/>
      </rPr>
      <t xml:space="preserve"> Los niños y las niñas menores de 10 años han recibido una atención integral de salud, que incluye actividades de promoción de la salud, prevención de enfermedades, curación y rehabilitación.</t>
    </r>
  </si>
  <si>
    <t>Detecciones comunitarias de recién nacidos por Promotor(a) de Salud.</t>
  </si>
  <si>
    <t>Seguimientos a recién nacidos por Promotor(a) de Salud.</t>
  </si>
  <si>
    <t>Atenciones integrales a niños de 0 a 9 años por Promotor(a) de Salud.</t>
  </si>
  <si>
    <t>Inscripciones infantiles (niños y niñas menores de 1 año) para control del crecimiento y desarrollo.</t>
  </si>
  <si>
    <t>Controles subsecuentes del crecimiento y desarrollo a niños y niñas menores de 1 año.</t>
  </si>
  <si>
    <t>Controles subsecuentes del crecimiento y desarrollo a niños y niñas de 1 año.</t>
  </si>
  <si>
    <t>Vacunación con SPR en niños y niñas de 1 año.</t>
  </si>
  <si>
    <t xml:space="preserve">OBJETIVO ESPECÍFICO 3: Promover el bienestar y el crecimiento óptimo de las y los adolescentes del área geo-poblacional de responsabilidad, a través del desarrollo integral de todas sus potencialidades. </t>
  </si>
  <si>
    <r>
      <rPr>
        <b/>
        <sz val="11"/>
        <color indexed="8"/>
        <rFont val="Calibri"/>
        <family val="2"/>
      </rPr>
      <t>Resultado 3.1:</t>
    </r>
    <r>
      <rPr>
        <sz val="11"/>
        <color theme="1"/>
        <rFont val="Calibri"/>
        <family val="2"/>
        <scheme val="minor"/>
      </rPr>
      <t xml:space="preserve"> Las y los adolescentes han recibido una atención integral de salud, que incluye actividades de promoción de la salud, prevención de enfermedades, curación y rehabilitación.</t>
    </r>
  </si>
  <si>
    <t>Atenciones integrales a adolescentes por Promotor(a) de Salud.</t>
  </si>
  <si>
    <t>Inscripciones de adolescentes.</t>
  </si>
  <si>
    <t>Controles subsecuentes a adolescentes.</t>
  </si>
  <si>
    <t>Vacunación con Toxoide Tetánico diftérico.</t>
  </si>
  <si>
    <t xml:space="preserve">OBJETIVO ESPECÍFICO 4: Promover el bienestar de las mujeres y los hombres de 20 a 59 años del área geo-poblacional de responsabilidad, a través del desarrollo integral de todas sus potencialidades. </t>
  </si>
  <si>
    <t>Atenciones integrales a personas adultas de 20 a 59 años por Promotor(a) de Salud.</t>
  </si>
  <si>
    <t>Inscripción al Programa de Planificación Familiar.</t>
  </si>
  <si>
    <t>Controles subsecuentes de Planificación Familiar.</t>
  </si>
  <si>
    <t>Vacunación con dosis de refuerzo de Toxoide Tetánico diftérico.</t>
  </si>
  <si>
    <t xml:space="preserve">OBJETIVO ESPECÍFICO 5:  Mantener la salud y el bienestar materno fetal-neonatal durante el período de embarazo y el parto y el puerperio, de las mujeres en condición de embarazo y puerperio del área geo-poblacional de responsabilidad, a través de un estrecho seguimiento comunitario y la atención de su parto en un hospital. </t>
  </si>
  <si>
    <r>
      <rPr>
        <b/>
        <sz val="11"/>
        <rFont val="Calibri"/>
        <family val="2"/>
      </rPr>
      <t>Resultado 5.1:</t>
    </r>
    <r>
      <rPr>
        <sz val="11"/>
        <rFont val="Calibri"/>
        <family val="2"/>
      </rPr>
      <t xml:space="preserve"> Las mujeres embarazadas y puérperas han recibido una atención integral e integrada de salud, intra y extramuralmente, que incluye actividades de promoción de conductas y prácticas apropiadas durante el embarazo, parto y el puerperio, de cuidado corporal y alimentación de ella y su recién nacido, con el fin de que identifiquen tempranamente signos de alarma y prevengan problemas relacionados al embarazo, parto y puerperio y el recién nacido, mediante la aplicación de la estrategia de plan de parto, el seguimiento estrecho y la educación en salud permanente.</t>
    </r>
  </si>
  <si>
    <t>Detecciones comunitarias de embarazadas por Promotor(a) de Salud.</t>
  </si>
  <si>
    <t>Seguimientos a embarazadas por Promotor(a) de Salud.</t>
  </si>
  <si>
    <t>Inscripciones prenatales.</t>
  </si>
  <si>
    <t>Controles subsecuentes de embarazadas.</t>
  </si>
  <si>
    <t>Pruebas serológicas para VIH para detección activa de casos de VIH en embarazadas.</t>
  </si>
  <si>
    <t>Detecciones comunitarias de puérperas por Promotor de Salud.</t>
  </si>
  <si>
    <t>Seguimientos a puérperas por Promotor(a) de Salud.</t>
  </si>
  <si>
    <t>Controles post parto durante la primera semana después de haber verificado parto.</t>
  </si>
  <si>
    <t>5.1.11</t>
  </si>
  <si>
    <t>Controles post parto después de los 7 días de haber verificado parto.</t>
  </si>
  <si>
    <t xml:space="preserve">OBJETIVO ESPECÍFICO 6: Promover el bienestar y un envejecimiento activo y saludable de las personas adultas mayores de ambos sexos, del área geo-poblacional de responsabilidad, a través del desarrollo integral de todas sus potencialidades. </t>
  </si>
  <si>
    <t>Atenciones integrales a personas adultas mayores por Promotor(a) de Salud.</t>
  </si>
  <si>
    <t>Inscripciones de adultos(as) mayores.</t>
  </si>
  <si>
    <t>Controles subsecuentes de adultos(as) mayores.</t>
  </si>
  <si>
    <t>Vacunación con Influenza estacional.</t>
  </si>
  <si>
    <t>OBJETIVO ESPECÍFICO 7: Mejorar el bienestar de las y los pobladores del área geopoblacional de responsabilidad a partir de la detención o reducción de la prevalencia de enfermedades crónicas no transmisibles y la incidencia de enfermedades infecciosas graves, así como la detención y reducción de la propagación del VIH/SIDA y otras enfermedades de transmisión sexual y de coinfección en todos los ciclos de vida, mediante la prevención, el diagnostico temprano y el tratamiento oportuno de las mismas.</t>
  </si>
  <si>
    <r>
      <rPr>
        <b/>
        <sz val="11"/>
        <color indexed="8"/>
        <rFont val="Calibri"/>
        <family val="2"/>
      </rPr>
      <t>Resultado 7.1:</t>
    </r>
    <r>
      <rPr>
        <sz val="11"/>
        <color theme="1"/>
        <rFont val="Calibri"/>
        <family val="2"/>
        <scheme val="minor"/>
      </rPr>
      <t xml:space="preserve"> Los pobladores del área geopoblacional de responsabilidad han recibido, por algún medio, mensajes básicos sobre cómo mantener o mejorar su salud que los motiven a adquirir buenas prácticas y hábitos de salud y alimentación.</t>
    </r>
  </si>
  <si>
    <t>Charlas en establecimientos de salud.</t>
  </si>
  <si>
    <t>Actividades de movilización social.</t>
  </si>
  <si>
    <t>Sesiones educativas.</t>
  </si>
  <si>
    <t>Detección activa de personas con hipertensión arterial.</t>
  </si>
  <si>
    <t>Detección activa de personas con diabetes mellitus.</t>
  </si>
  <si>
    <t>Detección activa de personas con enfermedad renal crónica.</t>
  </si>
  <si>
    <t>Pruebas serológicas para VIH para detección activa de casos de VIH.</t>
  </si>
  <si>
    <t>7.2.5</t>
  </si>
  <si>
    <t>Detección activa de sintomáticos respiratorios.</t>
  </si>
  <si>
    <t>OBJETIVO ESPECÍFICO 8: Mejorar el bienestar de las y los pobladores del área geopoblacional de responsabilidad a partir de la interacción con un entorno óptimo para el desarrollo integral de todas sus potencialidades.</t>
  </si>
  <si>
    <t>Inspecciones/Visitas integrales para verificar calidad del agua a sistemas públicos de abastecimiento de agua.</t>
  </si>
  <si>
    <t>8.1.2</t>
  </si>
  <si>
    <r>
      <t xml:space="preserve">Inspecciones/Visitas integrales para verificar calidad del agua a fuentes de agua </t>
    </r>
    <r>
      <rPr>
        <sz val="11"/>
        <rFont val="Calibri"/>
        <family val="2"/>
      </rPr>
      <t>(pozos excavados, pozos perforados, manantiales, agua lluvia, pileta pública).</t>
    </r>
  </si>
  <si>
    <t>Cursos de capacitación de trabajadores manipuladores de alimentos.</t>
  </si>
  <si>
    <t>Inspecciones a viviendas para monitoreo de presencia de mosquitos transmisores del dengue.</t>
  </si>
  <si>
    <t>Inspecciones a viviendas para monitoreo de presencia de chinches transmisoras del Chagas.</t>
  </si>
  <si>
    <t>Vacunación de perros y gatos.</t>
  </si>
  <si>
    <t>OBJETIVO ESPECÍFICO 9: Incrementar el nivel de participación comunitaria con respecto a la búsqueda de solución a problemas relacionados con los Determinantes de la salud, en el área geopoblacional de responsabilidad.</t>
  </si>
  <si>
    <r>
      <t xml:space="preserve">Resultado 9.1: </t>
    </r>
    <r>
      <rPr>
        <sz val="11"/>
        <color indexed="8"/>
        <rFont val="Calibri"/>
        <family val="2"/>
      </rPr>
      <t>Los líderes comunitarios y los comités de salud y otras estructuras de poder local del área geopoblacional de responsabilidad han recibido capacitación para la animación, organización y gestión de proyectos para el abordaje de los Determinantes de salud mediante la coordinación intersectorial.</t>
    </r>
  </si>
  <si>
    <t>Capacitación impartida a Grupos de la Comunidad.</t>
  </si>
  <si>
    <t>Reuniones con Grupos Comunitarios</t>
  </si>
  <si>
    <t>Realización de asambleas comunitarias.</t>
  </si>
  <si>
    <t>Coordinaciones con instituciones gubernamentales, municipales y ONG's y otros actores locales.</t>
  </si>
  <si>
    <t xml:space="preserve">Actualizar el Plan de Contingencias, Emergencias y Desastres. </t>
  </si>
  <si>
    <r>
      <rPr>
        <b/>
        <sz val="11"/>
        <rFont val="Calibri"/>
        <family val="2"/>
      </rPr>
      <t xml:space="preserve">RESULTADO 11.1: </t>
    </r>
    <r>
      <rPr>
        <sz val="11"/>
        <rFont val="Calibri"/>
        <family val="2"/>
      </rPr>
      <t>Habitantes de los municipios asignados al Ecos especializado han recibido la atención especializada en las área de nutrición, psicología y educación para la salud a fin de mejorar su salud a través de conocer y poner en práctica buenos hábitos de salud y alimentación.</t>
    </r>
  </si>
  <si>
    <t>Atenciones psicológicas.</t>
  </si>
  <si>
    <t>Atenciones nutricionales.</t>
  </si>
  <si>
    <t>Atenciones de fisioterapia.</t>
  </si>
  <si>
    <t>Consulta especializada de Pediatría.</t>
  </si>
  <si>
    <t>Consulta especializada de Gineco obstetricia.</t>
  </si>
  <si>
    <t>Consulta especializada de Medicina Interna.</t>
  </si>
  <si>
    <t>Consulta especializada de otras especialidades médicas.</t>
  </si>
  <si>
    <t>Realización de pruebas de tamizaje para cáncer de cérvix en mujeres de 30 a 59 años.</t>
  </si>
  <si>
    <t>dirplan2013</t>
  </si>
  <si>
    <t>EVALUACIÓN DE INDICADORES DE RESULTADOS</t>
  </si>
  <si>
    <t>PROGRAMA DE SALUD</t>
  </si>
  <si>
    <t>OBJETIVO ESPECÍFICOS</t>
  </si>
  <si>
    <t>INDICADORES</t>
  </si>
  <si>
    <t>FORMULA</t>
  </si>
  <si>
    <t>Fuente Numerador / Fuente Denominador</t>
  </si>
  <si>
    <t>RESULTADOS 2013</t>
  </si>
  <si>
    <t>AL TRIM 1</t>
  </si>
  <si>
    <t>AL TRIM 2</t>
  </si>
  <si>
    <t>AL TRIM 3</t>
  </si>
  <si>
    <t>AL TRIM 4</t>
  </si>
  <si>
    <t>TOTAL ANUAL</t>
  </si>
  <si>
    <t>ATENCIÓN INTEGRAL A LA NIÑEZ</t>
  </si>
  <si>
    <t xml:space="preserve">OBJETIVO ESPECÍFICO 2: Los niños y niñas menores de 10 años del área geo-poblacional de responsabilidad, han mantenido o mejorado su bienestar y logrado su crecimiento óptimo, a través del desarrollo integral de todas sus potencialidades. </t>
  </si>
  <si>
    <t>Tasa de mortalidad fetal</t>
  </si>
  <si>
    <t>Número de muertes ocurridas desde la semana 22 de gestación hasta antes de nacer / Total de nacimientos (vivos y muertos) X 1,000</t>
  </si>
  <si>
    <t>Registro de mortalidad</t>
  </si>
  <si>
    <t>Tasa de mortalidad perinatal</t>
  </si>
  <si>
    <t>Número de muertes ocurridas desde la semana 22 de gestación hasta los primeros 7 días post nacimiento / Total de nacimientos (vivos y muertos) X 1,000</t>
  </si>
  <si>
    <t>Tasa de mortalidad neonatal</t>
  </si>
  <si>
    <t>Número de muertes ocurridas en los primeros 28 días posteriores al nacimiento /  Total de nacidos vivos X 1,000</t>
  </si>
  <si>
    <t>Tasa de mortalidad infantil</t>
  </si>
  <si>
    <t>No. de muertes ocurridas en los primeros 364 días de vida (es la sumatoria de las muertes neonatales y las postneonatales) / Total de nacidos vivos X 1,000</t>
  </si>
  <si>
    <t>Tasa de mortalidad de la niñez</t>
  </si>
  <si>
    <t>No. de muertes ocurridas a partir del primer año cumplido hasta antes de cumplir 5 años / Total de niños de 1 a 4 años X 1,000</t>
  </si>
  <si>
    <t>Porcentaje de inscripciones infantiles (niños y niñas menores de 1 año)</t>
  </si>
  <si>
    <t>No. de niños y niñas menores de 1 año inscritos para Control de Crecimiento y Desarrollo  / Total de menores de 1 año esperados X 100</t>
  </si>
  <si>
    <t>SIMMOW / Proyección de Población municipal</t>
  </si>
  <si>
    <t>Porcentaje de inscripciones infantiles precoces (en los primeros 7 días de vida)</t>
  </si>
  <si>
    <t>No. de niños y niñas menores de 1 año inscritos para Control de Crecimiento y Desarrollo  en la primera semana de vida/ Total de menores de 1 año inscritos X 100</t>
  </si>
  <si>
    <t>SIMMOW</t>
  </si>
  <si>
    <t>Porcentaje de niños y niñas menores de 1 año vacunados con tercera dosis de vacuna pentavalente</t>
  </si>
  <si>
    <t>No. de 3ras. dosis de PV aplicadas a  niños y niñas menores de 1 año / No. de niños y niñas menores de 1 año esperados X 100</t>
  </si>
  <si>
    <t>dvs.salud.gob.sv/vacunas//Proyección de Población municipal</t>
  </si>
  <si>
    <t>Porcentaje de niños y niñas  de 1 año vacunados con dosis respectiva de vacuna triple SPR</t>
  </si>
  <si>
    <t>No. de dosis de SPR aplicadas a niños y niñas de 1 año / No. Total de niños y niñas de 1 año X 100</t>
  </si>
  <si>
    <r>
      <t>Incidencia de enfermedad diarréica</t>
    </r>
    <r>
      <rPr>
        <vertAlign val="superscript"/>
        <sz val="11"/>
        <color indexed="8"/>
        <rFont val="Calibri"/>
        <family val="2"/>
      </rPr>
      <t>1</t>
    </r>
    <r>
      <rPr>
        <sz val="11"/>
        <color theme="1"/>
        <rFont val="Calibri"/>
        <family val="2"/>
        <scheme val="minor"/>
      </rPr>
      <t xml:space="preserve"> en niños y niñas menores de 5 años</t>
    </r>
  </si>
  <si>
    <t>No. de casos nuevos de enfermedad diarréica ocurridos en niños y niñas menores de 5 años / Total de niños y niñas menores de 5 años X exponencial de 10</t>
  </si>
  <si>
    <r>
      <t>Incidencia de IRA</t>
    </r>
    <r>
      <rPr>
        <vertAlign val="superscript"/>
        <sz val="11"/>
        <color indexed="8"/>
        <rFont val="Calibri"/>
        <family val="2"/>
      </rPr>
      <t>2</t>
    </r>
    <r>
      <rPr>
        <sz val="11"/>
        <color theme="1"/>
        <rFont val="Calibri"/>
        <family val="2"/>
        <scheme val="minor"/>
      </rPr>
      <t xml:space="preserve"> en niños y niñas menores de 5 años</t>
    </r>
  </si>
  <si>
    <t>No. de casos nuevos de infecciones respiratorias agudas (superiores e inferiores) ocurridos en niños y niñas menores de 5 años / Total de niños y niñas menores de 5 años X exponencial de 10</t>
  </si>
  <si>
    <r>
      <t>Incidencia de neumonía</t>
    </r>
    <r>
      <rPr>
        <vertAlign val="superscript"/>
        <sz val="11"/>
        <color indexed="8"/>
        <rFont val="Calibri"/>
        <family val="2"/>
      </rPr>
      <t>3</t>
    </r>
    <r>
      <rPr>
        <sz val="11"/>
        <color theme="1"/>
        <rFont val="Calibri"/>
        <family val="2"/>
        <scheme val="minor"/>
      </rPr>
      <t xml:space="preserve"> en niños y niñas menores de 5 años</t>
    </r>
  </si>
  <si>
    <t>No. de casos nuevos de neumonía ocurridos en niños y niñas menores de 5 años / Total de niños y niñas menores de 5 años X exponencial de 10</t>
  </si>
  <si>
    <t>ATENCIÓN INTEGRAL A ADOLESCENTES</t>
  </si>
  <si>
    <t xml:space="preserve">OBJETIVO ESPECÍFICO 3: Las y los adolescentes del área geo-poblacional de responsabilidad, han mantenido o mejorado su bienestar y logrado su crecimiento óptimo, a través del desarrollo integral de todas sus potencialidades. </t>
  </si>
  <si>
    <t>Porcentaje de inscripciones de adolescentes</t>
  </si>
  <si>
    <t>No. de niños y niñas de la cohorte de 10 años inscritos / Total de de niños y niñas de 10 a 19 años X 100</t>
  </si>
  <si>
    <t>ATENCIÓN INTEGRAL A PERSONAS ADULTA DE 20 A 59 AÑOS</t>
  </si>
  <si>
    <t xml:space="preserve">OBJETIVO ESPECÍFICO 4: Las mujeres y los hombres de 20 a 59 años del área geo-poblacional de responsabilidad, han mantenido o mejorado su bienestar y logrado su crecimiento óptimo, a través del desarrollo integral de todas sus potencialidades. </t>
  </si>
  <si>
    <r>
      <t>Tasa de mortalidad por cáncer cérvico uterino</t>
    </r>
    <r>
      <rPr>
        <vertAlign val="superscript"/>
        <sz val="11"/>
        <rFont val="Calibri"/>
        <family val="2"/>
      </rPr>
      <t>4</t>
    </r>
    <r>
      <rPr>
        <sz val="11"/>
        <rFont val="Calibri"/>
        <family val="2"/>
      </rPr>
      <t xml:space="preserve">, en mujeres de 20 a 59 años </t>
    </r>
  </si>
  <si>
    <t>No. de muertes ocurridas por cáncer cérvico uterino en mujeres de 20 a 59 años / Total de mujeres de 20 a 59 años de edad X exponencial de 10</t>
  </si>
  <si>
    <r>
      <t>Tasa de mortalidad por diabetes mellitus</t>
    </r>
    <r>
      <rPr>
        <vertAlign val="superscript"/>
        <sz val="11"/>
        <color indexed="8"/>
        <rFont val="Calibri"/>
        <family val="2"/>
      </rPr>
      <t>5</t>
    </r>
    <r>
      <rPr>
        <sz val="11"/>
        <color theme="1"/>
        <rFont val="Calibri"/>
        <family val="2"/>
        <scheme val="minor"/>
      </rPr>
      <t>, en hombres y mujeres de 20 a 59 años</t>
    </r>
  </si>
  <si>
    <t>No. de muertes ocurridas por diabetes mellitus en hombres y mujeres de 20 a 59 años / Total de personas de 20 a 59 años de edad X exponencial de 10</t>
  </si>
  <si>
    <r>
      <t>Tasa de mortalidad por enfermedad renal crónica</t>
    </r>
    <r>
      <rPr>
        <vertAlign val="superscript"/>
        <sz val="11"/>
        <color indexed="8"/>
        <rFont val="Calibri"/>
        <family val="2"/>
      </rPr>
      <t>6</t>
    </r>
    <r>
      <rPr>
        <sz val="11"/>
        <color theme="1"/>
        <rFont val="Calibri"/>
        <family val="2"/>
        <scheme val="minor"/>
      </rPr>
      <t xml:space="preserve"> en hombres y mujeres de 20 a 59 años</t>
    </r>
  </si>
  <si>
    <t>No. de muertes ocurridas por enfermedad renal en hombres y mujeres de 20 a 59 años / Total de personas de 20 a 59 años de edad X exponencial de 10</t>
  </si>
  <si>
    <t>Porcentaje de mujeres de 15 a 44 años usuarias de métodos temporales de P. F.</t>
  </si>
  <si>
    <t>No. de usuarias activas de métodos temporales de P. F. / Población de mujeres en edad fértil menos (el equivalente al porcentaje de infertilidad+embarazadas actuales+mujeres esterilizadas) X 100</t>
  </si>
  <si>
    <t>Número de pruebas de tamizaje para cáncer cérvico uterino de primera vez en la vida en mujeres de 30 a 59 años</t>
  </si>
  <si>
    <t>No. de citologías "Por primera vez en la vida"</t>
  </si>
  <si>
    <t>SEPS / Proyección de Población municipal</t>
  </si>
  <si>
    <t>ATENCIÓN INTEGRAL DE CONDICIONES ESPECIALES DE LAS MUJERES EN EDAD FERTIL (DE 10 A 49 AÑOS)</t>
  </si>
  <si>
    <t xml:space="preserve">OBJETIVO ESPECÍFICO 5:  Las mujeres en condición de embarazo y puerperio del área geo-poblacional de responsabilidad, han mantenido su bienestar materno fetal durante el período de embarazo y puerperio, y su parto ha sido atendido en un hospital. </t>
  </si>
  <si>
    <t>Razón de mortalidad materna</t>
  </si>
  <si>
    <t>No. de muertes relacionadas con el embarazo, parto y puerperio (por causas directas, indirectas y no relacionadas)</t>
  </si>
  <si>
    <t>Registro de mortalidad (libreta de Vigilancia)</t>
  </si>
  <si>
    <t>Porcentaje de inscripción prenatal</t>
  </si>
  <si>
    <t>No. de mujeres inscritas para Control Prenatal  / Total de embarazadas esperadas X 100</t>
  </si>
  <si>
    <t>Porcentaje de embarazadas con bacteriuria</t>
  </si>
  <si>
    <t>No. de embarazadas inscritas, con registro de bacteriuria en la HCP-CLAP / Total de embarazadas inscritas X 100</t>
  </si>
  <si>
    <t>SIP</t>
  </si>
  <si>
    <t>Porcentaje de inscripción prenatal precoz (primeras 12 semanas)</t>
  </si>
  <si>
    <t>No. de mujeres inscritas para Control Prenatal en las primeras 12 semanas de gestación / Total de embarazadas inscritas X 100</t>
  </si>
  <si>
    <t>Porcentaje de inscripción prenatal en adolescentes</t>
  </si>
  <si>
    <t>No. de mujeres adolescentes inscritas para Control Prenatal / Total de embarazadas inscritas X 100</t>
  </si>
  <si>
    <t>Porcentaje de partos atendidos por personal calificado</t>
  </si>
  <si>
    <t xml:space="preserve">No. de partos atendidos por personal calificado / Total de partos esperados X 100 </t>
  </si>
  <si>
    <t>Porcentaje de puérperas con control postparto durante la primera semana después de haber verificado parto.</t>
  </si>
  <si>
    <t>No. de controles postnatales durante la primera semana después de haber verificado parto / Total de puérperas esperadas X 100</t>
  </si>
  <si>
    <t>ATENCIÓN INTEGRAL A ADULTOS MAYORES</t>
  </si>
  <si>
    <t xml:space="preserve">OBJETIVO ESPECÍFICO 6: Las personas adultas mayores de ambos sexos, del área geo-poblacional de responsabilidad, han mantenido o mejorado su bienestar y logrado un envejecimiento activo y saludable, a través del desarrollo integral de todas sus potencialidades. </t>
  </si>
  <si>
    <t>Porcentaje de inscripciones de adultos(as) mayores</t>
  </si>
  <si>
    <t>No. de hombres y mujeres de 60 y más años inscritos / Total de de hombres y mujeres de 60 y más años X 100</t>
  </si>
  <si>
    <t>OBJETIVO ESPECÍFICO 7: Los pobladores del área geopoblacional de responsabilidad han mantenido o mejorado su bienestar a partir de la detención o reducción de la prevalencia de enfermedades crónicas no transmisibles y la incidencia de enfermedades infecciosas graves, así como a detener y reducir la propagación del VIH/SIDA y otras enfermedades de transmisión sexual y de coinfección en todos los ciclos de vida, mediante la prevención, el diagnostico temprano y el tratamiento oportuno de las mismas.</t>
  </si>
  <si>
    <r>
      <t>Incidencia de diabetes mellitus</t>
    </r>
    <r>
      <rPr>
        <vertAlign val="superscript"/>
        <sz val="11"/>
        <color indexed="8"/>
        <rFont val="Calibri"/>
        <family val="2"/>
      </rPr>
      <t>5</t>
    </r>
    <r>
      <rPr>
        <sz val="11"/>
        <color indexed="8"/>
        <rFont val="Calibri"/>
        <family val="2"/>
      </rPr>
      <t xml:space="preserve"> en hombres y mujeres de 20 a 59 años</t>
    </r>
  </si>
  <si>
    <t>No. de casos nuevos de diabetes mellitus identificados enpersonas de 20 a 59 años / Total de personas de 20 a 59 años X exponencial de 10</t>
  </si>
  <si>
    <r>
      <t>Incidencia de hipertensión arterial</t>
    </r>
    <r>
      <rPr>
        <vertAlign val="superscript"/>
        <sz val="11"/>
        <color indexed="8"/>
        <rFont val="Calibri"/>
        <family val="2"/>
      </rPr>
      <t>7</t>
    </r>
    <r>
      <rPr>
        <sz val="11"/>
        <color theme="1"/>
        <rFont val="Calibri"/>
        <family val="2"/>
        <scheme val="minor"/>
      </rPr>
      <t xml:space="preserve"> en hombres y mujeres de 20 a 59 años</t>
    </r>
  </si>
  <si>
    <t>No. de casos nuevos de hipertensión arterial identificados en personas de 20 a 59 años / Total de personas de 20 a 59 años X exponencial de 10</t>
  </si>
  <si>
    <r>
      <t>Número de casos nuevos de enfermedad renal crónica</t>
    </r>
    <r>
      <rPr>
        <vertAlign val="superscript"/>
        <sz val="11"/>
        <color indexed="8"/>
        <rFont val="Calibri"/>
        <family val="2"/>
      </rPr>
      <t>8</t>
    </r>
    <r>
      <rPr>
        <sz val="11"/>
        <color theme="1"/>
        <rFont val="Calibri"/>
        <family val="2"/>
        <scheme val="minor"/>
      </rPr>
      <t xml:space="preserve"> en hombres y mujeres de 20 a 59 años</t>
    </r>
  </si>
  <si>
    <t>No. de casos nuevos de de enfermedad renal crónica identificados en personas de 20 a 59 años / Total de personas de 20 a 59 años X exponencial de 10</t>
  </si>
  <si>
    <r>
      <t>Incidencia de VIH</t>
    </r>
    <r>
      <rPr>
        <vertAlign val="superscript"/>
        <sz val="11"/>
        <color indexed="8"/>
        <rFont val="Calibri"/>
        <family val="2"/>
      </rPr>
      <t>9</t>
    </r>
  </si>
  <si>
    <t>No. de casos nuevos de VIH todas la edades / Total de población X  exponencial de 10</t>
  </si>
  <si>
    <t>ATENCION A LA MORBILIDAD EN GENERAL Y CONTROL DE ENFERMEDADES INFECCIOSAS</t>
  </si>
  <si>
    <t>Número de sintomáticos respiratorios identificados</t>
  </si>
  <si>
    <t>No. total de sintomáticos respiratorios identificados</t>
  </si>
  <si>
    <t>VIGEPES</t>
  </si>
  <si>
    <t>Incidencia de Tuberculosis (todas las formas)</t>
  </si>
  <si>
    <t>No. de casos nuevos de Tuberculosis todas las formas y todas las edades / Total de población X exponencial de 10</t>
  </si>
  <si>
    <t>Porcentaje de casos tratados y curados con TAES</t>
  </si>
  <si>
    <t>No. de casos que terminan tratamiento con BK (-) / Total de casos BK (+) que iniciaron tratamiento X 100</t>
  </si>
  <si>
    <t>Libro de casos PCT 5</t>
  </si>
  <si>
    <t>OBJETIVO ESPECÍFICO 8: Los pobladores del área geopoblacional de responsabilidad han mantenido o mejorado su bienestar a partir de la interacción con un entorno óptimo para el desarrollo integral de todas sus potencialidades.</t>
  </si>
  <si>
    <t>Porcentaje de Sistemas de abastecimiento público de agua con niveles de cloro aceptables según norma</t>
  </si>
  <si>
    <t xml:space="preserve">No. de sistemas de abastecimiento público de agua con niveles de cloro aceptables según norma / Total de  sistemas de abastecimiento público de agua </t>
  </si>
  <si>
    <t>SEPS / Censo Inspectores de Saneamiento y/o Consolidado Diagnóstico Comunitario de Promotores de Salud</t>
  </si>
  <si>
    <t>ATENCIÓN INTEGRAL AL AMBIENTE</t>
  </si>
  <si>
    <t>Porcentaje de infestación larvaria en viviendas para dengue</t>
  </si>
  <si>
    <t>No. de viviendas positivas al vector / Total de viviendas inspeccionadas X 100</t>
  </si>
  <si>
    <t>Informe de encuestas entomológicas de infestación larvaria de mosquito Aedes aegypti (Sist. Inf. Vectores)</t>
  </si>
  <si>
    <t>Porcentaje de perros y gatos vacunados contra la rabia</t>
  </si>
  <si>
    <t>No. de perros vacunados contra la rabia / Total de perros censados X 100
No. de gatos vacunados contra la rabia / Total de gatos censados X 100</t>
  </si>
  <si>
    <t>dvs.salud.gob.sv/vacunas// Censo local de perros y gatos</t>
  </si>
  <si>
    <t>OBJETIVO ESPECÍFICO 9: En el área geopoblacional de responsabilidad se ha incrementado el nivel de participación comunitaria con respecto a la búsqueda de solución a problemas relacionados con los Determinantes de la salud.</t>
  </si>
  <si>
    <t>Número de asambleas comunitarias</t>
  </si>
  <si>
    <t>SEPS Promotores de Salud</t>
  </si>
  <si>
    <t>Número de Capacitaciones impartidas a Grupos de la Comunidad.</t>
  </si>
  <si>
    <t>No. de coordinaciones con instituciones gubernamentales, municipales y ONG's y otros actores locales.</t>
  </si>
  <si>
    <t>1/ Para determinar el número de casos nuevos de enfermedades diarreicas agudas sumar todos los casos que respondan a los códigos incluidos en A08 y A09, según lo establecido en la CIE-10</t>
  </si>
  <si>
    <t>2/ Para determinar el número de casos nuevos de infecciones respiratorias agudas sumar todos los casos que respondan a códigos desde J00 hasta J22, según lo establecido en la CIE-10.</t>
  </si>
  <si>
    <t>3/ Para determinar el número de casos nuevos de neumonía sumar todos los casos que respondan a códigos desde J12 hasta J18.9, según lo establecido en la CIE-10.</t>
  </si>
  <si>
    <t>4/ Para determinar el número de casos de muerte por cáncer cérvico uternino sumar todos los casos que respondan a códigos desde C53.0 hasta C53.9, según lo establecido en la CIE-10.</t>
  </si>
  <si>
    <t>5/ Para determinar el número de casos de muerte por diabetes mellitus sumar todos los casos que respondan a códigos desde E10 hasta E14, según lo establecido en la CIE-10.</t>
  </si>
  <si>
    <t>6/ Para determinar el número de casos de muerte por enfermedad renal crónica sumar todos los casos que respondan a códigos desde N18 hasta N18.9, según lo establecido en la CIE-10.</t>
  </si>
  <si>
    <t>7/ Para determinar el número de casos nuevos de hipertensión arterial sumar todos los casos que respondan al código I10, según lo establecido en la CIE-10.</t>
  </si>
  <si>
    <t>8/ Para determinar el caso de enfermedad renal crónica (Estadios I y II) se aplica protocolo divulgado para la "Pesquisa activa de ERC en las personas identificadas con riesgo"</t>
  </si>
  <si>
    <t>9/ Para determinar el número de casos nuevos de VIH sumar todos los casos que respondan a códigos desde B20 hasta B24, según lo establecido en la CIE-10.</t>
  </si>
  <si>
    <t>1.2.3</t>
  </si>
  <si>
    <t>Reunión mensual para análisis de mortalidad y morbilidad extrema en el ciclo de vida, con prioridad en la materna e infantil.</t>
  </si>
  <si>
    <t>Director(a) Local, Coordinador (a) de Ecos F.</t>
  </si>
  <si>
    <t>Sistematización de casos exitosos de atención sanitaria (acciones hechas en las RIISS para salvar una o más vidas) por medio de historias, estudios de caso y otros formatos para divulgación masiva.</t>
  </si>
  <si>
    <t>Inspecciones/Visitas a establecimientos de alimentos.</t>
  </si>
  <si>
    <t>Nombre del (de la) Director(a)</t>
  </si>
  <si>
    <t/>
  </si>
  <si>
    <t>evaluacion</t>
  </si>
  <si>
    <t>Monitoreo</t>
  </si>
  <si>
    <t>visitas</t>
  </si>
  <si>
    <t>divulgacion</t>
  </si>
  <si>
    <t>reuniones</t>
  </si>
  <si>
    <t>auditoria</t>
  </si>
  <si>
    <t>Capacitaciones</t>
  </si>
  <si>
    <t>supervision sala de situacion</t>
  </si>
  <si>
    <t>jornadas</t>
  </si>
  <si>
    <t>Reportes</t>
  </si>
  <si>
    <t>equipo provision</t>
  </si>
  <si>
    <t>equipo provisión</t>
  </si>
  <si>
    <t>OCCIDENTE</t>
  </si>
  <si>
    <t>FINAL 25 CALLE ORIENTE SOBRE BAY PASS, SANTA ANA</t>
  </si>
  <si>
    <t>2445-6114</t>
  </si>
  <si>
    <t>2445-1111</t>
  </si>
  <si>
    <t>jach65@yahoo.com.mx</t>
  </si>
  <si>
    <t>JEANNETTE ALVARADO</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</si>
</sst>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sz val="11"/>
      <color indexed="8"/>
      <name val="Calibri"/>
      <family val="2"/>
    </font>
    <font>
      <b/>
      <sz val="16"/>
      <name val="Arial"/>
      <family val="2"/>
    </font>
    <font>
      <sz val="8"/>
      <name val="Arial"/>
      <family val="2"/>
    </font>
    <font>
      <sz val="11"/>
      <color indexed="8"/>
      <name val="Calibri"/>
      <family val="2"/>
    </font>
    <font>
      <sz val="10"/>
      <name val="Arial"/>
      <family val="2"/>
    </font>
    <font>
      <b/>
      <sz val="18"/>
      <name val="Arial"/>
      <family val="2"/>
    </font>
    <font>
      <b/>
      <sz val="12"/>
      <name val="Arial"/>
      <family val="2"/>
    </font>
    <font>
      <b/>
      <sz val="10"/>
      <name val="Arial"/>
      <family val="2"/>
    </font>
    <font>
      <sz val="10"/>
      <name val="Calibri"/>
      <family val="2"/>
    </font>
    <font>
      <sz val="11"/>
      <color indexed="8"/>
      <name val="Calibri"/>
      <family val="2"/>
    </font>
    <font>
      <u/>
      <sz val="10"/>
      <color indexed="12"/>
      <name val="Arial"/>
      <family val="2"/>
    </font>
    <font>
      <sz val="10"/>
      <name val="Arial"/>
      <family val="2"/>
    </font>
    <font>
      <b/>
      <sz val="11"/>
      <color indexed="8"/>
      <name val="Calibri"/>
      <family val="2"/>
    </font>
    <font>
      <b/>
      <sz val="11"/>
      <name val="Calibri"/>
      <family val="2"/>
    </font>
    <font>
      <sz val="11"/>
      <name val="Calibri"/>
      <family val="2"/>
    </font>
    <font>
      <b/>
      <sz val="12"/>
      <color indexed="8"/>
      <name val="Calibri"/>
      <family val="2"/>
    </font>
    <font>
      <vertAlign val="superscript"/>
      <sz val="11"/>
      <color indexed="8"/>
      <name val="Calibri"/>
      <family val="2"/>
    </font>
    <font>
      <vertAlign val="superscript"/>
      <sz val="11"/>
      <name val="Calibri"/>
      <family val="2"/>
    </font>
    <font>
      <b/>
      <sz val="9"/>
      <color indexed="81"/>
      <name val="Tahoma"/>
      <family val="2"/>
    </font>
    <font>
      <sz val="9"/>
      <color indexed="81"/>
      <name val="Tahoma"/>
      <family val="2"/>
    </font>
    <font>
      <sz val="11"/>
      <color theme="1"/>
      <name val="Calibri"/>
      <family val="2"/>
      <scheme val="minor"/>
    </font>
    <font>
      <b/>
      <sz val="16"/>
      <name val="Calibri"/>
      <family val="2"/>
      <scheme val="minor"/>
    </font>
    <font>
      <b/>
      <sz val="14"/>
      <name val="Calibri"/>
      <family val="2"/>
      <scheme val="minor"/>
    </font>
    <font>
      <b/>
      <sz val="9"/>
      <color indexed="8"/>
      <name val="Calibri"/>
      <family val="2"/>
      <scheme val="minor"/>
    </font>
    <font>
      <sz val="14"/>
      <color indexed="8"/>
      <name val="Calibri"/>
      <family val="2"/>
      <scheme val="minor"/>
    </font>
    <font>
      <b/>
      <sz val="11"/>
      <name val="Calibri"/>
      <family val="2"/>
      <scheme val="minor"/>
    </font>
    <font>
      <sz val="11"/>
      <name val="Calibri"/>
      <family val="2"/>
      <scheme val="minor"/>
    </font>
    <font>
      <sz val="14"/>
      <name val="Calibri"/>
      <family val="2"/>
      <scheme val="minor"/>
    </font>
    <font>
      <b/>
      <sz val="14"/>
      <color indexed="8"/>
      <name val="Calibri"/>
      <family val="2"/>
      <scheme val="minor"/>
    </font>
    <font>
      <sz val="11"/>
      <color indexed="8"/>
      <name val="Calibri"/>
      <family val="2"/>
      <scheme val="minor"/>
    </font>
    <font>
      <sz val="14"/>
      <color theme="1"/>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sz val="10"/>
      <name val="Calibri"/>
      <family val="2"/>
      <scheme val="minor"/>
    </font>
    <font>
      <b/>
      <sz val="10"/>
      <name val="Calibri"/>
      <family val="2"/>
      <scheme val="minor"/>
    </font>
    <font>
      <b/>
      <sz val="9"/>
      <name val="Calibri"/>
      <family val="2"/>
      <scheme val="minor"/>
    </font>
    <font>
      <b/>
      <sz val="8"/>
      <name val="Calibri"/>
      <family val="2"/>
      <scheme val="minor"/>
    </font>
    <font>
      <b/>
      <sz val="12"/>
      <name val="Calibri"/>
      <family val="2"/>
      <scheme val="minor"/>
    </font>
    <font>
      <b/>
      <shadow/>
      <sz val="10"/>
      <name val="Calibri"/>
      <family val="2"/>
      <scheme val="minor"/>
    </font>
    <font>
      <b/>
      <sz val="22"/>
      <name val="Calibri"/>
      <family val="2"/>
      <scheme val="minor"/>
    </font>
    <font>
      <sz val="12"/>
      <color indexed="8"/>
      <name val="Calibri"/>
      <family val="2"/>
      <scheme val="minor"/>
    </font>
    <font>
      <sz val="12"/>
      <name val="Calibri"/>
      <family val="2"/>
      <scheme val="minor"/>
    </font>
    <font>
      <b/>
      <sz val="11"/>
      <color indexed="8"/>
      <name val="Calibri"/>
      <family val="2"/>
      <scheme val="minor"/>
    </font>
    <font>
      <sz val="8"/>
      <name val="Calibri"/>
      <family val="2"/>
      <scheme val="minor"/>
    </font>
    <font>
      <sz val="22"/>
      <name val="Calibri"/>
      <family val="2"/>
      <scheme val="minor"/>
    </font>
    <font>
      <sz val="9"/>
      <name val="Calibri"/>
      <family val="2"/>
      <scheme val="minor"/>
    </font>
    <font>
      <sz val="22"/>
      <color indexed="8"/>
      <name val="Calibri"/>
      <family val="2"/>
      <scheme val="minor"/>
    </font>
    <font>
      <b/>
      <sz val="20"/>
      <name val="Calibri"/>
      <family val="2"/>
      <scheme val="minor"/>
    </font>
    <font>
      <sz val="20"/>
      <color theme="1"/>
      <name val="Calibri"/>
      <family val="2"/>
      <scheme val="minor"/>
    </font>
    <font>
      <b/>
      <sz val="18"/>
      <color indexed="8"/>
      <name val="Calibri"/>
      <family val="2"/>
      <scheme val="minor"/>
    </font>
    <font>
      <b/>
      <sz val="12"/>
      <color indexed="8"/>
      <name val="Calibri"/>
      <family val="2"/>
      <scheme val="minor"/>
    </font>
    <font>
      <sz val="12"/>
      <color theme="1"/>
      <name val="Calibri"/>
      <family val="2"/>
      <scheme val="minor"/>
    </font>
    <font>
      <b/>
      <sz val="20"/>
      <color indexed="8"/>
      <name val="Calibri"/>
      <family val="2"/>
      <scheme val="minor"/>
    </font>
    <font>
      <sz val="20"/>
      <color indexed="8"/>
      <name val="Calibri"/>
      <family val="2"/>
      <scheme val="minor"/>
    </font>
    <font>
      <b/>
      <sz val="12"/>
      <color theme="1"/>
      <name val="Calibri"/>
      <family val="2"/>
      <scheme val="minor"/>
    </font>
    <font>
      <sz val="16"/>
      <color theme="1"/>
      <name val="Calibri"/>
      <family val="2"/>
      <scheme val="minor"/>
    </font>
  </fonts>
  <fills count="15">
    <fill>
      <patternFill patternType="none"/>
    </fill>
    <fill>
      <patternFill patternType="gray125"/>
    </fill>
    <fill>
      <patternFill patternType="solid">
        <fgColor indexed="44"/>
        <bgColor indexed="64"/>
      </patternFill>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rgb="FFCCFFCC"/>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34998626667073579"/>
        <bgColor indexed="64"/>
      </patternFill>
    </fill>
  </fills>
  <borders count="59">
    <border>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thin">
        <color indexed="63"/>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3"/>
      </right>
      <top style="medium">
        <color indexed="64"/>
      </top>
      <bottom style="medium">
        <color indexed="64"/>
      </bottom>
      <diagonal/>
    </border>
  </borders>
  <cellStyleXfs count="13">
    <xf numFmtId="0" fontId="0" fillId="0" borderId="0"/>
    <xf numFmtId="0" fontId="11"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1" fillId="0" borderId="0"/>
    <xf numFmtId="0" fontId="12" fillId="0" borderId="0"/>
    <xf numFmtId="9" fontId="4"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cellStyleXfs>
  <cellXfs count="420">
    <xf numFmtId="0" fontId="0" fillId="0" borderId="0" xfId="0"/>
    <xf numFmtId="0" fontId="12" fillId="0" borderId="0" xfId="7" applyFill="1" applyAlignment="1" applyProtection="1">
      <alignment vertical="center"/>
    </xf>
    <xf numFmtId="0" fontId="12" fillId="0" borderId="0" xfId="7" applyFill="1" applyProtection="1"/>
    <xf numFmtId="0" fontId="8" fillId="0" borderId="0" xfId="7" applyFont="1" applyFill="1" applyBorder="1" applyAlignment="1" applyProtection="1">
      <alignment horizontal="center" vertical="center" wrapText="1"/>
    </xf>
    <xf numFmtId="0" fontId="8" fillId="0" borderId="0" xfId="7" applyFont="1" applyFill="1" applyBorder="1" applyAlignment="1" applyProtection="1">
      <alignment horizontal="left" vertical="center" wrapText="1"/>
    </xf>
    <xf numFmtId="0" fontId="5" fillId="0" borderId="0" xfId="7" applyFont="1" applyFill="1" applyBorder="1" applyAlignment="1" applyProtection="1">
      <alignment horizontal="left" vertical="center" wrapText="1"/>
    </xf>
    <xf numFmtId="0" fontId="12" fillId="0" borderId="0" xfId="7" applyFill="1" applyBorder="1" applyAlignment="1" applyProtection="1">
      <alignment horizontal="left" vertical="center"/>
    </xf>
    <xf numFmtId="0" fontId="12" fillId="0" borderId="0" xfId="7" applyFill="1" applyBorder="1" applyAlignment="1" applyProtection="1">
      <alignment vertical="center"/>
    </xf>
    <xf numFmtId="0" fontId="12" fillId="0" borderId="0" xfId="7" applyFill="1" applyBorder="1" applyAlignment="1" applyProtection="1">
      <alignment horizontal="left" vertical="center" wrapText="1"/>
    </xf>
    <xf numFmtId="0" fontId="12" fillId="0" borderId="0" xfId="7" applyFill="1" applyBorder="1" applyAlignment="1" applyProtection="1">
      <alignment vertical="center" wrapText="1"/>
    </xf>
    <xf numFmtId="0" fontId="22" fillId="0" borderId="0" xfId="0" applyFont="1" applyAlignment="1" applyProtection="1"/>
    <xf numFmtId="0" fontId="0" fillId="0" borderId="0" xfId="0" applyFont="1" applyBorder="1" applyProtection="1"/>
    <xf numFmtId="0" fontId="23" fillId="0" borderId="0" xfId="0" applyFont="1" applyAlignment="1" applyProtection="1"/>
    <xf numFmtId="0" fontId="0" fillId="0" borderId="0" xfId="0" applyFont="1" applyFill="1" applyProtection="1"/>
    <xf numFmtId="0" fontId="0" fillId="0" borderId="0" xfId="0" applyFont="1" applyProtection="1"/>
    <xf numFmtId="0" fontId="24" fillId="2" borderId="1" xfId="0" applyFont="1" applyFill="1" applyBorder="1" applyAlignment="1" applyProtection="1">
      <alignment horizontal="center" vertical="center" wrapText="1"/>
    </xf>
    <xf numFmtId="0" fontId="24" fillId="2" borderId="2" xfId="0" applyFont="1" applyFill="1" applyBorder="1" applyAlignment="1" applyProtection="1">
      <alignment horizontal="center" vertical="center" wrapText="1"/>
    </xf>
    <xf numFmtId="0" fontId="24" fillId="2" borderId="3" xfId="0" applyFont="1" applyFill="1" applyBorder="1" applyAlignment="1" applyProtection="1">
      <alignment horizontal="center" vertical="center" wrapText="1"/>
    </xf>
    <xf numFmtId="0" fontId="0" fillId="0" borderId="0" xfId="0" applyFont="1" applyFill="1" applyBorder="1" applyProtection="1"/>
    <xf numFmtId="0" fontId="25" fillId="3" borderId="4" xfId="0" applyFont="1" applyFill="1" applyBorder="1" applyAlignment="1" applyProtection="1">
      <alignment vertical="center" wrapText="1"/>
    </xf>
    <xf numFmtId="0" fontId="25" fillId="3" borderId="5" xfId="0" applyFont="1" applyFill="1" applyBorder="1" applyAlignment="1">
      <alignment vertical="center" wrapText="1"/>
    </xf>
    <xf numFmtId="0" fontId="25" fillId="3" borderId="6" xfId="0" applyFont="1" applyFill="1" applyBorder="1" applyAlignment="1">
      <alignment vertical="center" wrapText="1"/>
    </xf>
    <xf numFmtId="0" fontId="25" fillId="3" borderId="7" xfId="0" applyFont="1" applyFill="1" applyBorder="1" applyAlignment="1">
      <alignment vertical="center" wrapText="1"/>
    </xf>
    <xf numFmtId="0" fontId="25" fillId="3" borderId="8" xfId="0" applyFont="1" applyFill="1" applyBorder="1" applyAlignment="1">
      <alignment vertical="center" wrapText="1"/>
    </xf>
    <xf numFmtId="0" fontId="25" fillId="4" borderId="5" xfId="0" applyFont="1" applyFill="1" applyBorder="1" applyAlignment="1">
      <alignment vertical="center" wrapText="1"/>
    </xf>
    <xf numFmtId="0" fontId="25" fillId="4" borderId="6" xfId="0" applyFont="1" applyFill="1" applyBorder="1" applyAlignment="1">
      <alignment vertical="center" wrapText="1"/>
    </xf>
    <xf numFmtId="0" fontId="25" fillId="4" borderId="7" xfId="0" applyFont="1" applyFill="1" applyBorder="1" applyAlignment="1">
      <alignment vertical="center" wrapText="1"/>
    </xf>
    <xf numFmtId="0" fontId="25" fillId="4" borderId="8" xfId="0" applyFont="1" applyFill="1" applyBorder="1" applyAlignment="1">
      <alignment vertical="center" wrapText="1"/>
    </xf>
    <xf numFmtId="0" fontId="26" fillId="5" borderId="4" xfId="0" applyFont="1" applyFill="1" applyBorder="1" applyAlignment="1" applyProtection="1">
      <alignment horizontal="center" vertical="center"/>
    </xf>
    <xf numFmtId="0" fontId="27" fillId="5" borderId="4" xfId="0" applyFont="1" applyFill="1" applyBorder="1" applyAlignment="1" applyProtection="1">
      <alignment vertical="center" wrapText="1"/>
    </xf>
    <xf numFmtId="9" fontId="28" fillId="0" borderId="9" xfId="8" applyFont="1" applyBorder="1" applyAlignment="1">
      <alignment horizontal="center" vertical="center"/>
    </xf>
    <xf numFmtId="3" fontId="28" fillId="0" borderId="6" xfId="0" applyNumberFormat="1" applyFont="1" applyBorder="1" applyAlignment="1">
      <alignment horizontal="center" vertical="center"/>
    </xf>
    <xf numFmtId="3" fontId="28" fillId="0" borderId="4" xfId="0" applyNumberFormat="1" applyFont="1" applyFill="1" applyBorder="1" applyAlignment="1">
      <alignment horizontal="center" vertical="center"/>
    </xf>
    <xf numFmtId="3" fontId="28" fillId="0" borderId="4" xfId="0" applyNumberFormat="1" applyFont="1" applyBorder="1" applyAlignment="1">
      <alignment horizontal="center" vertical="center"/>
    </xf>
    <xf numFmtId="0" fontId="29" fillId="2" borderId="6"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5" fillId="2" borderId="6" xfId="0" applyFont="1" applyFill="1" applyBorder="1"/>
    <xf numFmtId="0" fontId="25" fillId="2" borderId="4" xfId="0" applyFont="1" applyFill="1" applyBorder="1"/>
    <xf numFmtId="0" fontId="25" fillId="3" borderId="4" xfId="0" applyFont="1" applyFill="1" applyBorder="1" applyAlignment="1">
      <alignment vertical="center" wrapText="1"/>
    </xf>
    <xf numFmtId="0" fontId="25" fillId="3" borderId="9" xfId="0" applyFont="1" applyFill="1" applyBorder="1" applyAlignment="1">
      <alignment vertical="center" wrapText="1"/>
    </xf>
    <xf numFmtId="0" fontId="25" fillId="4" borderId="4" xfId="0" applyFont="1" applyFill="1" applyBorder="1" applyAlignment="1">
      <alignment vertical="center" wrapText="1"/>
    </xf>
    <xf numFmtId="0" fontId="25" fillId="4" borderId="9" xfId="0" applyFont="1" applyFill="1" applyBorder="1" applyAlignment="1">
      <alignment vertical="center" wrapText="1"/>
    </xf>
    <xf numFmtId="3" fontId="28" fillId="0" borderId="10" xfId="0" applyNumberFormat="1" applyFont="1" applyBorder="1" applyAlignment="1">
      <alignment horizontal="center" vertical="center"/>
    </xf>
    <xf numFmtId="0" fontId="25" fillId="3" borderId="4" xfId="0" applyFont="1" applyFill="1" applyBorder="1" applyAlignment="1" applyProtection="1">
      <alignment vertical="center"/>
    </xf>
    <xf numFmtId="0" fontId="25" fillId="3" borderId="6" xfId="0" applyFont="1" applyFill="1" applyBorder="1" applyAlignment="1">
      <alignment vertical="center"/>
    </xf>
    <xf numFmtId="0" fontId="25" fillId="3" borderId="4" xfId="0" applyFont="1" applyFill="1" applyBorder="1" applyAlignment="1">
      <alignment vertical="center"/>
    </xf>
    <xf numFmtId="0" fontId="25" fillId="3" borderId="9" xfId="0" applyFont="1" applyFill="1" applyBorder="1" applyAlignment="1">
      <alignment vertical="center"/>
    </xf>
    <xf numFmtId="0" fontId="25" fillId="4" borderId="6" xfId="0" applyFont="1" applyFill="1" applyBorder="1" applyAlignment="1">
      <alignment vertical="center"/>
    </xf>
    <xf numFmtId="0" fontId="25" fillId="4" borderId="4" xfId="0" applyFont="1" applyFill="1" applyBorder="1" applyAlignment="1">
      <alignment vertical="center"/>
    </xf>
    <xf numFmtId="0" fontId="25" fillId="4" borderId="9" xfId="0" applyFont="1" applyFill="1" applyBorder="1" applyAlignment="1">
      <alignment vertical="center"/>
    </xf>
    <xf numFmtId="0" fontId="26" fillId="5" borderId="4" xfId="0" applyFont="1" applyFill="1" applyBorder="1" applyAlignment="1" applyProtection="1">
      <alignment horizontal="center" vertical="center" wrapText="1"/>
    </xf>
    <xf numFmtId="0" fontId="28" fillId="6" borderId="4" xfId="0" applyFont="1" applyFill="1" applyBorder="1" applyAlignment="1" applyProtection="1">
      <alignment horizontal="center" vertical="center"/>
    </xf>
    <xf numFmtId="0" fontId="25" fillId="3" borderId="4" xfId="0" applyFont="1" applyFill="1" applyBorder="1" applyAlignment="1" applyProtection="1">
      <alignment wrapText="1"/>
    </xf>
    <xf numFmtId="0" fontId="25" fillId="3" borderId="6" xfId="0" applyFont="1" applyFill="1" applyBorder="1" applyAlignment="1">
      <alignment wrapText="1"/>
    </xf>
    <xf numFmtId="0" fontId="25" fillId="3" borderId="4" xfId="0" applyFont="1" applyFill="1" applyBorder="1" applyAlignment="1">
      <alignment wrapText="1"/>
    </xf>
    <xf numFmtId="0" fontId="25" fillId="3" borderId="9" xfId="0" applyFont="1" applyFill="1" applyBorder="1" applyAlignment="1">
      <alignment wrapText="1"/>
    </xf>
    <xf numFmtId="0" fontId="25" fillId="4" borderId="6" xfId="0" applyFont="1" applyFill="1" applyBorder="1" applyAlignment="1">
      <alignment wrapText="1"/>
    </xf>
    <xf numFmtId="0" fontId="25" fillId="4" borderId="4" xfId="0" applyFont="1" applyFill="1" applyBorder="1" applyAlignment="1">
      <alignment wrapText="1"/>
    </xf>
    <xf numFmtId="0" fontId="25" fillId="4" borderId="9" xfId="0" applyFont="1" applyFill="1" applyBorder="1" applyAlignment="1">
      <alignment wrapText="1"/>
    </xf>
    <xf numFmtId="0" fontId="27" fillId="0" borderId="0" xfId="0" applyFont="1" applyBorder="1" applyProtection="1"/>
    <xf numFmtId="3" fontId="28" fillId="2" borderId="10" xfId="0" applyNumberFormat="1" applyFont="1" applyFill="1" applyBorder="1" applyAlignment="1" applyProtection="1">
      <alignment horizontal="center" vertical="center"/>
    </xf>
    <xf numFmtId="3" fontId="28" fillId="2" borderId="6" xfId="0" applyNumberFormat="1"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3" fontId="28" fillId="2" borderId="9" xfId="0" applyNumberFormat="1" applyFont="1" applyFill="1" applyBorder="1" applyAlignment="1" applyProtection="1">
      <alignment horizontal="center" vertical="center"/>
    </xf>
    <xf numFmtId="3" fontId="28" fillId="2" borderId="4" xfId="0" applyNumberFormat="1" applyFont="1" applyFill="1" applyBorder="1" applyAlignment="1" applyProtection="1">
      <alignment horizontal="center" vertical="center"/>
    </xf>
    <xf numFmtId="0" fontId="25" fillId="2" borderId="6" xfId="0" applyFont="1" applyFill="1" applyBorder="1" applyProtection="1"/>
    <xf numFmtId="0" fontId="25" fillId="2" borderId="4" xfId="0" applyFont="1" applyFill="1" applyBorder="1" applyProtection="1"/>
    <xf numFmtId="0" fontId="25" fillId="3" borderId="6" xfId="0" applyFont="1" applyFill="1" applyBorder="1" applyAlignment="1" applyProtection="1">
      <alignment vertical="center" wrapText="1"/>
    </xf>
    <xf numFmtId="0" fontId="25" fillId="3" borderId="9" xfId="0" applyFont="1" applyFill="1" applyBorder="1" applyAlignment="1" applyProtection="1">
      <alignment vertical="center" wrapText="1"/>
    </xf>
    <xf numFmtId="0" fontId="25" fillId="4" borderId="6" xfId="0" applyFont="1" applyFill="1" applyBorder="1" applyAlignment="1" applyProtection="1">
      <alignment vertical="center" wrapText="1"/>
    </xf>
    <xf numFmtId="0" fontId="25" fillId="4" borderId="9" xfId="0" applyFont="1" applyFill="1" applyBorder="1" applyAlignment="1" applyProtection="1">
      <alignment vertical="center" wrapText="1"/>
    </xf>
    <xf numFmtId="3" fontId="28" fillId="0" borderId="10" xfId="0" applyNumberFormat="1" applyFont="1" applyBorder="1" applyAlignment="1" applyProtection="1">
      <alignment horizontal="center" vertical="center"/>
    </xf>
    <xf numFmtId="3" fontId="28" fillId="0" borderId="6" xfId="0" applyNumberFormat="1" applyFont="1" applyBorder="1" applyAlignment="1" applyProtection="1">
      <alignment horizontal="center" vertical="center"/>
    </xf>
    <xf numFmtId="0" fontId="28" fillId="6" borderId="4" xfId="0" applyFont="1" applyFill="1" applyBorder="1" applyAlignment="1" applyProtection="1">
      <alignment horizontal="center" vertical="center"/>
      <protection locked="0"/>
    </xf>
    <xf numFmtId="9" fontId="28" fillId="0" borderId="9" xfId="8" applyFont="1" applyBorder="1" applyAlignment="1" applyProtection="1">
      <alignment horizontal="center" vertical="center"/>
    </xf>
    <xf numFmtId="3" fontId="28" fillId="0" borderId="4" xfId="0" applyNumberFormat="1" applyFont="1" applyFill="1" applyBorder="1" applyAlignment="1" applyProtection="1">
      <alignment horizontal="center" vertical="center"/>
    </xf>
    <xf numFmtId="3" fontId="28" fillId="0" borderId="4" xfId="0" applyNumberFormat="1" applyFont="1" applyBorder="1" applyAlignment="1" applyProtection="1">
      <alignment horizontal="center" vertical="center"/>
    </xf>
    <xf numFmtId="0" fontId="30" fillId="5" borderId="4" xfId="0" applyFont="1" applyFill="1" applyBorder="1" applyAlignment="1" applyProtection="1">
      <alignment vertical="center" wrapText="1"/>
    </xf>
    <xf numFmtId="0" fontId="28" fillId="6" borderId="6" xfId="0" applyFont="1" applyFill="1" applyBorder="1" applyAlignment="1" applyProtection="1">
      <alignment horizontal="center" vertical="center"/>
      <protection locked="0"/>
    </xf>
    <xf numFmtId="3" fontId="28" fillId="6" borderId="6" xfId="0" applyNumberFormat="1" applyFont="1" applyFill="1" applyBorder="1" applyAlignment="1" applyProtection="1">
      <alignment horizontal="center" vertical="center"/>
      <protection locked="0"/>
    </xf>
    <xf numFmtId="0" fontId="25" fillId="3" borderId="7" xfId="0" applyFont="1" applyFill="1" applyBorder="1" applyAlignment="1" applyProtection="1">
      <alignment vertical="center" wrapText="1"/>
    </xf>
    <xf numFmtId="0" fontId="25" fillId="3" borderId="8" xfId="0" applyFont="1" applyFill="1" applyBorder="1" applyAlignment="1" applyProtection="1">
      <alignment vertical="center" wrapText="1"/>
    </xf>
    <xf numFmtId="3" fontId="28" fillId="0" borderId="4" xfId="0" applyNumberFormat="1" applyFont="1" applyFill="1" applyBorder="1" applyAlignment="1" applyProtection="1">
      <alignment horizontal="center" vertical="center" wrapText="1"/>
    </xf>
    <xf numFmtId="3" fontId="28" fillId="6" borderId="10" xfId="0" applyNumberFormat="1" applyFont="1" applyFill="1" applyBorder="1" applyAlignment="1" applyProtection="1">
      <alignment horizontal="center" vertical="center"/>
      <protection locked="0"/>
    </xf>
    <xf numFmtId="3" fontId="28" fillId="6" borderId="4" xfId="0" applyNumberFormat="1" applyFont="1" applyFill="1" applyBorder="1" applyAlignment="1" applyProtection="1">
      <alignment horizontal="center" vertical="center"/>
      <protection locked="0"/>
    </xf>
    <xf numFmtId="3" fontId="28" fillId="8" borderId="10" xfId="0" applyNumberFormat="1" applyFont="1" applyFill="1" applyBorder="1" applyAlignment="1" applyProtection="1">
      <alignment horizontal="center" vertical="center"/>
      <protection locked="0"/>
    </xf>
    <xf numFmtId="3" fontId="28" fillId="8" borderId="6" xfId="0" applyNumberFormat="1" applyFont="1" applyFill="1" applyBorder="1" applyAlignment="1" applyProtection="1">
      <alignment horizontal="center" vertical="center"/>
      <protection locked="0"/>
    </xf>
    <xf numFmtId="0" fontId="28" fillId="4" borderId="5" xfId="0" applyFont="1" applyFill="1" applyBorder="1" applyAlignment="1">
      <alignment vertical="center" wrapText="1"/>
    </xf>
    <xf numFmtId="0" fontId="23" fillId="2" borderId="10" xfId="0" applyFont="1" applyFill="1" applyBorder="1" applyAlignment="1">
      <alignment horizontal="center" vertical="center" wrapText="1"/>
    </xf>
    <xf numFmtId="0" fontId="28" fillId="3" borderId="10" xfId="0" applyFont="1" applyFill="1" applyBorder="1" applyAlignment="1">
      <alignment vertical="center" wrapText="1"/>
    </xf>
    <xf numFmtId="0" fontId="28" fillId="4" borderId="10" xfId="0" applyFont="1" applyFill="1" applyBorder="1" applyAlignment="1">
      <alignment vertical="center" wrapText="1"/>
    </xf>
    <xf numFmtId="0" fontId="28" fillId="3" borderId="10" xfId="0" applyFont="1" applyFill="1" applyBorder="1" applyAlignment="1">
      <alignment vertical="center"/>
    </xf>
    <xf numFmtId="0" fontId="28" fillId="4" borderId="10" xfId="0" applyFont="1" applyFill="1" applyBorder="1" applyAlignment="1">
      <alignment vertical="center"/>
    </xf>
    <xf numFmtId="0" fontId="28" fillId="3" borderId="10" xfId="0" applyFont="1" applyFill="1" applyBorder="1" applyAlignment="1">
      <alignment wrapText="1"/>
    </xf>
    <xf numFmtId="0" fontId="28" fillId="4" borderId="10" xfId="0" applyFont="1" applyFill="1" applyBorder="1" applyAlignment="1">
      <alignment wrapText="1"/>
    </xf>
    <xf numFmtId="0" fontId="28" fillId="3" borderId="10" xfId="0" applyFont="1" applyFill="1" applyBorder="1" applyAlignment="1" applyProtection="1">
      <alignment vertical="center" wrapText="1"/>
    </xf>
    <xf numFmtId="0" fontId="28" fillId="4" borderId="10" xfId="0" applyFont="1" applyFill="1" applyBorder="1" applyAlignment="1" applyProtection="1">
      <alignment vertical="center" wrapText="1"/>
    </xf>
    <xf numFmtId="0" fontId="28" fillId="3" borderId="5" xfId="0" applyFont="1" applyFill="1" applyBorder="1" applyAlignment="1" applyProtection="1">
      <alignment vertical="center" wrapText="1"/>
    </xf>
    <xf numFmtId="0" fontId="5" fillId="0" borderId="0" xfId="7" applyFont="1" applyFill="1" applyBorder="1" applyAlignment="1" applyProtection="1">
      <alignment horizontal="left" vertical="center"/>
    </xf>
    <xf numFmtId="0" fontId="5" fillId="0" borderId="0" xfId="7" applyFont="1" applyFill="1" applyBorder="1" applyAlignment="1" applyProtection="1">
      <alignment vertical="center"/>
    </xf>
    <xf numFmtId="3" fontId="28" fillId="0" borderId="10" xfId="0" applyNumberFormat="1" applyFont="1" applyFill="1" applyBorder="1" applyAlignment="1" applyProtection="1">
      <alignment horizontal="center" vertical="center"/>
    </xf>
    <xf numFmtId="0" fontId="31" fillId="2" borderId="11" xfId="0" applyFont="1" applyFill="1" applyBorder="1" applyAlignment="1" applyProtection="1">
      <alignment horizontal="center" vertical="center" wrapText="1"/>
    </xf>
    <xf numFmtId="0" fontId="29" fillId="2" borderId="12"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31" fillId="2" borderId="4" xfId="0" applyFont="1" applyFill="1" applyBorder="1" applyAlignment="1" applyProtection="1">
      <alignment horizontal="center" vertical="center" wrapText="1"/>
    </xf>
    <xf numFmtId="0" fontId="31" fillId="3" borderId="4" xfId="0" applyFont="1" applyFill="1" applyBorder="1" applyAlignment="1" applyProtection="1">
      <alignment vertical="center" wrapText="1"/>
    </xf>
    <xf numFmtId="0" fontId="31" fillId="4" borderId="4" xfId="0" applyFont="1" applyFill="1" applyBorder="1" applyAlignment="1" applyProtection="1">
      <alignment vertical="center" wrapText="1"/>
    </xf>
    <xf numFmtId="3" fontId="28" fillId="8" borderId="4" xfId="0" applyNumberFormat="1" applyFont="1" applyFill="1" applyBorder="1" applyAlignment="1" applyProtection="1">
      <alignment horizontal="center" vertical="center"/>
      <protection locked="0"/>
    </xf>
    <xf numFmtId="0" fontId="32" fillId="4" borderId="4" xfId="0" applyFont="1" applyFill="1" applyBorder="1" applyAlignment="1" applyProtection="1">
      <alignment vertical="center" wrapText="1"/>
    </xf>
    <xf numFmtId="0" fontId="32" fillId="2" borderId="4" xfId="0" applyFont="1" applyFill="1" applyBorder="1" applyAlignment="1" applyProtection="1">
      <alignment vertical="center" wrapText="1"/>
    </xf>
    <xf numFmtId="0" fontId="33" fillId="3" borderId="4" xfId="0" applyFont="1" applyFill="1" applyBorder="1" applyAlignment="1" applyProtection="1">
      <alignment vertical="center" wrapText="1"/>
    </xf>
    <xf numFmtId="0" fontId="33" fillId="4" borderId="4" xfId="0" applyFont="1" applyFill="1" applyBorder="1" applyAlignment="1" applyProtection="1">
      <alignment vertical="center" wrapText="1"/>
    </xf>
    <xf numFmtId="0" fontId="32" fillId="3" borderId="4" xfId="0" applyFont="1" applyFill="1" applyBorder="1" applyAlignment="1" applyProtection="1">
      <alignment vertical="center"/>
    </xf>
    <xf numFmtId="0" fontId="32" fillId="4" borderId="4" xfId="0" applyFont="1" applyFill="1" applyBorder="1" applyAlignment="1" applyProtection="1">
      <alignment vertical="center"/>
    </xf>
    <xf numFmtId="0" fontId="32" fillId="3" borderId="4" xfId="0" applyFont="1" applyFill="1" applyBorder="1" applyAlignment="1" applyProtection="1">
      <alignment wrapText="1"/>
    </xf>
    <xf numFmtId="0" fontId="32" fillId="4" borderId="4" xfId="0" applyFont="1" applyFill="1" applyBorder="1" applyAlignment="1" applyProtection="1">
      <alignment wrapText="1"/>
    </xf>
    <xf numFmtId="0" fontId="32" fillId="3" borderId="4" xfId="0" applyFont="1" applyFill="1" applyBorder="1" applyAlignment="1" applyProtection="1">
      <alignment vertical="center" wrapText="1"/>
    </xf>
    <xf numFmtId="0" fontId="34" fillId="2" borderId="4" xfId="0" applyFont="1" applyFill="1" applyBorder="1" applyAlignment="1" applyProtection="1">
      <alignment vertical="center" wrapText="1"/>
    </xf>
    <xf numFmtId="0" fontId="35" fillId="0" borderId="4" xfId="0" applyFont="1" applyFill="1" applyBorder="1" applyAlignment="1" applyProtection="1">
      <alignment vertical="center" wrapText="1"/>
    </xf>
    <xf numFmtId="0" fontId="33" fillId="0" borderId="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32" fillId="0" borderId="4" xfId="0" applyFont="1" applyFill="1" applyBorder="1" applyAlignment="1" applyProtection="1">
      <alignment vertical="center" wrapText="1"/>
    </xf>
    <xf numFmtId="0" fontId="25" fillId="4" borderId="4" xfId="0" applyFont="1" applyFill="1" applyBorder="1" applyAlignment="1" applyProtection="1">
      <alignment wrapText="1"/>
    </xf>
    <xf numFmtId="0" fontId="25" fillId="4" borderId="4" xfId="0" applyFont="1" applyFill="1" applyBorder="1" applyAlignment="1" applyProtection="1">
      <alignment vertical="center"/>
    </xf>
    <xf numFmtId="0" fontId="25" fillId="4" borderId="4" xfId="0" applyFont="1" applyFill="1" applyBorder="1" applyAlignment="1" applyProtection="1">
      <alignment vertical="center" wrapText="1"/>
    </xf>
    <xf numFmtId="0" fontId="29" fillId="2" borderId="12" xfId="0" applyFont="1" applyFill="1" applyBorder="1" applyAlignment="1" applyProtection="1">
      <alignment horizontal="center" vertical="center" wrapText="1"/>
    </xf>
    <xf numFmtId="0" fontId="29" fillId="2" borderId="13" xfId="0" applyFont="1" applyFill="1" applyBorder="1" applyAlignment="1" applyProtection="1">
      <alignment horizontal="center" vertical="center" wrapText="1"/>
    </xf>
    <xf numFmtId="0" fontId="29" fillId="2" borderId="11" xfId="0" applyFont="1" applyFill="1" applyBorder="1" applyAlignment="1" applyProtection="1">
      <alignment horizontal="center" vertical="center" wrapText="1"/>
    </xf>
    <xf numFmtId="0" fontId="29" fillId="2" borderId="14" xfId="0" applyFont="1" applyFill="1" applyBorder="1" applyAlignment="1" applyProtection="1">
      <alignment horizontal="center" vertical="center" wrapText="1"/>
    </xf>
    <xf numFmtId="0" fontId="25" fillId="3" borderId="5" xfId="0" applyFont="1" applyFill="1" applyBorder="1" applyAlignment="1" applyProtection="1">
      <alignment vertical="center" wrapText="1"/>
    </xf>
    <xf numFmtId="0" fontId="25" fillId="4" borderId="5" xfId="0" applyFont="1" applyFill="1" applyBorder="1" applyAlignment="1" applyProtection="1">
      <alignment vertical="center" wrapText="1"/>
    </xf>
    <xf numFmtId="0" fontId="25" fillId="4" borderId="7" xfId="0" applyFont="1" applyFill="1" applyBorder="1" applyAlignment="1" applyProtection="1">
      <alignment vertical="center" wrapText="1"/>
    </xf>
    <xf numFmtId="0" fontId="25" fillId="4" borderId="8" xfId="0" applyFont="1" applyFill="1" applyBorder="1" applyAlignment="1" applyProtection="1">
      <alignment vertical="center" wrapText="1"/>
    </xf>
    <xf numFmtId="3" fontId="28" fillId="0" borderId="15" xfId="0" applyNumberFormat="1" applyFont="1" applyFill="1" applyBorder="1" applyAlignment="1" applyProtection="1">
      <alignment horizontal="center" vertical="center"/>
    </xf>
    <xf numFmtId="0" fontId="28" fillId="4" borderId="5" xfId="0" applyFont="1" applyFill="1" applyBorder="1" applyAlignment="1" applyProtection="1">
      <alignment vertical="center" wrapText="1"/>
    </xf>
    <xf numFmtId="0" fontId="23" fillId="2" borderId="10"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29" fillId="2" borderId="4"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0" fontId="28" fillId="3" borderId="10" xfId="0" applyFont="1" applyFill="1" applyBorder="1" applyAlignment="1" applyProtection="1">
      <alignment vertical="center"/>
    </xf>
    <xf numFmtId="0" fontId="25" fillId="3" borderId="6" xfId="0" applyFont="1" applyFill="1" applyBorder="1" applyAlignment="1" applyProtection="1">
      <alignment vertical="center"/>
    </xf>
    <xf numFmtId="0" fontId="25" fillId="3" borderId="9" xfId="0" applyFont="1" applyFill="1" applyBorder="1" applyAlignment="1" applyProtection="1">
      <alignment vertical="center"/>
    </xf>
    <xf numFmtId="0" fontId="28" fillId="4" borderId="10" xfId="0" applyFont="1" applyFill="1" applyBorder="1" applyAlignment="1" applyProtection="1">
      <alignment vertical="center"/>
    </xf>
    <xf numFmtId="0" fontId="25" fillId="4" borderId="6" xfId="0" applyFont="1" applyFill="1" applyBorder="1" applyAlignment="1" applyProtection="1">
      <alignment vertical="center"/>
    </xf>
    <xf numFmtId="0" fontId="25" fillId="4" borderId="9" xfId="0" applyFont="1" applyFill="1" applyBorder="1" applyAlignment="1" applyProtection="1">
      <alignment vertical="center"/>
    </xf>
    <xf numFmtId="0" fontId="28" fillId="3" borderId="10" xfId="0" applyFont="1" applyFill="1" applyBorder="1" applyAlignment="1" applyProtection="1">
      <alignment wrapText="1"/>
    </xf>
    <xf numFmtId="0" fontId="25" fillId="3" borderId="6" xfId="0" applyFont="1" applyFill="1" applyBorder="1" applyAlignment="1" applyProtection="1">
      <alignment wrapText="1"/>
    </xf>
    <xf numFmtId="0" fontId="25" fillId="3" borderId="9" xfId="0" applyFont="1" applyFill="1" applyBorder="1" applyAlignment="1" applyProtection="1">
      <alignment wrapText="1"/>
    </xf>
    <xf numFmtId="0" fontId="28" fillId="4" borderId="10" xfId="0" applyFont="1" applyFill="1" applyBorder="1" applyAlignment="1" applyProtection="1">
      <alignment wrapText="1"/>
    </xf>
    <xf numFmtId="0" fontId="25" fillId="4" borderId="6" xfId="0" applyFont="1" applyFill="1" applyBorder="1" applyAlignment="1" applyProtection="1">
      <alignment wrapText="1"/>
    </xf>
    <xf numFmtId="0" fontId="25" fillId="4" borderId="9" xfId="0" applyFont="1" applyFill="1" applyBorder="1" applyAlignment="1" applyProtection="1">
      <alignment wrapText="1"/>
    </xf>
    <xf numFmtId="9" fontId="28" fillId="0" borderId="9" xfId="10" applyFont="1" applyBorder="1" applyAlignment="1">
      <alignment horizontal="center" vertical="center"/>
    </xf>
    <xf numFmtId="9" fontId="28" fillId="0" borderId="16" xfId="10" applyFont="1" applyBorder="1" applyAlignment="1">
      <alignment horizontal="center" vertical="center"/>
    </xf>
    <xf numFmtId="0" fontId="35" fillId="0" borderId="0" xfId="5" applyFont="1" applyAlignment="1">
      <alignment horizontal="justify" vertical="center" wrapText="1"/>
    </xf>
    <xf numFmtId="0" fontId="35" fillId="0" borderId="0" xfId="5" applyFont="1" applyAlignment="1">
      <alignment vertical="center" wrapText="1"/>
    </xf>
    <xf numFmtId="0" fontId="35" fillId="9" borderId="7" xfId="5" applyFont="1" applyFill="1" applyBorder="1" applyAlignment="1">
      <alignment vertical="center" wrapText="1"/>
    </xf>
    <xf numFmtId="0" fontId="35" fillId="9" borderId="4" xfId="5" applyFont="1" applyFill="1" applyBorder="1" applyAlignment="1">
      <alignment vertical="center" wrapText="1"/>
    </xf>
    <xf numFmtId="0" fontId="35" fillId="9" borderId="10" xfId="5" applyFont="1" applyFill="1" applyBorder="1" applyAlignment="1">
      <alignment vertical="center" wrapText="1"/>
    </xf>
    <xf numFmtId="0" fontId="35" fillId="9" borderId="6" xfId="5" applyFont="1" applyFill="1" applyBorder="1" applyAlignment="1">
      <alignment vertical="center" wrapText="1"/>
    </xf>
    <xf numFmtId="0" fontId="35" fillId="9" borderId="9" xfId="5" applyFont="1" applyFill="1" applyBorder="1" applyAlignment="1">
      <alignment vertical="center" wrapText="1"/>
    </xf>
    <xf numFmtId="0" fontId="35" fillId="0" borderId="0" xfId="5" applyFont="1" applyFill="1" applyAlignment="1">
      <alignment vertical="center" wrapText="1"/>
    </xf>
    <xf numFmtId="0" fontId="36" fillId="10" borderId="6" xfId="5" applyFont="1" applyFill="1" applyBorder="1" applyAlignment="1">
      <alignment horizontal="center" vertical="center" wrapText="1"/>
    </xf>
    <xf numFmtId="0" fontId="36" fillId="10" borderId="4" xfId="5" applyFont="1" applyFill="1" applyBorder="1" applyAlignment="1">
      <alignment horizontal="center" vertical="center" wrapText="1"/>
    </xf>
    <xf numFmtId="0" fontId="36" fillId="10" borderId="10" xfId="5" applyFont="1" applyFill="1" applyBorder="1" applyAlignment="1">
      <alignment horizontal="center" vertical="center" wrapText="1"/>
    </xf>
    <xf numFmtId="0" fontId="36" fillId="10" borderId="9" xfId="5" applyFont="1" applyFill="1" applyBorder="1" applyAlignment="1">
      <alignment horizontal="center" vertical="center" wrapText="1"/>
    </xf>
    <xf numFmtId="0" fontId="36" fillId="11" borderId="6" xfId="5" applyFont="1" applyFill="1" applyBorder="1" applyAlignment="1">
      <alignment horizontal="center" vertical="center"/>
    </xf>
    <xf numFmtId="0" fontId="37" fillId="11" borderId="4" xfId="5" applyFont="1" applyFill="1" applyBorder="1" applyAlignment="1">
      <alignment vertical="center" wrapText="1"/>
    </xf>
    <xf numFmtId="0" fontId="38" fillId="11" borderId="9" xfId="5" applyFont="1" applyFill="1" applyBorder="1" applyAlignment="1">
      <alignment horizontal="center" vertical="center" wrapText="1"/>
    </xf>
    <xf numFmtId="0" fontId="38" fillId="11" borderId="7" xfId="5" applyFont="1" applyFill="1" applyBorder="1" applyAlignment="1">
      <alignment horizontal="center" vertical="center" wrapText="1"/>
    </xf>
    <xf numFmtId="0" fontId="36" fillId="11" borderId="4" xfId="5" applyFont="1" applyFill="1" applyBorder="1" applyAlignment="1">
      <alignment vertical="center" wrapText="1"/>
    </xf>
    <xf numFmtId="0" fontId="36" fillId="11" borderId="17" xfId="5" applyFont="1" applyFill="1" applyBorder="1" applyAlignment="1">
      <alignment horizontal="center" vertical="center"/>
    </xf>
    <xf numFmtId="0" fontId="36" fillId="11" borderId="18" xfId="5" applyFont="1" applyFill="1" applyBorder="1" applyAlignment="1">
      <alignment vertical="center" wrapText="1"/>
    </xf>
    <xf numFmtId="0" fontId="38" fillId="11" borderId="16" xfId="5" applyFont="1" applyFill="1" applyBorder="1" applyAlignment="1">
      <alignment horizontal="center" vertical="center" wrapText="1"/>
    </xf>
    <xf numFmtId="3" fontId="28" fillId="0" borderId="17" xfId="0" applyNumberFormat="1" applyFont="1" applyBorder="1" applyAlignment="1">
      <alignment horizontal="center" vertical="center"/>
    </xf>
    <xf numFmtId="3" fontId="28" fillId="0" borderId="18" xfId="0" applyNumberFormat="1" applyFont="1" applyFill="1" applyBorder="1" applyAlignment="1">
      <alignment horizontal="center" vertical="center"/>
    </xf>
    <xf numFmtId="3" fontId="28" fillId="0" borderId="15" xfId="0" applyNumberFormat="1" applyFont="1" applyBorder="1" applyAlignment="1">
      <alignment horizontal="center" vertical="center"/>
    </xf>
    <xf numFmtId="3" fontId="28" fillId="0" borderId="19" xfId="0" applyNumberFormat="1" applyFont="1" applyBorder="1" applyAlignment="1">
      <alignment horizontal="center" vertical="center"/>
    </xf>
    <xf numFmtId="3" fontId="28" fillId="0" borderId="18" xfId="0" applyNumberFormat="1" applyFont="1" applyBorder="1" applyAlignment="1">
      <alignment horizontal="center" vertical="center"/>
    </xf>
    <xf numFmtId="0" fontId="39" fillId="9" borderId="6" xfId="5" applyFont="1" applyFill="1" applyBorder="1" applyAlignment="1">
      <alignment horizontal="center" vertical="center" wrapText="1"/>
    </xf>
    <xf numFmtId="0" fontId="26" fillId="10" borderId="6" xfId="5" applyFont="1" applyFill="1" applyBorder="1" applyAlignment="1">
      <alignment horizontal="center" vertical="center" wrapText="1"/>
    </xf>
    <xf numFmtId="0" fontId="26" fillId="10" borderId="4" xfId="5" applyFont="1" applyFill="1" applyBorder="1" applyAlignment="1">
      <alignment horizontal="left" vertical="center" wrapText="1"/>
    </xf>
    <xf numFmtId="0" fontId="27" fillId="10" borderId="4" xfId="5" applyFont="1" applyFill="1" applyBorder="1" applyAlignment="1">
      <alignment horizontal="left" vertical="center" wrapText="1"/>
    </xf>
    <xf numFmtId="0" fontId="36" fillId="12" borderId="4" xfId="5" applyFont="1" applyFill="1" applyBorder="1" applyAlignment="1" applyProtection="1">
      <alignment horizontal="center" vertical="center" wrapText="1"/>
    </xf>
    <xf numFmtId="0" fontId="36" fillId="12" borderId="10" xfId="5" applyFont="1" applyFill="1" applyBorder="1" applyAlignment="1" applyProtection="1">
      <alignment horizontal="center" vertical="center" wrapText="1"/>
    </xf>
    <xf numFmtId="0" fontId="34" fillId="2" borderId="6" xfId="0" applyFont="1" applyFill="1" applyBorder="1" applyAlignment="1" applyProtection="1">
      <alignment horizontal="center" vertical="center" wrapText="1"/>
    </xf>
    <xf numFmtId="0" fontId="34" fillId="2" borderId="4" xfId="0" applyFont="1" applyFill="1" applyBorder="1" applyAlignment="1" applyProtection="1">
      <alignment horizontal="center" vertical="center" wrapText="1"/>
    </xf>
    <xf numFmtId="0" fontId="34" fillId="2" borderId="9"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8" fillId="11" borderId="20" xfId="5" applyFont="1" applyFill="1" applyBorder="1" applyAlignment="1">
      <alignment horizontal="center" vertical="center" wrapText="1"/>
    </xf>
    <xf numFmtId="0" fontId="35" fillId="0" borderId="0" xfId="5" applyFont="1" applyFill="1" applyAlignment="1">
      <alignment horizontal="justify" vertical="center" wrapText="1"/>
    </xf>
    <xf numFmtId="0" fontId="39" fillId="0" borderId="6" xfId="5" applyFont="1" applyFill="1" applyBorder="1" applyAlignment="1">
      <alignment horizontal="center" vertical="center" wrapText="1"/>
    </xf>
    <xf numFmtId="0" fontId="26" fillId="0" borderId="6" xfId="5" applyFont="1" applyFill="1" applyBorder="1" applyAlignment="1">
      <alignment horizontal="center" vertical="center" wrapText="1"/>
    </xf>
    <xf numFmtId="0" fontId="26" fillId="0" borderId="4" xfId="5" applyFont="1" applyFill="1" applyBorder="1" applyAlignment="1">
      <alignment horizontal="left" vertical="center" wrapText="1"/>
    </xf>
    <xf numFmtId="0" fontId="36" fillId="0" borderId="6" xfId="5" applyFont="1" applyFill="1" applyBorder="1" applyAlignment="1">
      <alignment horizontal="center" vertical="center"/>
    </xf>
    <xf numFmtId="0" fontId="36" fillId="0" borderId="4" xfId="5" applyFont="1" applyFill="1" applyBorder="1" applyAlignment="1">
      <alignment vertical="center" wrapText="1"/>
    </xf>
    <xf numFmtId="0" fontId="36" fillId="0" borderId="17" xfId="5" applyFont="1" applyFill="1" applyBorder="1" applyAlignment="1">
      <alignment horizontal="center" vertical="center"/>
    </xf>
    <xf numFmtId="0" fontId="36" fillId="0" borderId="18" xfId="5" applyFont="1" applyFill="1" applyBorder="1" applyAlignment="1">
      <alignment vertical="center" wrapText="1"/>
    </xf>
    <xf numFmtId="0" fontId="39" fillId="0" borderId="4" xfId="5" applyFont="1" applyFill="1" applyBorder="1" applyAlignment="1">
      <alignment horizontal="left" vertical="center" wrapText="1"/>
    </xf>
    <xf numFmtId="0" fontId="36" fillId="10" borderId="6" xfId="5" applyFont="1" applyFill="1" applyBorder="1" applyAlignment="1" applyProtection="1">
      <alignment horizontal="center" vertical="center" wrapText="1"/>
      <protection locked="0"/>
    </xf>
    <xf numFmtId="0" fontId="36" fillId="10" borderId="4" xfId="5" applyFont="1" applyFill="1" applyBorder="1" applyAlignment="1" applyProtection="1">
      <alignment horizontal="center" vertical="center" wrapText="1"/>
      <protection locked="0"/>
    </xf>
    <xf numFmtId="0" fontId="38" fillId="8" borderId="4" xfId="5" applyFont="1" applyFill="1" applyBorder="1" applyAlignment="1" applyProtection="1">
      <alignment horizontal="center" vertical="center" wrapText="1"/>
      <protection locked="0"/>
    </xf>
    <xf numFmtId="0" fontId="38" fillId="8" borderId="10" xfId="5" applyFont="1" applyFill="1" applyBorder="1" applyAlignment="1" applyProtection="1">
      <alignment horizontal="center" vertical="center" wrapText="1"/>
      <protection locked="0"/>
    </xf>
    <xf numFmtId="0" fontId="38" fillId="8" borderId="18" xfId="5" applyFont="1" applyFill="1" applyBorder="1" applyAlignment="1" applyProtection="1">
      <alignment horizontal="center" vertical="center" wrapText="1"/>
      <protection locked="0"/>
    </xf>
    <xf numFmtId="0" fontId="38" fillId="8" borderId="21" xfId="5" applyFont="1" applyFill="1" applyBorder="1" applyAlignment="1" applyProtection="1">
      <alignment horizontal="center" vertical="center" wrapText="1"/>
      <protection locked="0"/>
    </xf>
    <xf numFmtId="0" fontId="35" fillId="9" borderId="7" xfId="5" applyFont="1" applyFill="1" applyBorder="1" applyAlignment="1" applyProtection="1">
      <alignment vertical="center" wrapText="1"/>
    </xf>
    <xf numFmtId="0" fontId="35" fillId="9" borderId="4" xfId="5" applyFont="1" applyFill="1" applyBorder="1" applyAlignment="1" applyProtection="1">
      <alignment vertical="center" wrapText="1"/>
    </xf>
    <xf numFmtId="0" fontId="35" fillId="9" borderId="10" xfId="5" applyFont="1" applyFill="1" applyBorder="1" applyAlignment="1" applyProtection="1">
      <alignment vertical="center" wrapText="1"/>
    </xf>
    <xf numFmtId="0" fontId="35" fillId="9" borderId="6" xfId="5" applyFont="1" applyFill="1" applyBorder="1" applyAlignment="1" applyProtection="1">
      <alignment vertical="center" wrapText="1"/>
    </xf>
    <xf numFmtId="0" fontId="35" fillId="9" borderId="9" xfId="5" applyFont="1" applyFill="1" applyBorder="1" applyAlignment="1" applyProtection="1">
      <alignment vertical="center" wrapText="1"/>
    </xf>
    <xf numFmtId="0" fontId="38" fillId="8" borderId="6" xfId="5" applyFont="1" applyFill="1" applyBorder="1" applyAlignment="1" applyProtection="1">
      <alignment horizontal="center" vertical="center" wrapText="1"/>
      <protection locked="0"/>
    </xf>
    <xf numFmtId="0" fontId="38" fillId="8" borderId="17" xfId="5" applyFont="1" applyFill="1" applyBorder="1" applyAlignment="1" applyProtection="1">
      <alignment horizontal="center" vertical="center" wrapText="1"/>
      <protection locked="0"/>
    </xf>
    <xf numFmtId="0" fontId="36" fillId="10" borderId="10" xfId="5" applyFont="1" applyFill="1" applyBorder="1" applyAlignment="1" applyProtection="1">
      <alignment horizontal="center" vertical="center" wrapText="1"/>
      <protection locked="0"/>
    </xf>
    <xf numFmtId="0" fontId="35" fillId="10" borderId="9" xfId="5" applyFont="1" applyFill="1" applyBorder="1" applyAlignment="1" applyProtection="1">
      <alignment horizontal="left" vertical="center" wrapText="1"/>
      <protection locked="0"/>
    </xf>
    <xf numFmtId="0" fontId="36" fillId="10" borderId="7" xfId="5" applyFont="1" applyFill="1" applyBorder="1" applyAlignment="1" applyProtection="1">
      <alignment horizontal="center" vertical="center" wrapText="1"/>
      <protection locked="0"/>
    </xf>
    <xf numFmtId="0" fontId="27" fillId="10" borderId="9" xfId="5" applyFont="1" applyFill="1" applyBorder="1" applyAlignment="1" applyProtection="1">
      <alignment horizontal="left" vertical="center" wrapText="1"/>
      <protection locked="0"/>
    </xf>
    <xf numFmtId="0" fontId="26" fillId="10" borderId="7" xfId="5" applyFont="1" applyFill="1" applyBorder="1" applyAlignment="1" applyProtection="1">
      <alignment horizontal="center" vertical="center" wrapText="1"/>
      <protection locked="0"/>
    </xf>
    <xf numFmtId="0" fontId="40" fillId="10" borderId="7" xfId="5" applyFont="1" applyFill="1" applyBorder="1" applyAlignment="1" applyProtection="1">
      <alignment vertical="center" wrapText="1"/>
      <protection locked="0"/>
    </xf>
    <xf numFmtId="0" fontId="26" fillId="0" borderId="4" xfId="5" applyFont="1" applyFill="1" applyBorder="1" applyAlignment="1" applyProtection="1">
      <alignment horizontal="left" vertical="center" wrapText="1"/>
      <protection locked="0"/>
    </xf>
    <xf numFmtId="0" fontId="25" fillId="4" borderId="4" xfId="0" applyFont="1" applyFill="1" applyBorder="1" applyAlignment="1" applyProtection="1">
      <alignment wrapText="1"/>
    </xf>
    <xf numFmtId="0" fontId="25" fillId="4" borderId="4" xfId="0" applyFont="1" applyFill="1" applyBorder="1" applyAlignment="1" applyProtection="1">
      <alignment vertical="center"/>
    </xf>
    <xf numFmtId="0" fontId="25" fillId="4" borderId="4" xfId="0" applyFont="1" applyFill="1" applyBorder="1" applyAlignment="1" applyProtection="1">
      <alignment vertical="center" wrapText="1"/>
    </xf>
    <xf numFmtId="0" fontId="27" fillId="0" borderId="4" xfId="0" applyFont="1" applyFill="1" applyBorder="1" applyAlignment="1" applyProtection="1">
      <alignment vertical="center" wrapText="1"/>
    </xf>
    <xf numFmtId="0" fontId="0" fillId="2" borderId="11" xfId="0" applyFont="1" applyFill="1" applyBorder="1" applyAlignment="1" applyProtection="1">
      <alignment vertical="center" wrapText="1"/>
    </xf>
    <xf numFmtId="0" fontId="25" fillId="4" borderId="4" xfId="0" applyFont="1" applyFill="1" applyBorder="1" applyAlignment="1" applyProtection="1">
      <alignment vertical="center" wrapText="1"/>
    </xf>
    <xf numFmtId="9" fontId="28" fillId="0" borderId="10" xfId="10" applyFont="1" applyBorder="1" applyAlignment="1">
      <alignment horizontal="center" vertical="center"/>
    </xf>
    <xf numFmtId="0" fontId="24" fillId="2" borderId="0" xfId="0" applyFont="1" applyFill="1" applyBorder="1" applyAlignment="1" applyProtection="1">
      <alignment horizontal="center" vertical="center" wrapText="1"/>
    </xf>
    <xf numFmtId="0" fontId="0" fillId="0" borderId="0" xfId="0" applyFill="1" applyBorder="1" applyProtection="1"/>
    <xf numFmtId="9" fontId="28" fillId="0" borderId="9" xfId="10" applyFont="1" applyBorder="1" applyAlignment="1" applyProtection="1">
      <alignment horizontal="center" vertical="center"/>
    </xf>
    <xf numFmtId="3" fontId="23" fillId="13" borderId="0" xfId="0" applyNumberFormat="1" applyFont="1" applyFill="1" applyBorder="1" applyAlignment="1" applyProtection="1">
      <alignment horizontal="center" vertical="center"/>
    </xf>
    <xf numFmtId="0" fontId="0" fillId="0" borderId="0" xfId="0" applyBorder="1" applyProtection="1"/>
    <xf numFmtId="0" fontId="30" fillId="0" borderId="0" xfId="6" applyFont="1" applyFill="1" applyBorder="1" applyProtection="1"/>
    <xf numFmtId="0" fontId="41" fillId="0" borderId="0" xfId="6" applyFont="1" applyFill="1" applyBorder="1" applyAlignment="1" applyProtection="1">
      <alignment horizontal="center" vertical="center" wrapText="1"/>
    </xf>
    <xf numFmtId="0" fontId="30" fillId="0" borderId="0" xfId="6" applyFont="1" applyFill="1" applyProtection="1"/>
    <xf numFmtId="0" fontId="24" fillId="0" borderId="22" xfId="6" applyFont="1" applyFill="1" applyBorder="1" applyAlignment="1" applyProtection="1">
      <alignment horizontal="center" vertical="center" wrapText="1"/>
    </xf>
    <xf numFmtId="0" fontId="24" fillId="0" borderId="23" xfId="6" applyFont="1" applyFill="1" applyBorder="1" applyAlignment="1" applyProtection="1">
      <alignment horizontal="center" vertical="center" wrapText="1"/>
    </xf>
    <xf numFmtId="3" fontId="42" fillId="0" borderId="24" xfId="6" applyNumberFormat="1" applyFont="1" applyFill="1" applyBorder="1" applyAlignment="1" applyProtection="1">
      <alignment horizontal="center" vertical="center" wrapText="1"/>
    </xf>
    <xf numFmtId="0" fontId="27" fillId="0" borderId="0" xfId="6" applyFont="1" applyFill="1" applyBorder="1" applyProtection="1"/>
    <xf numFmtId="3" fontId="43" fillId="0" borderId="10" xfId="5" applyNumberFormat="1" applyFont="1" applyFill="1" applyBorder="1" applyAlignment="1">
      <alignment horizontal="center" vertical="center" wrapText="1"/>
    </xf>
    <xf numFmtId="3" fontId="43" fillId="0" borderId="6" xfId="5" applyNumberFormat="1" applyFont="1" applyFill="1" applyBorder="1" applyAlignment="1">
      <alignment horizontal="center" vertical="center" wrapText="1"/>
    </xf>
    <xf numFmtId="3" fontId="43" fillId="0" borderId="25" xfId="5" applyNumberFormat="1" applyFont="1" applyFill="1" applyBorder="1" applyAlignment="1">
      <alignment horizontal="center" vertical="center" wrapText="1"/>
    </xf>
    <xf numFmtId="0" fontId="26" fillId="0" borderId="26" xfId="5" applyFont="1" applyFill="1" applyBorder="1" applyAlignment="1">
      <alignment horizontal="center" vertical="center" wrapText="1"/>
    </xf>
    <xf numFmtId="0" fontId="26" fillId="0" borderId="27" xfId="5" applyFont="1" applyFill="1" applyBorder="1" applyAlignment="1">
      <alignment horizontal="left" vertical="center" wrapText="1"/>
    </xf>
    <xf numFmtId="3" fontId="43" fillId="0" borderId="28" xfId="5" applyNumberFormat="1" applyFont="1" applyFill="1" applyBorder="1" applyAlignment="1">
      <alignment horizontal="center" vertical="center" wrapText="1"/>
    </xf>
    <xf numFmtId="3" fontId="43" fillId="0" borderId="26" xfId="5" applyNumberFormat="1" applyFont="1" applyFill="1" applyBorder="1" applyAlignment="1">
      <alignment horizontal="center" vertical="center" wrapText="1"/>
    </xf>
    <xf numFmtId="3" fontId="43" fillId="0" borderId="29" xfId="5" applyNumberFormat="1" applyFont="1" applyFill="1" applyBorder="1" applyAlignment="1">
      <alignment horizontal="center" vertical="center" wrapText="1"/>
    </xf>
    <xf numFmtId="0" fontId="36" fillId="0" borderId="30" xfId="5" applyFont="1" applyFill="1" applyBorder="1" applyAlignment="1">
      <alignment horizontal="center" vertical="center"/>
    </xf>
    <xf numFmtId="0" fontId="36" fillId="0" borderId="31" xfId="5" applyFont="1" applyFill="1" applyBorder="1" applyAlignment="1">
      <alignment vertical="center" wrapText="1"/>
    </xf>
    <xf numFmtId="3" fontId="43" fillId="0" borderId="32" xfId="5" applyNumberFormat="1" applyFont="1" applyFill="1" applyBorder="1" applyAlignment="1">
      <alignment horizontal="center" vertical="center" wrapText="1"/>
    </xf>
    <xf numFmtId="3" fontId="43" fillId="0" borderId="30" xfId="5" applyNumberFormat="1" applyFont="1" applyFill="1" applyBorder="1" applyAlignment="1">
      <alignment horizontal="center" vertical="center" wrapText="1"/>
    </xf>
    <xf numFmtId="3" fontId="43" fillId="0" borderId="33" xfId="5" applyNumberFormat="1" applyFont="1" applyFill="1" applyBorder="1" applyAlignment="1">
      <alignment horizontal="center" vertical="center" wrapText="1"/>
    </xf>
    <xf numFmtId="3" fontId="43" fillId="0" borderId="21" xfId="5" applyNumberFormat="1" applyFont="1" applyFill="1" applyBorder="1" applyAlignment="1">
      <alignment horizontal="center" vertical="center" wrapText="1"/>
    </xf>
    <xf numFmtId="3" fontId="43" fillId="0" borderId="17" xfId="5" applyNumberFormat="1" applyFont="1" applyFill="1" applyBorder="1" applyAlignment="1">
      <alignment horizontal="center" vertical="center" wrapText="1"/>
    </xf>
    <xf numFmtId="3" fontId="43" fillId="0" borderId="34" xfId="5" applyNumberFormat="1" applyFont="1" applyFill="1" applyBorder="1" applyAlignment="1">
      <alignment horizontal="center" vertical="center" wrapText="1"/>
    </xf>
    <xf numFmtId="0" fontId="39" fillId="0" borderId="13" xfId="5" applyFont="1" applyFill="1" applyBorder="1" applyAlignment="1">
      <alignment horizontal="center" vertical="center" wrapText="1"/>
    </xf>
    <xf numFmtId="0" fontId="39" fillId="0" borderId="11" xfId="5" applyFont="1" applyFill="1" applyBorder="1" applyAlignment="1">
      <alignment horizontal="left" vertical="center" wrapText="1"/>
    </xf>
    <xf numFmtId="3" fontId="43" fillId="0" borderId="12" xfId="5" applyNumberFormat="1" applyFont="1" applyFill="1" applyBorder="1" applyAlignment="1">
      <alignment horizontal="center" vertical="center" wrapText="1"/>
    </xf>
    <xf numFmtId="3" fontId="43" fillId="0" borderId="13" xfId="5" applyNumberFormat="1" applyFont="1" applyFill="1" applyBorder="1" applyAlignment="1">
      <alignment horizontal="center" vertical="center" wrapText="1"/>
    </xf>
    <xf numFmtId="3" fontId="43" fillId="0" borderId="35" xfId="5" applyNumberFormat="1" applyFont="1" applyFill="1" applyBorder="1" applyAlignment="1">
      <alignment horizontal="center" vertical="center" wrapText="1"/>
    </xf>
    <xf numFmtId="0" fontId="37" fillId="0" borderId="36" xfId="5" applyFont="1" applyFill="1" applyBorder="1" applyAlignment="1">
      <alignment horizontal="center" vertical="center"/>
    </xf>
    <xf numFmtId="0" fontId="36" fillId="0" borderId="37" xfId="5" applyFont="1" applyFill="1" applyBorder="1" applyAlignment="1">
      <alignment horizontal="center" vertical="center"/>
    </xf>
    <xf numFmtId="0" fontId="36" fillId="0" borderId="38" xfId="5" applyFont="1" applyFill="1" applyBorder="1" applyAlignment="1" applyProtection="1">
      <alignment horizontal="center" vertical="center" wrapText="1"/>
    </xf>
    <xf numFmtId="0" fontId="34" fillId="0" borderId="36" xfId="0" applyFont="1" applyFill="1" applyBorder="1" applyAlignment="1" applyProtection="1">
      <alignment horizontal="center" vertical="center" wrapText="1"/>
    </xf>
    <xf numFmtId="0" fontId="34" fillId="0" borderId="39" xfId="0"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xf>
    <xf numFmtId="0" fontId="26" fillId="0" borderId="4" xfId="0" applyFont="1" applyFill="1" applyBorder="1" applyAlignment="1" applyProtection="1">
      <alignment horizontal="center" vertical="center" wrapText="1"/>
    </xf>
    <xf numFmtId="0" fontId="30" fillId="0" borderId="4" xfId="0" applyFont="1" applyFill="1" applyBorder="1" applyAlignment="1" applyProtection="1">
      <alignment vertical="center" wrapText="1"/>
    </xf>
    <xf numFmtId="0" fontId="0" fillId="2" borderId="11" xfId="0" applyFont="1" applyFill="1" applyBorder="1" applyAlignment="1" applyProtection="1">
      <alignment vertical="center" wrapText="1"/>
    </xf>
    <xf numFmtId="0" fontId="25" fillId="4" borderId="4" xfId="0" applyFont="1" applyFill="1" applyBorder="1" applyAlignment="1" applyProtection="1">
      <alignment vertical="center"/>
    </xf>
    <xf numFmtId="0" fontId="25" fillId="4" borderId="4" xfId="0" applyFont="1" applyFill="1" applyBorder="1" applyAlignment="1" applyProtection="1">
      <alignment vertical="center" wrapText="1"/>
    </xf>
    <xf numFmtId="0" fontId="25" fillId="4" borderId="4" xfId="0" applyFont="1" applyFill="1" applyBorder="1" applyAlignment="1" applyProtection="1">
      <alignment wrapText="1"/>
    </xf>
    <xf numFmtId="0" fontId="27" fillId="0" borderId="4" xfId="0" applyFont="1" applyFill="1" applyBorder="1" applyAlignment="1" applyProtection="1">
      <alignment vertical="center" wrapText="1"/>
    </xf>
    <xf numFmtId="0" fontId="5" fillId="0" borderId="0" xfId="7" applyFont="1" applyFill="1" applyAlignment="1" applyProtection="1">
      <alignment vertical="center"/>
    </xf>
    <xf numFmtId="0" fontId="27" fillId="0" borderId="4" xfId="0" applyFont="1" applyFill="1" applyBorder="1" applyAlignment="1" applyProtection="1">
      <alignment vertical="center" wrapText="1"/>
    </xf>
    <xf numFmtId="0" fontId="44" fillId="7" borderId="4" xfId="0" applyFont="1" applyFill="1" applyBorder="1" applyAlignment="1" applyProtection="1">
      <alignment horizontal="center" vertical="center" wrapText="1"/>
    </xf>
    <xf numFmtId="0" fontId="44" fillId="7" borderId="9" xfId="0" applyFont="1" applyFill="1" applyBorder="1" applyAlignment="1" applyProtection="1">
      <alignment horizontal="center" vertical="center" wrapText="1"/>
    </xf>
    <xf numFmtId="0" fontId="0" fillId="0" borderId="4" xfId="0" applyFill="1" applyBorder="1" applyAlignment="1" applyProtection="1">
      <alignment horizontal="left" vertical="center" wrapText="1" indent="1"/>
    </xf>
    <xf numFmtId="0" fontId="45" fillId="0" borderId="4" xfId="0" applyFont="1" applyFill="1" applyBorder="1" applyAlignment="1" applyProtection="1">
      <alignment horizontal="center" vertical="center" wrapText="1"/>
    </xf>
    <xf numFmtId="0" fontId="44" fillId="6" borderId="4" xfId="0" applyFont="1" applyFill="1" applyBorder="1" applyAlignment="1" applyProtection="1">
      <alignment horizontal="center" vertical="center" wrapText="1"/>
      <protection locked="0"/>
    </xf>
    <xf numFmtId="0" fontId="0" fillId="6" borderId="9"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left" vertical="center" wrapText="1" indent="1"/>
    </xf>
    <xf numFmtId="0" fontId="45" fillId="0" borderId="4" xfId="0" applyFont="1" applyBorder="1" applyAlignment="1" applyProtection="1">
      <alignment horizontal="center" vertical="center" wrapText="1"/>
    </xf>
    <xf numFmtId="0" fontId="26" fillId="0" borderId="15" xfId="0" applyFont="1" applyBorder="1" applyAlignment="1" applyProtection="1">
      <alignment vertical="top" wrapText="1"/>
    </xf>
    <xf numFmtId="0" fontId="26" fillId="0" borderId="6" xfId="0" applyFont="1" applyBorder="1" applyAlignment="1" applyProtection="1">
      <alignment vertical="top" wrapText="1"/>
    </xf>
    <xf numFmtId="0" fontId="30" fillId="0" borderId="4" xfId="0" applyFont="1" applyFill="1" applyBorder="1" applyAlignment="1" applyProtection="1">
      <alignment horizontal="left" vertical="center" wrapText="1" indent="1"/>
    </xf>
    <xf numFmtId="0" fontId="0" fillId="14" borderId="4" xfId="0" applyFont="1" applyFill="1" applyBorder="1" applyProtection="1"/>
    <xf numFmtId="0" fontId="27" fillId="0" borderId="18" xfId="0" applyFont="1" applyFill="1" applyBorder="1" applyAlignment="1" applyProtection="1">
      <alignment horizontal="left" vertical="center" wrapText="1" indent="1"/>
    </xf>
    <xf numFmtId="0" fontId="0" fillId="14" borderId="18" xfId="0" applyFont="1" applyFill="1" applyBorder="1" applyProtection="1"/>
    <xf numFmtId="0" fontId="44" fillId="6" borderId="18" xfId="0" applyFont="1" applyFill="1" applyBorder="1" applyAlignment="1" applyProtection="1">
      <alignment horizontal="center" vertical="center" wrapText="1"/>
      <protection locked="0"/>
    </xf>
    <xf numFmtId="0" fontId="0" fillId="6" borderId="16" xfId="0" applyFont="1" applyFill="1" applyBorder="1" applyAlignment="1" applyProtection="1">
      <alignment horizontal="center" vertical="center" wrapText="1"/>
      <protection locked="0"/>
    </xf>
    <xf numFmtId="0" fontId="5" fillId="0" borderId="40" xfId="7" applyFont="1" applyFill="1" applyBorder="1" applyAlignment="1" applyProtection="1">
      <alignment horizontal="left" vertical="center" wrapText="1" indent="2"/>
      <protection locked="0"/>
    </xf>
    <xf numFmtId="0" fontId="5" fillId="0" borderId="41" xfId="7" applyFont="1" applyFill="1" applyBorder="1" applyAlignment="1" applyProtection="1">
      <alignment horizontal="left" vertical="center" wrapText="1" indent="2"/>
      <protection locked="0"/>
    </xf>
    <xf numFmtId="0" fontId="5" fillId="0" borderId="42" xfId="7" applyFont="1" applyFill="1" applyBorder="1" applyAlignment="1" applyProtection="1">
      <alignment horizontal="left" vertical="center" wrapText="1" indent="2"/>
      <protection locked="0"/>
    </xf>
    <xf numFmtId="0" fontId="6" fillId="0" borderId="0"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7" applyFont="1" applyFill="1" applyBorder="1" applyAlignment="1" applyProtection="1">
      <alignment horizontal="center" vertical="center" wrapText="1"/>
    </xf>
    <xf numFmtId="0" fontId="39" fillId="9" borderId="4" xfId="5" applyFont="1" applyFill="1" applyBorder="1" applyAlignment="1">
      <alignment horizontal="left" vertical="center" wrapText="1"/>
    </xf>
    <xf numFmtId="0" fontId="39" fillId="9" borderId="9" xfId="5" applyFont="1" applyFill="1" applyBorder="1" applyAlignment="1">
      <alignment horizontal="left" vertical="center" wrapText="1"/>
    </xf>
    <xf numFmtId="0" fontId="34" fillId="2" borderId="30" xfId="0" applyFont="1" applyFill="1" applyBorder="1" applyAlignment="1" applyProtection="1">
      <alignment horizontal="center" vertical="center" wrapText="1"/>
    </xf>
    <xf numFmtId="0" fontId="33" fillId="0" borderId="31" xfId="0" applyFont="1" applyBorder="1" applyAlignment="1" applyProtection="1">
      <alignment horizontal="center" vertical="center" wrapText="1"/>
    </xf>
    <xf numFmtId="0" fontId="33" fillId="0" borderId="43" xfId="0" applyFont="1" applyBorder="1" applyAlignment="1" applyProtection="1">
      <alignment horizontal="center" vertical="center" wrapText="1"/>
    </xf>
    <xf numFmtId="0" fontId="34" fillId="2" borderId="31" xfId="0" applyFont="1" applyFill="1" applyBorder="1" applyAlignment="1" applyProtection="1">
      <alignment horizontal="center" vertical="center" wrapText="1"/>
    </xf>
    <xf numFmtId="0" fontId="34" fillId="2" borderId="43" xfId="0" applyFont="1" applyFill="1" applyBorder="1" applyAlignment="1" applyProtection="1">
      <alignment horizontal="center" vertical="center" wrapText="1"/>
    </xf>
    <xf numFmtId="0" fontId="34" fillId="2" borderId="32" xfId="0" applyFont="1" applyFill="1" applyBorder="1" applyAlignment="1" applyProtection="1">
      <alignment horizontal="center" vertical="center" wrapText="1"/>
    </xf>
    <xf numFmtId="0" fontId="33" fillId="0" borderId="32" xfId="0" applyFont="1" applyBorder="1" applyAlignment="1" applyProtection="1">
      <alignment horizontal="center" vertical="center" wrapText="1"/>
    </xf>
    <xf numFmtId="0" fontId="41" fillId="0" borderId="0" xfId="5" applyFont="1" applyAlignment="1">
      <alignment horizontal="left" vertical="center" wrapText="1"/>
    </xf>
    <xf numFmtId="0" fontId="46" fillId="0" borderId="0" xfId="5" applyFont="1" applyAlignment="1">
      <alignment horizontal="left" vertical="center" wrapText="1"/>
    </xf>
    <xf numFmtId="0" fontId="23" fillId="0" borderId="0" xfId="5" applyFont="1" applyAlignment="1">
      <alignment horizontal="left" vertical="center" wrapText="1"/>
    </xf>
    <xf numFmtId="0" fontId="35" fillId="0" borderId="0" xfId="5" applyFont="1" applyAlignment="1">
      <alignment horizontal="left" vertical="center" wrapText="1"/>
    </xf>
    <xf numFmtId="0" fontId="37" fillId="12" borderId="30" xfId="5" applyFont="1" applyFill="1" applyBorder="1" applyAlignment="1">
      <alignment horizontal="center" vertical="center"/>
    </xf>
    <xf numFmtId="0" fontId="47" fillId="12" borderId="6" xfId="5" applyFont="1" applyFill="1" applyBorder="1" applyAlignment="1">
      <alignment horizontal="center" vertical="center"/>
    </xf>
    <xf numFmtId="0" fontId="36" fillId="12" borderId="31" xfId="5" applyFont="1" applyFill="1" applyBorder="1" applyAlignment="1">
      <alignment horizontal="center" vertical="center"/>
    </xf>
    <xf numFmtId="0" fontId="35" fillId="12" borderId="4" xfId="5" applyFont="1" applyFill="1" applyBorder="1" applyAlignment="1">
      <alignment horizontal="center" vertical="center"/>
    </xf>
    <xf numFmtId="0" fontId="36" fillId="12" borderId="43" xfId="5" applyFont="1" applyFill="1" applyBorder="1" applyAlignment="1">
      <alignment horizontal="center" vertical="center"/>
    </xf>
    <xf numFmtId="0" fontId="36" fillId="12" borderId="9" xfId="5" applyFont="1" applyFill="1" applyBorder="1" applyAlignment="1">
      <alignment horizontal="center" vertical="center"/>
    </xf>
    <xf numFmtId="0" fontId="36" fillId="12" borderId="44" xfId="5" applyFont="1" applyFill="1" applyBorder="1" applyAlignment="1">
      <alignment horizontal="center" vertical="center"/>
    </xf>
    <xf numFmtId="0" fontId="35" fillId="12" borderId="7" xfId="5" applyFont="1" applyFill="1" applyBorder="1" applyAlignment="1">
      <alignment horizontal="center" vertical="center"/>
    </xf>
    <xf numFmtId="0" fontId="36" fillId="12" borderId="31" xfId="5" applyFont="1" applyFill="1" applyBorder="1" applyAlignment="1" applyProtection="1">
      <alignment horizontal="center" vertical="center" wrapText="1"/>
    </xf>
    <xf numFmtId="0" fontId="36" fillId="12" borderId="32" xfId="5" applyFont="1" applyFill="1" applyBorder="1" applyAlignment="1" applyProtection="1">
      <alignment horizontal="center" vertical="center" wrapText="1"/>
    </xf>
    <xf numFmtId="0" fontId="52" fillId="3" borderId="4" xfId="0" applyFont="1" applyFill="1" applyBorder="1" applyAlignment="1" applyProtection="1">
      <alignment vertical="center" wrapText="1"/>
    </xf>
    <xf numFmtId="0" fontId="53" fillId="3" borderId="4" xfId="0" applyFont="1" applyFill="1" applyBorder="1" applyAlignment="1" applyProtection="1">
      <alignment vertical="center" wrapText="1"/>
    </xf>
    <xf numFmtId="0" fontId="27" fillId="4" borderId="4" xfId="0" applyFont="1" applyFill="1" applyBorder="1" applyAlignment="1" applyProtection="1">
      <alignment vertical="center" wrapText="1"/>
    </xf>
    <xf numFmtId="0" fontId="0" fillId="4" borderId="4" xfId="0" applyFont="1" applyFill="1" applyBorder="1" applyAlignment="1" applyProtection="1">
      <alignment vertical="center" wrapText="1"/>
    </xf>
    <xf numFmtId="0" fontId="15" fillId="4" borderId="4" xfId="0" applyFont="1" applyFill="1" applyBorder="1" applyAlignment="1" applyProtection="1">
      <alignment vertical="center" wrapText="1"/>
    </xf>
    <xf numFmtId="0" fontId="25" fillId="4" borderId="4" xfId="0" applyFont="1" applyFill="1" applyBorder="1" applyAlignment="1" applyProtection="1">
      <alignment wrapText="1"/>
    </xf>
    <xf numFmtId="0" fontId="52" fillId="3" borderId="4" xfId="0" applyFont="1" applyFill="1" applyBorder="1" applyAlignment="1" applyProtection="1">
      <alignment vertical="center"/>
    </xf>
    <xf numFmtId="0" fontId="44" fillId="4" borderId="4" xfId="0" applyFont="1" applyFill="1" applyBorder="1" applyAlignment="1" applyProtection="1">
      <alignment vertical="center" wrapText="1"/>
    </xf>
    <xf numFmtId="0" fontId="39" fillId="3" borderId="4" xfId="0" applyFont="1" applyFill="1" applyBorder="1" applyAlignment="1" applyProtection="1">
      <alignment vertical="center" wrapText="1"/>
    </xf>
    <xf numFmtId="0" fontId="54" fillId="2" borderId="4" xfId="0" applyFont="1" applyFill="1" applyBorder="1" applyAlignment="1" applyProtection="1">
      <alignment vertical="center" wrapText="1"/>
    </xf>
    <xf numFmtId="0" fontId="55" fillId="2" borderId="4" xfId="0" applyFont="1" applyFill="1" applyBorder="1" applyAlignment="1" applyProtection="1">
      <alignment vertical="center" wrapText="1"/>
    </xf>
    <xf numFmtId="0" fontId="56" fillId="3" borderId="4" xfId="0" applyFont="1" applyFill="1" applyBorder="1" applyAlignment="1" applyProtection="1">
      <alignment vertical="center" wrapText="1"/>
    </xf>
    <xf numFmtId="0" fontId="42" fillId="3" borderId="4" xfId="0" applyFont="1" applyFill="1" applyBorder="1" applyAlignment="1" applyProtection="1">
      <alignment vertical="center"/>
    </xf>
    <xf numFmtId="0" fontId="25" fillId="4" borderId="4" xfId="0" applyFont="1" applyFill="1" applyBorder="1" applyAlignment="1" applyProtection="1">
      <alignment vertical="center"/>
    </xf>
    <xf numFmtId="0" fontId="16" fillId="3" borderId="4" xfId="0" applyFont="1" applyFill="1" applyBorder="1" applyAlignment="1" applyProtection="1">
      <alignment vertical="center" wrapText="1"/>
    </xf>
    <xf numFmtId="0" fontId="25" fillId="4" borderId="4" xfId="0" applyFont="1" applyFill="1" applyBorder="1" applyAlignment="1" applyProtection="1">
      <alignment vertical="center" wrapText="1"/>
    </xf>
    <xf numFmtId="0" fontId="30" fillId="4" borderId="4" xfId="0" applyFont="1" applyFill="1" applyBorder="1" applyAlignment="1" applyProtection="1">
      <alignment vertical="center" wrapText="1"/>
    </xf>
    <xf numFmtId="0" fontId="1" fillId="4" borderId="4" xfId="0" applyFont="1" applyFill="1" applyBorder="1" applyAlignment="1" applyProtection="1">
      <alignment vertical="center" wrapText="1"/>
    </xf>
    <xf numFmtId="0" fontId="54" fillId="2" borderId="4" xfId="0" applyFont="1" applyFill="1" applyBorder="1" applyAlignment="1" applyProtection="1">
      <alignment horizontal="left" vertical="center" wrapText="1"/>
    </xf>
    <xf numFmtId="0" fontId="51" fillId="2" borderId="11" xfId="0" applyFont="1" applyFill="1" applyBorder="1" applyAlignment="1" applyProtection="1">
      <alignment vertical="center" wrapText="1"/>
    </xf>
    <xf numFmtId="0" fontId="0" fillId="2" borderId="11" xfId="0" applyFont="1" applyFill="1" applyBorder="1" applyAlignment="1" applyProtection="1">
      <alignment vertical="center" wrapText="1"/>
    </xf>
    <xf numFmtId="0" fontId="24" fillId="2" borderId="30" xfId="0" applyFont="1" applyFill="1" applyBorder="1" applyAlignment="1" applyProtection="1">
      <alignment horizontal="center" vertical="center" wrapText="1"/>
    </xf>
    <xf numFmtId="0" fontId="0" fillId="0" borderId="31" xfId="0" applyFont="1" applyBorder="1" applyAlignment="1" applyProtection="1">
      <alignment horizontal="center" vertical="center" wrapText="1"/>
    </xf>
    <xf numFmtId="0" fontId="0" fillId="0" borderId="43" xfId="0" applyFont="1" applyBorder="1" applyAlignment="1" applyProtection="1">
      <alignment horizontal="center" vertical="center" wrapText="1"/>
    </xf>
    <xf numFmtId="0" fontId="24" fillId="2" borderId="31" xfId="0" applyFont="1" applyFill="1" applyBorder="1" applyAlignment="1" applyProtection="1">
      <alignment horizontal="center" vertical="center" wrapText="1"/>
    </xf>
    <xf numFmtId="0" fontId="24" fillId="2" borderId="43" xfId="0" applyFont="1" applyFill="1" applyBorder="1" applyAlignment="1" applyProtection="1">
      <alignment horizontal="center" vertical="center" wrapText="1"/>
    </xf>
    <xf numFmtId="0" fontId="41" fillId="0" borderId="0" xfId="0" applyFont="1" applyAlignment="1" applyProtection="1">
      <alignment horizontal="left" vertical="center" wrapText="1"/>
    </xf>
    <xf numFmtId="0" fontId="0" fillId="0" borderId="0" xfId="0" applyFont="1" applyAlignment="1" applyProtection="1">
      <alignment horizontal="left" vertical="center" wrapText="1"/>
    </xf>
    <xf numFmtId="0" fontId="48" fillId="0" borderId="0" xfId="0" applyFont="1" applyAlignment="1" applyProtection="1">
      <alignment horizontal="left" vertical="center" wrapText="1"/>
    </xf>
    <xf numFmtId="0" fontId="49" fillId="2" borderId="45" xfId="0" applyFont="1" applyFill="1" applyBorder="1" applyAlignment="1" applyProtection="1">
      <alignment horizontal="center" vertical="center" wrapText="1"/>
    </xf>
    <xf numFmtId="0" fontId="50" fillId="0" borderId="46" xfId="0" applyFont="1" applyBorder="1" applyAlignment="1" applyProtection="1">
      <alignment horizontal="center" vertical="center" wrapText="1"/>
    </xf>
    <xf numFmtId="0" fontId="50" fillId="2" borderId="47" xfId="0" applyFont="1" applyFill="1" applyBorder="1" applyAlignment="1" applyProtection="1">
      <alignment horizontal="center" vertical="center" wrapText="1"/>
    </xf>
    <xf numFmtId="0" fontId="50" fillId="0" borderId="48" xfId="0" applyFont="1" applyBorder="1" applyAlignment="1" applyProtection="1">
      <alignment horizontal="center" vertical="center" wrapText="1"/>
    </xf>
    <xf numFmtId="0" fontId="26" fillId="2" borderId="49" xfId="0" applyFont="1" applyFill="1" applyBorder="1" applyAlignment="1" applyProtection="1">
      <alignment horizontal="center" vertical="center" wrapText="1"/>
    </xf>
    <xf numFmtId="0" fontId="0" fillId="0" borderId="50" xfId="0" applyFont="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24" fillId="2" borderId="51" xfId="0" applyFont="1" applyFill="1" applyBorder="1" applyAlignment="1" applyProtection="1">
      <alignment horizontal="center" vertical="center" wrapText="1"/>
    </xf>
    <xf numFmtId="0" fontId="0" fillId="0" borderId="52" xfId="0" applyFont="1" applyBorder="1" applyAlignment="1" applyProtection="1">
      <alignment horizontal="center" vertical="center" wrapText="1"/>
    </xf>
    <xf numFmtId="0" fontId="50" fillId="0" borderId="46" xfId="0" applyFont="1" applyBorder="1" applyAlignment="1">
      <alignment horizontal="center" vertical="center" wrapText="1"/>
    </xf>
    <xf numFmtId="0" fontId="50" fillId="0" borderId="48" xfId="0" applyFont="1" applyBorder="1" applyAlignment="1">
      <alignment horizontal="center" vertical="center" wrapText="1"/>
    </xf>
    <xf numFmtId="0" fontId="0" fillId="0" borderId="52" xfId="0" applyFont="1" applyBorder="1" applyAlignment="1">
      <alignment horizontal="center" vertical="center" wrapText="1"/>
    </xf>
    <xf numFmtId="0" fontId="41" fillId="0" borderId="0" xfId="0" applyFont="1" applyAlignment="1" applyProtection="1">
      <alignment horizontal="center" vertical="center"/>
    </xf>
    <xf numFmtId="0" fontId="48" fillId="0" borderId="0" xfId="0" applyFont="1" applyAlignment="1" applyProtection="1">
      <alignment horizontal="center" vertical="center"/>
    </xf>
    <xf numFmtId="0" fontId="49" fillId="0" borderId="0" xfId="0" applyFont="1" applyAlignment="1" applyProtection="1">
      <alignment horizontal="center" vertical="center" wrapText="1"/>
    </xf>
    <xf numFmtId="0" fontId="55" fillId="0" borderId="0" xfId="0" applyFont="1" applyAlignment="1" applyProtection="1">
      <alignment horizontal="center" vertical="center" wrapText="1"/>
    </xf>
    <xf numFmtId="0" fontId="26" fillId="7" borderId="56" xfId="0" applyFont="1" applyFill="1" applyBorder="1" applyAlignment="1" applyProtection="1">
      <alignment horizontal="center" vertical="center" wrapText="1"/>
    </xf>
    <xf numFmtId="0" fontId="0" fillId="7" borderId="57" xfId="0" applyFont="1" applyFill="1" applyBorder="1" applyAlignment="1" applyProtection="1">
      <alignment horizontal="center" vertical="center" wrapText="1"/>
    </xf>
    <xf numFmtId="0" fontId="26" fillId="7" borderId="30"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26" fillId="7" borderId="31" xfId="0" applyFont="1" applyFill="1" applyBorder="1" applyAlignment="1" applyProtection="1">
      <alignment horizontal="center" vertical="center" wrapText="1"/>
    </xf>
    <xf numFmtId="0" fontId="0" fillId="7" borderId="4"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47" fillId="7" borderId="4" xfId="0" applyFont="1" applyFill="1" applyBorder="1" applyAlignment="1" applyProtection="1">
      <alignment horizontal="center" vertical="center" wrapText="1"/>
    </xf>
    <xf numFmtId="0" fontId="44" fillId="7" borderId="31" xfId="0" applyFont="1" applyFill="1" applyBorder="1" applyAlignment="1" applyProtection="1">
      <alignment horizontal="center" vertical="center" wrapText="1"/>
    </xf>
    <xf numFmtId="0" fontId="26" fillId="0" borderId="55" xfId="0" applyFont="1" applyBorder="1" applyAlignment="1" applyProtection="1">
      <alignment vertical="top" wrapText="1"/>
    </xf>
    <xf numFmtId="0" fontId="0" fillId="0" borderId="15" xfId="0" applyFont="1" applyBorder="1" applyAlignment="1" applyProtection="1">
      <alignment wrapText="1"/>
    </xf>
    <xf numFmtId="0" fontId="26" fillId="0" borderId="26" xfId="0" applyFont="1" applyBorder="1" applyAlignment="1" applyProtection="1">
      <alignment vertical="top" wrapText="1"/>
    </xf>
    <xf numFmtId="0" fontId="26" fillId="0" borderId="53" xfId="0" applyFont="1" applyBorder="1" applyAlignment="1" applyProtection="1">
      <alignment vertical="top" wrapText="1"/>
    </xf>
    <xf numFmtId="0" fontId="0" fillId="0" borderId="53" xfId="0" applyFont="1" applyBorder="1" applyAlignment="1" applyProtection="1">
      <alignment vertical="top" wrapText="1"/>
    </xf>
    <xf numFmtId="0" fontId="26" fillId="0" borderId="15" xfId="0" applyFont="1" applyBorder="1" applyAlignment="1" applyProtection="1">
      <alignment vertical="top" wrapText="1"/>
    </xf>
    <xf numFmtId="0" fontId="0" fillId="0" borderId="15" xfId="0" applyFont="1" applyBorder="1" applyAlignment="1" applyProtection="1">
      <alignment vertical="top" wrapText="1"/>
    </xf>
    <xf numFmtId="0" fontId="26" fillId="0" borderId="6" xfId="0" applyFont="1" applyBorder="1" applyAlignment="1" applyProtection="1">
      <alignment vertical="top" wrapText="1"/>
    </xf>
    <xf numFmtId="0" fontId="0" fillId="0" borderId="6" xfId="0" applyFont="1" applyBorder="1" applyAlignment="1" applyProtection="1">
      <alignment vertical="top" wrapText="1"/>
    </xf>
    <xf numFmtId="0" fontId="44" fillId="0" borderId="15" xfId="0" applyFont="1" applyFill="1" applyBorder="1" applyAlignment="1" applyProtection="1">
      <alignment vertical="top" wrapText="1"/>
    </xf>
    <xf numFmtId="0" fontId="44" fillId="0" borderId="6" xfId="0" applyFont="1" applyFill="1" applyBorder="1" applyAlignment="1" applyProtection="1">
      <alignment vertical="top" wrapText="1"/>
    </xf>
    <xf numFmtId="0" fontId="44" fillId="0" borderId="26" xfId="0" applyFont="1" applyBorder="1" applyAlignment="1" applyProtection="1">
      <alignment vertical="top" wrapText="1"/>
    </xf>
    <xf numFmtId="0" fontId="0" fillId="0" borderId="13" xfId="0" applyFont="1" applyBorder="1" applyAlignment="1" applyProtection="1">
      <alignment vertical="top" wrapText="1"/>
    </xf>
    <xf numFmtId="0" fontId="44" fillId="0" borderId="15" xfId="0" applyFont="1" applyBorder="1" applyAlignment="1" applyProtection="1">
      <alignment vertical="top" wrapText="1"/>
    </xf>
    <xf numFmtId="0" fontId="0" fillId="0" borderId="54" xfId="0" applyFont="1" applyBorder="1" applyAlignment="1" applyProtection="1">
      <alignment vertical="top" wrapText="1"/>
    </xf>
    <xf numFmtId="0" fontId="27" fillId="0" borderId="4"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54" fillId="0" borderId="4" xfId="0" applyFont="1" applyFill="1" applyBorder="1" applyAlignment="1" applyProtection="1">
      <alignment vertical="center" wrapText="1"/>
    </xf>
    <xf numFmtId="0" fontId="52" fillId="0" borderId="4" xfId="0" applyFont="1" applyFill="1" applyBorder="1" applyAlignment="1" applyProtection="1">
      <alignment vertical="center" wrapText="1"/>
    </xf>
    <xf numFmtId="0" fontId="53" fillId="0" borderId="4" xfId="0" applyFont="1" applyFill="1" applyBorder="1" applyAlignment="1" applyProtection="1">
      <alignment vertical="center" wrapText="1"/>
    </xf>
    <xf numFmtId="0" fontId="15" fillId="0" borderId="4" xfId="0" applyFont="1" applyFill="1" applyBorder="1" applyAlignment="1" applyProtection="1">
      <alignment vertical="center" wrapText="1"/>
    </xf>
    <xf numFmtId="0" fontId="42" fillId="0" borderId="4" xfId="0" applyFont="1" applyFill="1" applyBorder="1" applyAlignment="1" applyProtection="1">
      <alignment vertical="center"/>
    </xf>
    <xf numFmtId="0" fontId="25" fillId="0" borderId="4" xfId="0" applyFont="1" applyFill="1" applyBorder="1" applyAlignment="1" applyProtection="1">
      <alignment vertical="center"/>
    </xf>
    <xf numFmtId="0" fontId="56" fillId="0" borderId="4" xfId="0" applyFont="1" applyFill="1" applyBorder="1" applyAlignment="1" applyProtection="1">
      <alignment vertical="center" wrapText="1"/>
    </xf>
    <xf numFmtId="0" fontId="44" fillId="0" borderId="4" xfId="0" applyFont="1" applyFill="1" applyBorder="1" applyAlignment="1" applyProtection="1">
      <alignment vertical="center" wrapText="1"/>
    </xf>
    <xf numFmtId="0" fontId="39" fillId="0" borderId="4" xfId="0" applyFont="1" applyFill="1" applyBorder="1" applyAlignment="1" applyProtection="1">
      <alignment vertical="center" wrapText="1"/>
    </xf>
    <xf numFmtId="0" fontId="16" fillId="0" borderId="4" xfId="0" applyFont="1" applyFill="1" applyBorder="1" applyAlignment="1" applyProtection="1">
      <alignment vertical="center" wrapText="1"/>
    </xf>
    <xf numFmtId="0" fontId="52" fillId="0" borderId="4" xfId="0" applyFont="1" applyFill="1" applyBorder="1" applyAlignment="1" applyProtection="1">
      <alignment vertical="center"/>
    </xf>
    <xf numFmtId="0" fontId="25" fillId="0" borderId="4" xfId="0" applyFont="1" applyFill="1" applyBorder="1" applyAlignment="1" applyProtection="1">
      <alignment vertical="center" wrapText="1"/>
    </xf>
    <xf numFmtId="0" fontId="25" fillId="0" borderId="4" xfId="0" applyFont="1" applyFill="1" applyBorder="1" applyAlignment="1" applyProtection="1">
      <alignment wrapText="1"/>
    </xf>
    <xf numFmtId="0" fontId="55" fillId="0" borderId="4" xfId="0" applyFont="1" applyFill="1" applyBorder="1" applyAlignment="1" applyProtection="1">
      <alignment vertical="center" wrapText="1"/>
    </xf>
    <xf numFmtId="0" fontId="30" fillId="0" borderId="4" xfId="0" applyFont="1" applyFill="1" applyBorder="1" applyAlignment="1" applyProtection="1">
      <alignment vertical="center" wrapText="1"/>
    </xf>
    <xf numFmtId="0" fontId="1" fillId="0" borderId="4" xfId="0" applyFont="1" applyFill="1" applyBorder="1" applyAlignment="1" applyProtection="1">
      <alignment vertical="center" wrapText="1"/>
    </xf>
    <xf numFmtId="0" fontId="54" fillId="0" borderId="4" xfId="0" applyFont="1" applyFill="1" applyBorder="1" applyAlignment="1" applyProtection="1">
      <alignment horizontal="left" vertical="center" wrapText="1"/>
    </xf>
    <xf numFmtId="0" fontId="41" fillId="0" borderId="0" xfId="6" applyFont="1" applyFill="1" applyBorder="1" applyAlignment="1" applyProtection="1">
      <alignment horizontal="center" vertical="center" wrapText="1"/>
    </xf>
    <xf numFmtId="0" fontId="22" fillId="0" borderId="58" xfId="6" applyFont="1" applyFill="1" applyBorder="1" applyAlignment="1" applyProtection="1">
      <alignment horizontal="center" vertical="center" wrapText="1"/>
    </xf>
    <xf numFmtId="0" fontId="22" fillId="0" borderId="22" xfId="6" applyFont="1" applyFill="1" applyBorder="1" applyAlignment="1" applyProtection="1">
      <alignment horizontal="center" vertical="center" wrapText="1"/>
    </xf>
    <xf numFmtId="0" fontId="51" fillId="0" borderId="11" xfId="0" applyFont="1" applyFill="1" applyBorder="1" applyAlignment="1" applyProtection="1">
      <alignment vertical="center" wrapText="1"/>
    </xf>
    <xf numFmtId="0" fontId="0" fillId="0" borderId="11" xfId="0" applyFont="1" applyFill="1" applyBorder="1" applyAlignment="1" applyProtection="1">
      <alignment vertical="center" wrapText="1"/>
    </xf>
    <xf numFmtId="0" fontId="23" fillId="0" borderId="0" xfId="5" applyFont="1" applyFill="1" applyAlignment="1">
      <alignment horizontal="center" vertical="center" wrapText="1"/>
    </xf>
    <xf numFmtId="0" fontId="31" fillId="0" borderId="0" xfId="0" applyFont="1" applyAlignment="1">
      <alignment vertical="center" wrapText="1"/>
    </xf>
    <xf numFmtId="0" fontId="22" fillId="0" borderId="0" xfId="5" applyFont="1" applyFill="1" applyAlignment="1">
      <alignment horizontal="center" vertical="center" wrapText="1"/>
    </xf>
    <xf numFmtId="0" fontId="57" fillId="0" borderId="0" xfId="0" applyFont="1" applyAlignment="1">
      <alignment vertical="center" wrapText="1"/>
    </xf>
    <xf numFmtId="9" fontId="25" fillId="3" borderId="9" xfId="8" applyFont="1" applyFill="1" applyBorder="1" applyAlignment="1">
      <alignment vertical="center"/>
    </xf>
  </cellXfs>
  <cellStyles count="13">
    <cellStyle name="Hipervínculo 2" xfId="1"/>
    <cellStyle name="Normal" xfId="0" builtinId="0"/>
    <cellStyle name="Normal 2" xfId="2"/>
    <cellStyle name="Normal 3" xfId="3"/>
    <cellStyle name="Normal 4" xfId="4"/>
    <cellStyle name="Normal 4 2" xfId="5"/>
    <cellStyle name="Normal 5" xfId="6"/>
    <cellStyle name="Normal_PAO 2011 14dic" xfId="7"/>
    <cellStyle name="Porcentaje" xfId="8" builtinId="5"/>
    <cellStyle name="Porcentual 2" xfId="9"/>
    <cellStyle name="Porcentual 2 2" xfId="10"/>
    <cellStyle name="Porcentual 3" xfId="11"/>
    <cellStyle name="Porcentual 4"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838200</xdr:colOff>
      <xdr:row>3</xdr:row>
      <xdr:rowOff>152400</xdr:rowOff>
    </xdr:to>
    <xdr:pic>
      <xdr:nvPicPr>
        <xdr:cNvPr id="9113" name="Picture 1" descr="escudoes"/>
        <xdr:cNvPicPr>
          <a:picLocks noChangeAspect="1" noChangeArrowheads="1"/>
        </xdr:cNvPicPr>
      </xdr:nvPicPr>
      <xdr:blipFill>
        <a:blip xmlns:r="http://schemas.openxmlformats.org/officeDocument/2006/relationships" r:embed="rId1" cstate="print">
          <a:clrChange>
            <a:clrFrom>
              <a:srgbClr val="FEFEFE"/>
            </a:clrFrom>
            <a:clrTo>
              <a:srgbClr val="FEFEFE">
                <a:alpha val="0"/>
              </a:srgbClr>
            </a:clrTo>
          </a:clrChange>
        </a:blip>
        <a:srcRect/>
        <a:stretch>
          <a:fillRect/>
        </a:stretch>
      </xdr:blipFill>
      <xdr:spPr bwMode="auto">
        <a:xfrm>
          <a:off x="19050" y="19050"/>
          <a:ext cx="819150" cy="819150"/>
        </a:xfrm>
        <a:prstGeom prst="rect">
          <a:avLst/>
        </a:prstGeom>
        <a:noFill/>
        <a:ln w="9525">
          <a:noFill/>
          <a:miter lim="800000"/>
          <a:headEnd/>
          <a:tailEnd/>
        </a:ln>
      </xdr:spPr>
    </xdr:pic>
    <xdr:clientData/>
  </xdr:twoCellAnchor>
  <xdr:twoCellAnchor editAs="oneCell">
    <xdr:from>
      <xdr:col>6</xdr:col>
      <xdr:colOff>85725</xdr:colOff>
      <xdr:row>0</xdr:row>
      <xdr:rowOff>47625</xdr:rowOff>
    </xdr:from>
    <xdr:to>
      <xdr:col>7</xdr:col>
      <xdr:colOff>685800</xdr:colOff>
      <xdr:row>3</xdr:row>
      <xdr:rowOff>114300</xdr:rowOff>
    </xdr:to>
    <xdr:pic>
      <xdr:nvPicPr>
        <xdr:cNvPr id="9114" name="Picture 2" descr="logo_mspas_2009"/>
        <xdr:cNvPicPr>
          <a:picLocks noChangeAspect="1" noChangeArrowheads="1"/>
        </xdr:cNvPicPr>
      </xdr:nvPicPr>
      <xdr:blipFill>
        <a:blip xmlns:r="http://schemas.openxmlformats.org/officeDocument/2006/relationships" r:embed="rId2" cstate="print"/>
        <a:srcRect/>
        <a:stretch>
          <a:fillRect/>
        </a:stretch>
      </xdr:blipFill>
      <xdr:spPr bwMode="auto">
        <a:xfrm>
          <a:off x="7439025" y="47625"/>
          <a:ext cx="981075" cy="752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0"/>
  <sheetViews>
    <sheetView showGridLines="0" zoomScaleNormal="100" workbookViewId="0">
      <selection sqref="A1:H1"/>
    </sheetView>
  </sheetViews>
  <sheetFormatPr baseColWidth="10" defaultRowHeight="15" customHeight="1" x14ac:dyDescent="0.25"/>
  <cols>
    <col min="1" max="1" width="43.42578125" style="1" customWidth="1"/>
    <col min="2" max="2" width="4" style="1" customWidth="1"/>
    <col min="3" max="6" width="15.7109375" style="1" customWidth="1"/>
    <col min="7" max="7" width="5.7109375" style="1" customWidth="1"/>
    <col min="8" max="8" width="10.85546875" style="1" customWidth="1"/>
    <col min="9" max="16384" width="11.42578125" style="1"/>
  </cols>
  <sheetData>
    <row r="1" spans="1:9" ht="18" customHeight="1" x14ac:dyDescent="0.25">
      <c r="A1" s="295" t="s">
        <v>2</v>
      </c>
      <c r="B1" s="295"/>
      <c r="C1" s="295"/>
      <c r="D1" s="295"/>
      <c r="E1" s="295"/>
      <c r="F1" s="295"/>
      <c r="G1" s="295"/>
      <c r="H1" s="295"/>
    </row>
    <row r="2" spans="1:9" ht="18" customHeight="1" x14ac:dyDescent="0.25">
      <c r="A2" s="296" t="s">
        <v>6</v>
      </c>
      <c r="B2" s="296"/>
      <c r="C2" s="296"/>
      <c r="D2" s="296"/>
      <c r="E2" s="296"/>
      <c r="F2" s="296"/>
      <c r="G2" s="296"/>
      <c r="H2" s="296"/>
    </row>
    <row r="3" spans="1:9" ht="18" customHeight="1" x14ac:dyDescent="0.2">
      <c r="A3" s="297"/>
      <c r="B3" s="297"/>
      <c r="C3" s="297"/>
      <c r="D3" s="297"/>
      <c r="E3" s="297"/>
      <c r="F3" s="297"/>
      <c r="G3" s="297"/>
      <c r="H3" s="297"/>
      <c r="I3" s="2"/>
    </row>
    <row r="4" spans="1:9" ht="18" customHeight="1" x14ac:dyDescent="0.2">
      <c r="A4" s="297" t="s">
        <v>172</v>
      </c>
      <c r="B4" s="297"/>
      <c r="C4" s="297"/>
      <c r="D4" s="297"/>
      <c r="E4" s="297"/>
      <c r="F4" s="297"/>
      <c r="G4" s="297"/>
      <c r="H4" s="297"/>
      <c r="I4" s="2"/>
    </row>
    <row r="5" spans="1:9" ht="24.75" customHeight="1" x14ac:dyDescent="0.25">
      <c r="A5" s="298"/>
      <c r="B5" s="298"/>
      <c r="C5" s="298"/>
      <c r="D5" s="298"/>
      <c r="E5" s="298"/>
      <c r="F5" s="298"/>
      <c r="G5" s="298"/>
      <c r="H5" s="298"/>
    </row>
    <row r="6" spans="1:9" ht="9.9499999999999993" customHeight="1" thickBot="1" x14ac:dyDescent="0.3">
      <c r="A6" s="3"/>
      <c r="B6" s="3"/>
      <c r="C6" s="3"/>
      <c r="D6" s="3"/>
      <c r="E6" s="3"/>
      <c r="F6" s="3"/>
      <c r="G6" s="3"/>
      <c r="H6" s="3"/>
    </row>
    <row r="7" spans="1:9" ht="34.5" customHeight="1" thickBot="1" x14ac:dyDescent="0.3">
      <c r="A7" s="4" t="s">
        <v>171</v>
      </c>
      <c r="B7" s="5"/>
      <c r="C7" s="292" t="s">
        <v>415</v>
      </c>
      <c r="D7" s="293"/>
      <c r="E7" s="293"/>
      <c r="F7" s="293"/>
      <c r="G7" s="293"/>
      <c r="H7" s="294"/>
    </row>
    <row r="8" spans="1:9" ht="4.5" customHeight="1" thickBot="1" x14ac:dyDescent="0.3">
      <c r="A8" s="99"/>
      <c r="B8" s="6"/>
      <c r="C8" s="7"/>
      <c r="D8" s="7"/>
      <c r="E8" s="7"/>
      <c r="F8" s="7"/>
      <c r="G8" s="7"/>
      <c r="H8" s="7"/>
      <c r="I8" s="7"/>
    </row>
    <row r="9" spans="1:9" ht="34.5" customHeight="1" thickBot="1" x14ac:dyDescent="0.3">
      <c r="A9" s="4" t="s">
        <v>121</v>
      </c>
      <c r="B9" s="8"/>
      <c r="C9" s="292" t="s">
        <v>416</v>
      </c>
      <c r="D9" s="293"/>
      <c r="E9" s="293"/>
      <c r="F9" s="293"/>
      <c r="G9" s="293"/>
      <c r="H9" s="294"/>
    </row>
    <row r="10" spans="1:9" ht="4.5" customHeight="1" thickBot="1" x14ac:dyDescent="0.3">
      <c r="A10" s="99"/>
      <c r="B10" s="6"/>
      <c r="C10" s="7"/>
      <c r="D10" s="7"/>
      <c r="E10" s="7"/>
      <c r="F10" s="7"/>
      <c r="G10" s="7"/>
      <c r="H10" s="7"/>
      <c r="I10" s="7"/>
    </row>
    <row r="11" spans="1:9" ht="34.5" customHeight="1" thickBot="1" x14ac:dyDescent="0.3">
      <c r="A11" s="4" t="s">
        <v>122</v>
      </c>
      <c r="B11" s="5"/>
      <c r="C11" s="292" t="s">
        <v>417</v>
      </c>
      <c r="D11" s="293"/>
      <c r="E11" s="293"/>
      <c r="F11" s="294"/>
      <c r="G11" s="7"/>
      <c r="H11" s="7"/>
      <c r="I11" s="7"/>
    </row>
    <row r="12" spans="1:9" ht="4.5" customHeight="1" thickBot="1" x14ac:dyDescent="0.3">
      <c r="A12" s="100"/>
      <c r="B12" s="7"/>
      <c r="C12" s="7"/>
      <c r="D12" s="7"/>
      <c r="E12" s="7"/>
      <c r="F12" s="7"/>
      <c r="G12" s="7"/>
      <c r="H12" s="7"/>
      <c r="I12" s="7"/>
    </row>
    <row r="13" spans="1:9" ht="35.25" customHeight="1" thickBot="1" x14ac:dyDescent="0.3">
      <c r="A13" s="4" t="s">
        <v>123</v>
      </c>
      <c r="B13" s="5"/>
      <c r="C13" s="292" t="s">
        <v>418</v>
      </c>
      <c r="D13" s="293"/>
      <c r="E13" s="293"/>
      <c r="F13" s="294"/>
      <c r="G13" s="7"/>
      <c r="H13" s="7"/>
      <c r="I13" s="7"/>
    </row>
    <row r="14" spans="1:9" ht="4.5" customHeight="1" thickBot="1" x14ac:dyDescent="0.3">
      <c r="A14" s="100"/>
      <c r="B14" s="7"/>
      <c r="C14" s="7"/>
      <c r="D14" s="7"/>
      <c r="E14" s="7"/>
      <c r="F14" s="7"/>
      <c r="G14" s="7"/>
      <c r="H14" s="7"/>
      <c r="I14" s="7"/>
    </row>
    <row r="15" spans="1:9" ht="34.5" customHeight="1" thickBot="1" x14ac:dyDescent="0.3">
      <c r="A15" s="4" t="s">
        <v>124</v>
      </c>
      <c r="B15" s="5"/>
      <c r="C15" s="292" t="s">
        <v>419</v>
      </c>
      <c r="D15" s="293"/>
      <c r="E15" s="293"/>
      <c r="F15" s="294"/>
      <c r="G15" s="9"/>
      <c r="H15" s="9"/>
      <c r="I15" s="7"/>
    </row>
    <row r="16" spans="1:9" ht="4.5" customHeight="1" thickBot="1" x14ac:dyDescent="0.3">
      <c r="A16" s="5"/>
      <c r="B16" s="5"/>
      <c r="C16" s="5"/>
      <c r="D16" s="5"/>
      <c r="E16" s="5"/>
      <c r="F16" s="5"/>
      <c r="G16" s="5"/>
      <c r="H16" s="5"/>
      <c r="I16" s="7"/>
    </row>
    <row r="17" spans="1:8" ht="34.5" customHeight="1" thickBot="1" x14ac:dyDescent="0.3">
      <c r="A17" s="4" t="s">
        <v>401</v>
      </c>
      <c r="B17" s="5"/>
      <c r="C17" s="292" t="s">
        <v>420</v>
      </c>
      <c r="D17" s="293"/>
      <c r="E17" s="293"/>
      <c r="F17" s="294"/>
      <c r="G17" s="9"/>
      <c r="H17" s="9"/>
    </row>
    <row r="1000" spans="1:1" ht="15" customHeight="1" x14ac:dyDescent="0.25">
      <c r="A1000" s="274" t="s">
        <v>271</v>
      </c>
    </row>
  </sheetData>
  <sheetProtection password="E77E" sheet="1"/>
  <mergeCells count="11">
    <mergeCell ref="C11:F11"/>
    <mergeCell ref="C17:F17"/>
    <mergeCell ref="C15:F15"/>
    <mergeCell ref="C13:F13"/>
    <mergeCell ref="A1:H1"/>
    <mergeCell ref="A2:H2"/>
    <mergeCell ref="A3:H3"/>
    <mergeCell ref="A4:H4"/>
    <mergeCell ref="C7:H7"/>
    <mergeCell ref="C9:H9"/>
    <mergeCell ref="A5:H5"/>
  </mergeCells>
  <phoneticPr fontId="3" type="noConversion"/>
  <printOptions horizontalCentered="1"/>
  <pageMargins left="0.23622047244094491" right="0.27559055118110237" top="0.31496062992125984" bottom="0.27559055118110237" header="0" footer="0"/>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F8" sqref="F8"/>
    </sheetView>
  </sheetViews>
  <sheetFormatPr baseColWidth="10" defaultRowHeight="12.75" x14ac:dyDescent="0.25"/>
  <cols>
    <col min="1" max="1" width="10.5703125" style="163" customWidth="1"/>
    <col min="2" max="2" width="52.42578125" style="163" customWidth="1"/>
    <col min="3" max="3" width="12.85546875" style="163" customWidth="1"/>
    <col min="4" max="7" width="18.140625" style="163" customWidth="1"/>
    <col min="8" max="16384" width="11.42578125" style="163"/>
  </cols>
  <sheetData>
    <row r="1" spans="1:7" s="192" customFormat="1" ht="33" customHeight="1" x14ac:dyDescent="0.25">
      <c r="A1" s="417" t="s">
        <v>2</v>
      </c>
      <c r="B1" s="417"/>
      <c r="C1" s="417"/>
      <c r="D1" s="417"/>
      <c r="E1" s="418"/>
      <c r="F1" s="418"/>
      <c r="G1" s="418"/>
    </row>
    <row r="2" spans="1:7" s="192" customFormat="1" ht="23.25" customHeight="1" x14ac:dyDescent="0.25">
      <c r="A2" s="415" t="s">
        <v>192</v>
      </c>
      <c r="B2" s="415"/>
      <c r="C2" s="415"/>
      <c r="D2" s="415"/>
      <c r="E2" s="416"/>
      <c r="F2" s="416"/>
      <c r="G2" s="416"/>
    </row>
    <row r="3" spans="1:7" s="192" customFormat="1" ht="23.25" customHeight="1" x14ac:dyDescent="0.25">
      <c r="A3" s="415" t="s">
        <v>172</v>
      </c>
      <c r="B3" s="415"/>
      <c r="C3" s="415"/>
      <c r="D3" s="415"/>
      <c r="E3" s="416"/>
      <c r="F3" s="416"/>
      <c r="G3" s="416"/>
    </row>
    <row r="4" spans="1:7" ht="6" customHeight="1" thickBot="1" x14ac:dyDescent="0.3"/>
    <row r="5" spans="1:7" ht="36" customHeight="1" thickBot="1" x14ac:dyDescent="0.3">
      <c r="A5" s="261" t="s">
        <v>131</v>
      </c>
      <c r="B5" s="262" t="s">
        <v>132</v>
      </c>
      <c r="C5" s="263" t="s">
        <v>163</v>
      </c>
      <c r="D5" s="264" t="s">
        <v>157</v>
      </c>
      <c r="E5" s="264" t="s">
        <v>158</v>
      </c>
      <c r="F5" s="264" t="s">
        <v>159</v>
      </c>
      <c r="G5" s="265" t="s">
        <v>160</v>
      </c>
    </row>
    <row r="6" spans="1:7" ht="81" hidden="1" customHeight="1" x14ac:dyDescent="0.25">
      <c r="A6" s="256">
        <v>1</v>
      </c>
      <c r="B6" s="257" t="str">
        <f>Programacion_Gestion!B7</f>
        <v>OBJETIVO ESPECIFICO: Mejorar la eficiencia y la calidad en la gestión de los recursos humanos y físicos para la provisión de los servicios de salud del Primer Nivel de Atención por medio del fortalecimiento de las funciones de planificación, monitoreo y supervision de las acciones del plan operativo anual de los establecimientos de salud del área jurisdiccional de responsabilidad del SIBASI.</v>
      </c>
      <c r="C6" s="258">
        <f>Programacion_Gestion!G7</f>
        <v>0</v>
      </c>
      <c r="D6" s="259">
        <f>Programacion_Gestion!Q7</f>
        <v>0</v>
      </c>
      <c r="E6" s="259">
        <f>Programacion_Gestion!AC7</f>
        <v>0</v>
      </c>
      <c r="F6" s="259">
        <f>Programacion_Gestion!AO7</f>
        <v>0</v>
      </c>
      <c r="G6" s="260">
        <f>Programacion_Gestion!BA7</f>
        <v>0</v>
      </c>
    </row>
    <row r="7" spans="1:7" ht="90" hidden="1" customHeight="1" x14ac:dyDescent="0.25">
      <c r="A7" s="243" t="s">
        <v>145</v>
      </c>
      <c r="B7" s="244" t="str">
        <f>Programacion_Gestion!B8</f>
        <v>Resultado esperado: 100% de establecimientos de salud del SIBASI han ejecutado efectivamente el Plan Operativo Anual 2013.</v>
      </c>
      <c r="C7" s="245">
        <f>Programacion_Gestion!G8</f>
        <v>4</v>
      </c>
      <c r="D7" s="246">
        <f>Programacion_Gestion!Q8</f>
        <v>0</v>
      </c>
      <c r="E7" s="246">
        <f>Programacion_Gestion!AC8</f>
        <v>0</v>
      </c>
      <c r="F7" s="246">
        <f>Programacion_Gestion!AO8</f>
        <v>0</v>
      </c>
      <c r="G7" s="247">
        <f>Programacion_Gestion!BA8</f>
        <v>0</v>
      </c>
    </row>
    <row r="8" spans="1:7" ht="44.25" customHeight="1" x14ac:dyDescent="0.25">
      <c r="A8" s="248" t="s">
        <v>55</v>
      </c>
      <c r="B8" s="249" t="str">
        <f>Programacion_Gestion!B9</f>
        <v>Consultas (en línea: SIMMOW, SEPS) de monitoreo para verificar el cumplimiento de los planes operativos 2013 por parte de los equipos locales de salud.</v>
      </c>
      <c r="C8" s="250">
        <f>Programacion_Gestion!G9</f>
        <v>12</v>
      </c>
      <c r="D8" s="251">
        <f>Programacion_Gestion!Q9</f>
        <v>3</v>
      </c>
      <c r="E8" s="251">
        <f>Programacion_Gestion!AC9</f>
        <v>3</v>
      </c>
      <c r="F8" s="251">
        <f>Programacion_Gestion!AO9</f>
        <v>3</v>
      </c>
      <c r="G8" s="252">
        <f>Programacion_Gestion!BA9</f>
        <v>2</v>
      </c>
    </row>
    <row r="9" spans="1:7" ht="54" customHeight="1" x14ac:dyDescent="0.25">
      <c r="A9" s="196" t="s">
        <v>139</v>
      </c>
      <c r="B9" s="197" t="str">
        <f>Programacion_Gestion!B10</f>
        <v>Visitas para participar en las sesiones de monitoreo del cumplimiento de los planes operativos 2013 en los establecimientos de salud del SIBASI.</v>
      </c>
      <c r="C9" s="240">
        <f>Programacion_Gestion!G10</f>
        <v>176</v>
      </c>
      <c r="D9" s="241">
        <f>Programacion_Gestion!Q10</f>
        <v>0</v>
      </c>
      <c r="E9" s="241">
        <f>Programacion_Gestion!AC10</f>
        <v>0</v>
      </c>
      <c r="F9" s="241">
        <f>Programacion_Gestion!AO10</f>
        <v>0</v>
      </c>
      <c r="G9" s="242">
        <f>Programacion_Gestion!BA10</f>
        <v>0</v>
      </c>
    </row>
    <row r="10" spans="1:7" ht="54" hidden="1" customHeight="1" x14ac:dyDescent="0.25">
      <c r="A10" s="194" t="s">
        <v>147</v>
      </c>
      <c r="B10" s="195" t="s">
        <v>146</v>
      </c>
      <c r="C10" s="240">
        <f>Programacion_Gestion!G11</f>
        <v>0</v>
      </c>
      <c r="D10" s="241">
        <f>Programacion_Gestion!Q11</f>
        <v>0</v>
      </c>
      <c r="E10" s="241">
        <f>Programacion_Gestion!AC11</f>
        <v>0</v>
      </c>
      <c r="F10" s="241">
        <f>Programacion_Gestion!AO11</f>
        <v>0</v>
      </c>
      <c r="G10" s="242">
        <f>Programacion_Gestion!BA11</f>
        <v>0</v>
      </c>
    </row>
    <row r="11" spans="1:7" ht="47.25" customHeight="1" x14ac:dyDescent="0.25">
      <c r="A11" s="196" t="s">
        <v>86</v>
      </c>
      <c r="B11" s="197" t="s">
        <v>149</v>
      </c>
      <c r="C11" s="240">
        <f>Programacion_Gestion!G12</f>
        <v>176</v>
      </c>
      <c r="D11" s="241">
        <f>Programacion_Gestion!Q12</f>
        <v>44</v>
      </c>
      <c r="E11" s="241">
        <f>Programacion_Gestion!AC12</f>
        <v>48</v>
      </c>
      <c r="F11" s="241">
        <f>Programacion_Gestion!AO12</f>
        <v>40</v>
      </c>
      <c r="G11" s="242">
        <f>Programacion_Gestion!BA12</f>
        <v>32</v>
      </c>
    </row>
    <row r="12" spans="1:7" ht="47.25" hidden="1" customHeight="1" x14ac:dyDescent="0.25">
      <c r="A12" s="194" t="s">
        <v>153</v>
      </c>
      <c r="B12" s="197" t="str">
        <f>Programacion_Gestion!B13</f>
        <v>Resultado esperado: 100% de establecimientos de salud del SIBASI cuentan con un Plan Operativo Anual 2014.</v>
      </c>
      <c r="C12" s="240">
        <f>Programacion_Gestion!G13</f>
        <v>0</v>
      </c>
      <c r="D12" s="241">
        <f>Programacion_Gestion!Q13</f>
        <v>0</v>
      </c>
      <c r="E12" s="241">
        <f>Programacion_Gestion!AC13</f>
        <v>0</v>
      </c>
      <c r="F12" s="241">
        <f>Programacion_Gestion!AO13</f>
        <v>0</v>
      </c>
      <c r="G12" s="242">
        <f>Programacion_Gestion!BA13</f>
        <v>0</v>
      </c>
    </row>
    <row r="13" spans="1:7" ht="47.25" customHeight="1" x14ac:dyDescent="0.25">
      <c r="A13" s="196" t="s">
        <v>88</v>
      </c>
      <c r="B13" s="197" t="str">
        <f>Programacion_Gestion!B14</f>
        <v>Divulgación de los lineamientos para la formulación del plan operativo anual en los establecimientos de salud, a todos los responsables de dichas dependencias.</v>
      </c>
      <c r="C13" s="240">
        <f>Programacion_Gestion!G14</f>
        <v>1</v>
      </c>
      <c r="D13" s="241">
        <f>Programacion_Gestion!Q14</f>
        <v>0</v>
      </c>
      <c r="E13" s="241">
        <f>Programacion_Gestion!AC14</f>
        <v>0</v>
      </c>
      <c r="F13" s="241">
        <f>Programacion_Gestion!AO14</f>
        <v>0</v>
      </c>
      <c r="G13" s="242">
        <f>Programacion_Gestion!BA14</f>
        <v>1</v>
      </c>
    </row>
    <row r="14" spans="1:7" ht="54" customHeight="1" x14ac:dyDescent="0.25">
      <c r="A14" s="196" t="s">
        <v>156</v>
      </c>
      <c r="B14" s="197" t="str">
        <f>Programacion_Gestion!B15</f>
        <v>Visitas de monitoreo para verificar que los equipos locales de salud elaboran los planes operativos conforme a lineamientos institucionales.</v>
      </c>
      <c r="C14" s="240">
        <f>Programacion_Gestion!G15</f>
        <v>176</v>
      </c>
      <c r="D14" s="241">
        <f>Programacion_Gestion!Q15</f>
        <v>44</v>
      </c>
      <c r="E14" s="241">
        <f>Programacion_Gestion!AC15</f>
        <v>48</v>
      </c>
      <c r="F14" s="241">
        <f>Programacion_Gestion!AO15</f>
        <v>40</v>
      </c>
      <c r="G14" s="242">
        <f>Programacion_Gestion!BA15</f>
        <v>32</v>
      </c>
    </row>
    <row r="15" spans="1:7" ht="67.5" hidden="1" customHeight="1" x14ac:dyDescent="0.25">
      <c r="A15" s="194">
        <v>1.4</v>
      </c>
      <c r="B15" s="195" t="str">
        <f>Programacion_Gestion!B16</f>
        <v>Resultado esperado: Al menos un 80% de las referencias enviadas por los establecimientos de salud del primer nivel del MINSAL han recibido una acción de retorno por parte de hospitales y Ecos especializados.</v>
      </c>
      <c r="C15" s="240">
        <f>Programacion_Gestion!G16</f>
        <v>0</v>
      </c>
      <c r="D15" s="241">
        <f>Programacion_Gestion!Q16</f>
        <v>0</v>
      </c>
      <c r="E15" s="241">
        <f>Programacion_Gestion!AC16</f>
        <v>0</v>
      </c>
      <c r="F15" s="241">
        <f>Programacion_Gestion!AO16</f>
        <v>0</v>
      </c>
      <c r="G15" s="242">
        <f>Programacion_Gestion!BA16</f>
        <v>0</v>
      </c>
    </row>
    <row r="16" spans="1:7" ht="40.5" customHeight="1" x14ac:dyDescent="0.25">
      <c r="A16" s="196" t="s">
        <v>170</v>
      </c>
      <c r="B16" s="197" t="str">
        <f>Programacion_Gestion!B17</f>
        <v>Reuniones mensuales para evaluación de casos de referencia, retorno e interconsulta ocurridos en la RIISS.</v>
      </c>
      <c r="C16" s="240">
        <f>Programacion_Gestion!G17</f>
        <v>12</v>
      </c>
      <c r="D16" s="241">
        <f>Programacion_Gestion!Q17</f>
        <v>3</v>
      </c>
      <c r="E16" s="241">
        <f>Programacion_Gestion!AC17</f>
        <v>3</v>
      </c>
      <c r="F16" s="241">
        <f>Programacion_Gestion!AO17</f>
        <v>3</v>
      </c>
      <c r="G16" s="242">
        <f>Programacion_Gestion!BA17</f>
        <v>3</v>
      </c>
    </row>
    <row r="17" spans="1:7" ht="61.5" customHeight="1" x14ac:dyDescent="0.25">
      <c r="A17" s="196" t="s">
        <v>184</v>
      </c>
      <c r="B17" s="197" t="str">
        <f>Programacion_Gestion!B18</f>
        <v>Sistematización de casos exitosos de atención sanitaria (acciones hechas en las RIISS para salvar una o más vidas) por medio de historias, estudios de caso y otros formatos para divulgación masiva.</v>
      </c>
      <c r="C17" s="240">
        <f>Programacion_Gestion!G18</f>
        <v>4</v>
      </c>
      <c r="D17" s="241">
        <f>Programacion_Gestion!Q18</f>
        <v>1</v>
      </c>
      <c r="E17" s="241">
        <f>Programacion_Gestion!AC18</f>
        <v>1</v>
      </c>
      <c r="F17" s="241">
        <f>Programacion_Gestion!AO18</f>
        <v>1</v>
      </c>
      <c r="G17" s="242">
        <f>Programacion_Gestion!BA18</f>
        <v>0</v>
      </c>
    </row>
    <row r="18" spans="1:7" ht="40.5" hidden="1" customHeight="1" x14ac:dyDescent="0.25">
      <c r="A18" s="194">
        <v>1.5</v>
      </c>
      <c r="B18" s="220" t="s">
        <v>168</v>
      </c>
      <c r="C18" s="240">
        <f>Programacion_Gestion!G19</f>
        <v>0</v>
      </c>
      <c r="D18" s="241">
        <f>Programacion_Gestion!Q19</f>
        <v>0</v>
      </c>
      <c r="E18" s="241">
        <f>Programacion_Gestion!AC19</f>
        <v>0</v>
      </c>
      <c r="F18" s="241">
        <f>Programacion_Gestion!AO19</f>
        <v>0</v>
      </c>
      <c r="G18" s="242">
        <f>Programacion_Gestion!BA19</f>
        <v>0</v>
      </c>
    </row>
    <row r="19" spans="1:7" ht="32.25" customHeight="1" x14ac:dyDescent="0.25">
      <c r="A19" s="196" t="s">
        <v>193</v>
      </c>
      <c r="B19" s="197" t="s">
        <v>169</v>
      </c>
      <c r="C19" s="240">
        <f>Programacion_Gestion!G20</f>
        <v>100</v>
      </c>
      <c r="D19" s="241">
        <f>Programacion_Gestion!Q20</f>
        <v>25</v>
      </c>
      <c r="E19" s="241">
        <f>Programacion_Gestion!AC20</f>
        <v>25</v>
      </c>
      <c r="F19" s="241">
        <f>Programacion_Gestion!AO20</f>
        <v>26</v>
      </c>
      <c r="G19" s="242">
        <f>Programacion_Gestion!BA20</f>
        <v>19</v>
      </c>
    </row>
    <row r="20" spans="1:7" ht="143.25" hidden="1" customHeight="1" x14ac:dyDescent="0.25">
      <c r="A20" s="193">
        <v>2</v>
      </c>
      <c r="B20" s="200" t="str">
        <f>Programacion_Gestion!B21</f>
        <v>OBJETIVO ESPECIFICO: Implementar el Sistema Único de Información en Salud (SUIS) en el nivel local  a fin de estandarizar la metodología de medición de ocurrencia de eventos demográficos y epidemiológicos, así como del cumplimiento de las actividades programadas y los recursos consumidos en los establecimientos de salud del área jurisdiccional de responsabilidad del SIBASI.</v>
      </c>
      <c r="C20" s="240">
        <f>Programacion_Gestion!G21</f>
        <v>0</v>
      </c>
      <c r="D20" s="241">
        <f>Programacion_Gestion!Q21</f>
        <v>0</v>
      </c>
      <c r="E20" s="241">
        <f>Programacion_Gestion!AC21</f>
        <v>0</v>
      </c>
      <c r="F20" s="241">
        <f>Programacion_Gestion!AO21</f>
        <v>0</v>
      </c>
      <c r="G20" s="242">
        <f>Programacion_Gestion!BA21</f>
        <v>0</v>
      </c>
    </row>
    <row r="21" spans="1:7" ht="94.5" hidden="1" customHeight="1" x14ac:dyDescent="0.25">
      <c r="A21" s="194">
        <v>2.1</v>
      </c>
      <c r="B21" s="195" t="str">
        <f>Programacion_Gestion!B22</f>
        <v>Resultado esperado: 100% de establecimientos de salud cuentan con salas situacionales de conformidad con los lineamientos normativos.</v>
      </c>
      <c r="C21" s="240">
        <f>Programacion_Gestion!G22</f>
        <v>33</v>
      </c>
      <c r="D21" s="241">
        <f>Programacion_Gestion!Q22</f>
        <v>0</v>
      </c>
      <c r="E21" s="241">
        <f>Programacion_Gestion!AC22</f>
        <v>0</v>
      </c>
      <c r="F21" s="241">
        <f>Programacion_Gestion!AO22</f>
        <v>0</v>
      </c>
      <c r="G21" s="242">
        <f>Programacion_Gestion!BA22</f>
        <v>0</v>
      </c>
    </row>
    <row r="22" spans="1:7" ht="55.5" customHeight="1" x14ac:dyDescent="0.25">
      <c r="A22" s="196" t="s">
        <v>94</v>
      </c>
      <c r="B22" s="197" t="str">
        <f>Programacion_Gestion!B23</f>
        <v>Divulgación de los lineamientos para la conformación de la sala situacional del establecimiento de saluden los establecimientos de salud, a todos los responsables de dichas dependencias.</v>
      </c>
      <c r="C22" s="240">
        <f>Programacion_Gestion!G23</f>
        <v>1</v>
      </c>
      <c r="D22" s="241">
        <f>Programacion_Gestion!Q23</f>
        <v>1</v>
      </c>
      <c r="E22" s="241">
        <f>Programacion_Gestion!AC23</f>
        <v>0</v>
      </c>
      <c r="F22" s="241">
        <f>Programacion_Gestion!AO23</f>
        <v>0</v>
      </c>
      <c r="G22" s="242">
        <f>Programacion_Gestion!BA23</f>
        <v>0</v>
      </c>
    </row>
    <row r="23" spans="1:7" ht="89.25" hidden="1" customHeight="1" x14ac:dyDescent="0.25">
      <c r="A23" s="194">
        <v>2.2000000000000002</v>
      </c>
      <c r="B23" s="195" t="str">
        <f>Programacion_Gestion!B24</f>
        <v>Resultado esperado: 100% de establecimientos de salud han participado en las evaluaciones trimestrales de resultados de salud y enviado el informe trimestral de evaluación a la instancia superior respectiva.</v>
      </c>
      <c r="C23" s="240">
        <f>Programacion_Gestion!G24</f>
        <v>0</v>
      </c>
      <c r="D23" s="241">
        <f>Programacion_Gestion!Q24</f>
        <v>0</v>
      </c>
      <c r="E23" s="241">
        <f>Programacion_Gestion!AC24</f>
        <v>0</v>
      </c>
      <c r="F23" s="241">
        <f>Programacion_Gestion!AO24</f>
        <v>0</v>
      </c>
      <c r="G23" s="242">
        <f>Programacion_Gestion!BA24</f>
        <v>0</v>
      </c>
    </row>
    <row r="24" spans="1:7" ht="57" customHeight="1" x14ac:dyDescent="0.25">
      <c r="A24" s="196" t="s">
        <v>164</v>
      </c>
      <c r="B24" s="197" t="str">
        <f>Programacion_Gestion!B25</f>
        <v>Realización de jornadas trimestrales de los indicadores de evaluación críticos (productos y efectos), de acuerdo a lineamientos institucionales.</v>
      </c>
      <c r="C24" s="240">
        <f>Programacion_Gestion!G25</f>
        <v>4</v>
      </c>
      <c r="D24" s="241">
        <f>Programacion_Gestion!Q25</f>
        <v>1</v>
      </c>
      <c r="E24" s="241">
        <f>Programacion_Gestion!AC25</f>
        <v>1</v>
      </c>
      <c r="F24" s="241">
        <f>Programacion_Gestion!AO25</f>
        <v>1</v>
      </c>
      <c r="G24" s="242">
        <f>Programacion_Gestion!BA25</f>
        <v>1</v>
      </c>
    </row>
    <row r="25" spans="1:7" ht="66" customHeight="1" thickBot="1" x14ac:dyDescent="0.3">
      <c r="A25" s="198" t="s">
        <v>165</v>
      </c>
      <c r="B25" s="199" t="str">
        <f>Programacion_Gestion!B26</f>
        <v>Recepción de reportes de evaluación local para estudio y seguimiento en el terreno de las medidas a adoptar en el nivel local para mejorar el desempeño en el cumplimiento del Plan Operativo y sus efectos.</v>
      </c>
      <c r="C25" s="253">
        <f>Programacion_Gestion!G26</f>
        <v>4</v>
      </c>
      <c r="D25" s="254">
        <f>Programacion_Gestion!Q26</f>
        <v>1</v>
      </c>
      <c r="E25" s="254">
        <f>Programacion_Gestion!AC26</f>
        <v>1</v>
      </c>
      <c r="F25" s="254">
        <f>Programacion_Gestion!AO26</f>
        <v>1</v>
      </c>
      <c r="G25" s="255">
        <f>Programacion_Gestion!BA26</f>
        <v>1</v>
      </c>
    </row>
  </sheetData>
  <sheetProtection password="E77E" sheet="1"/>
  <mergeCells count="3">
    <mergeCell ref="A3:G3"/>
    <mergeCell ref="A1:G1"/>
    <mergeCell ref="A2:G2"/>
  </mergeCells>
  <printOptions horizontalCentered="1"/>
  <pageMargins left="0.35433070866141736" right="0.31496062992125984" top="0.3" bottom="0.28999999999999998" header="0.23" footer="0.23622047244094491"/>
  <pageSetup scale="85"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6"/>
  <sheetViews>
    <sheetView showGridLines="0" topLeftCell="A5" zoomScale="80" zoomScaleNormal="80" zoomScaleSheetLayoutView="75" workbookViewId="0">
      <pane xSplit="4" ySplit="2" topLeftCell="AJ7" activePane="bottomRight" state="frozen"/>
      <selection activeCell="A5" sqref="A5"/>
      <selection pane="topRight" activeCell="E5" sqref="E5"/>
      <selection pane="bottomLeft" activeCell="A7" sqref="A7"/>
      <selection pane="bottomRight" activeCell="AX7" sqref="AX7:AX26"/>
    </sheetView>
  </sheetViews>
  <sheetFormatPr baseColWidth="10" defaultRowHeight="12.75" x14ac:dyDescent="0.25"/>
  <cols>
    <col min="1" max="1" width="10.5703125" style="157" customWidth="1"/>
    <col min="2" max="2" width="52.42578125" style="157" customWidth="1"/>
    <col min="3" max="3" width="29.42578125" style="157" customWidth="1"/>
    <col min="4" max="4" width="25.28515625" style="157" customWidth="1"/>
    <col min="5" max="5" width="14.42578125" style="157" customWidth="1"/>
    <col min="6" max="6" width="11" style="157" customWidth="1"/>
    <col min="7" max="7" width="10.42578125" style="157" customWidth="1"/>
    <col min="8" max="58" width="7.7109375" style="157" customWidth="1"/>
    <col min="59" max="16384" width="11.42578125" style="157"/>
  </cols>
  <sheetData>
    <row r="1" spans="1:58" s="156" customFormat="1" ht="33.75" customHeight="1" x14ac:dyDescent="0.25">
      <c r="A1" s="308" t="s">
        <v>2</v>
      </c>
      <c r="B1" s="308"/>
      <c r="C1" s="308"/>
      <c r="D1" s="308"/>
      <c r="E1" s="308"/>
      <c r="F1" s="308"/>
      <c r="G1" s="308"/>
      <c r="H1" s="308"/>
      <c r="I1" s="308"/>
      <c r="J1" s="308"/>
      <c r="K1" s="308"/>
      <c r="L1" s="308"/>
      <c r="M1" s="308"/>
      <c r="N1" s="308"/>
      <c r="O1" s="308"/>
      <c r="P1" s="308"/>
      <c r="Q1" s="308"/>
      <c r="R1" s="308"/>
      <c r="S1" s="309"/>
      <c r="T1" s="309"/>
    </row>
    <row r="2" spans="1:58" s="156" customFormat="1" ht="20.25" customHeight="1" x14ac:dyDescent="0.25">
      <c r="A2" s="310" t="s">
        <v>173</v>
      </c>
      <c r="B2" s="310"/>
      <c r="C2" s="310"/>
      <c r="D2" s="310"/>
      <c r="E2" s="310"/>
      <c r="F2" s="310"/>
      <c r="G2" s="310"/>
      <c r="H2" s="310"/>
      <c r="I2" s="310"/>
      <c r="J2" s="310"/>
      <c r="K2" s="310"/>
      <c r="L2" s="310"/>
      <c r="M2" s="310"/>
      <c r="N2" s="310"/>
      <c r="O2" s="310"/>
      <c r="P2" s="310"/>
      <c r="Q2" s="310"/>
      <c r="R2" s="310"/>
      <c r="S2" s="311"/>
      <c r="T2" s="311"/>
    </row>
    <row r="3" spans="1:58" s="156" customFormat="1" ht="24" customHeight="1" x14ac:dyDescent="0.25">
      <c r="A3" s="310" t="s">
        <v>172</v>
      </c>
      <c r="B3" s="310"/>
      <c r="C3" s="310"/>
      <c r="D3" s="310"/>
      <c r="E3" s="310"/>
      <c r="F3" s="310"/>
      <c r="G3" s="310"/>
      <c r="H3" s="310"/>
      <c r="I3" s="310"/>
      <c r="J3" s="310"/>
      <c r="K3" s="310"/>
      <c r="L3" s="310"/>
      <c r="M3" s="310"/>
      <c r="N3" s="310"/>
      <c r="O3" s="310"/>
      <c r="P3" s="310"/>
      <c r="Q3" s="310"/>
      <c r="R3" s="310"/>
      <c r="S3" s="311"/>
      <c r="T3" s="311"/>
    </row>
    <row r="4" spans="1:58" ht="13.5" thickBot="1" x14ac:dyDescent="0.3"/>
    <row r="5" spans="1:58" ht="36" customHeight="1" x14ac:dyDescent="0.25">
      <c r="A5" s="312" t="s">
        <v>131</v>
      </c>
      <c r="B5" s="314" t="s">
        <v>132</v>
      </c>
      <c r="C5" s="314" t="s">
        <v>133</v>
      </c>
      <c r="D5" s="316" t="s">
        <v>134</v>
      </c>
      <c r="E5" s="318" t="s">
        <v>135</v>
      </c>
      <c r="F5" s="320" t="s">
        <v>136</v>
      </c>
      <c r="G5" s="321"/>
      <c r="H5" s="301" t="s">
        <v>10</v>
      </c>
      <c r="I5" s="304"/>
      <c r="J5" s="305"/>
      <c r="K5" s="301" t="s">
        <v>11</v>
      </c>
      <c r="L5" s="304"/>
      <c r="M5" s="305"/>
      <c r="N5" s="301" t="s">
        <v>12</v>
      </c>
      <c r="O5" s="304"/>
      <c r="P5" s="305"/>
      <c r="Q5" s="301" t="s">
        <v>29</v>
      </c>
      <c r="R5" s="302"/>
      <c r="S5" s="307"/>
      <c r="T5" s="301" t="s">
        <v>16</v>
      </c>
      <c r="U5" s="304"/>
      <c r="V5" s="305"/>
      <c r="W5" s="301" t="s">
        <v>17</v>
      </c>
      <c r="X5" s="304"/>
      <c r="Y5" s="306"/>
      <c r="Z5" s="301" t="s">
        <v>18</v>
      </c>
      <c r="AA5" s="304"/>
      <c r="AB5" s="305"/>
      <c r="AC5" s="301" t="s">
        <v>19</v>
      </c>
      <c r="AD5" s="302"/>
      <c r="AE5" s="303"/>
      <c r="AF5" s="301" t="s">
        <v>20</v>
      </c>
      <c r="AG5" s="304"/>
      <c r="AH5" s="305"/>
      <c r="AI5" s="301" t="s">
        <v>21</v>
      </c>
      <c r="AJ5" s="304"/>
      <c r="AK5" s="305"/>
      <c r="AL5" s="301" t="s">
        <v>22</v>
      </c>
      <c r="AM5" s="304"/>
      <c r="AN5" s="306"/>
      <c r="AO5" s="301" t="s">
        <v>23</v>
      </c>
      <c r="AP5" s="302"/>
      <c r="AQ5" s="303"/>
      <c r="AR5" s="301" t="s">
        <v>24</v>
      </c>
      <c r="AS5" s="304"/>
      <c r="AT5" s="305"/>
      <c r="AU5" s="301" t="s">
        <v>25</v>
      </c>
      <c r="AV5" s="304"/>
      <c r="AW5" s="305"/>
      <c r="AX5" s="301" t="s">
        <v>26</v>
      </c>
      <c r="AY5" s="304"/>
      <c r="AZ5" s="305"/>
      <c r="BA5" s="301" t="s">
        <v>27</v>
      </c>
      <c r="BB5" s="302"/>
      <c r="BC5" s="303"/>
      <c r="BD5" s="301" t="s">
        <v>28</v>
      </c>
      <c r="BE5" s="302"/>
      <c r="BF5" s="303"/>
    </row>
    <row r="6" spans="1:58" ht="31.5" customHeight="1" x14ac:dyDescent="0.25">
      <c r="A6" s="313"/>
      <c r="B6" s="315"/>
      <c r="C6" s="315"/>
      <c r="D6" s="317"/>
      <c r="E6" s="319"/>
      <c r="F6" s="185" t="s">
        <v>137</v>
      </c>
      <c r="G6" s="186" t="s">
        <v>138</v>
      </c>
      <c r="H6" s="187" t="s">
        <v>13</v>
      </c>
      <c r="I6" s="188" t="s">
        <v>14</v>
      </c>
      <c r="J6" s="189" t="s">
        <v>15</v>
      </c>
      <c r="K6" s="187" t="s">
        <v>13</v>
      </c>
      <c r="L6" s="188" t="s">
        <v>14</v>
      </c>
      <c r="M6" s="189" t="s">
        <v>15</v>
      </c>
      <c r="N6" s="187" t="s">
        <v>13</v>
      </c>
      <c r="O6" s="188" t="s">
        <v>14</v>
      </c>
      <c r="P6" s="189" t="s">
        <v>15</v>
      </c>
      <c r="Q6" s="187" t="s">
        <v>13</v>
      </c>
      <c r="R6" s="188" t="s">
        <v>14</v>
      </c>
      <c r="S6" s="190" t="s">
        <v>15</v>
      </c>
      <c r="T6" s="187" t="s">
        <v>13</v>
      </c>
      <c r="U6" s="188" t="s">
        <v>14</v>
      </c>
      <c r="V6" s="189" t="s">
        <v>15</v>
      </c>
      <c r="W6" s="187" t="s">
        <v>13</v>
      </c>
      <c r="X6" s="188" t="s">
        <v>14</v>
      </c>
      <c r="Y6" s="190" t="s">
        <v>15</v>
      </c>
      <c r="Z6" s="187" t="s">
        <v>13</v>
      </c>
      <c r="AA6" s="188" t="s">
        <v>14</v>
      </c>
      <c r="AB6" s="189" t="s">
        <v>15</v>
      </c>
      <c r="AC6" s="187" t="s">
        <v>13</v>
      </c>
      <c r="AD6" s="188" t="s">
        <v>14</v>
      </c>
      <c r="AE6" s="189" t="s">
        <v>15</v>
      </c>
      <c r="AF6" s="187" t="s">
        <v>13</v>
      </c>
      <c r="AG6" s="188" t="s">
        <v>14</v>
      </c>
      <c r="AH6" s="189" t="s">
        <v>15</v>
      </c>
      <c r="AI6" s="187" t="s">
        <v>13</v>
      </c>
      <c r="AJ6" s="188" t="s">
        <v>14</v>
      </c>
      <c r="AK6" s="189" t="s">
        <v>15</v>
      </c>
      <c r="AL6" s="187" t="s">
        <v>13</v>
      </c>
      <c r="AM6" s="188" t="s">
        <v>14</v>
      </c>
      <c r="AN6" s="190" t="s">
        <v>15</v>
      </c>
      <c r="AO6" s="187" t="s">
        <v>13</v>
      </c>
      <c r="AP6" s="188" t="s">
        <v>14</v>
      </c>
      <c r="AQ6" s="189" t="s">
        <v>15</v>
      </c>
      <c r="AR6" s="187" t="s">
        <v>13</v>
      </c>
      <c r="AS6" s="188" t="s">
        <v>14</v>
      </c>
      <c r="AT6" s="189" t="s">
        <v>15</v>
      </c>
      <c r="AU6" s="187" t="s">
        <v>13</v>
      </c>
      <c r="AV6" s="188" t="s">
        <v>14</v>
      </c>
      <c r="AW6" s="189" t="s">
        <v>15</v>
      </c>
      <c r="AX6" s="187" t="s">
        <v>13</v>
      </c>
      <c r="AY6" s="188" t="s">
        <v>14</v>
      </c>
      <c r="AZ6" s="189" t="s">
        <v>15</v>
      </c>
      <c r="BA6" s="187" t="s">
        <v>13</v>
      </c>
      <c r="BB6" s="188" t="s">
        <v>14</v>
      </c>
      <c r="BC6" s="189" t="s">
        <v>15</v>
      </c>
      <c r="BD6" s="187" t="s">
        <v>13</v>
      </c>
      <c r="BE6" s="188" t="s">
        <v>14</v>
      </c>
      <c r="BF6" s="189" t="s">
        <v>15</v>
      </c>
    </row>
    <row r="7" spans="1:58" s="163" customFormat="1" ht="81" customHeight="1" x14ac:dyDescent="0.25">
      <c r="A7" s="181">
        <v>1</v>
      </c>
      <c r="B7" s="299" t="s">
        <v>166</v>
      </c>
      <c r="C7" s="299"/>
      <c r="D7" s="300"/>
      <c r="E7" s="158"/>
      <c r="F7" s="159"/>
      <c r="G7" s="160"/>
      <c r="H7" s="161"/>
      <c r="I7" s="159"/>
      <c r="J7" s="162"/>
      <c r="K7" s="161"/>
      <c r="L7" s="159"/>
      <c r="M7" s="162"/>
      <c r="N7" s="161"/>
      <c r="O7" s="159"/>
      <c r="P7" s="162"/>
      <c r="Q7" s="161"/>
      <c r="R7" s="159"/>
      <c r="S7" s="160"/>
      <c r="T7" s="161"/>
      <c r="U7" s="159"/>
      <c r="V7" s="162"/>
      <c r="W7" s="161"/>
      <c r="X7" s="159"/>
      <c r="Y7" s="160"/>
      <c r="Z7" s="161"/>
      <c r="AA7" s="159"/>
      <c r="AB7" s="162"/>
      <c r="AC7" s="161"/>
      <c r="AD7" s="159"/>
      <c r="AE7" s="160"/>
      <c r="AF7" s="161"/>
      <c r="AG7" s="159"/>
      <c r="AH7" s="162"/>
      <c r="AI7" s="161"/>
      <c r="AJ7" s="159"/>
      <c r="AK7" s="162"/>
      <c r="AL7" s="161"/>
      <c r="AM7" s="159"/>
      <c r="AN7" s="160"/>
      <c r="AO7" s="161"/>
      <c r="AP7" s="159"/>
      <c r="AQ7" s="160"/>
      <c r="AR7" s="161"/>
      <c r="AS7" s="159"/>
      <c r="AT7" s="162"/>
      <c r="AU7" s="161"/>
      <c r="AV7" s="159"/>
      <c r="AW7" s="162"/>
      <c r="AX7" s="161"/>
      <c r="AY7" s="159"/>
      <c r="AZ7" s="162"/>
      <c r="BA7" s="161"/>
      <c r="BB7" s="159"/>
      <c r="BC7" s="160"/>
      <c r="BD7" s="161"/>
      <c r="BE7" s="159"/>
      <c r="BF7" s="162"/>
    </row>
    <row r="8" spans="1:58" ht="90" customHeight="1" x14ac:dyDescent="0.25">
      <c r="A8" s="182" t="s">
        <v>145</v>
      </c>
      <c r="B8" s="183" t="s">
        <v>174</v>
      </c>
      <c r="C8" s="184" t="s">
        <v>175</v>
      </c>
      <c r="D8" s="215"/>
      <c r="E8" s="216"/>
      <c r="F8" s="202" t="s">
        <v>403</v>
      </c>
      <c r="G8" s="214">
        <v>4</v>
      </c>
      <c r="H8" s="201">
        <v>1</v>
      </c>
      <c r="I8" s="202"/>
      <c r="J8" s="167"/>
      <c r="K8" s="201"/>
      <c r="L8" s="202"/>
      <c r="M8" s="167"/>
      <c r="N8" s="201"/>
      <c r="O8" s="202"/>
      <c r="P8" s="167"/>
      <c r="Q8" s="164"/>
      <c r="R8" s="165"/>
      <c r="S8" s="166"/>
      <c r="T8" s="201">
        <v>1</v>
      </c>
      <c r="U8" s="202"/>
      <c r="V8" s="167"/>
      <c r="W8" s="201"/>
      <c r="X8" s="202"/>
      <c r="Y8" s="166"/>
      <c r="Z8" s="201"/>
      <c r="AA8" s="202"/>
      <c r="AB8" s="167"/>
      <c r="AC8" s="164"/>
      <c r="AD8" s="165"/>
      <c r="AE8" s="166"/>
      <c r="AF8" s="201"/>
      <c r="AG8" s="202"/>
      <c r="AH8" s="167"/>
      <c r="AI8" s="201"/>
      <c r="AJ8" s="202"/>
      <c r="AK8" s="167"/>
      <c r="AL8" s="201"/>
      <c r="AM8" s="202"/>
      <c r="AN8" s="166"/>
      <c r="AO8" s="164"/>
      <c r="AP8" s="165"/>
      <c r="AQ8" s="166"/>
      <c r="AR8" s="201"/>
      <c r="AS8" s="202"/>
      <c r="AT8" s="167"/>
      <c r="AU8" s="201"/>
      <c r="AV8" s="202"/>
      <c r="AW8" s="167"/>
      <c r="AX8" s="201"/>
      <c r="AY8" s="202"/>
      <c r="AZ8" s="167"/>
      <c r="BA8" s="164"/>
      <c r="BB8" s="165"/>
      <c r="BC8" s="166"/>
      <c r="BD8" s="164"/>
      <c r="BE8" s="165"/>
      <c r="BF8" s="167"/>
    </row>
    <row r="9" spans="1:58" ht="63" customHeight="1" x14ac:dyDescent="0.25">
      <c r="A9" s="168" t="s">
        <v>55</v>
      </c>
      <c r="B9" s="172" t="s">
        <v>176</v>
      </c>
      <c r="C9" s="169"/>
      <c r="D9" s="170"/>
      <c r="E9" s="171" t="s">
        <v>413</v>
      </c>
      <c r="F9" s="203" t="s">
        <v>404</v>
      </c>
      <c r="G9" s="204">
        <v>12</v>
      </c>
      <c r="H9" s="212">
        <v>1</v>
      </c>
      <c r="I9" s="203"/>
      <c r="J9" s="154">
        <f>IF(ISERROR(I9/H9),"",I9/H9)</f>
        <v>0</v>
      </c>
      <c r="K9" s="212">
        <v>1</v>
      </c>
      <c r="L9" s="203"/>
      <c r="M9" s="154">
        <f>IF(ISERROR(L9/K9),"",L9/K9)</f>
        <v>0</v>
      </c>
      <c r="N9" s="212">
        <v>1</v>
      </c>
      <c r="O9" s="203"/>
      <c r="P9" s="154">
        <f>IF(ISERROR(O9/N9),"",O9/N9)</f>
        <v>0</v>
      </c>
      <c r="Q9" s="31">
        <f>H9+K9+N9</f>
        <v>3</v>
      </c>
      <c r="R9" s="32">
        <f>I9+L9+O9</f>
        <v>0</v>
      </c>
      <c r="S9" s="154">
        <f>IF(ISERROR(R9/Q9),"",R9/Q9)</f>
        <v>0</v>
      </c>
      <c r="T9" s="212">
        <v>1</v>
      </c>
      <c r="U9" s="203"/>
      <c r="V9" s="154">
        <f>IF(ISERROR(U9/T9),"",U9/T9)</f>
        <v>0</v>
      </c>
      <c r="W9" s="212">
        <v>1</v>
      </c>
      <c r="X9" s="203"/>
      <c r="Y9" s="154">
        <f>IF(ISERROR(X9/W9),"",X9/W9)</f>
        <v>0</v>
      </c>
      <c r="Z9" s="212">
        <v>1</v>
      </c>
      <c r="AA9" s="203"/>
      <c r="AB9" s="154">
        <f>IF(ISERROR(AA9/Z9),"",AA9/Z9)</f>
        <v>0</v>
      </c>
      <c r="AC9" s="31">
        <f>T9+W9+Z9</f>
        <v>3</v>
      </c>
      <c r="AD9" s="32">
        <f>U9+X9+AA9</f>
        <v>0</v>
      </c>
      <c r="AE9" s="154">
        <f>IF(ISERROR(AD9/AC9),"",AD9/AC9)</f>
        <v>0</v>
      </c>
      <c r="AF9" s="212">
        <v>1</v>
      </c>
      <c r="AG9" s="203"/>
      <c r="AH9" s="154">
        <f>IF(ISERROR(AG9/AF9),"",AG9/AF9)</f>
        <v>0</v>
      </c>
      <c r="AI9" s="212">
        <v>1</v>
      </c>
      <c r="AJ9" s="203"/>
      <c r="AK9" s="154">
        <f>IF(ISERROR(AJ9/AI9),"",AJ9/AI9)</f>
        <v>0</v>
      </c>
      <c r="AL9" s="212">
        <v>1</v>
      </c>
      <c r="AM9" s="203"/>
      <c r="AN9" s="154">
        <f>IF(ISERROR(AM9/AL9),"",AM9/AL9)</f>
        <v>0</v>
      </c>
      <c r="AO9" s="31">
        <f>AF9+AI9+AL9</f>
        <v>3</v>
      </c>
      <c r="AP9" s="32">
        <f>AG9+AJ9+AM9</f>
        <v>0</v>
      </c>
      <c r="AQ9" s="154">
        <f>IF(ISERROR(AP9/AO9),"",AP9/AO9)</f>
        <v>0</v>
      </c>
      <c r="AR9" s="212">
        <v>1</v>
      </c>
      <c r="AS9" s="203"/>
      <c r="AT9" s="154">
        <f>IF(ISERROR(AS9/AR9),"",AS9/AR9)</f>
        <v>0</v>
      </c>
      <c r="AU9" s="212">
        <v>1</v>
      </c>
      <c r="AV9" s="203"/>
      <c r="AW9" s="154">
        <f>IF(ISERROR(AV9/AU9),"",AV9/AU9)</f>
        <v>0</v>
      </c>
      <c r="AX9" s="212"/>
      <c r="AY9" s="203"/>
      <c r="AZ9" s="154" t="str">
        <f>IF(ISERROR(AY9/AX9),"",AY9/AX9)</f>
        <v/>
      </c>
      <c r="BA9" s="31">
        <f>AR9+AU9+AX9</f>
        <v>2</v>
      </c>
      <c r="BB9" s="32">
        <f>AS9+AV9+AY9</f>
        <v>0</v>
      </c>
      <c r="BC9" s="154">
        <f>IF(ISERROR(BB9/BA9),"",BB9/BA9)</f>
        <v>0</v>
      </c>
      <c r="BD9" s="178">
        <f>SUM(Q9,AC9,AO9,BA9)</f>
        <v>11</v>
      </c>
      <c r="BE9" s="33">
        <f>SUM(R9,AD9,AP9,BB9)</f>
        <v>0</v>
      </c>
      <c r="BF9" s="154">
        <f>IF(ISERROR(BE9/BD9),"",BE9/BD9)</f>
        <v>0</v>
      </c>
    </row>
    <row r="10" spans="1:58" ht="63" customHeight="1" x14ac:dyDescent="0.25">
      <c r="A10" s="168" t="s">
        <v>139</v>
      </c>
      <c r="B10" s="172" t="s">
        <v>177</v>
      </c>
      <c r="C10" s="169"/>
      <c r="D10" s="170"/>
      <c r="E10" s="171" t="s">
        <v>413</v>
      </c>
      <c r="F10" s="203" t="s">
        <v>405</v>
      </c>
      <c r="G10" s="204">
        <v>176</v>
      </c>
      <c r="H10" s="212">
        <v>16</v>
      </c>
      <c r="I10" s="203"/>
      <c r="J10" s="154"/>
      <c r="K10" s="212">
        <v>16</v>
      </c>
      <c r="L10" s="203"/>
      <c r="M10" s="154"/>
      <c r="N10" s="212">
        <v>12</v>
      </c>
      <c r="O10" s="203"/>
      <c r="P10" s="154"/>
      <c r="Q10" s="31"/>
      <c r="R10" s="32"/>
      <c r="S10" s="227"/>
      <c r="T10" s="212">
        <v>16</v>
      </c>
      <c r="U10" s="203"/>
      <c r="V10" s="154"/>
      <c r="W10" s="212">
        <v>16</v>
      </c>
      <c r="X10" s="203"/>
      <c r="Y10" s="227"/>
      <c r="Z10" s="212">
        <v>16</v>
      </c>
      <c r="AA10" s="203"/>
      <c r="AB10" s="154"/>
      <c r="AC10" s="31"/>
      <c r="AD10" s="32"/>
      <c r="AE10" s="227"/>
      <c r="AF10" s="212">
        <v>12</v>
      </c>
      <c r="AG10" s="203"/>
      <c r="AH10" s="154"/>
      <c r="AI10" s="212">
        <v>12</v>
      </c>
      <c r="AJ10" s="203"/>
      <c r="AK10" s="154"/>
      <c r="AL10" s="212">
        <v>16</v>
      </c>
      <c r="AM10" s="203"/>
      <c r="AN10" s="227"/>
      <c r="AO10" s="31"/>
      <c r="AP10" s="32"/>
      <c r="AQ10" s="227"/>
      <c r="AR10" s="212">
        <v>16</v>
      </c>
      <c r="AS10" s="203"/>
      <c r="AT10" s="154"/>
      <c r="AU10" s="212">
        <v>16</v>
      </c>
      <c r="AV10" s="203"/>
      <c r="AW10" s="154"/>
      <c r="AX10" s="212"/>
      <c r="AY10" s="203"/>
      <c r="AZ10" s="154"/>
      <c r="BA10" s="31"/>
      <c r="BB10" s="32"/>
      <c r="BC10" s="227"/>
      <c r="BD10" s="178"/>
      <c r="BE10" s="33"/>
      <c r="BF10" s="154"/>
    </row>
    <row r="11" spans="1:58" ht="90" customHeight="1" x14ac:dyDescent="0.25">
      <c r="A11" s="182">
        <v>1.2</v>
      </c>
      <c r="B11" s="183" t="s">
        <v>178</v>
      </c>
      <c r="C11" s="184" t="s">
        <v>179</v>
      </c>
      <c r="D11" s="215"/>
      <c r="E11" s="216"/>
      <c r="F11" s="202"/>
      <c r="G11" s="214"/>
      <c r="H11" s="201"/>
      <c r="I11" s="202"/>
      <c r="J11" s="167"/>
      <c r="K11" s="201"/>
      <c r="L11" s="202"/>
      <c r="M11" s="167"/>
      <c r="N11" s="201"/>
      <c r="O11" s="202"/>
      <c r="P11" s="167"/>
      <c r="Q11" s="164"/>
      <c r="R11" s="165"/>
      <c r="S11" s="166"/>
      <c r="T11" s="201"/>
      <c r="U11" s="202"/>
      <c r="V11" s="167"/>
      <c r="W11" s="201"/>
      <c r="X11" s="202"/>
      <c r="Y11" s="166"/>
      <c r="Z11" s="201"/>
      <c r="AA11" s="202"/>
      <c r="AB11" s="167"/>
      <c r="AC11" s="164"/>
      <c r="AD11" s="165"/>
      <c r="AE11" s="166"/>
      <c r="AF11" s="201"/>
      <c r="AG11" s="202"/>
      <c r="AH11" s="167"/>
      <c r="AI11" s="201"/>
      <c r="AJ11" s="202"/>
      <c r="AK11" s="167"/>
      <c r="AL11" s="201"/>
      <c r="AM11" s="202"/>
      <c r="AN11" s="166"/>
      <c r="AO11" s="164"/>
      <c r="AP11" s="165"/>
      <c r="AQ11" s="166"/>
      <c r="AR11" s="201"/>
      <c r="AS11" s="202"/>
      <c r="AT11" s="167"/>
      <c r="AU11" s="201"/>
      <c r="AV11" s="202"/>
      <c r="AW11" s="167"/>
      <c r="AX11" s="201"/>
      <c r="AY11" s="202"/>
      <c r="AZ11" s="167"/>
      <c r="BA11" s="164"/>
      <c r="BB11" s="165"/>
      <c r="BC11" s="166"/>
      <c r="BD11" s="164"/>
      <c r="BE11" s="165"/>
      <c r="BF11" s="167"/>
    </row>
    <row r="12" spans="1:58" ht="63" customHeight="1" x14ac:dyDescent="0.25">
      <c r="A12" s="168" t="s">
        <v>86</v>
      </c>
      <c r="B12" s="172" t="s">
        <v>155</v>
      </c>
      <c r="C12" s="169"/>
      <c r="D12" s="170"/>
      <c r="E12" s="171" t="s">
        <v>413</v>
      </c>
      <c r="F12" s="203" t="s">
        <v>405</v>
      </c>
      <c r="G12" s="204">
        <v>176</v>
      </c>
      <c r="H12" s="212">
        <v>16</v>
      </c>
      <c r="I12" s="203"/>
      <c r="J12" s="154">
        <f>IF(ISERROR(I12/H12),"",I12/H12)</f>
        <v>0</v>
      </c>
      <c r="K12" s="212">
        <v>16</v>
      </c>
      <c r="L12" s="203"/>
      <c r="M12" s="154">
        <f>IF(ISERROR(L12/K12),"",L12/K12)</f>
        <v>0</v>
      </c>
      <c r="N12" s="212">
        <v>12</v>
      </c>
      <c r="O12" s="203"/>
      <c r="P12" s="154">
        <f>IF(ISERROR(O12/N12),"",O12/N12)</f>
        <v>0</v>
      </c>
      <c r="Q12" s="31">
        <f>H12+K12+N12</f>
        <v>44</v>
      </c>
      <c r="R12" s="32">
        <f>I12+L12+O12</f>
        <v>0</v>
      </c>
      <c r="S12" s="154">
        <f>IF(ISERROR(R12/Q12),"",R12/Q12)</f>
        <v>0</v>
      </c>
      <c r="T12" s="212">
        <v>16</v>
      </c>
      <c r="U12" s="203"/>
      <c r="V12" s="154">
        <f>IF(ISERROR(U12/T12),"",U12/T12)</f>
        <v>0</v>
      </c>
      <c r="W12" s="212">
        <v>16</v>
      </c>
      <c r="X12" s="203"/>
      <c r="Y12" s="154">
        <f>IF(ISERROR(X12/W12),"",X12/W12)</f>
        <v>0</v>
      </c>
      <c r="Z12" s="212">
        <v>16</v>
      </c>
      <c r="AA12" s="203"/>
      <c r="AB12" s="154">
        <f>IF(ISERROR(AA12/Z12),"",AA12/Z12)</f>
        <v>0</v>
      </c>
      <c r="AC12" s="31">
        <f>T12+W12+Z12</f>
        <v>48</v>
      </c>
      <c r="AD12" s="32">
        <f>U12+X12+AA12</f>
        <v>0</v>
      </c>
      <c r="AE12" s="154">
        <f>IF(ISERROR(AD12/AC12),"",AD12/AC12)</f>
        <v>0</v>
      </c>
      <c r="AF12" s="212">
        <v>12</v>
      </c>
      <c r="AG12" s="203"/>
      <c r="AH12" s="154">
        <f>IF(ISERROR(AG12/AF12),"",AG12/AF12)</f>
        <v>0</v>
      </c>
      <c r="AI12" s="212">
        <v>12</v>
      </c>
      <c r="AJ12" s="203"/>
      <c r="AK12" s="154">
        <f>IF(ISERROR(AJ12/AI12),"",AJ12/AI12)</f>
        <v>0</v>
      </c>
      <c r="AL12" s="212">
        <v>16</v>
      </c>
      <c r="AM12" s="203"/>
      <c r="AN12" s="154">
        <f>IF(ISERROR(AM12/AL12),"",AM12/AL12)</f>
        <v>0</v>
      </c>
      <c r="AO12" s="31">
        <f>AF12+AI12+AL12</f>
        <v>40</v>
      </c>
      <c r="AP12" s="32">
        <f>AG12+AJ12+AM12</f>
        <v>0</v>
      </c>
      <c r="AQ12" s="154">
        <f>IF(ISERROR(AP12/AO12),"",AP12/AO12)</f>
        <v>0</v>
      </c>
      <c r="AR12" s="212">
        <v>16</v>
      </c>
      <c r="AS12" s="203"/>
      <c r="AT12" s="154">
        <f>IF(ISERROR(AS12/AR12),"",AS12/AR12)</f>
        <v>0</v>
      </c>
      <c r="AU12" s="212">
        <v>16</v>
      </c>
      <c r="AV12" s="203"/>
      <c r="AW12" s="154">
        <f>IF(ISERROR(AV12/AU12),"",AV12/AU12)</f>
        <v>0</v>
      </c>
      <c r="AX12" s="212"/>
      <c r="AY12" s="203"/>
      <c r="AZ12" s="154" t="str">
        <f>IF(ISERROR(AY12/AX12),"",AY12/AX12)</f>
        <v/>
      </c>
      <c r="BA12" s="31">
        <f>AR12+AU12+AX12</f>
        <v>32</v>
      </c>
      <c r="BB12" s="32">
        <f>AS12+AV12+AY12</f>
        <v>0</v>
      </c>
      <c r="BC12" s="154">
        <f>IF(ISERROR(BB12/BA12),"",BB12/BA12)</f>
        <v>0</v>
      </c>
      <c r="BD12" s="178">
        <f>SUM(Q12,AC12,AO12,BA12)</f>
        <v>164</v>
      </c>
      <c r="BE12" s="33">
        <f>SUM(R12,AD12,AP12,BB12)</f>
        <v>0</v>
      </c>
      <c r="BF12" s="154">
        <f>IF(ISERROR(BE12/BD12),"",BE12/BD12)</f>
        <v>0</v>
      </c>
    </row>
    <row r="13" spans="1:58" ht="54" customHeight="1" x14ac:dyDescent="0.25">
      <c r="A13" s="182">
        <v>1.3</v>
      </c>
      <c r="B13" s="183" t="s">
        <v>180</v>
      </c>
      <c r="C13" s="184" t="s">
        <v>181</v>
      </c>
      <c r="D13" s="217"/>
      <c r="E13" s="218"/>
      <c r="F13" s="202"/>
      <c r="G13" s="214"/>
      <c r="H13" s="201"/>
      <c r="I13" s="202"/>
      <c r="J13" s="167"/>
      <c r="K13" s="201"/>
      <c r="L13" s="202"/>
      <c r="M13" s="167"/>
      <c r="N13" s="201"/>
      <c r="O13" s="202"/>
      <c r="P13" s="167"/>
      <c r="Q13" s="164"/>
      <c r="R13" s="165"/>
      <c r="S13" s="166"/>
      <c r="T13" s="201"/>
      <c r="U13" s="202"/>
      <c r="V13" s="167"/>
      <c r="W13" s="201"/>
      <c r="X13" s="202"/>
      <c r="Y13" s="167"/>
      <c r="Z13" s="201"/>
      <c r="AA13" s="202"/>
      <c r="AB13" s="167"/>
      <c r="AC13" s="164"/>
      <c r="AD13" s="165"/>
      <c r="AE13" s="166"/>
      <c r="AF13" s="201"/>
      <c r="AG13" s="202"/>
      <c r="AH13" s="167"/>
      <c r="AI13" s="201"/>
      <c r="AJ13" s="202"/>
      <c r="AK13" s="167"/>
      <c r="AL13" s="201"/>
      <c r="AM13" s="202"/>
      <c r="AN13" s="167"/>
      <c r="AO13" s="164"/>
      <c r="AP13" s="165"/>
      <c r="AQ13" s="166"/>
      <c r="AR13" s="201"/>
      <c r="AS13" s="202"/>
      <c r="AT13" s="167"/>
      <c r="AU13" s="201"/>
      <c r="AV13" s="202"/>
      <c r="AW13" s="167"/>
      <c r="AX13" s="201"/>
      <c r="AY13" s="202"/>
      <c r="AZ13" s="167"/>
      <c r="BA13" s="164"/>
      <c r="BB13" s="165"/>
      <c r="BC13" s="166"/>
      <c r="BD13" s="164"/>
      <c r="BE13" s="165"/>
      <c r="BF13" s="167"/>
    </row>
    <row r="14" spans="1:58" ht="60" customHeight="1" x14ac:dyDescent="0.25">
      <c r="A14" s="168" t="s">
        <v>88</v>
      </c>
      <c r="B14" s="172" t="s">
        <v>149</v>
      </c>
      <c r="C14" s="169"/>
      <c r="D14" s="170"/>
      <c r="E14" s="171" t="s">
        <v>413</v>
      </c>
      <c r="F14" s="203" t="s">
        <v>406</v>
      </c>
      <c r="G14" s="204">
        <v>1</v>
      </c>
      <c r="H14" s="212"/>
      <c r="I14" s="203"/>
      <c r="J14" s="154" t="str">
        <f>IF(ISERROR(I14/H14),"",I14/H14)</f>
        <v/>
      </c>
      <c r="K14" s="212"/>
      <c r="L14" s="203"/>
      <c r="M14" s="154" t="str">
        <f>IF(ISERROR(L14/K14),"",L14/K14)</f>
        <v/>
      </c>
      <c r="N14" s="212"/>
      <c r="O14" s="203"/>
      <c r="P14" s="154" t="str">
        <f>IF(ISERROR(O14/N14),"",O14/N14)</f>
        <v/>
      </c>
      <c r="Q14" s="31">
        <f>H14+K14+N14</f>
        <v>0</v>
      </c>
      <c r="R14" s="32">
        <f>I14+L14+O14</f>
        <v>0</v>
      </c>
      <c r="S14" s="154" t="str">
        <f>IF(ISERROR(R14/Q14),"",R14/Q14)</f>
        <v/>
      </c>
      <c r="T14" s="212"/>
      <c r="U14" s="203"/>
      <c r="V14" s="154" t="str">
        <f>IF(ISERROR(U14/T14),"",U14/T14)</f>
        <v/>
      </c>
      <c r="W14" s="212"/>
      <c r="X14" s="203"/>
      <c r="Y14" s="154" t="str">
        <f>IF(ISERROR(X14/W14),"",X14/W14)</f>
        <v/>
      </c>
      <c r="Z14" s="212"/>
      <c r="AA14" s="203"/>
      <c r="AB14" s="154" t="str">
        <f>IF(ISERROR(AA14/Z14),"",AA14/Z14)</f>
        <v/>
      </c>
      <c r="AC14" s="31">
        <f>T14+W14+Z14</f>
        <v>0</v>
      </c>
      <c r="AD14" s="32">
        <f>U14+X14+AA14</f>
        <v>0</v>
      </c>
      <c r="AE14" s="154" t="str">
        <f>IF(ISERROR(AD14/AC14),"",AD14/AC14)</f>
        <v/>
      </c>
      <c r="AF14" s="212"/>
      <c r="AG14" s="203"/>
      <c r="AH14" s="154" t="str">
        <f>IF(ISERROR(AG14/AF14),"",AG14/AF14)</f>
        <v/>
      </c>
      <c r="AI14" s="212"/>
      <c r="AJ14" s="203"/>
      <c r="AK14" s="154" t="str">
        <f>IF(ISERROR(AJ14/AI14),"",AJ14/AI14)</f>
        <v/>
      </c>
      <c r="AL14" s="212"/>
      <c r="AM14" s="203"/>
      <c r="AN14" s="154" t="str">
        <f>IF(ISERROR(AM14/AL14),"",AM14/AL14)</f>
        <v/>
      </c>
      <c r="AO14" s="31">
        <f>AF14+AI14+AL14</f>
        <v>0</v>
      </c>
      <c r="AP14" s="32">
        <f>AG14+AJ14+AM14</f>
        <v>0</v>
      </c>
      <c r="AQ14" s="154" t="str">
        <f>IF(ISERROR(AP14/AO14),"",AP14/AO14)</f>
        <v/>
      </c>
      <c r="AR14" s="212"/>
      <c r="AS14" s="203"/>
      <c r="AT14" s="154" t="str">
        <f>IF(ISERROR(AS14/AR14),"",AS14/AR14)</f>
        <v/>
      </c>
      <c r="AU14" s="212">
        <v>1</v>
      </c>
      <c r="AV14" s="203"/>
      <c r="AW14" s="154">
        <f>IF(ISERROR(AV14/AU14),"",AV14/AU14)</f>
        <v>0</v>
      </c>
      <c r="AX14" s="212"/>
      <c r="AY14" s="203"/>
      <c r="AZ14" s="154" t="str">
        <f>IF(ISERROR(AY14/AX14),"",AY14/AX14)</f>
        <v/>
      </c>
      <c r="BA14" s="31">
        <f>AR14+AU14+AX14</f>
        <v>1</v>
      </c>
      <c r="BB14" s="32">
        <f>AS14+AV14+AY14</f>
        <v>0</v>
      </c>
      <c r="BC14" s="154">
        <f>IF(ISERROR(BB14/BA14),"",BB14/BA14)</f>
        <v>0</v>
      </c>
      <c r="BD14" s="178">
        <f>SUM(Q14,AC14,AO14,BA14)</f>
        <v>1</v>
      </c>
      <c r="BE14" s="33">
        <f>SUM(R14,AD14,AP14,BB14)</f>
        <v>0</v>
      </c>
      <c r="BF14" s="154">
        <f>IF(ISERROR(BE14/BD14),"",BE14/BD14)</f>
        <v>0</v>
      </c>
    </row>
    <row r="15" spans="1:58" ht="60.75" customHeight="1" x14ac:dyDescent="0.25">
      <c r="A15" s="168" t="s">
        <v>156</v>
      </c>
      <c r="B15" s="172" t="s">
        <v>144</v>
      </c>
      <c r="C15" s="169"/>
      <c r="D15" s="170"/>
      <c r="E15" s="171" t="s">
        <v>413</v>
      </c>
      <c r="F15" s="203" t="s">
        <v>405</v>
      </c>
      <c r="G15" s="204">
        <v>176</v>
      </c>
      <c r="H15" s="212">
        <v>16</v>
      </c>
      <c r="I15" s="203"/>
      <c r="J15" s="154">
        <f>IF(ISERROR(I15/H15),"",I15/H15)</f>
        <v>0</v>
      </c>
      <c r="K15" s="212">
        <v>16</v>
      </c>
      <c r="L15" s="203"/>
      <c r="M15" s="154">
        <f>IF(ISERROR(L15/K15),"",L15/K15)</f>
        <v>0</v>
      </c>
      <c r="N15" s="212">
        <v>12</v>
      </c>
      <c r="O15" s="203"/>
      <c r="P15" s="154">
        <f>IF(ISERROR(O15/N15),"",O15/N15)</f>
        <v>0</v>
      </c>
      <c r="Q15" s="31">
        <f>H15+K15+N15</f>
        <v>44</v>
      </c>
      <c r="R15" s="32">
        <f>I15+L15+O15</f>
        <v>0</v>
      </c>
      <c r="S15" s="154">
        <f>IF(ISERROR(R15/Q15),"",R15/Q15)</f>
        <v>0</v>
      </c>
      <c r="T15" s="212">
        <v>16</v>
      </c>
      <c r="U15" s="203"/>
      <c r="V15" s="154">
        <f>IF(ISERROR(U15/T15),"",U15/T15)</f>
        <v>0</v>
      </c>
      <c r="W15" s="212">
        <v>16</v>
      </c>
      <c r="X15" s="203"/>
      <c r="Y15" s="154">
        <f>IF(ISERROR(X15/W15),"",X15/W15)</f>
        <v>0</v>
      </c>
      <c r="Z15" s="212">
        <v>16</v>
      </c>
      <c r="AA15" s="203"/>
      <c r="AB15" s="154">
        <f>IF(ISERROR(AA15/Z15),"",AA15/Z15)</f>
        <v>0</v>
      </c>
      <c r="AC15" s="31">
        <f>T15+W15+Z15</f>
        <v>48</v>
      </c>
      <c r="AD15" s="32">
        <f>U15+X15+AA15</f>
        <v>0</v>
      </c>
      <c r="AE15" s="154">
        <f>IF(ISERROR(AD15/AC15),"",AD15/AC15)</f>
        <v>0</v>
      </c>
      <c r="AF15" s="212">
        <v>12</v>
      </c>
      <c r="AG15" s="203"/>
      <c r="AH15" s="154">
        <f>IF(ISERROR(AG15/AF15),"",AG15/AF15)</f>
        <v>0</v>
      </c>
      <c r="AI15" s="212">
        <v>12</v>
      </c>
      <c r="AJ15" s="203"/>
      <c r="AK15" s="154">
        <f>IF(ISERROR(AJ15/AI15),"",AJ15/AI15)</f>
        <v>0</v>
      </c>
      <c r="AL15" s="212">
        <v>16</v>
      </c>
      <c r="AM15" s="203"/>
      <c r="AN15" s="154">
        <f>IF(ISERROR(AM15/AL15),"",AM15/AL15)</f>
        <v>0</v>
      </c>
      <c r="AO15" s="31">
        <f>AF15+AI15+AL15</f>
        <v>40</v>
      </c>
      <c r="AP15" s="32">
        <f>AG15+AJ15+AM15</f>
        <v>0</v>
      </c>
      <c r="AQ15" s="154">
        <f>IF(ISERROR(AP15/AO15),"",AP15/AO15)</f>
        <v>0</v>
      </c>
      <c r="AR15" s="212">
        <v>16</v>
      </c>
      <c r="AS15" s="203"/>
      <c r="AT15" s="154">
        <f>IF(ISERROR(AS15/AR15),"",AS15/AR15)</f>
        <v>0</v>
      </c>
      <c r="AU15" s="212">
        <v>16</v>
      </c>
      <c r="AV15" s="203"/>
      <c r="AW15" s="154">
        <f>IF(ISERROR(AV15/AU15),"",AV15/AU15)</f>
        <v>0</v>
      </c>
      <c r="AX15" s="212"/>
      <c r="AY15" s="203"/>
      <c r="AZ15" s="154" t="str">
        <f>IF(ISERROR(AY15/AX15),"",AY15/AX15)</f>
        <v/>
      </c>
      <c r="BA15" s="31">
        <f>AR15+AU15+AX15</f>
        <v>32</v>
      </c>
      <c r="BB15" s="32">
        <f>AS15+AV15+AY15</f>
        <v>0</v>
      </c>
      <c r="BC15" s="154">
        <f>IF(ISERROR(BB15/BA15),"",BB15/BA15)</f>
        <v>0</v>
      </c>
      <c r="BD15" s="178">
        <f>SUM(Q15,AC15,AO15,BA15)</f>
        <v>164</v>
      </c>
      <c r="BE15" s="33">
        <f>SUM(R15,AD15,AP15,BB15)</f>
        <v>0</v>
      </c>
      <c r="BF15" s="154">
        <f>IF(ISERROR(BE15/BD15),"",BE15/BD15)</f>
        <v>0</v>
      </c>
    </row>
    <row r="16" spans="1:58" ht="67.5" customHeight="1" x14ac:dyDescent="0.25">
      <c r="A16" s="182">
        <v>1.4</v>
      </c>
      <c r="B16" s="183" t="s">
        <v>182</v>
      </c>
      <c r="C16" s="184" t="s">
        <v>183</v>
      </c>
      <c r="D16" s="215"/>
      <c r="E16" s="216"/>
      <c r="F16" s="202"/>
      <c r="G16" s="214"/>
      <c r="H16" s="201"/>
      <c r="I16" s="202"/>
      <c r="J16" s="167"/>
      <c r="K16" s="201"/>
      <c r="L16" s="202"/>
      <c r="M16" s="167"/>
      <c r="N16" s="201"/>
      <c r="O16" s="202"/>
      <c r="P16" s="167"/>
      <c r="Q16" s="164"/>
      <c r="R16" s="165"/>
      <c r="S16" s="166"/>
      <c r="T16" s="201"/>
      <c r="U16" s="202"/>
      <c r="V16" s="167"/>
      <c r="W16" s="201"/>
      <c r="X16" s="202"/>
      <c r="Y16" s="167"/>
      <c r="Z16" s="201"/>
      <c r="AA16" s="202"/>
      <c r="AB16" s="167"/>
      <c r="AC16" s="164"/>
      <c r="AD16" s="165"/>
      <c r="AE16" s="166"/>
      <c r="AF16" s="201"/>
      <c r="AG16" s="202"/>
      <c r="AH16" s="167"/>
      <c r="AI16" s="201"/>
      <c r="AJ16" s="202"/>
      <c r="AK16" s="167"/>
      <c r="AL16" s="201"/>
      <c r="AM16" s="202"/>
      <c r="AN16" s="167"/>
      <c r="AO16" s="164"/>
      <c r="AP16" s="165"/>
      <c r="AQ16" s="166"/>
      <c r="AR16" s="201"/>
      <c r="AS16" s="202"/>
      <c r="AT16" s="167"/>
      <c r="AU16" s="201"/>
      <c r="AV16" s="202"/>
      <c r="AW16" s="167"/>
      <c r="AX16" s="201"/>
      <c r="AY16" s="202"/>
      <c r="AZ16" s="167"/>
      <c r="BA16" s="164"/>
      <c r="BB16" s="165"/>
      <c r="BC16" s="166"/>
      <c r="BD16" s="164"/>
      <c r="BE16" s="165"/>
      <c r="BF16" s="167"/>
    </row>
    <row r="17" spans="1:58" ht="54" customHeight="1" x14ac:dyDescent="0.25">
      <c r="A17" s="168" t="s">
        <v>170</v>
      </c>
      <c r="B17" s="172" t="s">
        <v>154</v>
      </c>
      <c r="C17" s="169"/>
      <c r="D17" s="170"/>
      <c r="E17" s="171" t="s">
        <v>413</v>
      </c>
      <c r="F17" s="203" t="s">
        <v>407</v>
      </c>
      <c r="G17" s="204">
        <v>12</v>
      </c>
      <c r="H17" s="212">
        <v>3</v>
      </c>
      <c r="I17" s="203"/>
      <c r="J17" s="154">
        <f>IF(ISERROR(I17/H17),"",I17/H17)</f>
        <v>0</v>
      </c>
      <c r="K17" s="212"/>
      <c r="L17" s="203"/>
      <c r="M17" s="154" t="str">
        <f>IF(ISERROR(L17/K17),"",L17/K17)</f>
        <v/>
      </c>
      <c r="N17" s="212"/>
      <c r="O17" s="203"/>
      <c r="P17" s="154" t="str">
        <f>IF(ISERROR(O17/N17),"",O17/N17)</f>
        <v/>
      </c>
      <c r="Q17" s="31">
        <f>H17+K17+N17</f>
        <v>3</v>
      </c>
      <c r="R17" s="32">
        <f>I17+L17+O17</f>
        <v>0</v>
      </c>
      <c r="S17" s="154">
        <f>IF(ISERROR(R17/Q17),"",R17/Q17)</f>
        <v>0</v>
      </c>
      <c r="T17" s="212">
        <v>3</v>
      </c>
      <c r="U17" s="203"/>
      <c r="V17" s="154">
        <f>IF(ISERROR(U17/T17),"",U17/T17)</f>
        <v>0</v>
      </c>
      <c r="W17" s="212"/>
      <c r="X17" s="203"/>
      <c r="Y17" s="154" t="str">
        <f>IF(ISERROR(X17/W17),"",X17/W17)</f>
        <v/>
      </c>
      <c r="Z17" s="212"/>
      <c r="AA17" s="203"/>
      <c r="AB17" s="154" t="str">
        <f>IF(ISERROR(AA17/Z17),"",AA17/Z17)</f>
        <v/>
      </c>
      <c r="AC17" s="31">
        <f>T17+W17+Z17</f>
        <v>3</v>
      </c>
      <c r="AD17" s="32">
        <f>U17+X17+AA17</f>
        <v>0</v>
      </c>
      <c r="AE17" s="154">
        <f>IF(ISERROR(AD17/AC17),"",AD17/AC17)</f>
        <v>0</v>
      </c>
      <c r="AF17" s="212">
        <v>3</v>
      </c>
      <c r="AG17" s="203"/>
      <c r="AH17" s="154">
        <f>IF(ISERROR(AG17/AF17),"",AG17/AF17)</f>
        <v>0</v>
      </c>
      <c r="AI17" s="212"/>
      <c r="AJ17" s="203"/>
      <c r="AK17" s="154" t="str">
        <f>IF(ISERROR(AJ17/AI17),"",AJ17/AI17)</f>
        <v/>
      </c>
      <c r="AL17" s="212"/>
      <c r="AM17" s="203"/>
      <c r="AN17" s="154" t="str">
        <f>IF(ISERROR(AM17/AL17),"",AM17/AL17)</f>
        <v/>
      </c>
      <c r="AO17" s="31">
        <f>AF17+AI17+AL17</f>
        <v>3</v>
      </c>
      <c r="AP17" s="32">
        <f>AG17+AJ17+AM17</f>
        <v>0</v>
      </c>
      <c r="AQ17" s="154">
        <f>IF(ISERROR(AP17/AO17),"",AP17/AO17)</f>
        <v>0</v>
      </c>
      <c r="AR17" s="212">
        <v>3</v>
      </c>
      <c r="AS17" s="203"/>
      <c r="AT17" s="154">
        <f>IF(ISERROR(AS17/AR17),"",AS17/AR17)</f>
        <v>0</v>
      </c>
      <c r="AU17" s="212"/>
      <c r="AV17" s="203"/>
      <c r="AW17" s="154" t="str">
        <f>IF(ISERROR(AV17/AU17),"",AV17/AU17)</f>
        <v/>
      </c>
      <c r="AX17" s="212"/>
      <c r="AY17" s="203"/>
      <c r="AZ17" s="154" t="str">
        <f>IF(ISERROR(AY17/AX17),"",AY17/AX17)</f>
        <v/>
      </c>
      <c r="BA17" s="31">
        <f>AR17+AU17+AX17</f>
        <v>3</v>
      </c>
      <c r="BB17" s="32">
        <f>AS17+AV17+AY17</f>
        <v>0</v>
      </c>
      <c r="BC17" s="154">
        <f>IF(ISERROR(BB17/BA17),"",BB17/BA17)</f>
        <v>0</v>
      </c>
      <c r="BD17" s="178">
        <f>SUM(Q17,AC17,AO17,BA17)</f>
        <v>12</v>
      </c>
      <c r="BE17" s="33">
        <f>SUM(R17,AD17,AP17,BB17)</f>
        <v>0</v>
      </c>
      <c r="BF17" s="154">
        <f>IF(ISERROR(BE17/BD17),"",BE17/BD17)</f>
        <v>0</v>
      </c>
    </row>
    <row r="18" spans="1:58" ht="72" customHeight="1" x14ac:dyDescent="0.25">
      <c r="A18" s="168" t="s">
        <v>184</v>
      </c>
      <c r="B18" s="172" t="s">
        <v>399</v>
      </c>
      <c r="C18" s="169"/>
      <c r="D18" s="170"/>
      <c r="E18" s="171" t="s">
        <v>413</v>
      </c>
      <c r="F18" s="203" t="s">
        <v>408</v>
      </c>
      <c r="G18" s="204">
        <v>4</v>
      </c>
      <c r="H18" s="212"/>
      <c r="I18" s="203"/>
      <c r="J18" s="154" t="str">
        <f>IF(ISERROR(I18/H18),"",I18/H18)</f>
        <v/>
      </c>
      <c r="K18" s="212"/>
      <c r="L18" s="203"/>
      <c r="M18" s="154" t="str">
        <f>IF(ISERROR(L18/K18),"",L18/K18)</f>
        <v/>
      </c>
      <c r="N18" s="212">
        <v>1</v>
      </c>
      <c r="O18" s="203"/>
      <c r="P18" s="154">
        <f>IF(ISERROR(O18/N18),"",O18/N18)</f>
        <v>0</v>
      </c>
      <c r="Q18" s="31">
        <f>H18+K18+N18</f>
        <v>1</v>
      </c>
      <c r="R18" s="32">
        <f>I18+L18+O18</f>
        <v>0</v>
      </c>
      <c r="S18" s="154">
        <f>IF(ISERROR(R18/Q18),"",R18/Q18)</f>
        <v>0</v>
      </c>
      <c r="T18" s="212"/>
      <c r="U18" s="203"/>
      <c r="V18" s="154" t="str">
        <f>IF(ISERROR(U18/T18),"",U18/T18)</f>
        <v/>
      </c>
      <c r="W18" s="212"/>
      <c r="X18" s="203"/>
      <c r="Y18" s="154" t="str">
        <f>IF(ISERROR(X18/W18),"",X18/W18)</f>
        <v/>
      </c>
      <c r="Z18" s="212">
        <v>1</v>
      </c>
      <c r="AA18" s="203"/>
      <c r="AB18" s="154">
        <f>IF(ISERROR(AA18/Z18),"",AA18/Z18)</f>
        <v>0</v>
      </c>
      <c r="AC18" s="31">
        <f>T18+W18+Z18</f>
        <v>1</v>
      </c>
      <c r="AD18" s="32">
        <f>U18+X18+AA18</f>
        <v>0</v>
      </c>
      <c r="AE18" s="154">
        <f>IF(ISERROR(AD18/AC18),"",AD18/AC18)</f>
        <v>0</v>
      </c>
      <c r="AF18" s="212"/>
      <c r="AG18" s="203"/>
      <c r="AH18" s="154" t="str">
        <f>IF(ISERROR(AG18/AF18),"",AG18/AF18)</f>
        <v/>
      </c>
      <c r="AI18" s="212"/>
      <c r="AJ18" s="203"/>
      <c r="AK18" s="154" t="str">
        <f>IF(ISERROR(AJ18/AI18),"",AJ18/AI18)</f>
        <v/>
      </c>
      <c r="AL18" s="212">
        <v>1</v>
      </c>
      <c r="AM18" s="203"/>
      <c r="AN18" s="154">
        <f>IF(ISERROR(AM18/AL18),"",AM18/AL18)</f>
        <v>0</v>
      </c>
      <c r="AO18" s="31">
        <f>AF18+AI18+AL18</f>
        <v>1</v>
      </c>
      <c r="AP18" s="32">
        <f>AG18+AJ18+AM18</f>
        <v>0</v>
      </c>
      <c r="AQ18" s="154">
        <f>IF(ISERROR(AP18/AO18),"",AP18/AO18)</f>
        <v>0</v>
      </c>
      <c r="AR18" s="212"/>
      <c r="AS18" s="203"/>
      <c r="AT18" s="154" t="str">
        <f>IF(ISERROR(AS18/AR18),"",AS18/AR18)</f>
        <v/>
      </c>
      <c r="AU18" s="212"/>
      <c r="AV18" s="203"/>
      <c r="AW18" s="154" t="str">
        <f>IF(ISERROR(AV18/AU18),"",AV18/AU18)</f>
        <v/>
      </c>
      <c r="AX18" s="212"/>
      <c r="AY18" s="203"/>
      <c r="AZ18" s="154" t="str">
        <f>IF(ISERROR(AY18/AX18),"",AY18/AX18)</f>
        <v/>
      </c>
      <c r="BA18" s="31">
        <f>AR18+AU18+AX18</f>
        <v>0</v>
      </c>
      <c r="BB18" s="32">
        <f>AS18+AV18+AY18</f>
        <v>0</v>
      </c>
      <c r="BC18" s="154" t="str">
        <f>IF(ISERROR(BB18/BA18),"",BB18/BA18)</f>
        <v/>
      </c>
      <c r="BD18" s="178">
        <f>SUM(Q18,AC18,AO18,BA18)</f>
        <v>3</v>
      </c>
      <c r="BE18" s="33">
        <f>SUM(R18,AD18,AP18,BB18)</f>
        <v>0</v>
      </c>
      <c r="BF18" s="154">
        <f>IF(ISERROR(BE18/BD18),"",BE18/BD18)</f>
        <v>0</v>
      </c>
    </row>
    <row r="19" spans="1:58" ht="67.5" customHeight="1" x14ac:dyDescent="0.25">
      <c r="A19" s="182">
        <v>1.5</v>
      </c>
      <c r="B19" s="183" t="s">
        <v>168</v>
      </c>
      <c r="C19" s="184" t="s">
        <v>183</v>
      </c>
      <c r="D19" s="215"/>
      <c r="E19" s="216"/>
      <c r="F19" s="202"/>
      <c r="G19" s="214"/>
      <c r="H19" s="201"/>
      <c r="I19" s="202"/>
      <c r="J19" s="167"/>
      <c r="K19" s="201"/>
      <c r="L19" s="202"/>
      <c r="M19" s="167"/>
      <c r="N19" s="201"/>
      <c r="O19" s="202"/>
      <c r="P19" s="167"/>
      <c r="Q19" s="164"/>
      <c r="R19" s="165"/>
      <c r="S19" s="166"/>
      <c r="T19" s="201"/>
      <c r="U19" s="202"/>
      <c r="V19" s="167"/>
      <c r="W19" s="201"/>
      <c r="X19" s="202"/>
      <c r="Y19" s="167"/>
      <c r="Z19" s="201"/>
      <c r="AA19" s="202"/>
      <c r="AB19" s="167"/>
      <c r="AC19" s="164"/>
      <c r="AD19" s="165"/>
      <c r="AE19" s="166"/>
      <c r="AF19" s="201"/>
      <c r="AG19" s="202"/>
      <c r="AH19" s="167"/>
      <c r="AI19" s="201"/>
      <c r="AJ19" s="202"/>
      <c r="AK19" s="167"/>
      <c r="AL19" s="201"/>
      <c r="AM19" s="202"/>
      <c r="AN19" s="167"/>
      <c r="AO19" s="164"/>
      <c r="AP19" s="165"/>
      <c r="AQ19" s="166"/>
      <c r="AR19" s="201"/>
      <c r="AS19" s="202"/>
      <c r="AT19" s="167"/>
      <c r="AU19" s="201"/>
      <c r="AV19" s="202"/>
      <c r="AW19" s="167"/>
      <c r="AX19" s="201"/>
      <c r="AY19" s="202"/>
      <c r="AZ19" s="167"/>
      <c r="BA19" s="164"/>
      <c r="BB19" s="165"/>
      <c r="BC19" s="166"/>
      <c r="BD19" s="164"/>
      <c r="BE19" s="165"/>
      <c r="BF19" s="167"/>
    </row>
    <row r="20" spans="1:58" ht="54" customHeight="1" x14ac:dyDescent="0.25">
      <c r="A20" s="168" t="s">
        <v>193</v>
      </c>
      <c r="B20" s="172" t="s">
        <v>169</v>
      </c>
      <c r="C20" s="169"/>
      <c r="D20" s="170"/>
      <c r="E20" s="171" t="s">
        <v>414</v>
      </c>
      <c r="F20" s="203" t="s">
        <v>409</v>
      </c>
      <c r="G20" s="204">
        <v>100</v>
      </c>
      <c r="H20" s="212">
        <v>10</v>
      </c>
      <c r="I20" s="203"/>
      <c r="J20" s="154">
        <f>IF(ISERROR(I20/H20),"",I20/H20)</f>
        <v>0</v>
      </c>
      <c r="K20" s="212">
        <v>5</v>
      </c>
      <c r="L20" s="203"/>
      <c r="M20" s="154">
        <f>IF(ISERROR(L20/K20),"",L20/K20)</f>
        <v>0</v>
      </c>
      <c r="N20" s="212">
        <v>10</v>
      </c>
      <c r="O20" s="203"/>
      <c r="P20" s="154">
        <f>IF(ISERROR(O20/N20),"",O20/N20)</f>
        <v>0</v>
      </c>
      <c r="Q20" s="31">
        <f>H20+K20+N20</f>
        <v>25</v>
      </c>
      <c r="R20" s="32">
        <f>I20+L20+O20</f>
        <v>0</v>
      </c>
      <c r="S20" s="154">
        <f>IF(ISERROR(R20/Q20),"",R20/Q20)</f>
        <v>0</v>
      </c>
      <c r="T20" s="212">
        <v>5</v>
      </c>
      <c r="U20" s="203"/>
      <c r="V20" s="154">
        <f>IF(ISERROR(U20/T20),"",U20/T20)</f>
        <v>0</v>
      </c>
      <c r="W20" s="212">
        <v>10</v>
      </c>
      <c r="X20" s="203"/>
      <c r="Y20" s="154">
        <f>IF(ISERROR(X20/W20),"",X20/W20)</f>
        <v>0</v>
      </c>
      <c r="Z20" s="212">
        <v>10</v>
      </c>
      <c r="AA20" s="203"/>
      <c r="AB20" s="154">
        <f>IF(ISERROR(AA20/Z20),"",AA20/Z20)</f>
        <v>0</v>
      </c>
      <c r="AC20" s="31">
        <f>T20+W20+Z20</f>
        <v>25</v>
      </c>
      <c r="AD20" s="32">
        <f>U20+X20+AA20</f>
        <v>0</v>
      </c>
      <c r="AE20" s="154">
        <f>IF(ISERROR(AD20/AC20),"",AD20/AC20)</f>
        <v>0</v>
      </c>
      <c r="AF20" s="212">
        <v>8</v>
      </c>
      <c r="AG20" s="203"/>
      <c r="AH20" s="154">
        <f>IF(ISERROR(AG20/AF20),"",AG20/AF20)</f>
        <v>0</v>
      </c>
      <c r="AI20" s="212">
        <v>8</v>
      </c>
      <c r="AJ20" s="203"/>
      <c r="AK20" s="154">
        <f>IF(ISERROR(AJ20/AI20),"",AJ20/AI20)</f>
        <v>0</v>
      </c>
      <c r="AL20" s="212">
        <v>10</v>
      </c>
      <c r="AM20" s="203"/>
      <c r="AN20" s="154">
        <f>IF(ISERROR(AM20/AL20),"",AM20/AL20)</f>
        <v>0</v>
      </c>
      <c r="AO20" s="31">
        <f>AF20+AI20+AL20</f>
        <v>26</v>
      </c>
      <c r="AP20" s="32">
        <f>AG20+AJ20+AM20</f>
        <v>0</v>
      </c>
      <c r="AQ20" s="154">
        <f>IF(ISERROR(AP20/AO20),"",AP20/AO20)</f>
        <v>0</v>
      </c>
      <c r="AR20" s="212">
        <v>9</v>
      </c>
      <c r="AS20" s="203"/>
      <c r="AT20" s="154">
        <f>IF(ISERROR(AS20/AR20),"",AS20/AR20)</f>
        <v>0</v>
      </c>
      <c r="AU20" s="212">
        <v>10</v>
      </c>
      <c r="AV20" s="203"/>
      <c r="AW20" s="154">
        <f>IF(ISERROR(AV20/AU20),"",AV20/AU20)</f>
        <v>0</v>
      </c>
      <c r="AX20" s="212"/>
      <c r="AY20" s="203"/>
      <c r="AZ20" s="154" t="str">
        <f>IF(ISERROR(AY20/AX20),"",AY20/AX20)</f>
        <v/>
      </c>
      <c r="BA20" s="31">
        <f>AR20+AU20+AX20</f>
        <v>19</v>
      </c>
      <c r="BB20" s="32">
        <f>AS20+AV20+AY20</f>
        <v>0</v>
      </c>
      <c r="BC20" s="154">
        <f>IF(ISERROR(BB20/BA20),"",BB20/BA20)</f>
        <v>0</v>
      </c>
      <c r="BD20" s="178">
        <f>SUM(Q20,AC20,AO20,BA20)</f>
        <v>95</v>
      </c>
      <c r="BE20" s="33">
        <f>SUM(R20,AD20,AP20,BB20)</f>
        <v>0</v>
      </c>
      <c r="BF20" s="154">
        <f>IF(ISERROR(BE20/BD20),"",BE20/BD20)</f>
        <v>0</v>
      </c>
    </row>
    <row r="21" spans="1:58" s="163" customFormat="1" ht="84.75" customHeight="1" x14ac:dyDescent="0.25">
      <c r="A21" s="181">
        <v>2</v>
      </c>
      <c r="B21" s="299" t="s">
        <v>167</v>
      </c>
      <c r="C21" s="299"/>
      <c r="D21" s="300"/>
      <c r="E21" s="207"/>
      <c r="F21" s="208"/>
      <c r="G21" s="209"/>
      <c r="H21" s="210"/>
      <c r="I21" s="208"/>
      <c r="J21" s="211"/>
      <c r="K21" s="210"/>
      <c r="L21" s="208"/>
      <c r="M21" s="211"/>
      <c r="N21" s="210"/>
      <c r="O21" s="208"/>
      <c r="P21" s="211"/>
      <c r="Q21" s="210"/>
      <c r="R21" s="208"/>
      <c r="S21" s="209"/>
      <c r="T21" s="210"/>
      <c r="U21" s="208"/>
      <c r="V21" s="211"/>
      <c r="W21" s="210"/>
      <c r="X21" s="208"/>
      <c r="Y21" s="211"/>
      <c r="Z21" s="210"/>
      <c r="AA21" s="208"/>
      <c r="AB21" s="211"/>
      <c r="AC21" s="210"/>
      <c r="AD21" s="208"/>
      <c r="AE21" s="209"/>
      <c r="AF21" s="210"/>
      <c r="AG21" s="208"/>
      <c r="AH21" s="211"/>
      <c r="AI21" s="210"/>
      <c r="AJ21" s="208"/>
      <c r="AK21" s="211"/>
      <c r="AL21" s="210"/>
      <c r="AM21" s="208"/>
      <c r="AN21" s="211"/>
      <c r="AO21" s="210"/>
      <c r="AP21" s="208"/>
      <c r="AQ21" s="209"/>
      <c r="AR21" s="210"/>
      <c r="AS21" s="208"/>
      <c r="AT21" s="211"/>
      <c r="AU21" s="210"/>
      <c r="AV21" s="208"/>
      <c r="AW21" s="211"/>
      <c r="AX21" s="210"/>
      <c r="AY21" s="208"/>
      <c r="AZ21" s="211"/>
      <c r="BA21" s="210"/>
      <c r="BB21" s="208"/>
      <c r="BC21" s="209"/>
      <c r="BD21" s="210"/>
      <c r="BE21" s="208"/>
      <c r="BF21" s="211"/>
    </row>
    <row r="22" spans="1:58" ht="94.5" customHeight="1" x14ac:dyDescent="0.25">
      <c r="A22" s="182">
        <v>2.1</v>
      </c>
      <c r="B22" s="183" t="s">
        <v>148</v>
      </c>
      <c r="C22" s="184" t="s">
        <v>140</v>
      </c>
      <c r="D22" s="215"/>
      <c r="E22" s="219" t="s">
        <v>413</v>
      </c>
      <c r="F22" s="202" t="s">
        <v>410</v>
      </c>
      <c r="G22" s="214">
        <v>33</v>
      </c>
      <c r="H22" s="201">
        <v>3</v>
      </c>
      <c r="I22" s="202"/>
      <c r="J22" s="167"/>
      <c r="K22" s="201">
        <v>3</v>
      </c>
      <c r="L22" s="202"/>
      <c r="M22" s="167"/>
      <c r="N22" s="201">
        <v>3</v>
      </c>
      <c r="O22" s="202"/>
      <c r="P22" s="167"/>
      <c r="Q22" s="164"/>
      <c r="R22" s="165"/>
      <c r="S22" s="166"/>
      <c r="T22" s="201">
        <v>3</v>
      </c>
      <c r="U22" s="202"/>
      <c r="V22" s="167"/>
      <c r="W22" s="201">
        <v>3</v>
      </c>
      <c r="X22" s="202"/>
      <c r="Y22" s="167"/>
      <c r="Z22" s="201">
        <v>3</v>
      </c>
      <c r="AA22" s="202"/>
      <c r="AB22" s="167"/>
      <c r="AC22" s="164"/>
      <c r="AD22" s="165"/>
      <c r="AE22" s="166"/>
      <c r="AF22" s="201">
        <v>3</v>
      </c>
      <c r="AG22" s="202"/>
      <c r="AH22" s="167"/>
      <c r="AI22" s="201">
        <v>3</v>
      </c>
      <c r="AJ22" s="202"/>
      <c r="AK22" s="167"/>
      <c r="AL22" s="201">
        <v>3</v>
      </c>
      <c r="AM22" s="202"/>
      <c r="AN22" s="167"/>
      <c r="AO22" s="164"/>
      <c r="AP22" s="165"/>
      <c r="AQ22" s="166"/>
      <c r="AR22" s="201">
        <v>3</v>
      </c>
      <c r="AS22" s="202"/>
      <c r="AT22" s="167"/>
      <c r="AU22" s="201">
        <v>3</v>
      </c>
      <c r="AV22" s="202"/>
      <c r="AW22" s="167"/>
      <c r="AX22" s="201"/>
      <c r="AY22" s="202"/>
      <c r="AZ22" s="167"/>
      <c r="BA22" s="164"/>
      <c r="BB22" s="165"/>
      <c r="BC22" s="166"/>
      <c r="BD22" s="164"/>
      <c r="BE22" s="165"/>
      <c r="BF22" s="167"/>
    </row>
    <row r="23" spans="1:58" ht="79.5" customHeight="1" x14ac:dyDescent="0.25">
      <c r="A23" s="168" t="s">
        <v>94</v>
      </c>
      <c r="B23" s="172" t="s">
        <v>150</v>
      </c>
      <c r="C23" s="172"/>
      <c r="D23" s="170"/>
      <c r="E23" s="171" t="s">
        <v>413</v>
      </c>
      <c r="F23" s="203" t="s">
        <v>406</v>
      </c>
      <c r="G23" s="204">
        <v>1</v>
      </c>
      <c r="H23" s="212"/>
      <c r="I23" s="203"/>
      <c r="J23" s="154" t="str">
        <f>IF(ISERROR(I23/H23),"",I23/H23)</f>
        <v/>
      </c>
      <c r="K23" s="212">
        <v>1</v>
      </c>
      <c r="L23" s="203"/>
      <c r="M23" s="154">
        <f>IF(ISERROR(L23/K23),"",L23/K23)</f>
        <v>0</v>
      </c>
      <c r="N23" s="212"/>
      <c r="O23" s="203"/>
      <c r="P23" s="154" t="str">
        <f>IF(ISERROR(O23/N23),"",O23/N23)</f>
        <v/>
      </c>
      <c r="Q23" s="31">
        <f>H23+K23+N23</f>
        <v>1</v>
      </c>
      <c r="R23" s="32">
        <f>I23+L23+O23</f>
        <v>0</v>
      </c>
      <c r="S23" s="154">
        <f>IF(ISERROR(R23/Q23),"",R23/Q23)</f>
        <v>0</v>
      </c>
      <c r="T23" s="212"/>
      <c r="U23" s="203"/>
      <c r="V23" s="154" t="str">
        <f>IF(ISERROR(U23/T23),"",U23/T23)</f>
        <v/>
      </c>
      <c r="W23" s="212"/>
      <c r="X23" s="203"/>
      <c r="Y23" s="154" t="str">
        <f>IF(ISERROR(X23/W23),"",X23/W23)</f>
        <v/>
      </c>
      <c r="Z23" s="212"/>
      <c r="AA23" s="203"/>
      <c r="AB23" s="154" t="str">
        <f>IF(ISERROR(AA23/Z23),"",AA23/Z23)</f>
        <v/>
      </c>
      <c r="AC23" s="31">
        <f>T23+W23+Z23</f>
        <v>0</v>
      </c>
      <c r="AD23" s="32">
        <f>U23+X23+AA23</f>
        <v>0</v>
      </c>
      <c r="AE23" s="154" t="str">
        <f>IF(ISERROR(AD23/AC23),"",AD23/AC23)</f>
        <v/>
      </c>
      <c r="AF23" s="212"/>
      <c r="AG23" s="203"/>
      <c r="AH23" s="154" t="str">
        <f>IF(ISERROR(AG23/AF23),"",AG23/AF23)</f>
        <v/>
      </c>
      <c r="AI23" s="212"/>
      <c r="AJ23" s="203"/>
      <c r="AK23" s="154" t="str">
        <f>IF(ISERROR(AJ23/AI23),"",AJ23/AI23)</f>
        <v/>
      </c>
      <c r="AL23" s="212"/>
      <c r="AM23" s="203"/>
      <c r="AN23" s="154" t="str">
        <f>IF(ISERROR(AM23/AL23),"",AM23/AL23)</f>
        <v/>
      </c>
      <c r="AO23" s="31">
        <f>AF23+AI23+AL23</f>
        <v>0</v>
      </c>
      <c r="AP23" s="32">
        <f>AG23+AJ23+AM23</f>
        <v>0</v>
      </c>
      <c r="AQ23" s="154" t="str">
        <f>IF(ISERROR(AP23/AO23),"",AP23/AO23)</f>
        <v/>
      </c>
      <c r="AR23" s="212"/>
      <c r="AS23" s="203"/>
      <c r="AT23" s="154" t="str">
        <f>IF(ISERROR(AS23/AR23),"",AS23/AR23)</f>
        <v/>
      </c>
      <c r="AU23" s="212"/>
      <c r="AV23" s="203"/>
      <c r="AW23" s="154" t="str">
        <f>IF(ISERROR(AV23/AU23),"",AV23/AU23)</f>
        <v/>
      </c>
      <c r="AX23" s="212"/>
      <c r="AY23" s="203"/>
      <c r="AZ23" s="154" t="str">
        <f>IF(ISERROR(AY23/AX23),"",AY23/AX23)</f>
        <v/>
      </c>
      <c r="BA23" s="31">
        <f>AR23+AU23+AX23</f>
        <v>0</v>
      </c>
      <c r="BB23" s="32">
        <f>AS23+AV23+AY23</f>
        <v>0</v>
      </c>
      <c r="BC23" s="154" t="str">
        <f>IF(ISERROR(BB23/BA23),"",BB23/BA23)</f>
        <v/>
      </c>
      <c r="BD23" s="178">
        <f>SUM(Q23,AC23,AO23,BA23)</f>
        <v>1</v>
      </c>
      <c r="BE23" s="33">
        <f>SUM(R23,AD23,AP23,BB23)</f>
        <v>0</v>
      </c>
      <c r="BF23" s="154">
        <f>IF(ISERROR(BE23/BD23),"",BE23/BD23)</f>
        <v>0</v>
      </c>
    </row>
    <row r="24" spans="1:58" ht="89.25" customHeight="1" x14ac:dyDescent="0.25">
      <c r="A24" s="182">
        <v>2.2000000000000002</v>
      </c>
      <c r="B24" s="183" t="s">
        <v>141</v>
      </c>
      <c r="C24" s="184" t="s">
        <v>142</v>
      </c>
      <c r="D24" s="215"/>
      <c r="E24" s="219"/>
      <c r="F24" s="202"/>
      <c r="G24" s="214"/>
      <c r="H24" s="201"/>
      <c r="I24" s="202"/>
      <c r="J24" s="167"/>
      <c r="K24" s="201"/>
      <c r="L24" s="202"/>
      <c r="M24" s="167"/>
      <c r="N24" s="201"/>
      <c r="O24" s="202"/>
      <c r="P24" s="167"/>
      <c r="Q24" s="164"/>
      <c r="R24" s="165"/>
      <c r="S24" s="166"/>
      <c r="T24" s="201"/>
      <c r="U24" s="202"/>
      <c r="V24" s="167"/>
      <c r="W24" s="201"/>
      <c r="X24" s="202"/>
      <c r="Y24" s="167"/>
      <c r="Z24" s="201"/>
      <c r="AA24" s="202"/>
      <c r="AB24" s="167"/>
      <c r="AC24" s="164"/>
      <c r="AD24" s="165"/>
      <c r="AE24" s="166"/>
      <c r="AF24" s="201"/>
      <c r="AG24" s="202"/>
      <c r="AH24" s="167"/>
      <c r="AI24" s="201"/>
      <c r="AJ24" s="202"/>
      <c r="AK24" s="167"/>
      <c r="AL24" s="201"/>
      <c r="AM24" s="202"/>
      <c r="AN24" s="167"/>
      <c r="AO24" s="164"/>
      <c r="AP24" s="165"/>
      <c r="AQ24" s="166"/>
      <c r="AR24" s="201"/>
      <c r="AS24" s="202"/>
      <c r="AT24" s="167"/>
      <c r="AU24" s="201"/>
      <c r="AV24" s="202"/>
      <c r="AW24" s="167"/>
      <c r="AX24" s="201"/>
      <c r="AY24" s="202"/>
      <c r="AZ24" s="167"/>
      <c r="BA24" s="164"/>
      <c r="BB24" s="165"/>
      <c r="BC24" s="166"/>
      <c r="BD24" s="164"/>
      <c r="BE24" s="165"/>
      <c r="BF24" s="167"/>
    </row>
    <row r="25" spans="1:58" ht="69.75" customHeight="1" x14ac:dyDescent="0.25">
      <c r="A25" s="168" t="s">
        <v>164</v>
      </c>
      <c r="B25" s="172" t="s">
        <v>151</v>
      </c>
      <c r="C25" s="172"/>
      <c r="D25" s="170"/>
      <c r="E25" s="171" t="s">
        <v>413</v>
      </c>
      <c r="F25" s="203" t="s">
        <v>411</v>
      </c>
      <c r="G25" s="204">
        <v>4</v>
      </c>
      <c r="H25" s="212">
        <v>1</v>
      </c>
      <c r="I25" s="203"/>
      <c r="J25" s="154">
        <f>IF(ISERROR(I25/H25),"",I25/H25)</f>
        <v>0</v>
      </c>
      <c r="K25" s="212"/>
      <c r="L25" s="203"/>
      <c r="M25" s="154" t="str">
        <f>IF(ISERROR(L25/K25),"",L25/K25)</f>
        <v/>
      </c>
      <c r="N25" s="212"/>
      <c r="O25" s="203"/>
      <c r="P25" s="154" t="str">
        <f>IF(ISERROR(O25/N25),"",O25/N25)</f>
        <v/>
      </c>
      <c r="Q25" s="31">
        <f>H25+K25+N25</f>
        <v>1</v>
      </c>
      <c r="R25" s="32">
        <f>I25+L25+O25</f>
        <v>0</v>
      </c>
      <c r="S25" s="154">
        <f>IF(ISERROR(R25/Q25),"",R25/Q25)</f>
        <v>0</v>
      </c>
      <c r="T25" s="212">
        <v>1</v>
      </c>
      <c r="U25" s="203"/>
      <c r="V25" s="154">
        <f>IF(ISERROR(U25/T25),"",U25/T25)</f>
        <v>0</v>
      </c>
      <c r="W25" s="212"/>
      <c r="X25" s="203"/>
      <c r="Y25" s="154" t="str">
        <f>IF(ISERROR(X25/W25),"",X25/W25)</f>
        <v/>
      </c>
      <c r="Z25" s="212"/>
      <c r="AA25" s="203"/>
      <c r="AB25" s="154" t="str">
        <f>IF(ISERROR(AA25/Z25),"",AA25/Z25)</f>
        <v/>
      </c>
      <c r="AC25" s="31">
        <f>T25+W25+Z25</f>
        <v>1</v>
      </c>
      <c r="AD25" s="32">
        <f>U25+X25+AA25</f>
        <v>0</v>
      </c>
      <c r="AE25" s="154">
        <f>IF(ISERROR(AD25/AC25),"",AD25/AC25)</f>
        <v>0</v>
      </c>
      <c r="AF25" s="212">
        <v>1</v>
      </c>
      <c r="AG25" s="203"/>
      <c r="AH25" s="154">
        <f>IF(ISERROR(AG25/AF25),"",AG25/AF25)</f>
        <v>0</v>
      </c>
      <c r="AI25" s="212"/>
      <c r="AJ25" s="203"/>
      <c r="AK25" s="154" t="str">
        <f>IF(ISERROR(AJ25/AI25),"",AJ25/AI25)</f>
        <v/>
      </c>
      <c r="AL25" s="212"/>
      <c r="AM25" s="203"/>
      <c r="AN25" s="154" t="str">
        <f>IF(ISERROR(AM25/AL25),"",AM25/AL25)</f>
        <v/>
      </c>
      <c r="AO25" s="31">
        <f>AF25+AI25+AL25</f>
        <v>1</v>
      </c>
      <c r="AP25" s="32">
        <f>AG25+AJ25+AM25</f>
        <v>0</v>
      </c>
      <c r="AQ25" s="154">
        <f>IF(ISERROR(AP25/AO25),"",AP25/AO25)</f>
        <v>0</v>
      </c>
      <c r="AR25" s="212">
        <v>1</v>
      </c>
      <c r="AS25" s="203"/>
      <c r="AT25" s="154">
        <f>IF(ISERROR(AS25/AR25),"",AS25/AR25)</f>
        <v>0</v>
      </c>
      <c r="AU25" s="212"/>
      <c r="AV25" s="203"/>
      <c r="AW25" s="154" t="str">
        <f>IF(ISERROR(AV25/AU25),"",AV25/AU25)</f>
        <v/>
      </c>
      <c r="AX25" s="212"/>
      <c r="AY25" s="203"/>
      <c r="AZ25" s="154" t="str">
        <f>IF(ISERROR(AY25/AX25),"",AY25/AX25)</f>
        <v/>
      </c>
      <c r="BA25" s="31">
        <f>AR25+AU25+AX25</f>
        <v>1</v>
      </c>
      <c r="BB25" s="32">
        <f>AS25+AV25+AY25</f>
        <v>0</v>
      </c>
      <c r="BC25" s="154">
        <f>IF(ISERROR(BB25/BA25),"",BB25/BA25)</f>
        <v>0</v>
      </c>
      <c r="BD25" s="178">
        <f>SUM(Q25,AC25,AO25,BA25)</f>
        <v>4</v>
      </c>
      <c r="BE25" s="33">
        <f>SUM(R25,AD25,AP25,BB25)</f>
        <v>0</v>
      </c>
      <c r="BF25" s="154">
        <f>IF(ISERROR(BE25/BD25),"",BE25/BD25)</f>
        <v>0</v>
      </c>
    </row>
    <row r="26" spans="1:58" ht="78" customHeight="1" thickBot="1" x14ac:dyDescent="0.3">
      <c r="A26" s="173" t="s">
        <v>165</v>
      </c>
      <c r="B26" s="174" t="s">
        <v>152</v>
      </c>
      <c r="C26" s="174"/>
      <c r="D26" s="175"/>
      <c r="E26" s="191" t="s">
        <v>413</v>
      </c>
      <c r="F26" s="205" t="s">
        <v>412</v>
      </c>
      <c r="G26" s="206">
        <v>4</v>
      </c>
      <c r="H26" s="213">
        <v>1</v>
      </c>
      <c r="I26" s="205"/>
      <c r="J26" s="155">
        <f>IF(ISERROR(I26/H26),"",I26/H26)</f>
        <v>0</v>
      </c>
      <c r="K26" s="213"/>
      <c r="L26" s="205"/>
      <c r="M26" s="155" t="str">
        <f>IF(ISERROR(L26/K26),"",L26/K26)</f>
        <v/>
      </c>
      <c r="N26" s="213"/>
      <c r="O26" s="205"/>
      <c r="P26" s="155" t="str">
        <f>IF(ISERROR(O26/N26),"",O26/N26)</f>
        <v/>
      </c>
      <c r="Q26" s="176">
        <f>H26+K26+N26</f>
        <v>1</v>
      </c>
      <c r="R26" s="177">
        <f>I26+L26+O26</f>
        <v>0</v>
      </c>
      <c r="S26" s="155">
        <f>IF(ISERROR(R26/Q26),"",R26/Q26)</f>
        <v>0</v>
      </c>
      <c r="T26" s="213">
        <v>1</v>
      </c>
      <c r="U26" s="205"/>
      <c r="V26" s="155">
        <f>IF(ISERROR(U26/T26),"",U26/T26)</f>
        <v>0</v>
      </c>
      <c r="W26" s="213"/>
      <c r="X26" s="205"/>
      <c r="Y26" s="155" t="str">
        <f>IF(ISERROR(X26/W26),"",X26/W26)</f>
        <v/>
      </c>
      <c r="Z26" s="213"/>
      <c r="AA26" s="205"/>
      <c r="AB26" s="155" t="str">
        <f>IF(ISERROR(AA26/Z26),"",AA26/Z26)</f>
        <v/>
      </c>
      <c r="AC26" s="176">
        <f>T26+W26+Z26</f>
        <v>1</v>
      </c>
      <c r="AD26" s="177">
        <f>U26+X26+AA26</f>
        <v>0</v>
      </c>
      <c r="AE26" s="155">
        <f>IF(ISERROR(AD26/AC26),"",AD26/AC26)</f>
        <v>0</v>
      </c>
      <c r="AF26" s="213">
        <v>1</v>
      </c>
      <c r="AG26" s="205"/>
      <c r="AH26" s="155">
        <f>IF(ISERROR(AG26/AF26),"",AG26/AF26)</f>
        <v>0</v>
      </c>
      <c r="AI26" s="213"/>
      <c r="AJ26" s="205"/>
      <c r="AK26" s="155" t="str">
        <f>IF(ISERROR(AJ26/AI26),"",AJ26/AI26)</f>
        <v/>
      </c>
      <c r="AL26" s="213"/>
      <c r="AM26" s="205"/>
      <c r="AN26" s="155" t="str">
        <f>IF(ISERROR(AM26/AL26),"",AM26/AL26)</f>
        <v/>
      </c>
      <c r="AO26" s="176">
        <f>AF26+AI26+AL26</f>
        <v>1</v>
      </c>
      <c r="AP26" s="177">
        <f>AG26+AJ26+AM26</f>
        <v>0</v>
      </c>
      <c r="AQ26" s="155">
        <f>IF(ISERROR(AP26/AO26),"",AP26/AO26)</f>
        <v>0</v>
      </c>
      <c r="AR26" s="213">
        <v>1</v>
      </c>
      <c r="AS26" s="205"/>
      <c r="AT26" s="155">
        <f>IF(ISERROR(AS26/AR26),"",AS26/AR26)</f>
        <v>0</v>
      </c>
      <c r="AU26" s="213"/>
      <c r="AV26" s="205"/>
      <c r="AW26" s="155" t="str">
        <f>IF(ISERROR(AV26/AU26),"",AV26/AU26)</f>
        <v/>
      </c>
      <c r="AX26" s="213"/>
      <c r="AY26" s="205"/>
      <c r="AZ26" s="155" t="str">
        <f>IF(ISERROR(AY26/AX26),"",AY26/AX26)</f>
        <v/>
      </c>
      <c r="BA26" s="176">
        <f>AR26+AU26+AX26</f>
        <v>1</v>
      </c>
      <c r="BB26" s="177">
        <f>AS26+AV26+AY26</f>
        <v>0</v>
      </c>
      <c r="BC26" s="155">
        <f>IF(ISERROR(BB26/BA26),"",BB26/BA26)</f>
        <v>0</v>
      </c>
      <c r="BD26" s="179">
        <f>SUM(Q26,AC26,AO26,BA26)</f>
        <v>4</v>
      </c>
      <c r="BE26" s="180">
        <f>SUM(R26,AD26,AP26,BB26)</f>
        <v>0</v>
      </c>
      <c r="BF26" s="155">
        <f>IF(ISERROR(BE26/BD26),"",BE26/BD26)</f>
        <v>0</v>
      </c>
    </row>
  </sheetData>
  <mergeCells count="28">
    <mergeCell ref="A1:T1"/>
    <mergeCell ref="A2:T2"/>
    <mergeCell ref="A3:T3"/>
    <mergeCell ref="A5:A6"/>
    <mergeCell ref="B5:B6"/>
    <mergeCell ref="C5:C6"/>
    <mergeCell ref="D5:D6"/>
    <mergeCell ref="E5:E6"/>
    <mergeCell ref="F5:G5"/>
    <mergeCell ref="H5:J5"/>
    <mergeCell ref="AU5:AW5"/>
    <mergeCell ref="AX5:AZ5"/>
    <mergeCell ref="BA5:BC5"/>
    <mergeCell ref="BD5:BF5"/>
    <mergeCell ref="B7:D7"/>
    <mergeCell ref="AO5:AQ5"/>
    <mergeCell ref="AR5:AT5"/>
    <mergeCell ref="K5:M5"/>
    <mergeCell ref="N5:P5"/>
    <mergeCell ref="Q5:S5"/>
    <mergeCell ref="T5:V5"/>
    <mergeCell ref="W5:Y5"/>
    <mergeCell ref="Z5:AB5"/>
    <mergeCell ref="B21:D21"/>
    <mergeCell ref="AC5:AE5"/>
    <mergeCell ref="AF5:AH5"/>
    <mergeCell ref="AI5:AK5"/>
    <mergeCell ref="AL5:AN5"/>
  </mergeCells>
  <printOptions horizontalCentered="1"/>
  <pageMargins left="0.19685039370078741" right="0.19685039370078741" top="0.39370078740157483" bottom="0.19685039370078741" header="0" footer="0"/>
  <pageSetup scale="5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01"/>
  <sheetViews>
    <sheetView showGridLines="0" tabSelected="1" topLeftCell="A4" zoomScale="60" zoomScaleNormal="60" workbookViewId="0">
      <pane xSplit="2" ySplit="2" topLeftCell="AR10" activePane="bottomRight" state="frozen"/>
      <selection activeCell="A4" sqref="A4"/>
      <selection pane="topRight" activeCell="C4" sqref="C4"/>
      <selection pane="bottomLeft" activeCell="A6" sqref="A6"/>
      <selection pane="bottomRight" activeCell="AS11" sqref="AS11"/>
    </sheetView>
  </sheetViews>
  <sheetFormatPr baseColWidth="10" defaultRowHeight="84" customHeight="1" x14ac:dyDescent="0.25"/>
  <cols>
    <col min="1" max="1" width="15" style="11" customWidth="1"/>
    <col min="2" max="2" width="71.28515625" style="18" customWidth="1"/>
    <col min="3" max="3" width="24.42578125" style="18" customWidth="1"/>
    <col min="4" max="4" width="15" style="11" customWidth="1"/>
    <col min="5" max="5" width="14.7109375" style="11" customWidth="1"/>
    <col min="6" max="56" width="15.5703125" style="11" customWidth="1"/>
    <col min="57" max="16384" width="11.42578125" style="11"/>
  </cols>
  <sheetData>
    <row r="1" spans="1:58" ht="48.75" customHeight="1" x14ac:dyDescent="0.35">
      <c r="A1" s="348" t="s">
        <v>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10"/>
      <c r="BC1" s="10"/>
      <c r="BD1" s="10"/>
    </row>
    <row r="2" spans="1:58" ht="47.25" customHeight="1" x14ac:dyDescent="0.3">
      <c r="A2" s="348">
        <v>2013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12"/>
      <c r="BC2" s="12"/>
      <c r="BD2" s="12"/>
    </row>
    <row r="3" spans="1:58" ht="9.75" customHeight="1" thickBot="1" x14ac:dyDescent="0.3">
      <c r="B3" s="13"/>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8" ht="36.75" customHeight="1" x14ac:dyDescent="0.25">
      <c r="A4" s="351" t="s">
        <v>8</v>
      </c>
      <c r="B4" s="352"/>
      <c r="C4" s="355" t="s">
        <v>56</v>
      </c>
      <c r="D4" s="346" t="s">
        <v>33</v>
      </c>
      <c r="E4" s="358" t="s">
        <v>163</v>
      </c>
      <c r="F4" s="343" t="s">
        <v>10</v>
      </c>
      <c r="G4" s="346"/>
      <c r="H4" s="347"/>
      <c r="I4" s="343" t="s">
        <v>11</v>
      </c>
      <c r="J4" s="346"/>
      <c r="K4" s="347"/>
      <c r="L4" s="343" t="s">
        <v>12</v>
      </c>
      <c r="M4" s="346"/>
      <c r="N4" s="347"/>
      <c r="O4" s="343" t="s">
        <v>29</v>
      </c>
      <c r="P4" s="344"/>
      <c r="Q4" s="345"/>
      <c r="R4" s="343" t="s">
        <v>16</v>
      </c>
      <c r="S4" s="346"/>
      <c r="T4" s="347"/>
      <c r="U4" s="343" t="s">
        <v>17</v>
      </c>
      <c r="V4" s="346"/>
      <c r="W4" s="347"/>
      <c r="X4" s="343" t="s">
        <v>18</v>
      </c>
      <c r="Y4" s="346"/>
      <c r="Z4" s="347"/>
      <c r="AA4" s="343" t="s">
        <v>19</v>
      </c>
      <c r="AB4" s="344"/>
      <c r="AC4" s="345"/>
      <c r="AD4" s="343" t="s">
        <v>20</v>
      </c>
      <c r="AE4" s="346"/>
      <c r="AF4" s="347"/>
      <c r="AG4" s="343" t="s">
        <v>21</v>
      </c>
      <c r="AH4" s="346"/>
      <c r="AI4" s="347"/>
      <c r="AJ4" s="343" t="s">
        <v>22</v>
      </c>
      <c r="AK4" s="346"/>
      <c r="AL4" s="347"/>
      <c r="AM4" s="343" t="s">
        <v>23</v>
      </c>
      <c r="AN4" s="344"/>
      <c r="AO4" s="345"/>
      <c r="AP4" s="343" t="s">
        <v>24</v>
      </c>
      <c r="AQ4" s="346"/>
      <c r="AR4" s="347"/>
      <c r="AS4" s="343" t="s">
        <v>25</v>
      </c>
      <c r="AT4" s="346"/>
      <c r="AU4" s="347"/>
      <c r="AV4" s="343" t="s">
        <v>26</v>
      </c>
      <c r="AW4" s="346"/>
      <c r="AX4" s="347"/>
      <c r="AY4" s="343" t="s">
        <v>27</v>
      </c>
      <c r="AZ4" s="344"/>
      <c r="BA4" s="345"/>
      <c r="BB4" s="343" t="s">
        <v>28</v>
      </c>
      <c r="BC4" s="344"/>
      <c r="BD4" s="345"/>
    </row>
    <row r="5" spans="1:58" ht="31.5" customHeight="1" thickBot="1" x14ac:dyDescent="0.3">
      <c r="A5" s="353"/>
      <c r="B5" s="354"/>
      <c r="C5" s="356"/>
      <c r="D5" s="357"/>
      <c r="E5" s="359"/>
      <c r="F5" s="15" t="s">
        <v>13</v>
      </c>
      <c r="G5" s="16" t="s">
        <v>14</v>
      </c>
      <c r="H5" s="17" t="s">
        <v>15</v>
      </c>
      <c r="I5" s="15" t="s">
        <v>13</v>
      </c>
      <c r="J5" s="16" t="s">
        <v>14</v>
      </c>
      <c r="K5" s="17" t="s">
        <v>15</v>
      </c>
      <c r="L5" s="15" t="s">
        <v>13</v>
      </c>
      <c r="M5" s="16" t="s">
        <v>14</v>
      </c>
      <c r="N5" s="17" t="s">
        <v>15</v>
      </c>
      <c r="O5" s="15" t="s">
        <v>13</v>
      </c>
      <c r="P5" s="16" t="s">
        <v>14</v>
      </c>
      <c r="Q5" s="17" t="s">
        <v>15</v>
      </c>
      <c r="R5" s="15" t="s">
        <v>13</v>
      </c>
      <c r="S5" s="16" t="s">
        <v>14</v>
      </c>
      <c r="T5" s="17" t="s">
        <v>15</v>
      </c>
      <c r="U5" s="15" t="s">
        <v>13</v>
      </c>
      <c r="V5" s="16" t="s">
        <v>14</v>
      </c>
      <c r="W5" s="17" t="s">
        <v>15</v>
      </c>
      <c r="X5" s="15" t="s">
        <v>13</v>
      </c>
      <c r="Y5" s="16" t="s">
        <v>14</v>
      </c>
      <c r="Z5" s="17" t="s">
        <v>15</v>
      </c>
      <c r="AA5" s="15" t="s">
        <v>13</v>
      </c>
      <c r="AB5" s="16" t="s">
        <v>14</v>
      </c>
      <c r="AC5" s="17" t="s">
        <v>15</v>
      </c>
      <c r="AD5" s="15" t="s">
        <v>13</v>
      </c>
      <c r="AE5" s="16" t="s">
        <v>14</v>
      </c>
      <c r="AF5" s="17" t="s">
        <v>15</v>
      </c>
      <c r="AG5" s="15" t="s">
        <v>13</v>
      </c>
      <c r="AH5" s="16" t="s">
        <v>14</v>
      </c>
      <c r="AI5" s="17" t="s">
        <v>15</v>
      </c>
      <c r="AJ5" s="15" t="s">
        <v>13</v>
      </c>
      <c r="AK5" s="16" t="s">
        <v>14</v>
      </c>
      <c r="AL5" s="17" t="s">
        <v>15</v>
      </c>
      <c r="AM5" s="15" t="s">
        <v>13</v>
      </c>
      <c r="AN5" s="16" t="s">
        <v>14</v>
      </c>
      <c r="AO5" s="17" t="s">
        <v>15</v>
      </c>
      <c r="AP5" s="15" t="s">
        <v>13</v>
      </c>
      <c r="AQ5" s="16" t="s">
        <v>14</v>
      </c>
      <c r="AR5" s="17" t="s">
        <v>15</v>
      </c>
      <c r="AS5" s="15" t="s">
        <v>13</v>
      </c>
      <c r="AT5" s="16" t="s">
        <v>14</v>
      </c>
      <c r="AU5" s="17" t="s">
        <v>15</v>
      </c>
      <c r="AV5" s="15" t="s">
        <v>13</v>
      </c>
      <c r="AW5" s="16" t="s">
        <v>14</v>
      </c>
      <c r="AX5" s="17" t="s">
        <v>15</v>
      </c>
      <c r="AY5" s="15" t="s">
        <v>13</v>
      </c>
      <c r="AZ5" s="16" t="s">
        <v>14</v>
      </c>
      <c r="BA5" s="17" t="s">
        <v>15</v>
      </c>
      <c r="BB5" s="15" t="s">
        <v>13</v>
      </c>
      <c r="BC5" s="16" t="s">
        <v>14</v>
      </c>
      <c r="BD5" s="17" t="s">
        <v>15</v>
      </c>
    </row>
    <row r="6" spans="1:58" s="18" customFormat="1" ht="57" customHeight="1" thickTop="1" x14ac:dyDescent="0.25">
      <c r="A6" s="341" t="s">
        <v>30</v>
      </c>
      <c r="B6" s="342"/>
      <c r="C6" s="225"/>
      <c r="D6" s="102"/>
      <c r="E6" s="128"/>
      <c r="F6" s="129"/>
      <c r="G6" s="130"/>
      <c r="H6" s="131"/>
      <c r="I6" s="129"/>
      <c r="J6" s="130"/>
      <c r="K6" s="131"/>
      <c r="L6" s="129"/>
      <c r="M6" s="130"/>
      <c r="N6" s="131"/>
      <c r="O6" s="129"/>
      <c r="P6" s="130"/>
      <c r="Q6" s="131"/>
      <c r="R6" s="129"/>
      <c r="S6" s="130"/>
      <c r="T6" s="131"/>
      <c r="U6" s="129"/>
      <c r="V6" s="130"/>
      <c r="W6" s="131"/>
      <c r="X6" s="129"/>
      <c r="Y6" s="130"/>
      <c r="Z6" s="131"/>
      <c r="AA6" s="129"/>
      <c r="AB6" s="130"/>
      <c r="AC6" s="131"/>
      <c r="AD6" s="129"/>
      <c r="AE6" s="130"/>
      <c r="AF6" s="131"/>
      <c r="AG6" s="129"/>
      <c r="AH6" s="130"/>
      <c r="AI6" s="131"/>
      <c r="AJ6" s="129"/>
      <c r="AK6" s="130"/>
      <c r="AL6" s="131"/>
      <c r="AM6" s="129"/>
      <c r="AN6" s="130"/>
      <c r="AO6" s="131"/>
      <c r="AP6" s="129"/>
      <c r="AQ6" s="130"/>
      <c r="AR6" s="131"/>
      <c r="AS6" s="129"/>
      <c r="AT6" s="130"/>
      <c r="AU6" s="131"/>
      <c r="AV6" s="129"/>
      <c r="AW6" s="130"/>
      <c r="AX6" s="131"/>
      <c r="AY6" s="129"/>
      <c r="AZ6" s="130"/>
      <c r="BA6" s="131"/>
      <c r="BB6" s="129"/>
      <c r="BC6" s="130"/>
      <c r="BD6" s="131"/>
      <c r="BF6" s="228" t="s">
        <v>185</v>
      </c>
    </row>
    <row r="7" spans="1:58" s="18" customFormat="1" ht="84" customHeight="1" x14ac:dyDescent="0.25">
      <c r="A7" s="322" t="s">
        <v>194</v>
      </c>
      <c r="B7" s="323"/>
      <c r="C7" s="19"/>
      <c r="D7" s="19"/>
      <c r="E7" s="132"/>
      <c r="F7" s="68"/>
      <c r="G7" s="81"/>
      <c r="H7" s="82"/>
      <c r="I7" s="68"/>
      <c r="J7" s="81"/>
      <c r="K7" s="82"/>
      <c r="L7" s="68"/>
      <c r="M7" s="81"/>
      <c r="N7" s="82"/>
      <c r="O7" s="68"/>
      <c r="P7" s="81"/>
      <c r="Q7" s="82"/>
      <c r="R7" s="68"/>
      <c r="S7" s="81"/>
      <c r="T7" s="82"/>
      <c r="U7" s="68"/>
      <c r="V7" s="81"/>
      <c r="W7" s="82"/>
      <c r="X7" s="68"/>
      <c r="Y7" s="81"/>
      <c r="Z7" s="82"/>
      <c r="AA7" s="68"/>
      <c r="AB7" s="81"/>
      <c r="AC7" s="82"/>
      <c r="AD7" s="68"/>
      <c r="AE7" s="81"/>
      <c r="AF7" s="82"/>
      <c r="AG7" s="68"/>
      <c r="AH7" s="81"/>
      <c r="AI7" s="82"/>
      <c r="AJ7" s="68"/>
      <c r="AK7" s="81"/>
      <c r="AL7" s="82"/>
      <c r="AM7" s="68"/>
      <c r="AN7" s="81"/>
      <c r="AO7" s="82"/>
      <c r="AP7" s="68"/>
      <c r="AQ7" s="81"/>
      <c r="AR7" s="82"/>
      <c r="AS7" s="68"/>
      <c r="AT7" s="81"/>
      <c r="AU7" s="82"/>
      <c r="AV7" s="68"/>
      <c r="AW7" s="81"/>
      <c r="AX7" s="82"/>
      <c r="AY7" s="68"/>
      <c r="AZ7" s="81"/>
      <c r="BA7" s="82"/>
      <c r="BB7" s="68"/>
      <c r="BC7" s="81"/>
      <c r="BD7" s="82"/>
      <c r="BF7" s="229"/>
    </row>
    <row r="8" spans="1:58" s="18" customFormat="1" ht="84" customHeight="1" x14ac:dyDescent="0.25">
      <c r="A8" s="338" t="s">
        <v>195</v>
      </c>
      <c r="B8" s="325"/>
      <c r="C8" s="226"/>
      <c r="D8" s="223"/>
      <c r="E8" s="133"/>
      <c r="F8" s="70"/>
      <c r="G8" s="134"/>
      <c r="H8" s="135"/>
      <c r="I8" s="70"/>
      <c r="J8" s="134"/>
      <c r="K8" s="135"/>
      <c r="L8" s="70"/>
      <c r="M8" s="134"/>
      <c r="N8" s="135"/>
      <c r="O8" s="70"/>
      <c r="P8" s="134"/>
      <c r="Q8" s="135"/>
      <c r="R8" s="70"/>
      <c r="S8" s="134"/>
      <c r="T8" s="135"/>
      <c r="U8" s="70"/>
      <c r="V8" s="134"/>
      <c r="W8" s="135"/>
      <c r="X8" s="70"/>
      <c r="Y8" s="134"/>
      <c r="Z8" s="135"/>
      <c r="AA8" s="70"/>
      <c r="AB8" s="134"/>
      <c r="AC8" s="135"/>
      <c r="AD8" s="70"/>
      <c r="AE8" s="134"/>
      <c r="AF8" s="135"/>
      <c r="AG8" s="70"/>
      <c r="AH8" s="134"/>
      <c r="AI8" s="135"/>
      <c r="AJ8" s="70"/>
      <c r="AK8" s="134"/>
      <c r="AL8" s="135"/>
      <c r="AM8" s="70"/>
      <c r="AN8" s="134"/>
      <c r="AO8" s="135"/>
      <c r="AP8" s="70"/>
      <c r="AQ8" s="134"/>
      <c r="AR8" s="135"/>
      <c r="AS8" s="70"/>
      <c r="AT8" s="134"/>
      <c r="AU8" s="135"/>
      <c r="AV8" s="70"/>
      <c r="AW8" s="134"/>
      <c r="AX8" s="135"/>
      <c r="AY8" s="70"/>
      <c r="AZ8" s="134"/>
      <c r="BA8" s="135"/>
      <c r="BB8" s="70"/>
      <c r="BC8" s="134"/>
      <c r="BD8" s="135"/>
      <c r="BF8" s="229"/>
    </row>
    <row r="9" spans="1:58" s="18" customFormat="1" ht="84" customHeight="1" x14ac:dyDescent="0.25">
      <c r="A9" s="28" t="s">
        <v>55</v>
      </c>
      <c r="B9" s="29" t="s">
        <v>32</v>
      </c>
      <c r="C9" s="121" t="s">
        <v>59</v>
      </c>
      <c r="D9" s="76">
        <f>'Santa Ana'!D9+Ahuachapán!D9+Sonsonate!D9+'4'!D9</f>
        <v>0</v>
      </c>
      <c r="E9" s="101">
        <f>'Santa Ana'!E9+Ahuachapán!E9+Sonsonate!E9+'4'!E9</f>
        <v>151</v>
      </c>
      <c r="F9" s="136">
        <f>'Santa Ana'!F9+Ahuachapán!F9+Sonsonate!F9+'4'!F9</f>
        <v>6</v>
      </c>
      <c r="G9" s="85"/>
      <c r="H9" s="230">
        <f>IF(ISERROR(G9/F9),"",G9/F9)</f>
        <v>0</v>
      </c>
      <c r="I9" s="136">
        <f>'Santa Ana'!I9+Ahuachapán!I9+Sonsonate!I9+'4'!I9</f>
        <v>0</v>
      </c>
      <c r="J9" s="85"/>
      <c r="K9" s="230" t="str">
        <f>IF(ISERROR(J9/I9),"",J9/I9)</f>
        <v/>
      </c>
      <c r="L9" s="136">
        <f>'Santa Ana'!L9+Ahuachapán!L9+Sonsonate!L9+'4'!L9</f>
        <v>0</v>
      </c>
      <c r="M9" s="85"/>
      <c r="N9" s="230" t="str">
        <f>IF(ISERROR(M9/L9),"",M9/L9)</f>
        <v/>
      </c>
      <c r="O9" s="73">
        <f>F9+I9+L9</f>
        <v>6</v>
      </c>
      <c r="P9" s="76">
        <f>G9+J9+M9</f>
        <v>0</v>
      </c>
      <c r="Q9" s="230">
        <f>IF(ISERROR(P9/O9),"",P9/O9)</f>
        <v>0</v>
      </c>
      <c r="R9" s="136">
        <f>'Santa Ana'!R9+Ahuachapán!R9+Sonsonate!R9+'4'!R9</f>
        <v>0</v>
      </c>
      <c r="S9" s="85"/>
      <c r="T9" s="230" t="str">
        <f>IF(ISERROR(S9/R9),"",S9/R9)</f>
        <v/>
      </c>
      <c r="U9" s="136">
        <f>'Santa Ana'!U9+Ahuachapán!U9+Sonsonate!U9+'4'!U9</f>
        <v>0</v>
      </c>
      <c r="V9" s="85"/>
      <c r="W9" s="230" t="str">
        <f>IF(ISERROR(V9/U9),"",V9/U9)</f>
        <v/>
      </c>
      <c r="X9" s="136">
        <f>'Santa Ana'!X9+Ahuachapán!X9+Sonsonate!X9+'4'!X9</f>
        <v>0</v>
      </c>
      <c r="Y9" s="85"/>
      <c r="Z9" s="230" t="str">
        <f>IF(ISERROR(Y9/X9),"",Y9/X9)</f>
        <v/>
      </c>
      <c r="AA9" s="73">
        <f>R9+U9+X9</f>
        <v>0</v>
      </c>
      <c r="AB9" s="76">
        <f>S9+V9+Y9</f>
        <v>0</v>
      </c>
      <c r="AC9" s="230" t="str">
        <f>IF(ISERROR(AB9/AA9),"",AB9/AA9)</f>
        <v/>
      </c>
      <c r="AD9" s="136">
        <f>'Santa Ana'!AD9+Ahuachapán!AD9+Sonsonate!AD9+'4'!AD9</f>
        <v>0</v>
      </c>
      <c r="AE9" s="85"/>
      <c r="AF9" s="230" t="str">
        <f>IF(ISERROR(AE9/AD9),"",AE9/AD9)</f>
        <v/>
      </c>
      <c r="AG9" s="136">
        <f>'Santa Ana'!AG9+Ahuachapán!AG9+Sonsonate!AG9+'4'!AG9</f>
        <v>1</v>
      </c>
      <c r="AH9" s="85"/>
      <c r="AI9" s="230">
        <f>IF(ISERROR(AH9/AG9),"",AH9/AG9)</f>
        <v>0</v>
      </c>
      <c r="AJ9" s="136">
        <f>'Santa Ana'!AJ9+Ahuachapán!AJ9+Sonsonate!AJ9+'4'!AJ9</f>
        <v>0</v>
      </c>
      <c r="AK9" s="85"/>
      <c r="AL9" s="230" t="str">
        <f>IF(ISERROR(AK9/AJ9),"",AK9/AJ9)</f>
        <v/>
      </c>
      <c r="AM9" s="73">
        <f>AD9+AG9+AJ9</f>
        <v>1</v>
      </c>
      <c r="AN9" s="76">
        <f>AE9+AH9+AK9</f>
        <v>0</v>
      </c>
      <c r="AO9" s="230">
        <f>IF(ISERROR(AN9/AM9),"",AN9/AM9)</f>
        <v>0</v>
      </c>
      <c r="AP9" s="136">
        <f>'Santa Ana'!AP9+Ahuachapán!AP9+Sonsonate!AP9+'4'!AP9</f>
        <v>123</v>
      </c>
      <c r="AQ9" s="85"/>
      <c r="AR9" s="230">
        <f>IF(ISERROR(AQ9/AP9),"",AQ9/AP9)</f>
        <v>0</v>
      </c>
      <c r="AS9" s="136">
        <f>'Santa Ana'!AS9+Ahuachapán!AS9+Sonsonate!AS9+'4'!AS9</f>
        <v>1</v>
      </c>
      <c r="AT9" s="85"/>
      <c r="AU9" s="230">
        <f>IF(ISERROR(AT9/AS9),"",AT9/AS9)</f>
        <v>0</v>
      </c>
      <c r="AV9" s="136">
        <f>'Santa Ana'!AV9+Ahuachapán!AV9+Sonsonate!AV9+'4'!AV9</f>
        <v>0</v>
      </c>
      <c r="AW9" s="85"/>
      <c r="AX9" s="230" t="str">
        <f>IF(ISERROR(AW9/AV9),"",AW9/AV9)</f>
        <v/>
      </c>
      <c r="AY9" s="73">
        <f>AP9+AS9+AV9</f>
        <v>124</v>
      </c>
      <c r="AZ9" s="76">
        <f>AQ9+AT9+AW9</f>
        <v>0</v>
      </c>
      <c r="BA9" s="230">
        <f>IF(ISERROR(AZ9/AY9),"",AZ9/AY9)</f>
        <v>0</v>
      </c>
      <c r="BB9" s="73">
        <f>O9+AA9+AM9+AY9</f>
        <v>131</v>
      </c>
      <c r="BC9" s="77">
        <f>P9+AB9+AN9+AZ9</f>
        <v>0</v>
      </c>
      <c r="BD9" s="230">
        <f>IF(ISERROR(BC9/BB9),"",BC9/BB9)</f>
        <v>0</v>
      </c>
      <c r="BE9" s="11"/>
      <c r="BF9" s="231" t="str">
        <f>IF(E9=SUM(F9,I9,L9,R9,U9,X9,AD9,AG9,AJ9,AP9,AS9,AV9),"SI","NO")</f>
        <v>NO</v>
      </c>
    </row>
    <row r="10" spans="1:58" s="18" customFormat="1" ht="84" customHeight="1" x14ac:dyDescent="0.25">
      <c r="A10" s="339" t="s">
        <v>196</v>
      </c>
      <c r="B10" s="325"/>
      <c r="C10" s="111"/>
      <c r="D10" s="223"/>
      <c r="E10" s="137"/>
      <c r="F10" s="70"/>
      <c r="G10" s="134"/>
      <c r="H10" s="135"/>
      <c r="I10" s="70"/>
      <c r="J10" s="134"/>
      <c r="K10" s="135"/>
      <c r="L10" s="70"/>
      <c r="M10" s="134"/>
      <c r="N10" s="135"/>
      <c r="O10" s="70"/>
      <c r="P10" s="134"/>
      <c r="Q10" s="135"/>
      <c r="R10" s="70"/>
      <c r="S10" s="134"/>
      <c r="T10" s="135"/>
      <c r="U10" s="70"/>
      <c r="V10" s="134"/>
      <c r="W10" s="135"/>
      <c r="X10" s="70"/>
      <c r="Y10" s="134"/>
      <c r="Z10" s="135"/>
      <c r="AA10" s="70"/>
      <c r="AB10" s="134"/>
      <c r="AC10" s="135"/>
      <c r="AD10" s="70"/>
      <c r="AE10" s="134"/>
      <c r="AF10" s="135"/>
      <c r="AG10" s="70"/>
      <c r="AH10" s="134"/>
      <c r="AI10" s="135"/>
      <c r="AJ10" s="70"/>
      <c r="AK10" s="134"/>
      <c r="AL10" s="135"/>
      <c r="AM10" s="70"/>
      <c r="AN10" s="134"/>
      <c r="AO10" s="135"/>
      <c r="AP10" s="70"/>
      <c r="AQ10" s="134"/>
      <c r="AR10" s="135"/>
      <c r="AS10" s="70"/>
      <c r="AT10" s="134"/>
      <c r="AU10" s="135"/>
      <c r="AV10" s="70"/>
      <c r="AW10" s="134"/>
      <c r="AX10" s="135"/>
      <c r="AY10" s="70"/>
      <c r="AZ10" s="134"/>
      <c r="BA10" s="135"/>
      <c r="BB10" s="70"/>
      <c r="BC10" s="134"/>
      <c r="BD10" s="135"/>
      <c r="BF10" s="229"/>
    </row>
    <row r="11" spans="1:58" ht="115.5" customHeight="1" x14ac:dyDescent="0.25">
      <c r="A11" s="28" t="s">
        <v>86</v>
      </c>
      <c r="B11" s="29" t="s">
        <v>197</v>
      </c>
      <c r="C11" s="121" t="s">
        <v>58</v>
      </c>
      <c r="D11" s="76">
        <f>'Santa Ana'!D11+Ahuachapán!D11+Sonsonate!D11+'4'!D11</f>
        <v>0</v>
      </c>
      <c r="E11" s="101">
        <f>'Santa Ana'!E11+Ahuachapán!E11+Sonsonate!E11+'4'!E11</f>
        <v>7698</v>
      </c>
      <c r="F11" s="136">
        <f>'Santa Ana'!F11+Ahuachapán!F11+Sonsonate!F11+'4'!F11</f>
        <v>617</v>
      </c>
      <c r="G11" s="85"/>
      <c r="H11" s="230">
        <f>IF(ISERROR(G11/F11),"",G11/F11)</f>
        <v>0</v>
      </c>
      <c r="I11" s="136">
        <f>'Santa Ana'!I11+Ahuachapán!I11+Sonsonate!I11+'4'!I11</f>
        <v>619</v>
      </c>
      <c r="J11" s="85"/>
      <c r="K11" s="230">
        <f>IF(ISERROR(J11/I11),"",J11/I11)</f>
        <v>0</v>
      </c>
      <c r="L11" s="136">
        <f>'Santa Ana'!L11+Ahuachapán!L11+Sonsonate!L11+'4'!L11</f>
        <v>673</v>
      </c>
      <c r="M11" s="85"/>
      <c r="N11" s="230">
        <f>IF(ISERROR(M11/L11),"",M11/L11)</f>
        <v>0</v>
      </c>
      <c r="O11" s="73">
        <f t="shared" ref="O11:P13" si="0">F11+I11+L11</f>
        <v>1909</v>
      </c>
      <c r="P11" s="76">
        <f t="shared" si="0"/>
        <v>0</v>
      </c>
      <c r="Q11" s="230">
        <f>IF(ISERROR(P11/O11),"",P11/O11)</f>
        <v>0</v>
      </c>
      <c r="R11" s="136">
        <f>'Santa Ana'!R11+Ahuachapán!R11+Sonsonate!R11+'4'!R11</f>
        <v>615</v>
      </c>
      <c r="S11" s="85"/>
      <c r="T11" s="230">
        <f>IF(ISERROR(S11/R11),"",S11/R11)</f>
        <v>0</v>
      </c>
      <c r="U11" s="136">
        <f>'Santa Ana'!U11+Ahuachapán!U11+Sonsonate!U11+'4'!U11</f>
        <v>615</v>
      </c>
      <c r="V11" s="85"/>
      <c r="W11" s="230">
        <f>IF(ISERROR(V11/U11),"",V11/U11)</f>
        <v>0</v>
      </c>
      <c r="X11" s="136">
        <f>'Santa Ana'!X11+Ahuachapán!X11+Sonsonate!X11+'4'!X11</f>
        <v>669</v>
      </c>
      <c r="Y11" s="85"/>
      <c r="Z11" s="230">
        <f>IF(ISERROR(Y11/X11),"",Y11/X11)</f>
        <v>0</v>
      </c>
      <c r="AA11" s="73">
        <f t="shared" ref="AA11:AB13" si="1">R11+U11+X11</f>
        <v>1899</v>
      </c>
      <c r="AB11" s="76">
        <f t="shared" si="1"/>
        <v>0</v>
      </c>
      <c r="AC11" s="230">
        <f>IF(ISERROR(AB11/AA11),"",AB11/AA11)</f>
        <v>0</v>
      </c>
      <c r="AD11" s="136">
        <f>'Santa Ana'!AD11+Ahuachapán!AD11+Sonsonate!AD11+'4'!AD11</f>
        <v>614</v>
      </c>
      <c r="AE11" s="85"/>
      <c r="AF11" s="230">
        <f>IF(ISERROR(AE11/AD11),"",AE11/AD11)</f>
        <v>0</v>
      </c>
      <c r="AG11" s="136">
        <f>'Santa Ana'!AG11+Ahuachapán!AG11+Sonsonate!AG11+'4'!AG11</f>
        <v>615</v>
      </c>
      <c r="AH11" s="85"/>
      <c r="AI11" s="230">
        <f>IF(ISERROR(AH11/AG11),"",AH11/AG11)</f>
        <v>0</v>
      </c>
      <c r="AJ11" s="136">
        <f>'Santa Ana'!AJ11+Ahuachapán!AJ11+Sonsonate!AJ11+'4'!AJ11</f>
        <v>672</v>
      </c>
      <c r="AK11" s="85"/>
      <c r="AL11" s="230">
        <f>IF(ISERROR(AK11/AJ11),"",AK11/AJ11)</f>
        <v>0</v>
      </c>
      <c r="AM11" s="73">
        <f t="shared" ref="AM11:AN13" si="2">AD11+AG11+AJ11</f>
        <v>1901</v>
      </c>
      <c r="AN11" s="76">
        <f t="shared" si="2"/>
        <v>0</v>
      </c>
      <c r="AO11" s="230">
        <f>IF(ISERROR(AN11/AM11),"",AN11/AM11)</f>
        <v>0</v>
      </c>
      <c r="AP11" s="136">
        <f>'Santa Ana'!AP11+Ahuachapán!AP11+Sonsonate!AP11+'4'!AP11</f>
        <v>614</v>
      </c>
      <c r="AQ11" s="85"/>
      <c r="AR11" s="230">
        <f>IF(ISERROR(AQ11/AP11),"",AQ11/AP11)</f>
        <v>0</v>
      </c>
      <c r="AS11" s="136">
        <f>'Santa Ana'!AS11+Ahuachapán!AS11+Sonsonate!AS11+'4'!AS11</f>
        <v>616</v>
      </c>
      <c r="AT11" s="85"/>
      <c r="AU11" s="230">
        <f>IF(ISERROR(AT11/AS11),"",AT11/AS11)</f>
        <v>0</v>
      </c>
      <c r="AV11" s="136">
        <f>'Santa Ana'!AV11+Ahuachapán!AV11+Sonsonate!AV11+'4'!AV11</f>
        <v>663</v>
      </c>
      <c r="AW11" s="85"/>
      <c r="AX11" s="230">
        <f>IF(ISERROR(AW11/AV11),"",AW11/AV11)</f>
        <v>0</v>
      </c>
      <c r="AY11" s="73">
        <f t="shared" ref="AY11:AZ13" si="3">AP11+AS11+AV11</f>
        <v>1893</v>
      </c>
      <c r="AZ11" s="76">
        <f t="shared" si="3"/>
        <v>0</v>
      </c>
      <c r="BA11" s="230">
        <f>IF(ISERROR(AZ11/AY11),"",AZ11/AY11)</f>
        <v>0</v>
      </c>
      <c r="BB11" s="73">
        <f t="shared" ref="BB11:BC13" si="4">O11+AA11+AM11+AY11</f>
        <v>7602</v>
      </c>
      <c r="BC11" s="77">
        <f t="shared" si="4"/>
        <v>0</v>
      </c>
      <c r="BD11" s="230">
        <f>IF(ISERROR(BC11/BB11),"",BC11/BB11)</f>
        <v>0</v>
      </c>
      <c r="BF11" s="231" t="str">
        <f>IF(E11=SUM(F11,I11,L11,R11,U11,X11,AD11,AG11,AJ11,AP11,AS11,AV11),"SI","NO")</f>
        <v>NO</v>
      </c>
    </row>
    <row r="12" spans="1:58" ht="84" customHeight="1" x14ac:dyDescent="0.25">
      <c r="A12" s="28" t="s">
        <v>87</v>
      </c>
      <c r="B12" s="29" t="s">
        <v>198</v>
      </c>
      <c r="C12" s="121" t="s">
        <v>59</v>
      </c>
      <c r="D12" s="76">
        <f>'Santa Ana'!D12+Ahuachapán!D12+Sonsonate!D12+'4'!D12</f>
        <v>0</v>
      </c>
      <c r="E12" s="101">
        <f>'Santa Ana'!E12+Ahuachapán!E12+Sonsonate!E12+'4'!E12</f>
        <v>1252</v>
      </c>
      <c r="F12" s="136">
        <f>'Santa Ana'!F12+Ahuachapán!F12+Sonsonate!F12+'4'!F12</f>
        <v>104.33333333333334</v>
      </c>
      <c r="G12" s="85"/>
      <c r="H12" s="230">
        <f>IF(ISERROR(G12/F12),"",G12/F12)</f>
        <v>0</v>
      </c>
      <c r="I12" s="136">
        <f>'Santa Ana'!I12+Ahuachapán!I12+Sonsonate!I12+'4'!I12</f>
        <v>104.33333333333334</v>
      </c>
      <c r="J12" s="85"/>
      <c r="K12" s="230">
        <f>IF(ISERROR(J12/I12),"",J12/I12)</f>
        <v>0</v>
      </c>
      <c r="L12" s="136">
        <f>'Santa Ana'!L12+Ahuachapán!L12+Sonsonate!L12+'4'!L12</f>
        <v>104.33333333333334</v>
      </c>
      <c r="M12" s="85"/>
      <c r="N12" s="230">
        <f>IF(ISERROR(M12/L12),"",M12/L12)</f>
        <v>0</v>
      </c>
      <c r="O12" s="73">
        <f t="shared" si="0"/>
        <v>313</v>
      </c>
      <c r="P12" s="76">
        <f t="shared" si="0"/>
        <v>0</v>
      </c>
      <c r="Q12" s="230">
        <f>IF(ISERROR(P12/O12),"",P12/O12)</f>
        <v>0</v>
      </c>
      <c r="R12" s="136">
        <f>'Santa Ana'!R12+Ahuachapán!R12+Sonsonate!R12+'4'!R12</f>
        <v>104.33333333333334</v>
      </c>
      <c r="S12" s="85"/>
      <c r="T12" s="230">
        <f>IF(ISERROR(S12/R12),"",S12/R12)</f>
        <v>0</v>
      </c>
      <c r="U12" s="136">
        <f>'Santa Ana'!U12+Ahuachapán!U12+Sonsonate!U12+'4'!U12</f>
        <v>104.33333333333334</v>
      </c>
      <c r="V12" s="85"/>
      <c r="W12" s="230">
        <f>IF(ISERROR(V12/U12),"",V12/U12)</f>
        <v>0</v>
      </c>
      <c r="X12" s="136">
        <f>'Santa Ana'!X12+Ahuachapán!X12+Sonsonate!X12+'4'!X12</f>
        <v>104.33333333333334</v>
      </c>
      <c r="Y12" s="85"/>
      <c r="Z12" s="230">
        <f>IF(ISERROR(Y12/X12),"",Y12/X12)</f>
        <v>0</v>
      </c>
      <c r="AA12" s="73">
        <f t="shared" si="1"/>
        <v>313</v>
      </c>
      <c r="AB12" s="76">
        <f t="shared" si="1"/>
        <v>0</v>
      </c>
      <c r="AC12" s="230">
        <f>IF(ISERROR(AB12/AA12),"",AB12/AA12)</f>
        <v>0</v>
      </c>
      <c r="AD12" s="136">
        <f>'Santa Ana'!AD12+Ahuachapán!AD12+Sonsonate!AD12+'4'!AD12</f>
        <v>104.33333333333334</v>
      </c>
      <c r="AE12" s="85"/>
      <c r="AF12" s="230">
        <f>IF(ISERROR(AE12/AD12),"",AE12/AD12)</f>
        <v>0</v>
      </c>
      <c r="AG12" s="136">
        <f>'Santa Ana'!AG12+Ahuachapán!AG12+Sonsonate!AG12+'4'!AG12</f>
        <v>104.33333333333334</v>
      </c>
      <c r="AH12" s="85"/>
      <c r="AI12" s="230">
        <f>IF(ISERROR(AH12/AG12),"",AH12/AG12)</f>
        <v>0</v>
      </c>
      <c r="AJ12" s="136">
        <f>'Santa Ana'!AJ12+Ahuachapán!AJ12+Sonsonate!AJ12+'4'!AJ12</f>
        <v>104.33333333333334</v>
      </c>
      <c r="AK12" s="85"/>
      <c r="AL12" s="230">
        <f>IF(ISERROR(AK12/AJ12),"",AK12/AJ12)</f>
        <v>0</v>
      </c>
      <c r="AM12" s="73">
        <f t="shared" si="2"/>
        <v>313</v>
      </c>
      <c r="AN12" s="76">
        <f t="shared" si="2"/>
        <v>0</v>
      </c>
      <c r="AO12" s="230">
        <f>IF(ISERROR(AN12/AM12),"",AN12/AM12)</f>
        <v>0</v>
      </c>
      <c r="AP12" s="136">
        <f>'Santa Ana'!AP12+Ahuachapán!AP12+Sonsonate!AP12+'4'!AP12</f>
        <v>104.33333333333334</v>
      </c>
      <c r="AQ12" s="85"/>
      <c r="AR12" s="230">
        <f>IF(ISERROR(AQ12/AP12),"",AQ12/AP12)</f>
        <v>0</v>
      </c>
      <c r="AS12" s="136">
        <f>'Santa Ana'!AS12+Ahuachapán!AS12+Sonsonate!AS12+'4'!AS12</f>
        <v>104.33333333333334</v>
      </c>
      <c r="AT12" s="85"/>
      <c r="AU12" s="230">
        <f>IF(ISERROR(AT12/AS12),"",AT12/AS12)</f>
        <v>0</v>
      </c>
      <c r="AV12" s="136">
        <f>'Santa Ana'!AV12+Ahuachapán!AV12+Sonsonate!AV12+'4'!AV12</f>
        <v>104.33333333333334</v>
      </c>
      <c r="AW12" s="85"/>
      <c r="AX12" s="230">
        <f>IF(ISERROR(AW12/AV12),"",AW12/AV12)</f>
        <v>0</v>
      </c>
      <c r="AY12" s="73">
        <f t="shared" si="3"/>
        <v>313</v>
      </c>
      <c r="AZ12" s="76">
        <f t="shared" si="3"/>
        <v>0</v>
      </c>
      <c r="BA12" s="230">
        <f>IF(ISERROR(AZ12/AY12),"",AZ12/AY12)</f>
        <v>0</v>
      </c>
      <c r="BB12" s="73">
        <f t="shared" si="4"/>
        <v>1252</v>
      </c>
      <c r="BC12" s="77">
        <f t="shared" si="4"/>
        <v>0</v>
      </c>
      <c r="BD12" s="230">
        <f>IF(ISERROR(BC12/BB12),"",BC12/BB12)</f>
        <v>0</v>
      </c>
      <c r="BF12" s="231" t="str">
        <f>IF(E12=SUM(F12,I12,L12,R12,U12,X12,AD12,AG12,AJ12,AP12,AS12,AV12),"SI","NO")</f>
        <v>SI</v>
      </c>
    </row>
    <row r="13" spans="1:58" ht="84" customHeight="1" x14ac:dyDescent="0.25">
      <c r="A13" s="28" t="s">
        <v>396</v>
      </c>
      <c r="B13" s="29" t="s">
        <v>397</v>
      </c>
      <c r="C13" s="121" t="s">
        <v>398</v>
      </c>
      <c r="D13" s="76">
        <f>'Santa Ana'!D13+Ahuachapán!D13+Sonsonate!D13+'4'!D13</f>
        <v>0</v>
      </c>
      <c r="E13" s="101">
        <f>'Santa Ana'!E13+Ahuachapán!E13+Sonsonate!E13+'4'!E13</f>
        <v>836</v>
      </c>
      <c r="F13" s="136">
        <f>'Santa Ana'!F13+Ahuachapán!F13+Sonsonate!F13+'4'!F13</f>
        <v>69.666666666666671</v>
      </c>
      <c r="G13" s="85"/>
      <c r="H13" s="230">
        <f>IF(ISERROR(G13/F13),"",G13/F13)</f>
        <v>0</v>
      </c>
      <c r="I13" s="136">
        <f>'Santa Ana'!I13+Ahuachapán!I13+Sonsonate!I13+'4'!I13</f>
        <v>66</v>
      </c>
      <c r="J13" s="85"/>
      <c r="K13" s="230">
        <f>IF(ISERROR(J13/I13),"",J13/I13)</f>
        <v>0</v>
      </c>
      <c r="L13" s="136">
        <f>'Santa Ana'!L13+Ahuachapán!L13+Sonsonate!L13+'4'!L13</f>
        <v>66</v>
      </c>
      <c r="M13" s="85"/>
      <c r="N13" s="230">
        <f>IF(ISERROR(M13/L13),"",M13/L13)</f>
        <v>0</v>
      </c>
      <c r="O13" s="73">
        <f t="shared" si="0"/>
        <v>201.66666666666669</v>
      </c>
      <c r="P13" s="76">
        <f t="shared" si="0"/>
        <v>0</v>
      </c>
      <c r="Q13" s="230">
        <f>IF(ISERROR(P13/O13),"",P13/O13)</f>
        <v>0</v>
      </c>
      <c r="R13" s="136">
        <f>'Santa Ana'!R13+Ahuachapán!R13+Sonsonate!R13+'4'!R13</f>
        <v>66</v>
      </c>
      <c r="S13" s="85"/>
      <c r="T13" s="230">
        <f>IF(ISERROR(S13/R13),"",S13/R13)</f>
        <v>0</v>
      </c>
      <c r="U13" s="136">
        <f>'Santa Ana'!U13+Ahuachapán!U13+Sonsonate!U13+'4'!U13</f>
        <v>66</v>
      </c>
      <c r="V13" s="85"/>
      <c r="W13" s="230">
        <f>IF(ISERROR(V13/U13),"",V13/U13)</f>
        <v>0</v>
      </c>
      <c r="X13" s="136">
        <f>'Santa Ana'!X13+Ahuachapán!X13+Sonsonate!X13+'4'!X13</f>
        <v>66</v>
      </c>
      <c r="Y13" s="85"/>
      <c r="Z13" s="230">
        <f>IF(ISERROR(Y13/X13),"",Y13/X13)</f>
        <v>0</v>
      </c>
      <c r="AA13" s="73">
        <f t="shared" si="1"/>
        <v>198</v>
      </c>
      <c r="AB13" s="76">
        <f t="shared" si="1"/>
        <v>0</v>
      </c>
      <c r="AC13" s="230">
        <f>IF(ISERROR(AB13/AA13),"",AB13/AA13)</f>
        <v>0</v>
      </c>
      <c r="AD13" s="136">
        <f>'Santa Ana'!AD13+Ahuachapán!AD13+Sonsonate!AD13+'4'!AD13</f>
        <v>66</v>
      </c>
      <c r="AE13" s="85"/>
      <c r="AF13" s="230">
        <f>IF(ISERROR(AE13/AD13),"",AE13/AD13)</f>
        <v>0</v>
      </c>
      <c r="AG13" s="136">
        <f>'Santa Ana'!AG13+Ahuachapán!AG13+Sonsonate!AG13+'4'!AG13</f>
        <v>66</v>
      </c>
      <c r="AH13" s="85"/>
      <c r="AI13" s="230">
        <f>IF(ISERROR(AH13/AG13),"",AH13/AG13)</f>
        <v>0</v>
      </c>
      <c r="AJ13" s="136">
        <f>'Santa Ana'!AJ13+Ahuachapán!AJ13+Sonsonate!AJ13+'4'!AJ13</f>
        <v>66</v>
      </c>
      <c r="AK13" s="85"/>
      <c r="AL13" s="230">
        <f>IF(ISERROR(AK13/AJ13),"",AK13/AJ13)</f>
        <v>0</v>
      </c>
      <c r="AM13" s="73">
        <f t="shared" si="2"/>
        <v>198</v>
      </c>
      <c r="AN13" s="76">
        <f t="shared" si="2"/>
        <v>0</v>
      </c>
      <c r="AO13" s="230">
        <f>IF(ISERROR(AN13/AM13),"",AN13/AM13)</f>
        <v>0</v>
      </c>
      <c r="AP13" s="136">
        <f>'Santa Ana'!AP13+Ahuachapán!AP13+Sonsonate!AP13+'4'!AP13</f>
        <v>66</v>
      </c>
      <c r="AQ13" s="85"/>
      <c r="AR13" s="230">
        <f>IF(ISERROR(AQ13/AP13),"",AQ13/AP13)</f>
        <v>0</v>
      </c>
      <c r="AS13" s="136">
        <f>'Santa Ana'!AS13+Ahuachapán!AS13+Sonsonate!AS13+'4'!AS13</f>
        <v>66</v>
      </c>
      <c r="AT13" s="85"/>
      <c r="AU13" s="230">
        <f>IF(ISERROR(AT13/AS13),"",AT13/AS13)</f>
        <v>0</v>
      </c>
      <c r="AV13" s="136">
        <f>'Santa Ana'!AV13+Ahuachapán!AV13+Sonsonate!AV13+'4'!AV13</f>
        <v>66</v>
      </c>
      <c r="AW13" s="85"/>
      <c r="AX13" s="230">
        <f>IF(ISERROR(AW13/AV13),"",AW13/AV13)</f>
        <v>0</v>
      </c>
      <c r="AY13" s="73">
        <f t="shared" si="3"/>
        <v>198</v>
      </c>
      <c r="AZ13" s="76">
        <f t="shared" si="3"/>
        <v>0</v>
      </c>
      <c r="BA13" s="230">
        <f>IF(ISERROR(AZ13/AY13),"",AZ13/AY13)</f>
        <v>0</v>
      </c>
      <c r="BB13" s="73">
        <f t="shared" si="4"/>
        <v>795.66666666666674</v>
      </c>
      <c r="BC13" s="77">
        <f t="shared" si="4"/>
        <v>0</v>
      </c>
      <c r="BD13" s="230">
        <f>IF(ISERROR(BC13/BB13),"",BC13/BB13)</f>
        <v>0</v>
      </c>
      <c r="BF13" s="231" t="str">
        <f>IF(E13=SUM(F13,I13,L13,R13,U13,X13,AD13,AG13,AJ13,AP13,AS13,AV13),"SI","NO")</f>
        <v>NO</v>
      </c>
    </row>
    <row r="14" spans="1:58" s="18" customFormat="1" ht="84" customHeight="1" x14ac:dyDescent="0.3">
      <c r="A14" s="340" t="s">
        <v>9</v>
      </c>
      <c r="B14" s="332"/>
      <c r="C14" s="112"/>
      <c r="D14" s="107"/>
      <c r="E14" s="138"/>
      <c r="F14" s="139"/>
      <c r="G14" s="140"/>
      <c r="H14" s="141"/>
      <c r="I14" s="139"/>
      <c r="J14" s="140"/>
      <c r="K14" s="141"/>
      <c r="L14" s="139"/>
      <c r="M14" s="140"/>
      <c r="N14" s="141"/>
      <c r="O14" s="139"/>
      <c r="P14" s="140"/>
      <c r="Q14" s="141"/>
      <c r="R14" s="139"/>
      <c r="S14" s="140"/>
      <c r="T14" s="141"/>
      <c r="U14" s="139"/>
      <c r="V14" s="140"/>
      <c r="W14" s="141"/>
      <c r="X14" s="139"/>
      <c r="Y14" s="140"/>
      <c r="Z14" s="141"/>
      <c r="AA14" s="139"/>
      <c r="AB14" s="140"/>
      <c r="AC14" s="141"/>
      <c r="AD14" s="139"/>
      <c r="AE14" s="140"/>
      <c r="AF14" s="141"/>
      <c r="AG14" s="139"/>
      <c r="AH14" s="140"/>
      <c r="AI14" s="141"/>
      <c r="AJ14" s="139"/>
      <c r="AK14" s="140"/>
      <c r="AL14" s="141"/>
      <c r="AM14" s="139"/>
      <c r="AN14" s="140"/>
      <c r="AO14" s="141"/>
      <c r="AP14" s="139"/>
      <c r="AQ14" s="140"/>
      <c r="AR14" s="141"/>
      <c r="AS14" s="139"/>
      <c r="AT14" s="140"/>
      <c r="AU14" s="141"/>
      <c r="AV14" s="139"/>
      <c r="AW14" s="140"/>
      <c r="AX14" s="141"/>
      <c r="AY14" s="139"/>
      <c r="AZ14" s="140"/>
      <c r="BA14" s="141"/>
      <c r="BB14" s="66"/>
      <c r="BC14" s="67"/>
      <c r="BD14" s="141"/>
      <c r="BF14" s="229"/>
    </row>
    <row r="15" spans="1:58" s="18" customFormat="1" ht="96" customHeight="1" x14ac:dyDescent="0.25">
      <c r="A15" s="322" t="s">
        <v>199</v>
      </c>
      <c r="B15" s="323"/>
      <c r="C15" s="113"/>
      <c r="D15" s="108"/>
      <c r="E15" s="96"/>
      <c r="F15" s="68"/>
      <c r="G15" s="19"/>
      <c r="H15" s="69"/>
      <c r="I15" s="68"/>
      <c r="J15" s="19"/>
      <c r="K15" s="69"/>
      <c r="L15" s="68"/>
      <c r="M15" s="19"/>
      <c r="N15" s="69"/>
      <c r="O15" s="68"/>
      <c r="P15" s="19"/>
      <c r="Q15" s="69"/>
      <c r="R15" s="68"/>
      <c r="S15" s="19"/>
      <c r="T15" s="69"/>
      <c r="U15" s="68"/>
      <c r="V15" s="19"/>
      <c r="W15" s="69"/>
      <c r="X15" s="68"/>
      <c r="Y15" s="19"/>
      <c r="Z15" s="69"/>
      <c r="AA15" s="68"/>
      <c r="AB15" s="19"/>
      <c r="AC15" s="69"/>
      <c r="AD15" s="68"/>
      <c r="AE15" s="19"/>
      <c r="AF15" s="69"/>
      <c r="AG15" s="68"/>
      <c r="AH15" s="19"/>
      <c r="AI15" s="69"/>
      <c r="AJ15" s="68"/>
      <c r="AK15" s="19"/>
      <c r="AL15" s="69"/>
      <c r="AM15" s="68"/>
      <c r="AN15" s="19"/>
      <c r="AO15" s="69"/>
      <c r="AP15" s="68"/>
      <c r="AQ15" s="19"/>
      <c r="AR15" s="69"/>
      <c r="AS15" s="68"/>
      <c r="AT15" s="19"/>
      <c r="AU15" s="69"/>
      <c r="AV15" s="68"/>
      <c r="AW15" s="19"/>
      <c r="AX15" s="69"/>
      <c r="AY15" s="68"/>
      <c r="AZ15" s="19"/>
      <c r="BA15" s="69"/>
      <c r="BB15" s="68"/>
      <c r="BC15" s="19"/>
      <c r="BD15" s="69"/>
      <c r="BF15" s="229"/>
    </row>
    <row r="16" spans="1:58" s="18" customFormat="1" ht="84" customHeight="1" x14ac:dyDescent="0.25">
      <c r="A16" s="338" t="s">
        <v>200</v>
      </c>
      <c r="B16" s="325"/>
      <c r="C16" s="114"/>
      <c r="D16" s="109"/>
      <c r="E16" s="97"/>
      <c r="F16" s="70"/>
      <c r="G16" s="223"/>
      <c r="H16" s="71"/>
      <c r="I16" s="70"/>
      <c r="J16" s="223"/>
      <c r="K16" s="71"/>
      <c r="L16" s="70"/>
      <c r="M16" s="223"/>
      <c r="N16" s="71"/>
      <c r="O16" s="70"/>
      <c r="P16" s="223"/>
      <c r="Q16" s="71"/>
      <c r="R16" s="70"/>
      <c r="S16" s="223"/>
      <c r="T16" s="71"/>
      <c r="U16" s="70"/>
      <c r="V16" s="223"/>
      <c r="W16" s="71"/>
      <c r="X16" s="70"/>
      <c r="Y16" s="223"/>
      <c r="Z16" s="71"/>
      <c r="AA16" s="70"/>
      <c r="AB16" s="223"/>
      <c r="AC16" s="71"/>
      <c r="AD16" s="70"/>
      <c r="AE16" s="223"/>
      <c r="AF16" s="71"/>
      <c r="AG16" s="70"/>
      <c r="AH16" s="223"/>
      <c r="AI16" s="71"/>
      <c r="AJ16" s="70"/>
      <c r="AK16" s="223"/>
      <c r="AL16" s="71"/>
      <c r="AM16" s="70"/>
      <c r="AN16" s="223"/>
      <c r="AO16" s="71"/>
      <c r="AP16" s="70"/>
      <c r="AQ16" s="223"/>
      <c r="AR16" s="71"/>
      <c r="AS16" s="70"/>
      <c r="AT16" s="223"/>
      <c r="AU16" s="71"/>
      <c r="AV16" s="70"/>
      <c r="AW16" s="223"/>
      <c r="AX16" s="71"/>
      <c r="AY16" s="70"/>
      <c r="AZ16" s="223"/>
      <c r="BA16" s="71"/>
      <c r="BB16" s="70"/>
      <c r="BC16" s="223"/>
      <c r="BD16" s="71"/>
      <c r="BF16" s="229"/>
    </row>
    <row r="17" spans="1:58" ht="84" customHeight="1" x14ac:dyDescent="0.25">
      <c r="A17" s="28" t="s">
        <v>94</v>
      </c>
      <c r="B17" s="29" t="s">
        <v>201</v>
      </c>
      <c r="C17" s="121" t="s">
        <v>60</v>
      </c>
      <c r="D17" s="76">
        <f>'Santa Ana'!D17+Ahuachapán!D17+Sonsonate!D17+'4'!D17</f>
        <v>13406.64</v>
      </c>
      <c r="E17" s="101">
        <f>'Santa Ana'!E17+Ahuachapán!E17+Sonsonate!E17+'4'!E17</f>
        <v>13406.64</v>
      </c>
      <c r="F17" s="136">
        <f>'Santa Ana'!F17+Ahuachapán!F17+Sonsonate!F17+'4'!F17</f>
        <v>1127.5533333333333</v>
      </c>
      <c r="G17" s="85"/>
      <c r="H17" s="230">
        <f>IF(ISERROR(G17/F17),"",G17/F17)</f>
        <v>0</v>
      </c>
      <c r="I17" s="136">
        <f>'Santa Ana'!I17+Ahuachapán!I17+Sonsonate!I17+'4'!I17</f>
        <v>1127.5533333333333</v>
      </c>
      <c r="J17" s="85"/>
      <c r="K17" s="230">
        <f>IF(ISERROR(J17/I17),"",J17/I17)</f>
        <v>0</v>
      </c>
      <c r="L17" s="136">
        <f>'Santa Ana'!L17+Ahuachapán!L17+Sonsonate!L17+'4'!L17</f>
        <v>1127.5533333333333</v>
      </c>
      <c r="M17" s="85"/>
      <c r="N17" s="230">
        <f>IF(ISERROR(M17/L17),"",M17/L17)</f>
        <v>0</v>
      </c>
      <c r="O17" s="73">
        <f>F17+I17+L17</f>
        <v>3382.66</v>
      </c>
      <c r="P17" s="76">
        <f>G17+J17+M17</f>
        <v>0</v>
      </c>
      <c r="Q17" s="230">
        <f>IF(ISERROR(P17/O17),"",P17/O17)</f>
        <v>0</v>
      </c>
      <c r="R17" s="136">
        <f>'Santa Ana'!R17+Ahuachapán!R17+Sonsonate!R17+'4'!R17</f>
        <v>1127.5533333333333</v>
      </c>
      <c r="S17" s="85"/>
      <c r="T17" s="230">
        <f>IF(ISERROR(S17/R17),"",S17/R17)</f>
        <v>0</v>
      </c>
      <c r="U17" s="136">
        <f>'Santa Ana'!U17+Ahuachapán!U17+Sonsonate!U17+'4'!U17</f>
        <v>1127.5533333333333</v>
      </c>
      <c r="V17" s="85"/>
      <c r="W17" s="230">
        <f>IF(ISERROR(V17/U17),"",V17/U17)</f>
        <v>0</v>
      </c>
      <c r="X17" s="136">
        <f>'Santa Ana'!X17+Ahuachapán!X17+Sonsonate!X17+'4'!X17</f>
        <v>1127.5533333333333</v>
      </c>
      <c r="Y17" s="85"/>
      <c r="Z17" s="230">
        <f>IF(ISERROR(Y17/X17),"",Y17/X17)</f>
        <v>0</v>
      </c>
      <c r="AA17" s="73">
        <f>R17+U17+X17</f>
        <v>3382.66</v>
      </c>
      <c r="AB17" s="76">
        <f>S17+V17+Y17</f>
        <v>0</v>
      </c>
      <c r="AC17" s="230">
        <f>IF(ISERROR(AB17/AA17),"",AB17/AA17)</f>
        <v>0</v>
      </c>
      <c r="AD17" s="136">
        <f>'Santa Ana'!AD17+Ahuachapán!AD17+Sonsonate!AD17+'4'!AD17</f>
        <v>1127.5533333333333</v>
      </c>
      <c r="AE17" s="85"/>
      <c r="AF17" s="230">
        <f>IF(ISERROR(AE17/AD17),"",AE17/AD17)</f>
        <v>0</v>
      </c>
      <c r="AG17" s="136">
        <f>'Santa Ana'!AG17+Ahuachapán!AG17+Sonsonate!AG17+'4'!AG17</f>
        <v>1127.5533333333333</v>
      </c>
      <c r="AH17" s="85"/>
      <c r="AI17" s="230">
        <f>IF(ISERROR(AH17/AG17),"",AH17/AG17)</f>
        <v>0</v>
      </c>
      <c r="AJ17" s="136">
        <f>'Santa Ana'!AJ17+Ahuachapán!AJ17+Sonsonate!AJ17+'4'!AJ17</f>
        <v>1127.5533333333333</v>
      </c>
      <c r="AK17" s="85"/>
      <c r="AL17" s="230">
        <f>IF(ISERROR(AK17/AJ17),"",AK17/AJ17)</f>
        <v>0</v>
      </c>
      <c r="AM17" s="73">
        <f>AD17+AG17+AJ17</f>
        <v>3382.66</v>
      </c>
      <c r="AN17" s="76">
        <f>AE17+AH17+AK17</f>
        <v>0</v>
      </c>
      <c r="AO17" s="230">
        <f>IF(ISERROR(AN17/AM17),"",AN17/AM17)</f>
        <v>0</v>
      </c>
      <c r="AP17" s="136">
        <f>'Santa Ana'!AP17+Ahuachapán!AP17+Sonsonate!AP17+'4'!AP17</f>
        <v>1127.5533333333333</v>
      </c>
      <c r="AQ17" s="85"/>
      <c r="AR17" s="230">
        <f>IF(ISERROR(AQ17/AP17),"",AQ17/AP17)</f>
        <v>0</v>
      </c>
      <c r="AS17" s="136">
        <f>'Santa Ana'!AS17+Ahuachapán!AS17+Sonsonate!AS17+'4'!AS17</f>
        <v>1127.5533333333333</v>
      </c>
      <c r="AT17" s="85"/>
      <c r="AU17" s="230">
        <f>IF(ISERROR(AT17/AS17),"",AT17/AS17)</f>
        <v>0</v>
      </c>
      <c r="AV17" s="136">
        <f>'Santa Ana'!AV17+Ahuachapán!AV17+Sonsonate!AV17+'4'!AV17</f>
        <v>1127.5533333333333</v>
      </c>
      <c r="AW17" s="85"/>
      <c r="AX17" s="230">
        <f>IF(ISERROR(AW17/AV17),"",AW17/AV17)</f>
        <v>0</v>
      </c>
      <c r="AY17" s="73">
        <f>AP17+AS17+AV17</f>
        <v>3382.66</v>
      </c>
      <c r="AZ17" s="76">
        <f>AQ17+AT17+AW17</f>
        <v>0</v>
      </c>
      <c r="BA17" s="230">
        <f>IF(ISERROR(AZ17/AY17),"",AZ17/AY17)</f>
        <v>0</v>
      </c>
      <c r="BB17" s="73">
        <f>O17+AA17+AM17+AY17</f>
        <v>13530.64</v>
      </c>
      <c r="BC17" s="77">
        <f>P17+AB17+AN17+AZ17</f>
        <v>0</v>
      </c>
      <c r="BD17" s="230">
        <f>IF(ISERROR(BC17/BB17),"",BC17/BB17)</f>
        <v>0</v>
      </c>
      <c r="BF17" s="231" t="str">
        <f>IF(E17=SUM(F17,I17,L17,R17,U17,X17,AD17,AG17,AJ17,AP17,AS17,AV17),"SI","NO")</f>
        <v>NO</v>
      </c>
    </row>
    <row r="18" spans="1:58" ht="84" customHeight="1" x14ac:dyDescent="0.25">
      <c r="A18" s="28" t="s">
        <v>34</v>
      </c>
      <c r="B18" s="29" t="s">
        <v>202</v>
      </c>
      <c r="C18" s="121" t="s">
        <v>60</v>
      </c>
      <c r="D18" s="76">
        <f>'Santa Ana'!D18+Ahuachapán!D18+Sonsonate!D18+'4'!D18</f>
        <v>13706.64</v>
      </c>
      <c r="E18" s="101">
        <f>'Santa Ana'!E18+Ahuachapán!E18+Sonsonate!E18+'4'!E18</f>
        <v>54826.559999999998</v>
      </c>
      <c r="F18" s="136">
        <f>'Santa Ana'!F18+Ahuachapán!F18+Sonsonate!F18+'4'!F18</f>
        <v>4510.2133333333331</v>
      </c>
      <c r="G18" s="85"/>
      <c r="H18" s="230">
        <f>IF(ISERROR(G18/F18),"",G18/F18)</f>
        <v>0</v>
      </c>
      <c r="I18" s="136">
        <f>'Santa Ana'!I18+Ahuachapán!I18+Sonsonate!I18+'4'!I18</f>
        <v>4510.2133333333331</v>
      </c>
      <c r="J18" s="85"/>
      <c r="K18" s="230">
        <f>IF(ISERROR(J18/I18),"",J18/I18)</f>
        <v>0</v>
      </c>
      <c r="L18" s="136">
        <f>'Santa Ana'!L18+Ahuachapán!L18+Sonsonate!L18+'4'!L18</f>
        <v>4510.2133333333331</v>
      </c>
      <c r="M18" s="85"/>
      <c r="N18" s="230">
        <f>IF(ISERROR(M18/L18),"",M18/L18)</f>
        <v>0</v>
      </c>
      <c r="O18" s="73">
        <f>F18+I18+L18</f>
        <v>13530.64</v>
      </c>
      <c r="P18" s="76">
        <f>G18+J18+M18</f>
        <v>0</v>
      </c>
      <c r="Q18" s="230">
        <f>IF(ISERROR(P18/O18),"",P18/O18)</f>
        <v>0</v>
      </c>
      <c r="R18" s="136">
        <f>'Santa Ana'!R18+Ahuachapán!R18+Sonsonate!R18+'4'!R18</f>
        <v>4510.2133333333331</v>
      </c>
      <c r="S18" s="85"/>
      <c r="T18" s="230">
        <f>IF(ISERROR(S18/R18),"",S18/R18)</f>
        <v>0</v>
      </c>
      <c r="U18" s="136">
        <f>'Santa Ana'!U18+Ahuachapán!U18+Sonsonate!U18+'4'!U18</f>
        <v>4510.2133333333331</v>
      </c>
      <c r="V18" s="85"/>
      <c r="W18" s="230">
        <f>IF(ISERROR(V18/U18),"",V18/U18)</f>
        <v>0</v>
      </c>
      <c r="X18" s="136">
        <f>'Santa Ana'!X18+Ahuachapán!X18+Sonsonate!X18+'4'!X18</f>
        <v>4510.2133333333331</v>
      </c>
      <c r="Y18" s="85"/>
      <c r="Z18" s="230">
        <f>IF(ISERROR(Y18/X18),"",Y18/X18)</f>
        <v>0</v>
      </c>
      <c r="AA18" s="73">
        <f>R18+U18+X18</f>
        <v>13530.64</v>
      </c>
      <c r="AB18" s="76">
        <f>S18+V18+Y18</f>
        <v>0</v>
      </c>
      <c r="AC18" s="230">
        <f>IF(ISERROR(AB18/AA18),"",AB18/AA18)</f>
        <v>0</v>
      </c>
      <c r="AD18" s="136">
        <f>'Santa Ana'!AD18+Ahuachapán!AD18+Sonsonate!AD18+'4'!AD18</f>
        <v>4510.2133333333331</v>
      </c>
      <c r="AE18" s="85"/>
      <c r="AF18" s="230">
        <f>IF(ISERROR(AE18/AD18),"",AE18/AD18)</f>
        <v>0</v>
      </c>
      <c r="AG18" s="136">
        <f>'Santa Ana'!AG18+Ahuachapán!AG18+Sonsonate!AG18+'4'!AG18</f>
        <v>4510.2133333333331</v>
      </c>
      <c r="AH18" s="85"/>
      <c r="AI18" s="230">
        <f>IF(ISERROR(AH18/AG18),"",AH18/AG18)</f>
        <v>0</v>
      </c>
      <c r="AJ18" s="136">
        <f>'Santa Ana'!AJ18+Ahuachapán!AJ18+Sonsonate!AJ18+'4'!AJ18</f>
        <v>4510.2133333333331</v>
      </c>
      <c r="AK18" s="85"/>
      <c r="AL18" s="230">
        <f>IF(ISERROR(AK18/AJ18),"",AK18/AJ18)</f>
        <v>0</v>
      </c>
      <c r="AM18" s="73">
        <f>AD18+AG18+AJ18</f>
        <v>13530.64</v>
      </c>
      <c r="AN18" s="76">
        <f>AE18+AH18+AK18</f>
        <v>0</v>
      </c>
      <c r="AO18" s="230">
        <f>IF(ISERROR(AN18/AM18),"",AN18/AM18)</f>
        <v>0</v>
      </c>
      <c r="AP18" s="136">
        <f>'Santa Ana'!AP18+Ahuachapán!AP18+Sonsonate!AP18+'4'!AP18</f>
        <v>4510.2133333333331</v>
      </c>
      <c r="AQ18" s="85"/>
      <c r="AR18" s="230">
        <f>IF(ISERROR(AQ18/AP18),"",AQ18/AP18)</f>
        <v>0</v>
      </c>
      <c r="AS18" s="136">
        <f>'Santa Ana'!AS18+Ahuachapán!AS18+Sonsonate!AS18+'4'!AS18</f>
        <v>4510.2133333333331</v>
      </c>
      <c r="AT18" s="85"/>
      <c r="AU18" s="230">
        <f>IF(ISERROR(AT18/AS18),"",AT18/AS18)</f>
        <v>0</v>
      </c>
      <c r="AV18" s="136">
        <f>'Santa Ana'!AV18+Ahuachapán!AV18+Sonsonate!AV18+'4'!AV18</f>
        <v>4510.2133333333331</v>
      </c>
      <c r="AW18" s="85"/>
      <c r="AX18" s="230">
        <f>IF(ISERROR(AW18/AV18),"",AW18/AV18)</f>
        <v>0</v>
      </c>
      <c r="AY18" s="73">
        <f>AP18+AS18+AV18</f>
        <v>13530.64</v>
      </c>
      <c r="AZ18" s="76">
        <f>AQ18+AT18+AW18</f>
        <v>0</v>
      </c>
      <c r="BA18" s="230">
        <f>IF(ISERROR(AZ18/AY18),"",AZ18/AY18)</f>
        <v>0</v>
      </c>
      <c r="BB18" s="73">
        <f>O18+AA18+AM18+AY18</f>
        <v>54122.559999999998</v>
      </c>
      <c r="BC18" s="77">
        <f>P18+AB18+AN18+AZ18</f>
        <v>0</v>
      </c>
      <c r="BD18" s="230">
        <f>IF(ISERROR(BC18/BB18),"",BC18/BB18)</f>
        <v>0</v>
      </c>
      <c r="BF18" s="231" t="str">
        <f>IF(E18=SUM(F18,I18,L18,R18,U18,X18,AD18,AG18,AJ18,AP18,AS18,AV18),"SI","NO")</f>
        <v>NO</v>
      </c>
    </row>
    <row r="19" spans="1:58" ht="84" customHeight="1" x14ac:dyDescent="0.25">
      <c r="A19" s="28" t="s">
        <v>35</v>
      </c>
      <c r="B19" s="29" t="s">
        <v>203</v>
      </c>
      <c r="C19" s="121" t="s">
        <v>60</v>
      </c>
      <c r="D19" s="76">
        <f>'Santa Ana'!D19+Ahuachapán!D19+Sonsonate!D19+'4'!D19</f>
        <v>143539.84</v>
      </c>
      <c r="E19" s="101">
        <f>'Santa Ana'!E19+Ahuachapán!E19+Sonsonate!E19+'4'!E19</f>
        <v>574159.35999999999</v>
      </c>
      <c r="F19" s="136">
        <f>'Santa Ana'!F19+Ahuachapán!F19+Sonsonate!F19+'4'!F19</f>
        <v>48350.28</v>
      </c>
      <c r="G19" s="85"/>
      <c r="H19" s="230">
        <f t="shared" ref="H19:H25" si="5">IF(ISERROR(G19/F19),"",G19/F19)</f>
        <v>0</v>
      </c>
      <c r="I19" s="136">
        <f>'Santa Ana'!I19+Ahuachapán!I19+Sonsonate!I19+'4'!I19</f>
        <v>48350.28</v>
      </c>
      <c r="J19" s="85"/>
      <c r="K19" s="230">
        <f t="shared" ref="K19:K25" si="6">IF(ISERROR(J19/I19),"",J19/I19)</f>
        <v>0</v>
      </c>
      <c r="L19" s="136">
        <f>'Santa Ana'!L19+Ahuachapán!L19+Sonsonate!L19+'4'!L19</f>
        <v>48350.28</v>
      </c>
      <c r="M19" s="85"/>
      <c r="N19" s="230">
        <f t="shared" ref="N19:N25" si="7">IF(ISERROR(M19/L19),"",M19/L19)</f>
        <v>0</v>
      </c>
      <c r="O19" s="73">
        <f t="shared" ref="O19:O25" si="8">F19+I19+L19</f>
        <v>145050.84</v>
      </c>
      <c r="P19" s="76">
        <f t="shared" ref="P19:P25" si="9">G19+J19+M19</f>
        <v>0</v>
      </c>
      <c r="Q19" s="230">
        <f t="shared" ref="Q19:Q25" si="10">IF(ISERROR(P19/O19),"",P19/O19)</f>
        <v>0</v>
      </c>
      <c r="R19" s="136">
        <f>'Santa Ana'!R19+Ahuachapán!R19+Sonsonate!R19+'4'!R19</f>
        <v>48350.28</v>
      </c>
      <c r="S19" s="85"/>
      <c r="T19" s="230">
        <f t="shared" ref="T19:T25" si="11">IF(ISERROR(S19/R19),"",S19/R19)</f>
        <v>0</v>
      </c>
      <c r="U19" s="136">
        <f>'Santa Ana'!U19+Ahuachapán!U19+Sonsonate!U19+'4'!U19</f>
        <v>48350.28</v>
      </c>
      <c r="V19" s="85"/>
      <c r="W19" s="230">
        <f t="shared" ref="W19:W25" si="12">IF(ISERROR(V19/U19),"",V19/U19)</f>
        <v>0</v>
      </c>
      <c r="X19" s="136">
        <f>'Santa Ana'!X19+Ahuachapán!X19+Sonsonate!X19+'4'!X19</f>
        <v>48350.28</v>
      </c>
      <c r="Y19" s="85"/>
      <c r="Z19" s="230">
        <f t="shared" ref="Z19:Z25" si="13">IF(ISERROR(Y19/X19),"",Y19/X19)</f>
        <v>0</v>
      </c>
      <c r="AA19" s="73">
        <f t="shared" ref="AA19:AA25" si="14">R19+U19+X19</f>
        <v>145050.84</v>
      </c>
      <c r="AB19" s="76">
        <f t="shared" ref="AB19:AB25" si="15">S19+V19+Y19</f>
        <v>0</v>
      </c>
      <c r="AC19" s="230">
        <f t="shared" ref="AC19:AC25" si="16">IF(ISERROR(AB19/AA19),"",AB19/AA19)</f>
        <v>0</v>
      </c>
      <c r="AD19" s="136">
        <f>'Santa Ana'!AD19+Ahuachapán!AD19+Sonsonate!AD19+'4'!AD19</f>
        <v>48350.28</v>
      </c>
      <c r="AE19" s="85"/>
      <c r="AF19" s="230">
        <f t="shared" ref="AF19:AF25" si="17">IF(ISERROR(AE19/AD19),"",AE19/AD19)</f>
        <v>0</v>
      </c>
      <c r="AG19" s="136">
        <f>'Santa Ana'!AG19+Ahuachapán!AG19+Sonsonate!AG19+'4'!AG19</f>
        <v>48350.28</v>
      </c>
      <c r="AH19" s="85"/>
      <c r="AI19" s="230">
        <f t="shared" ref="AI19:AI25" si="18">IF(ISERROR(AH19/AG19),"",AH19/AG19)</f>
        <v>0</v>
      </c>
      <c r="AJ19" s="136">
        <f>'Santa Ana'!AJ19+Ahuachapán!AJ19+Sonsonate!AJ19+'4'!AJ19</f>
        <v>48350.28</v>
      </c>
      <c r="AK19" s="85"/>
      <c r="AL19" s="230">
        <f t="shared" ref="AL19:AL25" si="19">IF(ISERROR(AK19/AJ19),"",AK19/AJ19)</f>
        <v>0</v>
      </c>
      <c r="AM19" s="73">
        <f t="shared" ref="AM19:AM25" si="20">AD19+AG19+AJ19</f>
        <v>145050.84</v>
      </c>
      <c r="AN19" s="76">
        <f t="shared" ref="AN19:AN25" si="21">AE19+AH19+AK19</f>
        <v>0</v>
      </c>
      <c r="AO19" s="230">
        <f t="shared" ref="AO19:AO25" si="22">IF(ISERROR(AN19/AM19),"",AN19/AM19)</f>
        <v>0</v>
      </c>
      <c r="AP19" s="136">
        <f>'Santa Ana'!AP19+Ahuachapán!AP19+Sonsonate!AP19+'4'!AP19</f>
        <v>48350.28</v>
      </c>
      <c r="AQ19" s="85"/>
      <c r="AR19" s="230">
        <f t="shared" ref="AR19:AR25" si="23">IF(ISERROR(AQ19/AP19),"",AQ19/AP19)</f>
        <v>0</v>
      </c>
      <c r="AS19" s="136">
        <f>'Santa Ana'!AS19+Ahuachapán!AS19+Sonsonate!AS19+'4'!AS19</f>
        <v>48350.28</v>
      </c>
      <c r="AT19" s="85"/>
      <c r="AU19" s="230">
        <f t="shared" ref="AU19:AU25" si="24">IF(ISERROR(AT19/AS19),"",AT19/AS19)</f>
        <v>0</v>
      </c>
      <c r="AV19" s="136">
        <f>'Santa Ana'!AV19+Ahuachapán!AV19+Sonsonate!AV19+'4'!AV19</f>
        <v>48350.28</v>
      </c>
      <c r="AW19" s="85"/>
      <c r="AX19" s="230">
        <f t="shared" ref="AX19:AX25" si="25">IF(ISERROR(AW19/AV19),"",AW19/AV19)</f>
        <v>0</v>
      </c>
      <c r="AY19" s="73">
        <f t="shared" ref="AY19:AY25" si="26">AP19+AS19+AV19</f>
        <v>145050.84</v>
      </c>
      <c r="AZ19" s="76">
        <f t="shared" ref="AZ19:AZ25" si="27">AQ19+AT19+AW19</f>
        <v>0</v>
      </c>
      <c r="BA19" s="230">
        <f t="shared" ref="BA19:BA25" si="28">IF(ISERROR(AZ19/AY19),"",AZ19/AY19)</f>
        <v>0</v>
      </c>
      <c r="BB19" s="73">
        <f t="shared" ref="BB19:BB25" si="29">O19+AA19+AM19+AY19</f>
        <v>580203.36</v>
      </c>
      <c r="BC19" s="77">
        <f t="shared" ref="BC19:BC25" si="30">P19+AB19+AN19+AZ19</f>
        <v>0</v>
      </c>
      <c r="BD19" s="230">
        <f t="shared" ref="BD19:BD25" si="31">IF(ISERROR(BC19/BB19),"",BC19/BB19)</f>
        <v>0</v>
      </c>
      <c r="BF19" s="231" t="str">
        <f>IF(E19=SUM(F19,I19,L19,R19,U19,X19,AD19,AG19,AJ19,AP19,AS19,AV19),"SI","NO")</f>
        <v>NO</v>
      </c>
    </row>
    <row r="20" spans="1:58" ht="84" customHeight="1" x14ac:dyDescent="0.25">
      <c r="A20" s="28" t="s">
        <v>36</v>
      </c>
      <c r="B20" s="29" t="s">
        <v>204</v>
      </c>
      <c r="C20" s="121" t="s">
        <v>64</v>
      </c>
      <c r="D20" s="76">
        <f>'Santa Ana'!D20+Ahuachapán!D20+Sonsonate!D20+'4'!D20</f>
        <v>25665.564999999999</v>
      </c>
      <c r="E20" s="101">
        <f>'Santa Ana'!E20+Ahuachapán!E20+Sonsonate!E20+'4'!E20</f>
        <v>25665.564999999999</v>
      </c>
      <c r="F20" s="136">
        <f>'Santa Ana'!F20+Ahuachapán!F20+Sonsonate!F20+'4'!F20</f>
        <v>2041.3804166666669</v>
      </c>
      <c r="G20" s="85"/>
      <c r="H20" s="230">
        <f t="shared" si="5"/>
        <v>0</v>
      </c>
      <c r="I20" s="136">
        <f>'Santa Ana'!I20+Ahuachapán!I20+Sonsonate!I20+'4'!I20</f>
        <v>2041.3804166666669</v>
      </c>
      <c r="J20" s="85"/>
      <c r="K20" s="230">
        <f t="shared" si="6"/>
        <v>0</v>
      </c>
      <c r="L20" s="136">
        <f>'Santa Ana'!L20+Ahuachapán!L20+Sonsonate!L20+'4'!L20</f>
        <v>2041.3804166666669</v>
      </c>
      <c r="M20" s="85"/>
      <c r="N20" s="230">
        <f t="shared" si="7"/>
        <v>0</v>
      </c>
      <c r="O20" s="73">
        <f t="shared" si="8"/>
        <v>6124.1412500000006</v>
      </c>
      <c r="P20" s="76">
        <f t="shared" si="9"/>
        <v>0</v>
      </c>
      <c r="Q20" s="230">
        <f t="shared" si="10"/>
        <v>0</v>
      </c>
      <c r="R20" s="136">
        <f>'Santa Ana'!R20+Ahuachapán!R20+Sonsonate!R20+'4'!R20</f>
        <v>2041.3804166666669</v>
      </c>
      <c r="S20" s="85"/>
      <c r="T20" s="230">
        <f t="shared" si="11"/>
        <v>0</v>
      </c>
      <c r="U20" s="136">
        <f>'Santa Ana'!U20+Ahuachapán!U20+Sonsonate!U20+'4'!U20</f>
        <v>2041.3804166666669</v>
      </c>
      <c r="V20" s="85"/>
      <c r="W20" s="230">
        <f t="shared" si="12"/>
        <v>0</v>
      </c>
      <c r="X20" s="136">
        <f>'Santa Ana'!X20+Ahuachapán!X20+Sonsonate!X20+'4'!X20</f>
        <v>2041.3804166666669</v>
      </c>
      <c r="Y20" s="85"/>
      <c r="Z20" s="230">
        <f t="shared" si="13"/>
        <v>0</v>
      </c>
      <c r="AA20" s="73">
        <f t="shared" si="14"/>
        <v>6124.1412500000006</v>
      </c>
      <c r="AB20" s="76">
        <f t="shared" si="15"/>
        <v>0</v>
      </c>
      <c r="AC20" s="230">
        <f t="shared" si="16"/>
        <v>0</v>
      </c>
      <c r="AD20" s="136">
        <f>'Santa Ana'!AD20+Ahuachapán!AD20+Sonsonate!AD20+'4'!AD20</f>
        <v>2041.3804166666669</v>
      </c>
      <c r="AE20" s="85"/>
      <c r="AF20" s="230">
        <f t="shared" si="17"/>
        <v>0</v>
      </c>
      <c r="AG20" s="136">
        <f>'Santa Ana'!AG20+Ahuachapán!AG20+Sonsonate!AG20+'4'!AG20</f>
        <v>2041.3804166666669</v>
      </c>
      <c r="AH20" s="85"/>
      <c r="AI20" s="230">
        <f t="shared" si="18"/>
        <v>0</v>
      </c>
      <c r="AJ20" s="136">
        <f>'Santa Ana'!AJ20+Ahuachapán!AJ20+Sonsonate!AJ20+'4'!AJ20</f>
        <v>2041.3804166666669</v>
      </c>
      <c r="AK20" s="85"/>
      <c r="AL20" s="230">
        <f t="shared" si="19"/>
        <v>0</v>
      </c>
      <c r="AM20" s="73">
        <f t="shared" si="20"/>
        <v>6124.1412500000006</v>
      </c>
      <c r="AN20" s="76">
        <f t="shared" si="21"/>
        <v>0</v>
      </c>
      <c r="AO20" s="230">
        <f t="shared" si="22"/>
        <v>0</v>
      </c>
      <c r="AP20" s="136">
        <f>'Santa Ana'!AP20+Ahuachapán!AP20+Sonsonate!AP20+'4'!AP20</f>
        <v>2041.3804166666669</v>
      </c>
      <c r="AQ20" s="85"/>
      <c r="AR20" s="230">
        <f t="shared" si="23"/>
        <v>0</v>
      </c>
      <c r="AS20" s="136">
        <f>'Santa Ana'!AS20+Ahuachapán!AS20+Sonsonate!AS20+'4'!AS20</f>
        <v>2041.3804166666669</v>
      </c>
      <c r="AT20" s="85"/>
      <c r="AU20" s="230">
        <f t="shared" si="24"/>
        <v>0</v>
      </c>
      <c r="AV20" s="136">
        <f>'Santa Ana'!AV20+Ahuachapán!AV20+Sonsonate!AV20+'4'!AV20</f>
        <v>2041.3804166666669</v>
      </c>
      <c r="AW20" s="85"/>
      <c r="AX20" s="230">
        <f t="shared" si="25"/>
        <v>0</v>
      </c>
      <c r="AY20" s="73">
        <f t="shared" si="26"/>
        <v>6124.1412500000006</v>
      </c>
      <c r="AZ20" s="76">
        <f t="shared" si="27"/>
        <v>0</v>
      </c>
      <c r="BA20" s="230">
        <f t="shared" si="28"/>
        <v>0</v>
      </c>
      <c r="BB20" s="73">
        <f t="shared" si="29"/>
        <v>24496.565000000002</v>
      </c>
      <c r="BC20" s="77">
        <f t="shared" si="30"/>
        <v>0</v>
      </c>
      <c r="BD20" s="230">
        <f t="shared" si="31"/>
        <v>0</v>
      </c>
      <c r="BF20" s="231" t="str">
        <f t="shared" ref="BF20:BF25" si="32">IF(E20=SUM(F20,I20,L20,R20,U20,X20,AD20,AG20,AJ20,AP20,AS20,AV20),"SI","NO")</f>
        <v>NO</v>
      </c>
    </row>
    <row r="21" spans="1:58" ht="84" customHeight="1" x14ac:dyDescent="0.25">
      <c r="A21" s="28" t="s">
        <v>37</v>
      </c>
      <c r="B21" s="29" t="s">
        <v>205</v>
      </c>
      <c r="C21" s="121" t="s">
        <v>64</v>
      </c>
      <c r="D21" s="76">
        <f>'Santa Ana'!D21+Ahuachapán!D21+Sonsonate!D21+'4'!D21</f>
        <v>25924.564999999999</v>
      </c>
      <c r="E21" s="101">
        <f>'Santa Ana'!E21+Ahuachapán!E21+Sonsonate!E21+'4'!E21</f>
        <v>129622.825</v>
      </c>
      <c r="F21" s="136">
        <f>'Santa Ana'!F21+Ahuachapán!F21+Sonsonate!F21+'4'!F21</f>
        <v>10062.318749999999</v>
      </c>
      <c r="G21" s="85"/>
      <c r="H21" s="230">
        <f t="shared" si="5"/>
        <v>0</v>
      </c>
      <c r="I21" s="136">
        <f>'Santa Ana'!I21+Ahuachapán!I21+Sonsonate!I21+'4'!I21</f>
        <v>10062.318749999999</v>
      </c>
      <c r="J21" s="85"/>
      <c r="K21" s="230">
        <f t="shared" si="6"/>
        <v>0</v>
      </c>
      <c r="L21" s="136">
        <f>'Santa Ana'!L21+Ahuachapán!L21+Sonsonate!L21+'4'!L21</f>
        <v>10062.318749999999</v>
      </c>
      <c r="M21" s="85"/>
      <c r="N21" s="230">
        <f t="shared" si="7"/>
        <v>0</v>
      </c>
      <c r="O21" s="73">
        <f t="shared" si="8"/>
        <v>30186.956249999996</v>
      </c>
      <c r="P21" s="76">
        <f t="shared" si="9"/>
        <v>0</v>
      </c>
      <c r="Q21" s="230">
        <f t="shared" si="10"/>
        <v>0</v>
      </c>
      <c r="R21" s="136">
        <f>'Santa Ana'!R21+Ahuachapán!R21+Sonsonate!R21+'4'!R21</f>
        <v>10062.318749999999</v>
      </c>
      <c r="S21" s="85"/>
      <c r="T21" s="230">
        <f t="shared" si="11"/>
        <v>0</v>
      </c>
      <c r="U21" s="136">
        <f>'Santa Ana'!U21+Ahuachapán!U21+Sonsonate!U21+'4'!U21</f>
        <v>10062.318749999999</v>
      </c>
      <c r="V21" s="85"/>
      <c r="W21" s="230">
        <f t="shared" si="12"/>
        <v>0</v>
      </c>
      <c r="X21" s="136">
        <f>'Santa Ana'!X21+Ahuachapán!X21+Sonsonate!X21+'4'!X21</f>
        <v>10062.318749999999</v>
      </c>
      <c r="Y21" s="85"/>
      <c r="Z21" s="230">
        <f t="shared" si="13"/>
        <v>0</v>
      </c>
      <c r="AA21" s="73">
        <f t="shared" si="14"/>
        <v>30186.956249999996</v>
      </c>
      <c r="AB21" s="76">
        <f t="shared" si="15"/>
        <v>0</v>
      </c>
      <c r="AC21" s="230">
        <f t="shared" si="16"/>
        <v>0</v>
      </c>
      <c r="AD21" s="136">
        <f>'Santa Ana'!AD21+Ahuachapán!AD21+Sonsonate!AD21+'4'!AD21</f>
        <v>10062.318749999999</v>
      </c>
      <c r="AE21" s="85"/>
      <c r="AF21" s="230">
        <f t="shared" si="17"/>
        <v>0</v>
      </c>
      <c r="AG21" s="136">
        <f>'Santa Ana'!AG21+Ahuachapán!AG21+Sonsonate!AG21+'4'!AG21</f>
        <v>10062.318749999999</v>
      </c>
      <c r="AH21" s="85"/>
      <c r="AI21" s="230">
        <f t="shared" si="18"/>
        <v>0</v>
      </c>
      <c r="AJ21" s="136">
        <f>'Santa Ana'!AJ21+Ahuachapán!AJ21+Sonsonate!AJ21+'4'!AJ21</f>
        <v>10062.318749999999</v>
      </c>
      <c r="AK21" s="85"/>
      <c r="AL21" s="230">
        <f t="shared" si="19"/>
        <v>0</v>
      </c>
      <c r="AM21" s="73">
        <f t="shared" si="20"/>
        <v>30186.956249999996</v>
      </c>
      <c r="AN21" s="76">
        <f t="shared" si="21"/>
        <v>0</v>
      </c>
      <c r="AO21" s="230">
        <f t="shared" si="22"/>
        <v>0</v>
      </c>
      <c r="AP21" s="136">
        <f>'Santa Ana'!AP21+Ahuachapán!AP21+Sonsonate!AP21+'4'!AP21</f>
        <v>10062.318749999999</v>
      </c>
      <c r="AQ21" s="85"/>
      <c r="AR21" s="230">
        <f t="shared" si="23"/>
        <v>0</v>
      </c>
      <c r="AS21" s="136">
        <f>'Santa Ana'!AS21+Ahuachapán!AS21+Sonsonate!AS21+'4'!AS21</f>
        <v>10062.318749999999</v>
      </c>
      <c r="AT21" s="85"/>
      <c r="AU21" s="230">
        <f t="shared" si="24"/>
        <v>0</v>
      </c>
      <c r="AV21" s="136">
        <f>'Santa Ana'!AV21+Ahuachapán!AV21+Sonsonate!AV21+'4'!AV21</f>
        <v>10062.318749999999</v>
      </c>
      <c r="AW21" s="85"/>
      <c r="AX21" s="230">
        <f t="shared" si="25"/>
        <v>0</v>
      </c>
      <c r="AY21" s="73">
        <f t="shared" si="26"/>
        <v>30186.956249999996</v>
      </c>
      <c r="AZ21" s="76">
        <f t="shared" si="27"/>
        <v>0</v>
      </c>
      <c r="BA21" s="230">
        <f t="shared" si="28"/>
        <v>0</v>
      </c>
      <c r="BB21" s="73">
        <f t="shared" si="29"/>
        <v>120747.82499999998</v>
      </c>
      <c r="BC21" s="77">
        <f t="shared" si="30"/>
        <v>0</v>
      </c>
      <c r="BD21" s="230">
        <f t="shared" si="31"/>
        <v>0</v>
      </c>
      <c r="BF21" s="231" t="str">
        <f t="shared" si="32"/>
        <v>NO</v>
      </c>
    </row>
    <row r="22" spans="1:58" ht="84" customHeight="1" x14ac:dyDescent="0.25">
      <c r="A22" s="28" t="s">
        <v>38</v>
      </c>
      <c r="B22" s="29" t="s">
        <v>206</v>
      </c>
      <c r="C22" s="121" t="s">
        <v>64</v>
      </c>
      <c r="D22" s="76">
        <f>'Santa Ana'!D22+Ahuachapán!D22+Sonsonate!D22+'4'!D22</f>
        <v>25085.705000000002</v>
      </c>
      <c r="E22" s="101">
        <f>'Santa Ana'!E22+Ahuachapán!E22+Sonsonate!E22+'4'!E22</f>
        <v>93939.82</v>
      </c>
      <c r="F22" s="136">
        <f>'Santa Ana'!F22+Ahuachapán!F22+Sonsonate!F22+'4'!F22</f>
        <v>6887.6762500000004</v>
      </c>
      <c r="G22" s="85"/>
      <c r="H22" s="230">
        <f t="shared" si="5"/>
        <v>0</v>
      </c>
      <c r="I22" s="136">
        <f>'Santa Ana'!I22+Ahuachapán!I22+Sonsonate!I22+'4'!I22</f>
        <v>6887.6762500000004</v>
      </c>
      <c r="J22" s="85"/>
      <c r="K22" s="230">
        <f t="shared" si="6"/>
        <v>0</v>
      </c>
      <c r="L22" s="136">
        <f>'Santa Ana'!L22+Ahuachapán!L22+Sonsonate!L22+'4'!L22</f>
        <v>6887.6762500000004</v>
      </c>
      <c r="M22" s="85"/>
      <c r="N22" s="230">
        <f t="shared" si="7"/>
        <v>0</v>
      </c>
      <c r="O22" s="73">
        <f t="shared" si="8"/>
        <v>20663.028750000001</v>
      </c>
      <c r="P22" s="76">
        <f t="shared" si="9"/>
        <v>0</v>
      </c>
      <c r="Q22" s="230">
        <f t="shared" si="10"/>
        <v>0</v>
      </c>
      <c r="R22" s="136">
        <f>'Santa Ana'!R22+Ahuachapán!R22+Sonsonate!R22+'4'!R22</f>
        <v>6887.6762500000004</v>
      </c>
      <c r="S22" s="85"/>
      <c r="T22" s="230">
        <f t="shared" si="11"/>
        <v>0</v>
      </c>
      <c r="U22" s="136">
        <f>'Santa Ana'!U22+Ahuachapán!U22+Sonsonate!U22+'4'!U22</f>
        <v>6887.6762500000004</v>
      </c>
      <c r="V22" s="85"/>
      <c r="W22" s="230">
        <f t="shared" si="12"/>
        <v>0</v>
      </c>
      <c r="X22" s="136">
        <f>'Santa Ana'!X22+Ahuachapán!X22+Sonsonate!X22+'4'!X22</f>
        <v>6887.6762500000004</v>
      </c>
      <c r="Y22" s="85"/>
      <c r="Z22" s="230">
        <f t="shared" si="13"/>
        <v>0</v>
      </c>
      <c r="AA22" s="73">
        <f t="shared" si="14"/>
        <v>20663.028750000001</v>
      </c>
      <c r="AB22" s="76">
        <f t="shared" si="15"/>
        <v>0</v>
      </c>
      <c r="AC22" s="230">
        <f t="shared" si="16"/>
        <v>0</v>
      </c>
      <c r="AD22" s="136">
        <f>'Santa Ana'!AD22+Ahuachapán!AD22+Sonsonate!AD22+'4'!AD22</f>
        <v>6887.6762500000004</v>
      </c>
      <c r="AE22" s="85"/>
      <c r="AF22" s="230">
        <f t="shared" si="17"/>
        <v>0</v>
      </c>
      <c r="AG22" s="136">
        <f>'Santa Ana'!AG22+Ahuachapán!AG22+Sonsonate!AG22+'4'!AG22</f>
        <v>6887.6762500000004</v>
      </c>
      <c r="AH22" s="85"/>
      <c r="AI22" s="230">
        <f t="shared" si="18"/>
        <v>0</v>
      </c>
      <c r="AJ22" s="136">
        <f>'Santa Ana'!AJ22+Ahuachapán!AJ22+Sonsonate!AJ22+'4'!AJ22</f>
        <v>6887.6762500000004</v>
      </c>
      <c r="AK22" s="85"/>
      <c r="AL22" s="230">
        <f t="shared" si="19"/>
        <v>0</v>
      </c>
      <c r="AM22" s="73">
        <f t="shared" si="20"/>
        <v>20663.028750000001</v>
      </c>
      <c r="AN22" s="76">
        <f t="shared" si="21"/>
        <v>0</v>
      </c>
      <c r="AO22" s="230">
        <f t="shared" si="22"/>
        <v>0</v>
      </c>
      <c r="AP22" s="136">
        <f>'Santa Ana'!AP22+Ahuachapán!AP22+Sonsonate!AP22+'4'!AP22</f>
        <v>6887.6762500000004</v>
      </c>
      <c r="AQ22" s="85"/>
      <c r="AR22" s="230">
        <f t="shared" si="23"/>
        <v>0</v>
      </c>
      <c r="AS22" s="136">
        <f>'Santa Ana'!AS22+Ahuachapán!AS22+Sonsonate!AS22+'4'!AS22</f>
        <v>6887.6762500000004</v>
      </c>
      <c r="AT22" s="85"/>
      <c r="AU22" s="230">
        <f t="shared" si="24"/>
        <v>0</v>
      </c>
      <c r="AV22" s="136">
        <f>'Santa Ana'!AV22+Ahuachapán!AV22+Sonsonate!AV22+'4'!AV22</f>
        <v>6887.6762500000004</v>
      </c>
      <c r="AW22" s="85"/>
      <c r="AX22" s="230">
        <f t="shared" si="25"/>
        <v>0</v>
      </c>
      <c r="AY22" s="73">
        <f t="shared" si="26"/>
        <v>20663.028750000001</v>
      </c>
      <c r="AZ22" s="76">
        <f t="shared" si="27"/>
        <v>0</v>
      </c>
      <c r="BA22" s="230">
        <f t="shared" si="28"/>
        <v>0</v>
      </c>
      <c r="BB22" s="73">
        <f t="shared" si="29"/>
        <v>82652.115000000005</v>
      </c>
      <c r="BC22" s="77">
        <f t="shared" si="30"/>
        <v>0</v>
      </c>
      <c r="BD22" s="230">
        <f t="shared" si="31"/>
        <v>0</v>
      </c>
      <c r="BF22" s="231" t="str">
        <f t="shared" si="32"/>
        <v>NO</v>
      </c>
    </row>
    <row r="23" spans="1:58" ht="84" customHeight="1" x14ac:dyDescent="0.25">
      <c r="A23" s="28" t="s">
        <v>39</v>
      </c>
      <c r="B23" s="29" t="s">
        <v>5</v>
      </c>
      <c r="C23" s="121" t="s">
        <v>64</v>
      </c>
      <c r="D23" s="76">
        <f>'Santa Ana'!D23+Ahuachapán!D23+Sonsonate!D23+'4'!D23</f>
        <v>76306.788700000005</v>
      </c>
      <c r="E23" s="101">
        <f>'Santa Ana'!E23+Ahuachapán!E23+Sonsonate!E23+'4'!E23</f>
        <v>152613.57740000001</v>
      </c>
      <c r="F23" s="136">
        <f>'Santa Ana'!F23+Ahuachapán!F23+Sonsonate!F23+'4'!F23</f>
        <v>12174.298116666667</v>
      </c>
      <c r="G23" s="85"/>
      <c r="H23" s="230">
        <f t="shared" si="5"/>
        <v>0</v>
      </c>
      <c r="I23" s="136">
        <f>'Santa Ana'!I23+Ahuachapán!I23+Sonsonate!I23+'4'!I23</f>
        <v>12174.298116666667</v>
      </c>
      <c r="J23" s="85"/>
      <c r="K23" s="230">
        <f t="shared" si="6"/>
        <v>0</v>
      </c>
      <c r="L23" s="136">
        <f>'Santa Ana'!L23+Ahuachapán!L23+Sonsonate!L23+'4'!L23</f>
        <v>12174.298116666667</v>
      </c>
      <c r="M23" s="85"/>
      <c r="N23" s="230">
        <f t="shared" si="7"/>
        <v>0</v>
      </c>
      <c r="O23" s="73">
        <f t="shared" si="8"/>
        <v>36522.894350000002</v>
      </c>
      <c r="P23" s="76">
        <f t="shared" si="9"/>
        <v>0</v>
      </c>
      <c r="Q23" s="230">
        <f t="shared" si="10"/>
        <v>0</v>
      </c>
      <c r="R23" s="136">
        <f>'Santa Ana'!R23+Ahuachapán!R23+Sonsonate!R23+'4'!R23</f>
        <v>12174.298116666667</v>
      </c>
      <c r="S23" s="85"/>
      <c r="T23" s="230">
        <f t="shared" si="11"/>
        <v>0</v>
      </c>
      <c r="U23" s="136">
        <f>'Santa Ana'!U23+Ahuachapán!U23+Sonsonate!U23+'4'!U23</f>
        <v>12174.298116666667</v>
      </c>
      <c r="V23" s="85"/>
      <c r="W23" s="230">
        <f t="shared" si="12"/>
        <v>0</v>
      </c>
      <c r="X23" s="136">
        <f>'Santa Ana'!X23+Ahuachapán!X23+Sonsonate!X23+'4'!X23</f>
        <v>12174.298116666667</v>
      </c>
      <c r="Y23" s="85"/>
      <c r="Z23" s="230">
        <f t="shared" si="13"/>
        <v>0</v>
      </c>
      <c r="AA23" s="73">
        <f t="shared" si="14"/>
        <v>36522.894350000002</v>
      </c>
      <c r="AB23" s="76">
        <f t="shared" si="15"/>
        <v>0</v>
      </c>
      <c r="AC23" s="230">
        <f t="shared" si="16"/>
        <v>0</v>
      </c>
      <c r="AD23" s="136">
        <f>'Santa Ana'!AD23+Ahuachapán!AD23+Sonsonate!AD23+'4'!AD23</f>
        <v>12174.298116666667</v>
      </c>
      <c r="AE23" s="85"/>
      <c r="AF23" s="230">
        <f t="shared" si="17"/>
        <v>0</v>
      </c>
      <c r="AG23" s="136">
        <f>'Santa Ana'!AG23+Ahuachapán!AG23+Sonsonate!AG23+'4'!AG23</f>
        <v>12174.298116666667</v>
      </c>
      <c r="AH23" s="85"/>
      <c r="AI23" s="230">
        <f t="shared" si="18"/>
        <v>0</v>
      </c>
      <c r="AJ23" s="136">
        <f>'Santa Ana'!AJ23+Ahuachapán!AJ23+Sonsonate!AJ23+'4'!AJ23</f>
        <v>12174.298116666667</v>
      </c>
      <c r="AK23" s="85"/>
      <c r="AL23" s="230">
        <f t="shared" si="19"/>
        <v>0</v>
      </c>
      <c r="AM23" s="73">
        <f t="shared" si="20"/>
        <v>36522.894350000002</v>
      </c>
      <c r="AN23" s="76">
        <f t="shared" si="21"/>
        <v>0</v>
      </c>
      <c r="AO23" s="230">
        <f t="shared" si="22"/>
        <v>0</v>
      </c>
      <c r="AP23" s="136">
        <f>'Santa Ana'!AP23+Ahuachapán!AP23+Sonsonate!AP23+'4'!AP23</f>
        <v>12174.298116666667</v>
      </c>
      <c r="AQ23" s="85"/>
      <c r="AR23" s="230">
        <f t="shared" si="23"/>
        <v>0</v>
      </c>
      <c r="AS23" s="136">
        <f>'Santa Ana'!AS23+Ahuachapán!AS23+Sonsonate!AS23+'4'!AS23</f>
        <v>12174.298116666667</v>
      </c>
      <c r="AT23" s="85"/>
      <c r="AU23" s="230">
        <f t="shared" si="24"/>
        <v>0</v>
      </c>
      <c r="AV23" s="136">
        <f>'Santa Ana'!AV23+Ahuachapán!AV23+Sonsonate!AV23+'4'!AV23</f>
        <v>12174.298116666667</v>
      </c>
      <c r="AW23" s="85"/>
      <c r="AX23" s="230">
        <f t="shared" si="25"/>
        <v>0</v>
      </c>
      <c r="AY23" s="73">
        <f t="shared" si="26"/>
        <v>36522.894350000002</v>
      </c>
      <c r="AZ23" s="76">
        <f t="shared" si="27"/>
        <v>0</v>
      </c>
      <c r="BA23" s="230">
        <f t="shared" si="28"/>
        <v>0</v>
      </c>
      <c r="BB23" s="73">
        <f t="shared" si="29"/>
        <v>146091.57740000001</v>
      </c>
      <c r="BC23" s="77">
        <f t="shared" si="30"/>
        <v>0</v>
      </c>
      <c r="BD23" s="230">
        <f t="shared" si="31"/>
        <v>0</v>
      </c>
      <c r="BF23" s="231" t="str">
        <f t="shared" si="32"/>
        <v>NO</v>
      </c>
    </row>
    <row r="24" spans="1:58" ht="84" customHeight="1" x14ac:dyDescent="0.25">
      <c r="A24" s="28" t="s">
        <v>67</v>
      </c>
      <c r="B24" s="29" t="s">
        <v>53</v>
      </c>
      <c r="C24" s="121" t="s">
        <v>64</v>
      </c>
      <c r="D24" s="76">
        <f>'Santa Ana'!D24+Ahuachapán!D24+Sonsonate!D24+'4'!D24</f>
        <v>132172.8805</v>
      </c>
      <c r="E24" s="101">
        <f>'Santa Ana'!E24+Ahuachapán!E24+Sonsonate!E24+'4'!E24</f>
        <v>132172.8805</v>
      </c>
      <c r="F24" s="136">
        <f>'Santa Ana'!F24+Ahuachapán!F24+Sonsonate!F24+'4'!F24</f>
        <v>11112.906708333332</v>
      </c>
      <c r="G24" s="85"/>
      <c r="H24" s="230">
        <f t="shared" si="5"/>
        <v>0</v>
      </c>
      <c r="I24" s="136">
        <f>'Santa Ana'!I24+Ahuachapán!I24+Sonsonate!I24+'4'!I24</f>
        <v>11111.906708333332</v>
      </c>
      <c r="J24" s="85"/>
      <c r="K24" s="230">
        <f t="shared" si="6"/>
        <v>0</v>
      </c>
      <c r="L24" s="136">
        <f>'Santa Ana'!L24+Ahuachapán!L24+Sonsonate!L24+'4'!L24</f>
        <v>11111.906708333332</v>
      </c>
      <c r="M24" s="85"/>
      <c r="N24" s="230">
        <f t="shared" si="7"/>
        <v>0</v>
      </c>
      <c r="O24" s="73">
        <f t="shared" si="8"/>
        <v>33336.720124999993</v>
      </c>
      <c r="P24" s="76">
        <f t="shared" si="9"/>
        <v>0</v>
      </c>
      <c r="Q24" s="230">
        <f t="shared" si="10"/>
        <v>0</v>
      </c>
      <c r="R24" s="136">
        <f>'Santa Ana'!R24+Ahuachapán!R24+Sonsonate!R24+'4'!R24</f>
        <v>11111.906708333332</v>
      </c>
      <c r="S24" s="85"/>
      <c r="T24" s="230">
        <f t="shared" si="11"/>
        <v>0</v>
      </c>
      <c r="U24" s="136">
        <f>'Santa Ana'!U24+Ahuachapán!U24+Sonsonate!U24+'4'!U24</f>
        <v>11111.906708333332</v>
      </c>
      <c r="V24" s="85"/>
      <c r="W24" s="230">
        <f t="shared" si="12"/>
        <v>0</v>
      </c>
      <c r="X24" s="136">
        <f>'Santa Ana'!X24+Ahuachapán!X24+Sonsonate!X24+'4'!X24</f>
        <v>11111.906708333332</v>
      </c>
      <c r="Y24" s="85"/>
      <c r="Z24" s="230">
        <f t="shared" si="13"/>
        <v>0</v>
      </c>
      <c r="AA24" s="73">
        <f t="shared" si="14"/>
        <v>33335.720124999993</v>
      </c>
      <c r="AB24" s="76">
        <f t="shared" si="15"/>
        <v>0</v>
      </c>
      <c r="AC24" s="230">
        <f t="shared" si="16"/>
        <v>0</v>
      </c>
      <c r="AD24" s="136">
        <f>'Santa Ana'!AD24+Ahuachapán!AD24+Sonsonate!AD24+'4'!AD24</f>
        <v>11111.906708333332</v>
      </c>
      <c r="AE24" s="85"/>
      <c r="AF24" s="230">
        <f t="shared" si="17"/>
        <v>0</v>
      </c>
      <c r="AG24" s="136">
        <f>'Santa Ana'!AG24+Ahuachapán!AG24+Sonsonate!AG24+'4'!AG24</f>
        <v>11111.906708333332</v>
      </c>
      <c r="AH24" s="85"/>
      <c r="AI24" s="230">
        <f t="shared" si="18"/>
        <v>0</v>
      </c>
      <c r="AJ24" s="136">
        <f>'Santa Ana'!AJ24+Ahuachapán!AJ24+Sonsonate!AJ24+'4'!AJ24</f>
        <v>11111.906708333332</v>
      </c>
      <c r="AK24" s="85"/>
      <c r="AL24" s="230">
        <f t="shared" si="19"/>
        <v>0</v>
      </c>
      <c r="AM24" s="73">
        <f t="shared" si="20"/>
        <v>33335.720124999993</v>
      </c>
      <c r="AN24" s="76">
        <f t="shared" si="21"/>
        <v>0</v>
      </c>
      <c r="AO24" s="230">
        <f t="shared" si="22"/>
        <v>0</v>
      </c>
      <c r="AP24" s="136">
        <f>'Santa Ana'!AP24+Ahuachapán!AP24+Sonsonate!AP24+'4'!AP24</f>
        <v>11111.906708333332</v>
      </c>
      <c r="AQ24" s="85"/>
      <c r="AR24" s="230">
        <f t="shared" si="23"/>
        <v>0</v>
      </c>
      <c r="AS24" s="136">
        <f>'Santa Ana'!AS24+Ahuachapán!AS24+Sonsonate!AS24+'4'!AS24</f>
        <v>11111.906708333332</v>
      </c>
      <c r="AT24" s="85"/>
      <c r="AU24" s="230">
        <f t="shared" si="24"/>
        <v>0</v>
      </c>
      <c r="AV24" s="136">
        <f>'Santa Ana'!AV24+Ahuachapán!AV24+Sonsonate!AV24+'4'!AV24</f>
        <v>11111.906708333332</v>
      </c>
      <c r="AW24" s="85"/>
      <c r="AX24" s="230">
        <f t="shared" si="25"/>
        <v>0</v>
      </c>
      <c r="AY24" s="73">
        <f t="shared" si="26"/>
        <v>33335.720124999993</v>
      </c>
      <c r="AZ24" s="76">
        <f t="shared" si="27"/>
        <v>0</v>
      </c>
      <c r="BA24" s="230">
        <f t="shared" si="28"/>
        <v>0</v>
      </c>
      <c r="BB24" s="73">
        <f t="shared" si="29"/>
        <v>133343.88049999997</v>
      </c>
      <c r="BC24" s="77">
        <f t="shared" si="30"/>
        <v>0</v>
      </c>
      <c r="BD24" s="230">
        <f t="shared" si="31"/>
        <v>0</v>
      </c>
      <c r="BF24" s="231" t="str">
        <f t="shared" si="32"/>
        <v>NO</v>
      </c>
    </row>
    <row r="25" spans="1:58" ht="84" customHeight="1" x14ac:dyDescent="0.25">
      <c r="A25" s="28" t="s">
        <v>68</v>
      </c>
      <c r="B25" s="29" t="s">
        <v>207</v>
      </c>
      <c r="C25" s="121" t="s">
        <v>99</v>
      </c>
      <c r="D25" s="76">
        <f>'Santa Ana'!D25+Ahuachapán!D25+Sonsonate!D25+'4'!D25</f>
        <v>25085.705000000002</v>
      </c>
      <c r="E25" s="101">
        <f>'Santa Ana'!E25+Ahuachapán!E25+Sonsonate!E25+'4'!E25</f>
        <v>25085.705000000002</v>
      </c>
      <c r="F25" s="136">
        <f>'Santa Ana'!F25+Ahuachapán!F25+Sonsonate!F25+'4'!F25</f>
        <v>1995.8087500000001</v>
      </c>
      <c r="G25" s="85"/>
      <c r="H25" s="230">
        <f t="shared" si="5"/>
        <v>0</v>
      </c>
      <c r="I25" s="136">
        <f>'Santa Ana'!I25+Ahuachapán!I25+Sonsonate!I25+'4'!I25</f>
        <v>1995.8087500000001</v>
      </c>
      <c r="J25" s="85"/>
      <c r="K25" s="230">
        <f t="shared" si="6"/>
        <v>0</v>
      </c>
      <c r="L25" s="136">
        <f>'Santa Ana'!L25+Ahuachapán!L25+Sonsonate!L25+'4'!L25</f>
        <v>1995.8087500000001</v>
      </c>
      <c r="M25" s="85"/>
      <c r="N25" s="230">
        <f t="shared" si="7"/>
        <v>0</v>
      </c>
      <c r="O25" s="73">
        <f t="shared" si="8"/>
        <v>5987.4262500000004</v>
      </c>
      <c r="P25" s="76">
        <f t="shared" si="9"/>
        <v>0</v>
      </c>
      <c r="Q25" s="230">
        <f t="shared" si="10"/>
        <v>0</v>
      </c>
      <c r="R25" s="136">
        <f>'Santa Ana'!R25+Ahuachapán!R25+Sonsonate!R25+'4'!R25</f>
        <v>1995.8087500000001</v>
      </c>
      <c r="S25" s="85"/>
      <c r="T25" s="230">
        <f t="shared" si="11"/>
        <v>0</v>
      </c>
      <c r="U25" s="136">
        <f>'Santa Ana'!U25+Ahuachapán!U25+Sonsonate!U25+'4'!U25</f>
        <v>1995.8087500000001</v>
      </c>
      <c r="V25" s="85"/>
      <c r="W25" s="230">
        <f t="shared" si="12"/>
        <v>0</v>
      </c>
      <c r="X25" s="136">
        <f>'Santa Ana'!X25+Ahuachapán!X25+Sonsonate!X25+'4'!X25</f>
        <v>1995.8087500000001</v>
      </c>
      <c r="Y25" s="85"/>
      <c r="Z25" s="230">
        <f t="shared" si="13"/>
        <v>0</v>
      </c>
      <c r="AA25" s="73">
        <f t="shared" si="14"/>
        <v>5987.4262500000004</v>
      </c>
      <c r="AB25" s="76">
        <f t="shared" si="15"/>
        <v>0</v>
      </c>
      <c r="AC25" s="230">
        <f t="shared" si="16"/>
        <v>0</v>
      </c>
      <c r="AD25" s="136">
        <f>'Santa Ana'!AD25+Ahuachapán!AD25+Sonsonate!AD25+'4'!AD25</f>
        <v>1995.8087500000001</v>
      </c>
      <c r="AE25" s="85"/>
      <c r="AF25" s="230">
        <f t="shared" si="17"/>
        <v>0</v>
      </c>
      <c r="AG25" s="136">
        <f>'Santa Ana'!AG25+Ahuachapán!AG25+Sonsonate!AG25+'4'!AG25</f>
        <v>1995.8087500000001</v>
      </c>
      <c r="AH25" s="85"/>
      <c r="AI25" s="230">
        <f t="shared" si="18"/>
        <v>0</v>
      </c>
      <c r="AJ25" s="136">
        <f>'Santa Ana'!AJ25+Ahuachapán!AJ25+Sonsonate!AJ25+'4'!AJ25</f>
        <v>1995.8087500000001</v>
      </c>
      <c r="AK25" s="85"/>
      <c r="AL25" s="230">
        <f t="shared" si="19"/>
        <v>0</v>
      </c>
      <c r="AM25" s="73">
        <f t="shared" si="20"/>
        <v>5987.4262500000004</v>
      </c>
      <c r="AN25" s="76">
        <f t="shared" si="21"/>
        <v>0</v>
      </c>
      <c r="AO25" s="230">
        <f t="shared" si="22"/>
        <v>0</v>
      </c>
      <c r="AP25" s="136">
        <f>'Santa Ana'!AP25+Ahuachapán!AP25+Sonsonate!AP25+'4'!AP25</f>
        <v>1995.8087500000001</v>
      </c>
      <c r="AQ25" s="85"/>
      <c r="AR25" s="230">
        <f t="shared" si="23"/>
        <v>0</v>
      </c>
      <c r="AS25" s="136">
        <f>'Santa Ana'!AS25+Ahuachapán!AS25+Sonsonate!AS25+'4'!AS25</f>
        <v>1995.8087500000001</v>
      </c>
      <c r="AT25" s="85"/>
      <c r="AU25" s="230">
        <f t="shared" si="24"/>
        <v>0</v>
      </c>
      <c r="AV25" s="136">
        <f>'Santa Ana'!AV25+Ahuachapán!AV25+Sonsonate!AV25+'4'!AV25</f>
        <v>1995.8087500000001</v>
      </c>
      <c r="AW25" s="85"/>
      <c r="AX25" s="230">
        <f t="shared" si="25"/>
        <v>0</v>
      </c>
      <c r="AY25" s="73">
        <f t="shared" si="26"/>
        <v>5987.4262500000004</v>
      </c>
      <c r="AZ25" s="76">
        <f t="shared" si="27"/>
        <v>0</v>
      </c>
      <c r="BA25" s="230">
        <f t="shared" si="28"/>
        <v>0</v>
      </c>
      <c r="BB25" s="73">
        <f t="shared" si="29"/>
        <v>23949.705000000002</v>
      </c>
      <c r="BC25" s="77">
        <f t="shared" si="30"/>
        <v>0</v>
      </c>
      <c r="BD25" s="230">
        <f t="shared" si="31"/>
        <v>0</v>
      </c>
      <c r="BF25" s="231" t="str">
        <f t="shared" si="32"/>
        <v>NO</v>
      </c>
    </row>
    <row r="26" spans="1:58" ht="84" customHeight="1" x14ac:dyDescent="0.25">
      <c r="A26" s="322" t="s">
        <v>208</v>
      </c>
      <c r="B26" s="334"/>
      <c r="C26" s="115"/>
      <c r="D26" s="44"/>
      <c r="E26" s="142"/>
      <c r="F26" s="143"/>
      <c r="G26" s="44"/>
      <c r="H26" s="144"/>
      <c r="I26" s="143"/>
      <c r="J26" s="44"/>
      <c r="K26" s="144"/>
      <c r="L26" s="143"/>
      <c r="M26" s="44"/>
      <c r="N26" s="144"/>
      <c r="O26" s="143"/>
      <c r="P26" s="44"/>
      <c r="Q26" s="144"/>
      <c r="R26" s="143"/>
      <c r="S26" s="44"/>
      <c r="T26" s="144"/>
      <c r="U26" s="143"/>
      <c r="V26" s="44"/>
      <c r="W26" s="144"/>
      <c r="X26" s="143"/>
      <c r="Y26" s="44"/>
      <c r="Z26" s="144"/>
      <c r="AA26" s="143"/>
      <c r="AB26" s="44"/>
      <c r="AC26" s="144"/>
      <c r="AD26" s="143"/>
      <c r="AE26" s="44"/>
      <c r="AF26" s="144"/>
      <c r="AG26" s="143"/>
      <c r="AH26" s="44"/>
      <c r="AI26" s="144"/>
      <c r="AJ26" s="143"/>
      <c r="AK26" s="44"/>
      <c r="AL26" s="144"/>
      <c r="AM26" s="143"/>
      <c r="AN26" s="44"/>
      <c r="AO26" s="144"/>
      <c r="AP26" s="143"/>
      <c r="AQ26" s="44"/>
      <c r="AR26" s="144"/>
      <c r="AS26" s="143"/>
      <c r="AT26" s="44"/>
      <c r="AU26" s="144"/>
      <c r="AV26" s="143"/>
      <c r="AW26" s="44"/>
      <c r="AX26" s="144"/>
      <c r="AY26" s="143"/>
      <c r="AZ26" s="44"/>
      <c r="BA26" s="144"/>
      <c r="BB26" s="143"/>
      <c r="BC26" s="44"/>
      <c r="BD26" s="144"/>
      <c r="BF26" s="232"/>
    </row>
    <row r="27" spans="1:58" ht="84" customHeight="1" x14ac:dyDescent="0.25">
      <c r="A27" s="324" t="s">
        <v>209</v>
      </c>
      <c r="B27" s="335"/>
      <c r="C27" s="116"/>
      <c r="D27" s="222"/>
      <c r="E27" s="145"/>
      <c r="F27" s="146"/>
      <c r="G27" s="222"/>
      <c r="H27" s="147"/>
      <c r="I27" s="146"/>
      <c r="J27" s="222"/>
      <c r="K27" s="147"/>
      <c r="L27" s="146"/>
      <c r="M27" s="222"/>
      <c r="N27" s="147"/>
      <c r="O27" s="146"/>
      <c r="P27" s="222"/>
      <c r="Q27" s="147"/>
      <c r="R27" s="146"/>
      <c r="S27" s="222"/>
      <c r="T27" s="147"/>
      <c r="U27" s="146"/>
      <c r="V27" s="222"/>
      <c r="W27" s="147"/>
      <c r="X27" s="146"/>
      <c r="Y27" s="222"/>
      <c r="Z27" s="147"/>
      <c r="AA27" s="146"/>
      <c r="AB27" s="222"/>
      <c r="AC27" s="147"/>
      <c r="AD27" s="146"/>
      <c r="AE27" s="222"/>
      <c r="AF27" s="147"/>
      <c r="AG27" s="146"/>
      <c r="AH27" s="222"/>
      <c r="AI27" s="147"/>
      <c r="AJ27" s="146"/>
      <c r="AK27" s="222"/>
      <c r="AL27" s="147"/>
      <c r="AM27" s="146"/>
      <c r="AN27" s="222"/>
      <c r="AO27" s="147"/>
      <c r="AP27" s="146"/>
      <c r="AQ27" s="222"/>
      <c r="AR27" s="147"/>
      <c r="AS27" s="146"/>
      <c r="AT27" s="222"/>
      <c r="AU27" s="147"/>
      <c r="AV27" s="146"/>
      <c r="AW27" s="222"/>
      <c r="AX27" s="147"/>
      <c r="AY27" s="146"/>
      <c r="AZ27" s="222"/>
      <c r="BA27" s="147"/>
      <c r="BB27" s="146"/>
      <c r="BC27" s="222"/>
      <c r="BD27" s="147"/>
      <c r="BF27" s="232"/>
    </row>
    <row r="28" spans="1:58" ht="84" customHeight="1" x14ac:dyDescent="0.25">
      <c r="A28" s="51" t="s">
        <v>95</v>
      </c>
      <c r="B28" s="29" t="s">
        <v>210</v>
      </c>
      <c r="C28" s="121" t="s">
        <v>60</v>
      </c>
      <c r="D28" s="76">
        <f>'Santa Ana'!D28+Ahuachapán!D28+Sonsonate!D28+'4'!D28</f>
        <v>159337.68</v>
      </c>
      <c r="E28" s="101">
        <f>'Santa Ana'!E28+Ahuachapán!E28+Sonsonate!E28+'4'!E28</f>
        <v>159337.68</v>
      </c>
      <c r="F28" s="136">
        <f>'Santa Ana'!F28+Ahuachapán!F28+Sonsonate!F28+'4'!F28</f>
        <v>13314.39</v>
      </c>
      <c r="G28" s="85"/>
      <c r="H28" s="230">
        <f>IF(ISERROR(G28/F28),"",G28/F28)</f>
        <v>0</v>
      </c>
      <c r="I28" s="136">
        <f>'Santa Ana'!I28+Ahuachapán!I28+Sonsonate!I28+'4'!I28</f>
        <v>13314.39</v>
      </c>
      <c r="J28" s="85"/>
      <c r="K28" s="230">
        <f>IF(ISERROR(J28/I28),"",J28/I28)</f>
        <v>0</v>
      </c>
      <c r="L28" s="136">
        <f>'Santa Ana'!L28+Ahuachapán!L28+Sonsonate!L28+'4'!L28</f>
        <v>13314.39</v>
      </c>
      <c r="M28" s="85"/>
      <c r="N28" s="230">
        <f>IF(ISERROR(M28/L28),"",M28/L28)</f>
        <v>0</v>
      </c>
      <c r="O28" s="73">
        <f t="shared" ref="O28:P31" si="33">F28+I28+L28</f>
        <v>39943.17</v>
      </c>
      <c r="P28" s="76">
        <f t="shared" si="33"/>
        <v>0</v>
      </c>
      <c r="Q28" s="230">
        <f>IF(ISERROR(P28/O28),"",P28/O28)</f>
        <v>0</v>
      </c>
      <c r="R28" s="136">
        <f>'Santa Ana'!R28+Ahuachapán!R28+Sonsonate!R28+'4'!R28</f>
        <v>13314.39</v>
      </c>
      <c r="S28" s="85"/>
      <c r="T28" s="230">
        <f>IF(ISERROR(S28/R28),"",S28/R28)</f>
        <v>0</v>
      </c>
      <c r="U28" s="136">
        <f>'Santa Ana'!U28+Ahuachapán!U28+Sonsonate!U28+'4'!U28</f>
        <v>13314.39</v>
      </c>
      <c r="V28" s="85"/>
      <c r="W28" s="230">
        <f>IF(ISERROR(V28/U28),"",V28/U28)</f>
        <v>0</v>
      </c>
      <c r="X28" s="136">
        <f>'Santa Ana'!X28+Ahuachapán!X28+Sonsonate!X28+'4'!X28</f>
        <v>13314.39</v>
      </c>
      <c r="Y28" s="85"/>
      <c r="Z28" s="230">
        <f>IF(ISERROR(Y28/X28),"",Y28/X28)</f>
        <v>0</v>
      </c>
      <c r="AA28" s="73">
        <f t="shared" ref="AA28:AB31" si="34">R28+U28+X28</f>
        <v>39943.17</v>
      </c>
      <c r="AB28" s="76">
        <f t="shared" si="34"/>
        <v>0</v>
      </c>
      <c r="AC28" s="230">
        <f>IF(ISERROR(AB28/AA28),"",AB28/AA28)</f>
        <v>0</v>
      </c>
      <c r="AD28" s="136">
        <f>'Santa Ana'!AD28+Ahuachapán!AD28+Sonsonate!AD28+'4'!AD28</f>
        <v>13314.39</v>
      </c>
      <c r="AE28" s="85"/>
      <c r="AF28" s="230">
        <f>IF(ISERROR(AE28/AD28),"",AE28/AD28)</f>
        <v>0</v>
      </c>
      <c r="AG28" s="136">
        <f>'Santa Ana'!AG28+Ahuachapán!AG28+Sonsonate!AG28+'4'!AG28</f>
        <v>13314.39</v>
      </c>
      <c r="AH28" s="85"/>
      <c r="AI28" s="230">
        <f>IF(ISERROR(AH28/AG28),"",AH28/AG28)</f>
        <v>0</v>
      </c>
      <c r="AJ28" s="136">
        <f>'Santa Ana'!AJ28+Ahuachapán!AJ28+Sonsonate!AJ28+'4'!AJ28</f>
        <v>13314.39</v>
      </c>
      <c r="AK28" s="85"/>
      <c r="AL28" s="230">
        <f>IF(ISERROR(AK28/AJ28),"",AK28/AJ28)</f>
        <v>0</v>
      </c>
      <c r="AM28" s="73">
        <f t="shared" ref="AM28:AN31" si="35">AD28+AG28+AJ28</f>
        <v>39943.17</v>
      </c>
      <c r="AN28" s="76">
        <f t="shared" si="35"/>
        <v>0</v>
      </c>
      <c r="AO28" s="230">
        <f>IF(ISERROR(AN28/AM28),"",AN28/AM28)</f>
        <v>0</v>
      </c>
      <c r="AP28" s="136">
        <f>'Santa Ana'!AP28+Ahuachapán!AP28+Sonsonate!AP28+'4'!AP28</f>
        <v>13314.39</v>
      </c>
      <c r="AQ28" s="85"/>
      <c r="AR28" s="230">
        <f>IF(ISERROR(AQ28/AP28),"",AQ28/AP28)</f>
        <v>0</v>
      </c>
      <c r="AS28" s="136">
        <f>'Santa Ana'!AS28+Ahuachapán!AS28+Sonsonate!AS28+'4'!AS28</f>
        <v>13314.39</v>
      </c>
      <c r="AT28" s="85"/>
      <c r="AU28" s="230">
        <f>IF(ISERROR(AT28/AS28),"",AT28/AS28)</f>
        <v>0</v>
      </c>
      <c r="AV28" s="136">
        <f>'Santa Ana'!AV28+Ahuachapán!AV28+Sonsonate!AV28+'4'!AV28</f>
        <v>13314.39</v>
      </c>
      <c r="AW28" s="85"/>
      <c r="AX28" s="230">
        <f>IF(ISERROR(AW28/AV28),"",AW28/AV28)</f>
        <v>0</v>
      </c>
      <c r="AY28" s="73">
        <f t="shared" ref="AY28:AZ31" si="36">AP28+AS28+AV28</f>
        <v>39943.17</v>
      </c>
      <c r="AZ28" s="76">
        <f t="shared" si="36"/>
        <v>0</v>
      </c>
      <c r="BA28" s="230">
        <f>IF(ISERROR(AZ28/AY28),"",AZ28/AY28)</f>
        <v>0</v>
      </c>
      <c r="BB28" s="73">
        <f t="shared" ref="BB28:BC31" si="37">O28+AA28+AM28+AY28</f>
        <v>159772.68</v>
      </c>
      <c r="BC28" s="77">
        <f t="shared" si="37"/>
        <v>0</v>
      </c>
      <c r="BD28" s="230">
        <f>IF(ISERROR(BC28/BB28),"",BC28/BB28)</f>
        <v>0</v>
      </c>
      <c r="BF28" s="231" t="str">
        <f>IF(E28=SUM(F28,I28,L28,R28,U28,X28,AD28,AG28,AJ28,AP28,AS28,AV28),"SI","NO")</f>
        <v>NO</v>
      </c>
    </row>
    <row r="29" spans="1:58" ht="84" customHeight="1" x14ac:dyDescent="0.25">
      <c r="A29" s="51" t="s">
        <v>40</v>
      </c>
      <c r="B29" s="29" t="s">
        <v>211</v>
      </c>
      <c r="C29" s="121" t="s">
        <v>62</v>
      </c>
      <c r="D29" s="76">
        <f>'Santa Ana'!D29+Ahuachapán!D29+Sonsonate!D29+'4'!D29</f>
        <v>231773.33729999998</v>
      </c>
      <c r="E29" s="101">
        <f>'Santa Ana'!E29+Ahuachapán!E29+Sonsonate!E29+'4'!E29</f>
        <v>34766.000594999998</v>
      </c>
      <c r="F29" s="136">
        <f>'Santa Ana'!F29+Ahuachapán!F29+Sonsonate!F29+'4'!F29</f>
        <v>2818.6850495833332</v>
      </c>
      <c r="G29" s="85"/>
      <c r="H29" s="230">
        <f>IF(ISERROR(G29/F29),"",G29/F29)</f>
        <v>0</v>
      </c>
      <c r="I29" s="136">
        <f>'Santa Ana'!I29+Ahuachapán!I29+Sonsonate!I29+'4'!I29</f>
        <v>2818.6850495833332</v>
      </c>
      <c r="J29" s="85"/>
      <c r="K29" s="230">
        <f>IF(ISERROR(J29/I29),"",J29/I29)</f>
        <v>0</v>
      </c>
      <c r="L29" s="136">
        <f>'Santa Ana'!L29+Ahuachapán!L29+Sonsonate!L29+'4'!L29</f>
        <v>2817.6850495833332</v>
      </c>
      <c r="M29" s="85"/>
      <c r="N29" s="230">
        <f>IF(ISERROR(M29/L29),"",M29/L29)</f>
        <v>0</v>
      </c>
      <c r="O29" s="73">
        <f t="shared" si="33"/>
        <v>8455.0551487499997</v>
      </c>
      <c r="P29" s="76">
        <f t="shared" si="33"/>
        <v>0</v>
      </c>
      <c r="Q29" s="230">
        <f>IF(ISERROR(P29/O29),"",P29/O29)</f>
        <v>0</v>
      </c>
      <c r="R29" s="136">
        <f>'Santa Ana'!R29+Ahuachapán!R29+Sonsonate!R29+'4'!R29</f>
        <v>2817.6850495833332</v>
      </c>
      <c r="S29" s="85"/>
      <c r="T29" s="230">
        <f>IF(ISERROR(S29/R29),"",S29/R29)</f>
        <v>0</v>
      </c>
      <c r="U29" s="136">
        <f>'Santa Ana'!U29+Ahuachapán!U29+Sonsonate!U29+'4'!U29</f>
        <v>2817.6850495833332</v>
      </c>
      <c r="V29" s="85"/>
      <c r="W29" s="230">
        <f>IF(ISERROR(V29/U29),"",V29/U29)</f>
        <v>0</v>
      </c>
      <c r="X29" s="136">
        <f>'Santa Ana'!X29+Ahuachapán!X29+Sonsonate!X29+'4'!X29</f>
        <v>2817.6850495833332</v>
      </c>
      <c r="Y29" s="85"/>
      <c r="Z29" s="230">
        <f>IF(ISERROR(Y29/X29),"",Y29/X29)</f>
        <v>0</v>
      </c>
      <c r="AA29" s="73">
        <f t="shared" si="34"/>
        <v>8453.0551487499997</v>
      </c>
      <c r="AB29" s="76">
        <f t="shared" si="34"/>
        <v>0</v>
      </c>
      <c r="AC29" s="230">
        <f>IF(ISERROR(AB29/AA29),"",AB29/AA29)</f>
        <v>0</v>
      </c>
      <c r="AD29" s="136">
        <f>'Santa Ana'!AD29+Ahuachapán!AD29+Sonsonate!AD29+'4'!AD29</f>
        <v>2817.6850495833332</v>
      </c>
      <c r="AE29" s="85"/>
      <c r="AF29" s="230">
        <f>IF(ISERROR(AE29/AD29),"",AE29/AD29)</f>
        <v>0</v>
      </c>
      <c r="AG29" s="136">
        <f>'Santa Ana'!AG29+Ahuachapán!AG29+Sonsonate!AG29+'4'!AG29</f>
        <v>2817.6850495833332</v>
      </c>
      <c r="AH29" s="85"/>
      <c r="AI29" s="230">
        <f>IF(ISERROR(AH29/AG29),"",AH29/AG29)</f>
        <v>0</v>
      </c>
      <c r="AJ29" s="136">
        <f>'Santa Ana'!AJ29+Ahuachapán!AJ29+Sonsonate!AJ29+'4'!AJ29</f>
        <v>2817.6850495833332</v>
      </c>
      <c r="AK29" s="85"/>
      <c r="AL29" s="230">
        <f>IF(ISERROR(AK29/AJ29),"",AK29/AJ29)</f>
        <v>0</v>
      </c>
      <c r="AM29" s="73">
        <f t="shared" si="35"/>
        <v>8453.0551487499997</v>
      </c>
      <c r="AN29" s="76">
        <f t="shared" si="35"/>
        <v>0</v>
      </c>
      <c r="AO29" s="230">
        <f>IF(ISERROR(AN29/AM29),"",AN29/AM29)</f>
        <v>0</v>
      </c>
      <c r="AP29" s="136">
        <f>'Santa Ana'!AP29+Ahuachapán!AP29+Sonsonate!AP29+'4'!AP29</f>
        <v>2817.6850495833332</v>
      </c>
      <c r="AQ29" s="85"/>
      <c r="AR29" s="230">
        <f>IF(ISERROR(AQ29/AP29),"",AQ29/AP29)</f>
        <v>0</v>
      </c>
      <c r="AS29" s="136">
        <f>'Santa Ana'!AS29+Ahuachapán!AS29+Sonsonate!AS29+'4'!AS29</f>
        <v>2817.6850495833332</v>
      </c>
      <c r="AT29" s="85"/>
      <c r="AU29" s="230">
        <f>IF(ISERROR(AT29/AS29),"",AT29/AS29)</f>
        <v>0</v>
      </c>
      <c r="AV29" s="136">
        <f>'Santa Ana'!AV29+Ahuachapán!AV29+Sonsonate!AV29+'4'!AV29</f>
        <v>2817.6850495833332</v>
      </c>
      <c r="AW29" s="85"/>
      <c r="AX29" s="230">
        <f>IF(ISERROR(AW29/AV29),"",AW29/AV29)</f>
        <v>0</v>
      </c>
      <c r="AY29" s="73">
        <f t="shared" si="36"/>
        <v>8453.0551487499997</v>
      </c>
      <c r="AZ29" s="76">
        <f t="shared" si="36"/>
        <v>0</v>
      </c>
      <c r="BA29" s="230">
        <f>IF(ISERROR(AZ29/AY29),"",AZ29/AY29)</f>
        <v>0</v>
      </c>
      <c r="BB29" s="73">
        <f t="shared" si="37"/>
        <v>33814.220594999999</v>
      </c>
      <c r="BC29" s="77">
        <f t="shared" si="37"/>
        <v>0</v>
      </c>
      <c r="BD29" s="230">
        <f>IF(ISERROR(BC29/BB29),"",BC29/BB29)</f>
        <v>0</v>
      </c>
      <c r="BF29" s="231" t="str">
        <f>IF(E29=SUM(F29,I29,L29,R29,U29,X29,AD29,AG29,AJ29,AP29,AS29,AV29),"SI","NO")</f>
        <v>NO</v>
      </c>
    </row>
    <row r="30" spans="1:58" ht="84" customHeight="1" x14ac:dyDescent="0.25">
      <c r="A30" s="51" t="s">
        <v>41</v>
      </c>
      <c r="B30" s="29" t="s">
        <v>212</v>
      </c>
      <c r="C30" s="121" t="s">
        <v>62</v>
      </c>
      <c r="D30" s="76">
        <f>'Santa Ana'!D30+Ahuachapán!D30+Sonsonate!D30+'4'!D30</f>
        <v>283198.33730000001</v>
      </c>
      <c r="E30" s="101">
        <f>'Santa Ana'!E30+Ahuachapán!E30+Sonsonate!E30+'4'!E30</f>
        <v>28319.833729999998</v>
      </c>
      <c r="F30" s="136">
        <f>'Santa Ana'!F30+Ahuachapán!F30+Sonsonate!F30+'4'!F30</f>
        <v>3864.1778108333338</v>
      </c>
      <c r="G30" s="85"/>
      <c r="H30" s="230">
        <f>IF(ISERROR(G30/F30),"",G30/F30)</f>
        <v>0</v>
      </c>
      <c r="I30" s="136">
        <f>'Santa Ana'!I30+Ahuachapán!I30+Sonsonate!I30+'4'!I30</f>
        <v>3864.1778108333338</v>
      </c>
      <c r="J30" s="85"/>
      <c r="K30" s="230">
        <f>IF(ISERROR(J30/I30),"",J30/I30)</f>
        <v>0</v>
      </c>
      <c r="L30" s="136">
        <f>'Santa Ana'!L30+Ahuachapán!L30+Sonsonate!L30+'4'!L30</f>
        <v>3864.1778108333338</v>
      </c>
      <c r="M30" s="85"/>
      <c r="N30" s="230">
        <f>IF(ISERROR(M30/L30),"",M30/L30)</f>
        <v>0</v>
      </c>
      <c r="O30" s="73">
        <f t="shared" si="33"/>
        <v>11592.5334325</v>
      </c>
      <c r="P30" s="76">
        <f t="shared" si="33"/>
        <v>0</v>
      </c>
      <c r="Q30" s="230">
        <f>IF(ISERROR(P30/O30),"",P30/O30)</f>
        <v>0</v>
      </c>
      <c r="R30" s="136">
        <f>'Santa Ana'!R30+Ahuachapán!R30+Sonsonate!R30+'4'!R30</f>
        <v>3864.1778108333338</v>
      </c>
      <c r="S30" s="85"/>
      <c r="T30" s="230">
        <f>IF(ISERROR(S30/R30),"",S30/R30)</f>
        <v>0</v>
      </c>
      <c r="U30" s="136">
        <f>'Santa Ana'!U30+Ahuachapán!U30+Sonsonate!U30+'4'!U30</f>
        <v>3864.1778108333338</v>
      </c>
      <c r="V30" s="85"/>
      <c r="W30" s="230">
        <f>IF(ISERROR(V30/U30),"",V30/U30)</f>
        <v>0</v>
      </c>
      <c r="X30" s="136">
        <f>'Santa Ana'!X30+Ahuachapán!X30+Sonsonate!X30+'4'!X30</f>
        <v>3864.1778108333338</v>
      </c>
      <c r="Y30" s="85"/>
      <c r="Z30" s="230">
        <f>IF(ISERROR(Y30/X30),"",Y30/X30)</f>
        <v>0</v>
      </c>
      <c r="AA30" s="73">
        <f t="shared" si="34"/>
        <v>11592.5334325</v>
      </c>
      <c r="AB30" s="76">
        <f t="shared" si="34"/>
        <v>0</v>
      </c>
      <c r="AC30" s="230">
        <f>IF(ISERROR(AB30/AA30),"",AB30/AA30)</f>
        <v>0</v>
      </c>
      <c r="AD30" s="136">
        <f>'Santa Ana'!AD30+Ahuachapán!AD30+Sonsonate!AD30+'4'!AD30</f>
        <v>3864.1778108333338</v>
      </c>
      <c r="AE30" s="85"/>
      <c r="AF30" s="230">
        <f>IF(ISERROR(AE30/AD30),"",AE30/AD30)</f>
        <v>0</v>
      </c>
      <c r="AG30" s="136">
        <f>'Santa Ana'!AG30+Ahuachapán!AG30+Sonsonate!AG30+'4'!AG30</f>
        <v>3864.1778108333338</v>
      </c>
      <c r="AH30" s="85"/>
      <c r="AI30" s="230">
        <f>IF(ISERROR(AH30/AG30),"",AH30/AG30)</f>
        <v>0</v>
      </c>
      <c r="AJ30" s="136">
        <f>'Santa Ana'!AJ30+Ahuachapán!AJ30+Sonsonate!AJ30+'4'!AJ30</f>
        <v>3864.1778108333338</v>
      </c>
      <c r="AK30" s="85"/>
      <c r="AL30" s="230">
        <f>IF(ISERROR(AK30/AJ30),"",AK30/AJ30)</f>
        <v>0</v>
      </c>
      <c r="AM30" s="73">
        <f t="shared" si="35"/>
        <v>11592.5334325</v>
      </c>
      <c r="AN30" s="76">
        <f t="shared" si="35"/>
        <v>0</v>
      </c>
      <c r="AO30" s="230">
        <f>IF(ISERROR(AN30/AM30),"",AN30/AM30)</f>
        <v>0</v>
      </c>
      <c r="AP30" s="136">
        <f>'Santa Ana'!AP30+Ahuachapán!AP30+Sonsonate!AP30+'4'!AP30</f>
        <v>3864.1778108333338</v>
      </c>
      <c r="AQ30" s="85"/>
      <c r="AR30" s="230">
        <f>IF(ISERROR(AQ30/AP30),"",AQ30/AP30)</f>
        <v>0</v>
      </c>
      <c r="AS30" s="136">
        <f>'Santa Ana'!AS30+Ahuachapán!AS30+Sonsonate!AS30+'4'!AS30</f>
        <v>3864.1778108333338</v>
      </c>
      <c r="AT30" s="85"/>
      <c r="AU30" s="230">
        <f>IF(ISERROR(AT30/AS30),"",AT30/AS30)</f>
        <v>0</v>
      </c>
      <c r="AV30" s="136">
        <f>'Santa Ana'!AV30+Ahuachapán!AV30+Sonsonate!AV30+'4'!AV30</f>
        <v>3863.1778108333338</v>
      </c>
      <c r="AW30" s="85"/>
      <c r="AX30" s="230">
        <f>IF(ISERROR(AW30/AV30),"",AW30/AV30)</f>
        <v>0</v>
      </c>
      <c r="AY30" s="73">
        <f t="shared" si="36"/>
        <v>11591.5334325</v>
      </c>
      <c r="AZ30" s="76">
        <f t="shared" si="36"/>
        <v>0</v>
      </c>
      <c r="BA30" s="230">
        <f>IF(ISERROR(AZ30/AY30),"",AZ30/AY30)</f>
        <v>0</v>
      </c>
      <c r="BB30" s="73">
        <f t="shared" si="37"/>
        <v>46369.133730000001</v>
      </c>
      <c r="BC30" s="77">
        <f t="shared" si="37"/>
        <v>0</v>
      </c>
      <c r="BD30" s="230">
        <f>IF(ISERROR(BC30/BB30),"",BC30/BB30)</f>
        <v>0</v>
      </c>
      <c r="BF30" s="231" t="str">
        <f>IF(E30=SUM(F30,I30,L30,R30,U30,X30,AD30,AG30,AJ30,AP30,AS30,AV30),"SI","NO")</f>
        <v>NO</v>
      </c>
    </row>
    <row r="31" spans="1:58" ht="84" customHeight="1" x14ac:dyDescent="0.25">
      <c r="A31" s="51" t="s">
        <v>69</v>
      </c>
      <c r="B31" s="29" t="s">
        <v>213</v>
      </c>
      <c r="C31" s="121" t="s">
        <v>100</v>
      </c>
      <c r="D31" s="76">
        <f>'Santa Ana'!D31+Ahuachapán!D31+Sonsonate!D31+'4'!D31</f>
        <v>43643.301248000003</v>
      </c>
      <c r="E31" s="101">
        <f>'Santa Ana'!E31+Ahuachapán!E31+Sonsonate!E31+'4'!E31</f>
        <v>43643.301247999996</v>
      </c>
      <c r="F31" s="136">
        <f>'Santa Ana'!F31+Ahuachapán!F31+Sonsonate!F31+'4'!F31</f>
        <v>3278.7840373333333</v>
      </c>
      <c r="G31" s="85"/>
      <c r="H31" s="230">
        <f>IF(ISERROR(G31/F31),"",G31/F31)</f>
        <v>0</v>
      </c>
      <c r="I31" s="136">
        <f>'Santa Ana'!I31+Ahuachapán!I31+Sonsonate!I31+'4'!I31</f>
        <v>3278.7840373333333</v>
      </c>
      <c r="J31" s="85"/>
      <c r="K31" s="230">
        <f>IF(ISERROR(J31/I31),"",J31/I31)</f>
        <v>0</v>
      </c>
      <c r="L31" s="136">
        <f>'Santa Ana'!L31+Ahuachapán!L31+Sonsonate!L31+'4'!L31</f>
        <v>3278.7840373333333</v>
      </c>
      <c r="M31" s="85"/>
      <c r="N31" s="230">
        <f>IF(ISERROR(M31/L31),"",M31/L31)</f>
        <v>0</v>
      </c>
      <c r="O31" s="73">
        <f t="shared" si="33"/>
        <v>9836.3521120000005</v>
      </c>
      <c r="P31" s="76">
        <f t="shared" si="33"/>
        <v>0</v>
      </c>
      <c r="Q31" s="230">
        <f>IF(ISERROR(P31/O31),"",P31/O31)</f>
        <v>0</v>
      </c>
      <c r="R31" s="136">
        <f>'Santa Ana'!R31+Ahuachapán!R31+Sonsonate!R31+'4'!R31</f>
        <v>3278.7840373333333</v>
      </c>
      <c r="S31" s="85"/>
      <c r="T31" s="230">
        <f>IF(ISERROR(S31/R31),"",S31/R31)</f>
        <v>0</v>
      </c>
      <c r="U31" s="136">
        <f>'Santa Ana'!U31+Ahuachapán!U31+Sonsonate!U31+'4'!U31</f>
        <v>3278.7840373333333</v>
      </c>
      <c r="V31" s="85"/>
      <c r="W31" s="230">
        <f>IF(ISERROR(V31/U31),"",V31/U31)</f>
        <v>0</v>
      </c>
      <c r="X31" s="136">
        <f>'Santa Ana'!X31+Ahuachapán!X31+Sonsonate!X31+'4'!X31</f>
        <v>3278.7840373333333</v>
      </c>
      <c r="Y31" s="85"/>
      <c r="Z31" s="230">
        <f>IF(ISERROR(Y31/X31),"",Y31/X31)</f>
        <v>0</v>
      </c>
      <c r="AA31" s="73">
        <f t="shared" si="34"/>
        <v>9836.3521120000005</v>
      </c>
      <c r="AB31" s="76">
        <f t="shared" si="34"/>
        <v>0</v>
      </c>
      <c r="AC31" s="230">
        <f>IF(ISERROR(AB31/AA31),"",AB31/AA31)</f>
        <v>0</v>
      </c>
      <c r="AD31" s="136">
        <f>'Santa Ana'!AD31+Ahuachapán!AD31+Sonsonate!AD31+'4'!AD31</f>
        <v>3278.7840373333333</v>
      </c>
      <c r="AE31" s="85"/>
      <c r="AF31" s="230">
        <f>IF(ISERROR(AE31/AD31),"",AE31/AD31)</f>
        <v>0</v>
      </c>
      <c r="AG31" s="136">
        <f>'Santa Ana'!AG31+Ahuachapán!AG31+Sonsonate!AG31+'4'!AG31</f>
        <v>3278.7840373333333</v>
      </c>
      <c r="AH31" s="85"/>
      <c r="AI31" s="230">
        <f>IF(ISERROR(AH31/AG31),"",AH31/AG31)</f>
        <v>0</v>
      </c>
      <c r="AJ31" s="136">
        <f>'Santa Ana'!AJ31+Ahuachapán!AJ31+Sonsonate!AJ31+'4'!AJ31</f>
        <v>3278.7840373333333</v>
      </c>
      <c r="AK31" s="85"/>
      <c r="AL31" s="230">
        <f>IF(ISERROR(AK31/AJ31),"",AK31/AJ31)</f>
        <v>0</v>
      </c>
      <c r="AM31" s="73">
        <f t="shared" si="35"/>
        <v>9836.3521120000005</v>
      </c>
      <c r="AN31" s="76">
        <f t="shared" si="35"/>
        <v>0</v>
      </c>
      <c r="AO31" s="230">
        <f>IF(ISERROR(AN31/AM31),"",AN31/AM31)</f>
        <v>0</v>
      </c>
      <c r="AP31" s="136">
        <f>'Santa Ana'!AP31+Ahuachapán!AP31+Sonsonate!AP31+'4'!AP31</f>
        <v>3278.7840373333333</v>
      </c>
      <c r="AQ31" s="85"/>
      <c r="AR31" s="230">
        <f>IF(ISERROR(AQ31/AP31),"",AQ31/AP31)</f>
        <v>0</v>
      </c>
      <c r="AS31" s="136">
        <f>'Santa Ana'!AS31+Ahuachapán!AS31+Sonsonate!AS31+'4'!AS31</f>
        <v>3278.7840373333333</v>
      </c>
      <c r="AT31" s="85"/>
      <c r="AU31" s="230">
        <f>IF(ISERROR(AT31/AS31),"",AT31/AS31)</f>
        <v>0</v>
      </c>
      <c r="AV31" s="136">
        <f>'Santa Ana'!AV31+Ahuachapán!AV31+Sonsonate!AV31+'4'!AV31</f>
        <v>3278.7840373333333</v>
      </c>
      <c r="AW31" s="85"/>
      <c r="AX31" s="230">
        <f>IF(ISERROR(AW31/AV31),"",AW31/AV31)</f>
        <v>0</v>
      </c>
      <c r="AY31" s="73">
        <f t="shared" si="36"/>
        <v>9836.3521120000005</v>
      </c>
      <c r="AZ31" s="76">
        <f t="shared" si="36"/>
        <v>0</v>
      </c>
      <c r="BA31" s="230">
        <f>IF(ISERROR(AZ31/AY31),"",AZ31/AY31)</f>
        <v>0</v>
      </c>
      <c r="BB31" s="73">
        <f t="shared" si="37"/>
        <v>39345.408448000002</v>
      </c>
      <c r="BC31" s="77">
        <f t="shared" si="37"/>
        <v>0</v>
      </c>
      <c r="BD31" s="230">
        <f>IF(ISERROR(BC31/BB31),"",BC31/BB31)</f>
        <v>0</v>
      </c>
      <c r="BF31" s="231" t="str">
        <f>IF(E31=SUM(F31,I31,L31,R31,U31,X31,AD31,AG31,AJ31,AP31,AS31,AV31),"SI","NO")</f>
        <v>NO</v>
      </c>
    </row>
    <row r="32" spans="1:58" ht="101.25" customHeight="1" x14ac:dyDescent="0.25">
      <c r="A32" s="336" t="s">
        <v>214</v>
      </c>
      <c r="B32" s="328"/>
      <c r="C32" s="115"/>
      <c r="D32" s="44"/>
      <c r="E32" s="142"/>
      <c r="F32" s="143"/>
      <c r="G32" s="44"/>
      <c r="H32" s="144"/>
      <c r="I32" s="143"/>
      <c r="J32" s="44"/>
      <c r="K32" s="144"/>
      <c r="L32" s="143"/>
      <c r="M32" s="44"/>
      <c r="N32" s="144"/>
      <c r="O32" s="143"/>
      <c r="P32" s="44"/>
      <c r="Q32" s="144"/>
      <c r="R32" s="143"/>
      <c r="S32" s="44"/>
      <c r="T32" s="144"/>
      <c r="U32" s="143"/>
      <c r="V32" s="44"/>
      <c r="W32" s="144"/>
      <c r="X32" s="143"/>
      <c r="Y32" s="44"/>
      <c r="Z32" s="144"/>
      <c r="AA32" s="143"/>
      <c r="AB32" s="44"/>
      <c r="AC32" s="144"/>
      <c r="AD32" s="143"/>
      <c r="AE32" s="44"/>
      <c r="AF32" s="144"/>
      <c r="AG32" s="143"/>
      <c r="AH32" s="44"/>
      <c r="AI32" s="144"/>
      <c r="AJ32" s="143"/>
      <c r="AK32" s="44"/>
      <c r="AL32" s="144"/>
      <c r="AM32" s="143"/>
      <c r="AN32" s="44"/>
      <c r="AO32" s="144"/>
      <c r="AP32" s="143"/>
      <c r="AQ32" s="44"/>
      <c r="AR32" s="144"/>
      <c r="AS32" s="143"/>
      <c r="AT32" s="44"/>
      <c r="AU32" s="144"/>
      <c r="AV32" s="143"/>
      <c r="AW32" s="44"/>
      <c r="AX32" s="144"/>
      <c r="AY32" s="143"/>
      <c r="AZ32" s="44"/>
      <c r="BA32" s="144"/>
      <c r="BB32" s="143"/>
      <c r="BC32" s="44"/>
      <c r="BD32" s="144"/>
      <c r="BF32" s="232"/>
    </row>
    <row r="33" spans="1:58" ht="91.5" customHeight="1" x14ac:dyDescent="0.25">
      <c r="A33" s="324" t="s">
        <v>186</v>
      </c>
      <c r="B33" s="337"/>
      <c r="C33" s="111"/>
      <c r="D33" s="223"/>
      <c r="E33" s="97"/>
      <c r="F33" s="70"/>
      <c r="G33" s="223"/>
      <c r="H33" s="71"/>
      <c r="I33" s="70"/>
      <c r="J33" s="223"/>
      <c r="K33" s="71"/>
      <c r="L33" s="70"/>
      <c r="M33" s="223"/>
      <c r="N33" s="71"/>
      <c r="O33" s="70"/>
      <c r="P33" s="223"/>
      <c r="Q33" s="71"/>
      <c r="R33" s="70"/>
      <c r="S33" s="223"/>
      <c r="T33" s="71"/>
      <c r="U33" s="70"/>
      <c r="V33" s="223"/>
      <c r="W33" s="71"/>
      <c r="X33" s="70"/>
      <c r="Y33" s="223"/>
      <c r="Z33" s="71"/>
      <c r="AA33" s="70"/>
      <c r="AB33" s="223"/>
      <c r="AC33" s="71"/>
      <c r="AD33" s="70"/>
      <c r="AE33" s="223"/>
      <c r="AF33" s="71"/>
      <c r="AG33" s="70"/>
      <c r="AH33" s="223"/>
      <c r="AI33" s="71"/>
      <c r="AJ33" s="70"/>
      <c r="AK33" s="223"/>
      <c r="AL33" s="71"/>
      <c r="AM33" s="70"/>
      <c r="AN33" s="223"/>
      <c r="AO33" s="71"/>
      <c r="AP33" s="70"/>
      <c r="AQ33" s="223"/>
      <c r="AR33" s="71"/>
      <c r="AS33" s="70"/>
      <c r="AT33" s="223"/>
      <c r="AU33" s="71"/>
      <c r="AV33" s="70"/>
      <c r="AW33" s="223"/>
      <c r="AX33" s="71"/>
      <c r="AY33" s="70"/>
      <c r="AZ33" s="223"/>
      <c r="BA33" s="71"/>
      <c r="BB33" s="70"/>
      <c r="BC33" s="223"/>
      <c r="BD33" s="71"/>
      <c r="BF33" s="232"/>
    </row>
    <row r="34" spans="1:58" ht="84" customHeight="1" x14ac:dyDescent="0.25">
      <c r="A34" s="51" t="s">
        <v>96</v>
      </c>
      <c r="B34" s="29" t="s">
        <v>215</v>
      </c>
      <c r="C34" s="121" t="s">
        <v>60</v>
      </c>
      <c r="D34" s="76">
        <f>'Santa Ana'!D34+Ahuachapán!D34+Sonsonate!D34+'4'!D34</f>
        <v>314753.36</v>
      </c>
      <c r="E34" s="101">
        <f>'Santa Ana'!E34+Ahuachapán!E34+Sonsonate!E34+'4'!E34</f>
        <v>314753.36</v>
      </c>
      <c r="F34" s="136">
        <f>'Santa Ana'!F34+Ahuachapán!F34+Sonsonate!F34+'4'!F34</f>
        <v>24524.946666666663</v>
      </c>
      <c r="G34" s="85"/>
      <c r="H34" s="230">
        <f>IF(ISERROR(G34/F34),"",G34/F34)</f>
        <v>0</v>
      </c>
      <c r="I34" s="136">
        <f>'Santa Ana'!I34+Ahuachapán!I34+Sonsonate!I34+'4'!I34</f>
        <v>24524.946666666663</v>
      </c>
      <c r="J34" s="85"/>
      <c r="K34" s="230">
        <f>IF(ISERROR(J34/I34),"",J34/I34)</f>
        <v>0</v>
      </c>
      <c r="L34" s="136">
        <f>'Santa Ana'!L34+Ahuachapán!L34+Sonsonate!L34+'4'!L34</f>
        <v>24524.946666666663</v>
      </c>
      <c r="M34" s="85"/>
      <c r="N34" s="230">
        <f>IF(ISERROR(M34/L34),"",M34/L34)</f>
        <v>0</v>
      </c>
      <c r="O34" s="73">
        <f t="shared" ref="O34:P38" si="38">F34+I34+L34</f>
        <v>73574.84</v>
      </c>
      <c r="P34" s="76">
        <f t="shared" si="38"/>
        <v>0</v>
      </c>
      <c r="Q34" s="230">
        <f>IF(ISERROR(P34/O34),"",P34/O34)</f>
        <v>0</v>
      </c>
      <c r="R34" s="136">
        <f>'Santa Ana'!R34+Ahuachapán!R34+Sonsonate!R34+'4'!R34</f>
        <v>24524.946666666663</v>
      </c>
      <c r="S34" s="85"/>
      <c r="T34" s="230">
        <f>IF(ISERROR(S34/R34),"",S34/R34)</f>
        <v>0</v>
      </c>
      <c r="U34" s="136">
        <f>'Santa Ana'!U34+Ahuachapán!U34+Sonsonate!U34+'4'!U34</f>
        <v>24524.946666666663</v>
      </c>
      <c r="V34" s="85"/>
      <c r="W34" s="230">
        <f>IF(ISERROR(V34/U34),"",V34/U34)</f>
        <v>0</v>
      </c>
      <c r="X34" s="136">
        <f>'Santa Ana'!X34+Ahuachapán!X34+Sonsonate!X34+'4'!X34</f>
        <v>24524.946666666663</v>
      </c>
      <c r="Y34" s="85"/>
      <c r="Z34" s="230">
        <f>IF(ISERROR(Y34/X34),"",Y34/X34)</f>
        <v>0</v>
      </c>
      <c r="AA34" s="73">
        <f t="shared" ref="AA34:AB38" si="39">R34+U34+X34</f>
        <v>73574.84</v>
      </c>
      <c r="AB34" s="76">
        <f t="shared" si="39"/>
        <v>0</v>
      </c>
      <c r="AC34" s="230">
        <f>IF(ISERROR(AB34/AA34),"",AB34/AA34)</f>
        <v>0</v>
      </c>
      <c r="AD34" s="136">
        <f>'Santa Ana'!AD34+Ahuachapán!AD34+Sonsonate!AD34+'4'!AD34</f>
        <v>24524.946666666663</v>
      </c>
      <c r="AE34" s="85"/>
      <c r="AF34" s="230">
        <f>IF(ISERROR(AE34/AD34),"",AE34/AD34)</f>
        <v>0</v>
      </c>
      <c r="AG34" s="136">
        <f>'Santa Ana'!AG34+Ahuachapán!AG34+Sonsonate!AG34+'4'!AG34</f>
        <v>24524.946666666663</v>
      </c>
      <c r="AH34" s="85"/>
      <c r="AI34" s="230">
        <f>IF(ISERROR(AH34/AG34),"",AH34/AG34)</f>
        <v>0</v>
      </c>
      <c r="AJ34" s="136">
        <f>'Santa Ana'!AJ34+Ahuachapán!AJ34+Sonsonate!AJ34+'4'!AJ34</f>
        <v>24524.946666666663</v>
      </c>
      <c r="AK34" s="85"/>
      <c r="AL34" s="230">
        <f>IF(ISERROR(AK34/AJ34),"",AK34/AJ34)</f>
        <v>0</v>
      </c>
      <c r="AM34" s="73">
        <f t="shared" ref="AM34:AN38" si="40">AD34+AG34+AJ34</f>
        <v>73574.84</v>
      </c>
      <c r="AN34" s="76">
        <f t="shared" si="40"/>
        <v>0</v>
      </c>
      <c r="AO34" s="230">
        <f>IF(ISERROR(AN34/AM34),"",AN34/AM34)</f>
        <v>0</v>
      </c>
      <c r="AP34" s="136">
        <f>'Santa Ana'!AP34+Ahuachapán!AP34+Sonsonate!AP34+'4'!AP34</f>
        <v>24524.946666666663</v>
      </c>
      <c r="AQ34" s="85"/>
      <c r="AR34" s="230">
        <f>IF(ISERROR(AQ34/AP34),"",AQ34/AP34)</f>
        <v>0</v>
      </c>
      <c r="AS34" s="136">
        <f>'Santa Ana'!AS34+Ahuachapán!AS34+Sonsonate!AS34+'4'!AS34</f>
        <v>24524.946666666663</v>
      </c>
      <c r="AT34" s="85"/>
      <c r="AU34" s="230">
        <f>IF(ISERROR(AT34/AS34),"",AT34/AS34)</f>
        <v>0</v>
      </c>
      <c r="AV34" s="136">
        <f>'Santa Ana'!AV34+Ahuachapán!AV34+Sonsonate!AV34+'4'!AV34</f>
        <v>24524.946666666663</v>
      </c>
      <c r="AW34" s="85"/>
      <c r="AX34" s="230">
        <f>IF(ISERROR(AW34/AV34),"",AW34/AV34)</f>
        <v>0</v>
      </c>
      <c r="AY34" s="73">
        <f t="shared" ref="AY34:AZ38" si="41">AP34+AS34+AV34</f>
        <v>73574.84</v>
      </c>
      <c r="AZ34" s="76">
        <f t="shared" si="41"/>
        <v>0</v>
      </c>
      <c r="BA34" s="230">
        <f>IF(ISERROR(AZ34/AY34),"",AZ34/AY34)</f>
        <v>0</v>
      </c>
      <c r="BB34" s="73">
        <f t="shared" ref="BB34:BC38" si="42">O34+AA34+AM34+AY34</f>
        <v>294299.36</v>
      </c>
      <c r="BC34" s="77">
        <f t="shared" si="42"/>
        <v>0</v>
      </c>
      <c r="BD34" s="230">
        <f>IF(ISERROR(BC34/BB34),"",BC34/BB34)</f>
        <v>0</v>
      </c>
      <c r="BF34" s="231" t="str">
        <f>IF(E34=SUM(F34,I34,L34,R34,U34,X34,AD34,AG34,AJ34,AP34,AS34,AV34),"SI","NO")</f>
        <v>NO</v>
      </c>
    </row>
    <row r="35" spans="1:58" ht="84" customHeight="1" x14ac:dyDescent="0.25">
      <c r="A35" s="51" t="s">
        <v>42</v>
      </c>
      <c r="B35" s="29" t="s">
        <v>216</v>
      </c>
      <c r="C35" s="121" t="s">
        <v>63</v>
      </c>
      <c r="D35" s="76">
        <f>'Santa Ana'!D35+Ahuachapán!D35+Sonsonate!D35+'4'!D35</f>
        <v>11046.483333333334</v>
      </c>
      <c r="E35" s="101">
        <f>'Santa Ana'!E35+Ahuachapán!E35+Sonsonate!E35+'4'!E35</f>
        <v>11046.483333333334</v>
      </c>
      <c r="F35" s="136">
        <f>'Santa Ana'!F35+Ahuachapán!F35+Sonsonate!F35+'4'!F35</f>
        <v>873.91250000000014</v>
      </c>
      <c r="G35" s="85"/>
      <c r="H35" s="230">
        <f>IF(ISERROR(G35/F35),"",G35/F35)</f>
        <v>0</v>
      </c>
      <c r="I35" s="136">
        <f>'Santa Ana'!I35+Ahuachapán!I35+Sonsonate!I35+'4'!I35</f>
        <v>873.91250000000014</v>
      </c>
      <c r="J35" s="85"/>
      <c r="K35" s="230">
        <f>IF(ISERROR(J35/I35),"",J35/I35)</f>
        <v>0</v>
      </c>
      <c r="L35" s="136">
        <f>'Santa Ana'!L35+Ahuachapán!L35+Sonsonate!L35+'4'!L35</f>
        <v>873.91250000000014</v>
      </c>
      <c r="M35" s="85"/>
      <c r="N35" s="230">
        <f>IF(ISERROR(M35/L35),"",M35/L35)</f>
        <v>0</v>
      </c>
      <c r="O35" s="73">
        <f t="shared" si="38"/>
        <v>2621.7375000000002</v>
      </c>
      <c r="P35" s="76">
        <f t="shared" si="38"/>
        <v>0</v>
      </c>
      <c r="Q35" s="230">
        <f>IF(ISERROR(P35/O35),"",P35/O35)</f>
        <v>0</v>
      </c>
      <c r="R35" s="136">
        <f>'Santa Ana'!R35+Ahuachapán!R35+Sonsonate!R35+'4'!R35</f>
        <v>873.91250000000014</v>
      </c>
      <c r="S35" s="85"/>
      <c r="T35" s="230">
        <f>IF(ISERROR(S35/R35),"",S35/R35)</f>
        <v>0</v>
      </c>
      <c r="U35" s="136">
        <f>'Santa Ana'!U35+Ahuachapán!U35+Sonsonate!U35+'4'!U35</f>
        <v>873.91250000000014</v>
      </c>
      <c r="V35" s="85"/>
      <c r="W35" s="230">
        <f>IF(ISERROR(V35/U35),"",V35/U35)</f>
        <v>0</v>
      </c>
      <c r="X35" s="136">
        <f>'Santa Ana'!X35+Ahuachapán!X35+Sonsonate!X35+'4'!X35</f>
        <v>873.91250000000014</v>
      </c>
      <c r="Y35" s="85"/>
      <c r="Z35" s="230">
        <f>IF(ISERROR(Y35/X35),"",Y35/X35)</f>
        <v>0</v>
      </c>
      <c r="AA35" s="73">
        <f t="shared" si="39"/>
        <v>2621.7375000000002</v>
      </c>
      <c r="AB35" s="76">
        <f t="shared" si="39"/>
        <v>0</v>
      </c>
      <c r="AC35" s="230">
        <f>IF(ISERROR(AB35/AA35),"",AB35/AA35)</f>
        <v>0</v>
      </c>
      <c r="AD35" s="136">
        <f>'Santa Ana'!AD35+Ahuachapán!AD35+Sonsonate!AD35+'4'!AD35</f>
        <v>873.91250000000014</v>
      </c>
      <c r="AE35" s="85"/>
      <c r="AF35" s="230">
        <f>IF(ISERROR(AE35/AD35),"",AE35/AD35)</f>
        <v>0</v>
      </c>
      <c r="AG35" s="136">
        <f>'Santa Ana'!AG35+Ahuachapán!AG35+Sonsonate!AG35+'4'!AG35</f>
        <v>873.91250000000014</v>
      </c>
      <c r="AH35" s="85"/>
      <c r="AI35" s="230">
        <f>IF(ISERROR(AH35/AG35),"",AH35/AG35)</f>
        <v>0</v>
      </c>
      <c r="AJ35" s="136">
        <f>'Santa Ana'!AJ35+Ahuachapán!AJ35+Sonsonate!AJ35+'4'!AJ35</f>
        <v>873.91250000000014</v>
      </c>
      <c r="AK35" s="85"/>
      <c r="AL35" s="230">
        <f>IF(ISERROR(AK35/AJ35),"",AK35/AJ35)</f>
        <v>0</v>
      </c>
      <c r="AM35" s="73">
        <f t="shared" si="40"/>
        <v>2621.7375000000002</v>
      </c>
      <c r="AN35" s="76">
        <f t="shared" si="40"/>
        <v>0</v>
      </c>
      <c r="AO35" s="230">
        <f>IF(ISERROR(AN35/AM35),"",AN35/AM35)</f>
        <v>0</v>
      </c>
      <c r="AP35" s="136">
        <f>'Santa Ana'!AP35+Ahuachapán!AP35+Sonsonate!AP35+'4'!AP35</f>
        <v>873.91250000000014</v>
      </c>
      <c r="AQ35" s="85"/>
      <c r="AR35" s="230">
        <f>IF(ISERROR(AQ35/AP35),"",AQ35/AP35)</f>
        <v>0</v>
      </c>
      <c r="AS35" s="136">
        <f>'Santa Ana'!AS35+Ahuachapán!AS35+Sonsonate!AS35+'4'!AS35</f>
        <v>873.91250000000014</v>
      </c>
      <c r="AT35" s="85"/>
      <c r="AU35" s="230">
        <f>IF(ISERROR(AT35/AS35),"",AT35/AS35)</f>
        <v>0</v>
      </c>
      <c r="AV35" s="136">
        <f>'Santa Ana'!AV35+Ahuachapán!AV35+Sonsonate!AV35+'4'!AV35</f>
        <v>873.91250000000014</v>
      </c>
      <c r="AW35" s="85"/>
      <c r="AX35" s="230">
        <f>IF(ISERROR(AW35/AV35),"",AW35/AV35)</f>
        <v>0</v>
      </c>
      <c r="AY35" s="73">
        <f t="shared" si="41"/>
        <v>2621.7375000000002</v>
      </c>
      <c r="AZ35" s="76">
        <f t="shared" si="41"/>
        <v>0</v>
      </c>
      <c r="BA35" s="230">
        <f>IF(ISERROR(AZ35/AY35),"",AZ35/AY35)</f>
        <v>0</v>
      </c>
      <c r="BB35" s="73">
        <f t="shared" si="42"/>
        <v>10486.95</v>
      </c>
      <c r="BC35" s="77">
        <f t="shared" si="42"/>
        <v>0</v>
      </c>
      <c r="BD35" s="230">
        <f>IF(ISERROR(BC35/BB35),"",BC35/BB35)</f>
        <v>0</v>
      </c>
      <c r="BF35" s="231" t="str">
        <f>IF(E35=SUM(F35,I35,L35,R35,U35,X35,AD35,AG35,AJ35,AP35,AS35,AV35),"SI","NO")</f>
        <v>NO</v>
      </c>
    </row>
    <row r="36" spans="1:58" ht="84" customHeight="1" x14ac:dyDescent="0.25">
      <c r="A36" s="51" t="s">
        <v>43</v>
      </c>
      <c r="B36" s="29" t="s">
        <v>217</v>
      </c>
      <c r="C36" s="121" t="s">
        <v>101</v>
      </c>
      <c r="D36" s="76">
        <f>'Santa Ana'!D36+Ahuachapán!D36+Sonsonate!D36+'4'!D36</f>
        <v>44248.333333333336</v>
      </c>
      <c r="E36" s="101">
        <f>'Santa Ana'!E36+Ahuachapán!E36+Sonsonate!E36+'4'!E36</f>
        <v>44248.333333333336</v>
      </c>
      <c r="F36" s="136">
        <f>'Santa Ana'!F36+Ahuachapán!F36+Sonsonate!F36+'4'!F36</f>
        <v>3591.4166666666665</v>
      </c>
      <c r="G36" s="85"/>
      <c r="H36" s="230">
        <f>IF(ISERROR(G36/F36),"",G36/F36)</f>
        <v>0</v>
      </c>
      <c r="I36" s="136">
        <f>'Santa Ana'!I36+Ahuachapán!I36+Sonsonate!I36+'4'!I36</f>
        <v>3591.4166666666665</v>
      </c>
      <c r="J36" s="85"/>
      <c r="K36" s="230">
        <f>IF(ISERROR(J36/I36),"",J36/I36)</f>
        <v>0</v>
      </c>
      <c r="L36" s="136">
        <f>'Santa Ana'!L36+Ahuachapán!L36+Sonsonate!L36+'4'!L36</f>
        <v>3591.4166666666665</v>
      </c>
      <c r="M36" s="85"/>
      <c r="N36" s="230">
        <f>IF(ISERROR(M36/L36),"",M36/L36)</f>
        <v>0</v>
      </c>
      <c r="O36" s="73">
        <f t="shared" si="38"/>
        <v>10774.25</v>
      </c>
      <c r="P36" s="76">
        <f t="shared" si="38"/>
        <v>0</v>
      </c>
      <c r="Q36" s="230">
        <f>IF(ISERROR(P36/O36),"",P36/O36)</f>
        <v>0</v>
      </c>
      <c r="R36" s="136">
        <f>'Santa Ana'!R36+Ahuachapán!R36+Sonsonate!R36+'4'!R36</f>
        <v>3591.4166666666665</v>
      </c>
      <c r="S36" s="85"/>
      <c r="T36" s="230">
        <f>IF(ISERROR(S36/R36),"",S36/R36)</f>
        <v>0</v>
      </c>
      <c r="U36" s="136">
        <f>'Santa Ana'!U36+Ahuachapán!U36+Sonsonate!U36+'4'!U36</f>
        <v>3591.4166666666665</v>
      </c>
      <c r="V36" s="85"/>
      <c r="W36" s="230">
        <f>IF(ISERROR(V36/U36),"",V36/U36)</f>
        <v>0</v>
      </c>
      <c r="X36" s="136">
        <f>'Santa Ana'!X36+Ahuachapán!X36+Sonsonate!X36+'4'!X36</f>
        <v>3591.4166666666665</v>
      </c>
      <c r="Y36" s="85"/>
      <c r="Z36" s="230">
        <f>IF(ISERROR(Y36/X36),"",Y36/X36)</f>
        <v>0</v>
      </c>
      <c r="AA36" s="73">
        <f t="shared" si="39"/>
        <v>10774.25</v>
      </c>
      <c r="AB36" s="76">
        <f t="shared" si="39"/>
        <v>0</v>
      </c>
      <c r="AC36" s="230">
        <f>IF(ISERROR(AB36/AA36),"",AB36/AA36)</f>
        <v>0</v>
      </c>
      <c r="AD36" s="136">
        <f>'Santa Ana'!AD36+Ahuachapán!AD36+Sonsonate!AD36+'4'!AD36</f>
        <v>3591.4166666666665</v>
      </c>
      <c r="AE36" s="85"/>
      <c r="AF36" s="230">
        <f>IF(ISERROR(AE36/AD36),"",AE36/AD36)</f>
        <v>0</v>
      </c>
      <c r="AG36" s="136">
        <f>'Santa Ana'!AG36+Ahuachapán!AG36+Sonsonate!AG36+'4'!AG36</f>
        <v>3591.4166666666665</v>
      </c>
      <c r="AH36" s="85"/>
      <c r="AI36" s="230">
        <f>IF(ISERROR(AH36/AG36),"",AH36/AG36)</f>
        <v>0</v>
      </c>
      <c r="AJ36" s="136">
        <f>'Santa Ana'!AJ36+Ahuachapán!AJ36+Sonsonate!AJ36+'4'!AJ36</f>
        <v>3591.4166666666665</v>
      </c>
      <c r="AK36" s="85"/>
      <c r="AL36" s="230">
        <f>IF(ISERROR(AK36/AJ36),"",AK36/AJ36)</f>
        <v>0</v>
      </c>
      <c r="AM36" s="73">
        <f t="shared" si="40"/>
        <v>10774.25</v>
      </c>
      <c r="AN36" s="76">
        <f t="shared" si="40"/>
        <v>0</v>
      </c>
      <c r="AO36" s="230">
        <f>IF(ISERROR(AN36/AM36),"",AN36/AM36)</f>
        <v>0</v>
      </c>
      <c r="AP36" s="136">
        <f>'Santa Ana'!AP36+Ahuachapán!AP36+Sonsonate!AP36+'4'!AP36</f>
        <v>3591.4166666666665</v>
      </c>
      <c r="AQ36" s="85"/>
      <c r="AR36" s="230">
        <f>IF(ISERROR(AQ36/AP36),"",AQ36/AP36)</f>
        <v>0</v>
      </c>
      <c r="AS36" s="136">
        <f>'Santa Ana'!AS36+Ahuachapán!AS36+Sonsonate!AS36+'4'!AS36</f>
        <v>3591.4166666666665</v>
      </c>
      <c r="AT36" s="85"/>
      <c r="AU36" s="230">
        <f>IF(ISERROR(AT36/AS36),"",AT36/AS36)</f>
        <v>0</v>
      </c>
      <c r="AV36" s="136">
        <f>'Santa Ana'!AV36+Ahuachapán!AV36+Sonsonate!AV36+'4'!AV36</f>
        <v>3591.4166666666665</v>
      </c>
      <c r="AW36" s="85"/>
      <c r="AX36" s="230">
        <f>IF(ISERROR(AW36/AV36),"",AW36/AV36)</f>
        <v>0</v>
      </c>
      <c r="AY36" s="73">
        <f t="shared" si="41"/>
        <v>10774.25</v>
      </c>
      <c r="AZ36" s="76">
        <f t="shared" si="41"/>
        <v>0</v>
      </c>
      <c r="BA36" s="230">
        <f>IF(ISERROR(AZ36/AY36),"",AZ36/AY36)</f>
        <v>0</v>
      </c>
      <c r="BB36" s="73">
        <f t="shared" si="42"/>
        <v>43097</v>
      </c>
      <c r="BC36" s="77">
        <f t="shared" si="42"/>
        <v>0</v>
      </c>
      <c r="BD36" s="230">
        <f>IF(ISERROR(BC36/BB36),"",BC36/BB36)</f>
        <v>0</v>
      </c>
      <c r="BF36" s="231" t="str">
        <f>IF(E36=SUM(F36,I36,L36,R36,U36,X36,AD36,AG36,AJ36,AP36,AS36,AV36),"SI","NO")</f>
        <v>NO</v>
      </c>
    </row>
    <row r="37" spans="1:58" ht="112.5" customHeight="1" x14ac:dyDescent="0.25">
      <c r="A37" s="51" t="s">
        <v>70</v>
      </c>
      <c r="B37" s="29" t="s">
        <v>270</v>
      </c>
      <c r="C37" s="121" t="s">
        <v>61</v>
      </c>
      <c r="D37" s="76">
        <f>'Santa Ana'!D37+Ahuachapán!D37+Sonsonate!D37+'4'!D37</f>
        <v>228244.14</v>
      </c>
      <c r="E37" s="101">
        <f>'Santa Ana'!E37+Ahuachapán!E37+Sonsonate!E37+'4'!E37</f>
        <v>45648.828000000001</v>
      </c>
      <c r="F37" s="136">
        <f>'Santa Ana'!F37+Ahuachapán!F37+Sonsonate!F37+'4'!F37</f>
        <v>4073.6523333333334</v>
      </c>
      <c r="G37" s="85"/>
      <c r="H37" s="230">
        <f>IF(ISERROR(G37/F37),"",G37/F37)</f>
        <v>0</v>
      </c>
      <c r="I37" s="136">
        <f>'Santa Ana'!I37+Ahuachapán!I37+Sonsonate!I37+'4'!I37</f>
        <v>4073.6523333333334</v>
      </c>
      <c r="J37" s="85"/>
      <c r="K37" s="230">
        <f>IF(ISERROR(J37/I37),"",J37/I37)</f>
        <v>0</v>
      </c>
      <c r="L37" s="136">
        <f>'Santa Ana'!L37+Ahuachapán!L37+Sonsonate!L37+'4'!L37</f>
        <v>4072.6523333333334</v>
      </c>
      <c r="M37" s="85"/>
      <c r="N37" s="230">
        <f>IF(ISERROR(M37/L37),"",M37/L37)</f>
        <v>0</v>
      </c>
      <c r="O37" s="73">
        <f t="shared" si="38"/>
        <v>12219.957</v>
      </c>
      <c r="P37" s="76">
        <f t="shared" si="38"/>
        <v>0</v>
      </c>
      <c r="Q37" s="230">
        <f>IF(ISERROR(P37/O37),"",P37/O37)</f>
        <v>0</v>
      </c>
      <c r="R37" s="136">
        <f>'Santa Ana'!R37+Ahuachapán!R37+Sonsonate!R37+'4'!R37</f>
        <v>4071.6523333333334</v>
      </c>
      <c r="S37" s="85"/>
      <c r="T37" s="230">
        <f>IF(ISERROR(S37/R37),"",S37/R37)</f>
        <v>0</v>
      </c>
      <c r="U37" s="136">
        <f>'Santa Ana'!U37+Ahuachapán!U37+Sonsonate!U37+'4'!U37</f>
        <v>4071.6523333333334</v>
      </c>
      <c r="V37" s="85"/>
      <c r="W37" s="230">
        <f>IF(ISERROR(V37/U37),"",V37/U37)</f>
        <v>0</v>
      </c>
      <c r="X37" s="136">
        <f>'Santa Ana'!X37+Ahuachapán!X37+Sonsonate!X37+'4'!X37</f>
        <v>4071.6523333333334</v>
      </c>
      <c r="Y37" s="85"/>
      <c r="Z37" s="230">
        <f>IF(ISERROR(Y37/X37),"",Y37/X37)</f>
        <v>0</v>
      </c>
      <c r="AA37" s="73">
        <f t="shared" si="39"/>
        <v>12214.957</v>
      </c>
      <c r="AB37" s="76">
        <f t="shared" si="39"/>
        <v>0</v>
      </c>
      <c r="AC37" s="230">
        <f>IF(ISERROR(AB37/AA37),"",AB37/AA37)</f>
        <v>0</v>
      </c>
      <c r="AD37" s="136">
        <f>'Santa Ana'!AD37+Ahuachapán!AD37+Sonsonate!AD37+'4'!AD37</f>
        <v>4071.6523333333334</v>
      </c>
      <c r="AE37" s="85"/>
      <c r="AF37" s="230">
        <f>IF(ISERROR(AE37/AD37),"",AE37/AD37)</f>
        <v>0</v>
      </c>
      <c r="AG37" s="136">
        <f>'Santa Ana'!AG37+Ahuachapán!AG37+Sonsonate!AG37+'4'!AG37</f>
        <v>4071.6523333333334</v>
      </c>
      <c r="AH37" s="85"/>
      <c r="AI37" s="230">
        <f>IF(ISERROR(AH37/AG37),"",AH37/AG37)</f>
        <v>0</v>
      </c>
      <c r="AJ37" s="136">
        <f>'Santa Ana'!AJ37+Ahuachapán!AJ37+Sonsonate!AJ37+'4'!AJ37</f>
        <v>4071.6523333333334</v>
      </c>
      <c r="AK37" s="85"/>
      <c r="AL37" s="230">
        <f>IF(ISERROR(AK37/AJ37),"",AK37/AJ37)</f>
        <v>0</v>
      </c>
      <c r="AM37" s="73">
        <f t="shared" si="40"/>
        <v>12214.957</v>
      </c>
      <c r="AN37" s="76">
        <f t="shared" si="40"/>
        <v>0</v>
      </c>
      <c r="AO37" s="230">
        <f>IF(ISERROR(AN37/AM37),"",AN37/AM37)</f>
        <v>0</v>
      </c>
      <c r="AP37" s="136">
        <f>'Santa Ana'!AP37+Ahuachapán!AP37+Sonsonate!AP37+'4'!AP37</f>
        <v>4071.6523333333334</v>
      </c>
      <c r="AQ37" s="85"/>
      <c r="AR37" s="230">
        <f>IF(ISERROR(AQ37/AP37),"",AQ37/AP37)</f>
        <v>0</v>
      </c>
      <c r="AS37" s="136">
        <f>'Santa Ana'!AS37+Ahuachapán!AS37+Sonsonate!AS37+'4'!AS37</f>
        <v>4071.6523333333334</v>
      </c>
      <c r="AT37" s="85"/>
      <c r="AU37" s="230">
        <f>IF(ISERROR(AT37/AS37),"",AT37/AS37)</f>
        <v>0</v>
      </c>
      <c r="AV37" s="136">
        <f>'Santa Ana'!AV37+Ahuachapán!AV37+Sonsonate!AV37+'4'!AV37</f>
        <v>4071.6523333333334</v>
      </c>
      <c r="AW37" s="85"/>
      <c r="AX37" s="230">
        <f>IF(ISERROR(AW37/AV37),"",AW37/AV37)</f>
        <v>0</v>
      </c>
      <c r="AY37" s="73">
        <f t="shared" si="41"/>
        <v>12214.957</v>
      </c>
      <c r="AZ37" s="76">
        <f t="shared" si="41"/>
        <v>0</v>
      </c>
      <c r="BA37" s="230">
        <f>IF(ISERROR(AZ37/AY37),"",AZ37/AY37)</f>
        <v>0</v>
      </c>
      <c r="BB37" s="73">
        <f t="shared" si="42"/>
        <v>48864.828000000001</v>
      </c>
      <c r="BC37" s="77">
        <f t="shared" si="42"/>
        <v>0</v>
      </c>
      <c r="BD37" s="230">
        <f>IF(ISERROR(BC37/BB37),"",BC37/BB37)</f>
        <v>0</v>
      </c>
      <c r="BF37" s="231" t="str">
        <f>IF(E37=SUM(F37,I37,L37,R37,U37,X37,AD37,AG37,AJ37,AP37,AS37,AV37),"SI","NO")</f>
        <v>NO</v>
      </c>
    </row>
    <row r="38" spans="1:58" ht="84" customHeight="1" x14ac:dyDescent="0.25">
      <c r="A38" s="51" t="s">
        <v>71</v>
      </c>
      <c r="B38" s="29" t="s">
        <v>218</v>
      </c>
      <c r="C38" s="121" t="s">
        <v>100</v>
      </c>
      <c r="D38" s="76">
        <f>'Santa Ana'!D38+Ahuachapán!D38+Sonsonate!D38+'4'!D38</f>
        <v>90671.260672000004</v>
      </c>
      <c r="E38" s="101">
        <f>'Santa Ana'!E38+Ahuachapán!E38+Sonsonate!E38+'4'!E38</f>
        <v>90671.260672000004</v>
      </c>
      <c r="F38" s="136">
        <f>'Santa Ana'!F38+Ahuachapán!F38+Sonsonate!F38+'4'!F38</f>
        <v>8517.1883893333343</v>
      </c>
      <c r="G38" s="85"/>
      <c r="H38" s="230">
        <f>IF(ISERROR(G38/F38),"",G38/F38)</f>
        <v>0</v>
      </c>
      <c r="I38" s="136">
        <f>'Santa Ana'!I38+Ahuachapán!I38+Sonsonate!I38+'4'!I38</f>
        <v>8517.1883893333343</v>
      </c>
      <c r="J38" s="85"/>
      <c r="K38" s="230">
        <f>IF(ISERROR(J38/I38),"",J38/I38)</f>
        <v>0</v>
      </c>
      <c r="L38" s="136">
        <f>'Santa Ana'!L38+Ahuachapán!L38+Sonsonate!L38+'4'!L38</f>
        <v>8517.1883893333343</v>
      </c>
      <c r="M38" s="85"/>
      <c r="N38" s="230">
        <f>IF(ISERROR(M38/L38),"",M38/L38)</f>
        <v>0</v>
      </c>
      <c r="O38" s="73">
        <f t="shared" si="38"/>
        <v>25551.565168000001</v>
      </c>
      <c r="P38" s="76">
        <f t="shared" si="38"/>
        <v>0</v>
      </c>
      <c r="Q38" s="230">
        <f>IF(ISERROR(P38/O38),"",P38/O38)</f>
        <v>0</v>
      </c>
      <c r="R38" s="136">
        <f>'Santa Ana'!R38+Ahuachapán!R38+Sonsonate!R38+'4'!R38</f>
        <v>8517.1883893333343</v>
      </c>
      <c r="S38" s="85"/>
      <c r="T38" s="230">
        <f>IF(ISERROR(S38/R38),"",S38/R38)</f>
        <v>0</v>
      </c>
      <c r="U38" s="136">
        <f>'Santa Ana'!U38+Ahuachapán!U38+Sonsonate!U38+'4'!U38</f>
        <v>8517.1883893333343</v>
      </c>
      <c r="V38" s="85"/>
      <c r="W38" s="230">
        <f>IF(ISERROR(V38/U38),"",V38/U38)</f>
        <v>0</v>
      </c>
      <c r="X38" s="136">
        <f>'Santa Ana'!X38+Ahuachapán!X38+Sonsonate!X38+'4'!X38</f>
        <v>8517.1883893333343</v>
      </c>
      <c r="Y38" s="85"/>
      <c r="Z38" s="230">
        <f>IF(ISERROR(Y38/X38),"",Y38/X38)</f>
        <v>0</v>
      </c>
      <c r="AA38" s="73">
        <f t="shared" si="39"/>
        <v>25551.565168000001</v>
      </c>
      <c r="AB38" s="76">
        <f t="shared" si="39"/>
        <v>0</v>
      </c>
      <c r="AC38" s="230">
        <f>IF(ISERROR(AB38/AA38),"",AB38/AA38)</f>
        <v>0</v>
      </c>
      <c r="AD38" s="136">
        <f>'Santa Ana'!AD38+Ahuachapán!AD38+Sonsonate!AD38+'4'!AD38</f>
        <v>8517.1883893333343</v>
      </c>
      <c r="AE38" s="85"/>
      <c r="AF38" s="230">
        <f>IF(ISERROR(AE38/AD38),"",AE38/AD38)</f>
        <v>0</v>
      </c>
      <c r="AG38" s="136">
        <f>'Santa Ana'!AG38+Ahuachapán!AG38+Sonsonate!AG38+'4'!AG38</f>
        <v>8517.1883893333343</v>
      </c>
      <c r="AH38" s="85"/>
      <c r="AI38" s="230">
        <f>IF(ISERROR(AH38/AG38),"",AH38/AG38)</f>
        <v>0</v>
      </c>
      <c r="AJ38" s="136">
        <f>'Santa Ana'!AJ38+Ahuachapán!AJ38+Sonsonate!AJ38+'4'!AJ38</f>
        <v>8517.1883893333343</v>
      </c>
      <c r="AK38" s="85"/>
      <c r="AL38" s="230">
        <f>IF(ISERROR(AK38/AJ38),"",AK38/AJ38)</f>
        <v>0</v>
      </c>
      <c r="AM38" s="73">
        <f t="shared" si="40"/>
        <v>25551.565168000001</v>
      </c>
      <c r="AN38" s="76">
        <f t="shared" si="40"/>
        <v>0</v>
      </c>
      <c r="AO38" s="230">
        <f>IF(ISERROR(AN38/AM38),"",AN38/AM38)</f>
        <v>0</v>
      </c>
      <c r="AP38" s="136">
        <f>'Santa Ana'!AP38+Ahuachapán!AP38+Sonsonate!AP38+'4'!AP38</f>
        <v>8517.1883893333343</v>
      </c>
      <c r="AQ38" s="85"/>
      <c r="AR38" s="230">
        <f>IF(ISERROR(AQ38/AP38),"",AQ38/AP38)</f>
        <v>0</v>
      </c>
      <c r="AS38" s="136">
        <f>'Santa Ana'!AS38+Ahuachapán!AS38+Sonsonate!AS38+'4'!AS38</f>
        <v>8517.1883893333343</v>
      </c>
      <c r="AT38" s="85"/>
      <c r="AU38" s="230">
        <f>IF(ISERROR(AT38/AS38),"",AT38/AS38)</f>
        <v>0</v>
      </c>
      <c r="AV38" s="136">
        <f>'Santa Ana'!AV38+Ahuachapán!AV38+Sonsonate!AV38+'4'!AV38</f>
        <v>8517.1883893333343</v>
      </c>
      <c r="AW38" s="85"/>
      <c r="AX38" s="230">
        <f>IF(ISERROR(AW38/AV38),"",AW38/AV38)</f>
        <v>0</v>
      </c>
      <c r="AY38" s="73">
        <f t="shared" si="41"/>
        <v>25551.565168000001</v>
      </c>
      <c r="AZ38" s="76">
        <f t="shared" si="41"/>
        <v>0</v>
      </c>
      <c r="BA38" s="230">
        <f>IF(ISERROR(AZ38/AY38),"",AZ38/AY38)</f>
        <v>0</v>
      </c>
      <c r="BB38" s="73">
        <f t="shared" si="42"/>
        <v>102206.260672</v>
      </c>
      <c r="BC38" s="77">
        <f t="shared" si="42"/>
        <v>0</v>
      </c>
      <c r="BD38" s="230">
        <f>IF(ISERROR(BC38/BB38),"",BC38/BB38)</f>
        <v>0</v>
      </c>
      <c r="BF38" s="231" t="str">
        <f>IF(E38=SUM(F38,I38,L38,R38,U38,X38,AD38,AG38,AJ38,AP38,AS38,AV38),"SI","NO")</f>
        <v>NO</v>
      </c>
    </row>
    <row r="39" spans="1:58" ht="96" customHeight="1" x14ac:dyDescent="0.3">
      <c r="A39" s="330" t="s">
        <v>219</v>
      </c>
      <c r="B39" s="328"/>
      <c r="C39" s="117"/>
      <c r="D39" s="53"/>
      <c r="E39" s="148"/>
      <c r="F39" s="149"/>
      <c r="G39" s="53"/>
      <c r="H39" s="150"/>
      <c r="I39" s="149"/>
      <c r="J39" s="53"/>
      <c r="K39" s="150"/>
      <c r="L39" s="149"/>
      <c r="M39" s="53"/>
      <c r="N39" s="150"/>
      <c r="O39" s="149"/>
      <c r="P39" s="53"/>
      <c r="Q39" s="150"/>
      <c r="R39" s="149"/>
      <c r="S39" s="53"/>
      <c r="T39" s="150"/>
      <c r="U39" s="149"/>
      <c r="V39" s="53"/>
      <c r="W39" s="150"/>
      <c r="X39" s="149"/>
      <c r="Y39" s="53"/>
      <c r="Z39" s="150"/>
      <c r="AA39" s="149"/>
      <c r="AB39" s="53"/>
      <c r="AC39" s="150"/>
      <c r="AD39" s="149"/>
      <c r="AE39" s="53"/>
      <c r="AF39" s="150"/>
      <c r="AG39" s="149"/>
      <c r="AH39" s="53"/>
      <c r="AI39" s="150"/>
      <c r="AJ39" s="149"/>
      <c r="AK39" s="53"/>
      <c r="AL39" s="150"/>
      <c r="AM39" s="149"/>
      <c r="AN39" s="53"/>
      <c r="AO39" s="150"/>
      <c r="AP39" s="149"/>
      <c r="AQ39" s="53"/>
      <c r="AR39" s="150"/>
      <c r="AS39" s="149"/>
      <c r="AT39" s="53"/>
      <c r="AU39" s="150"/>
      <c r="AV39" s="149"/>
      <c r="AW39" s="53"/>
      <c r="AX39" s="150"/>
      <c r="AY39" s="149"/>
      <c r="AZ39" s="53"/>
      <c r="BA39" s="150"/>
      <c r="BB39" s="149"/>
      <c r="BC39" s="53"/>
      <c r="BD39" s="150"/>
      <c r="BF39" s="232"/>
    </row>
    <row r="40" spans="1:58" ht="126.75" customHeight="1" x14ac:dyDescent="0.3">
      <c r="A40" s="326" t="s">
        <v>220</v>
      </c>
      <c r="B40" s="327"/>
      <c r="C40" s="118"/>
      <c r="D40" s="221"/>
      <c r="E40" s="151"/>
      <c r="F40" s="152"/>
      <c r="G40" s="221"/>
      <c r="H40" s="153"/>
      <c r="I40" s="152"/>
      <c r="J40" s="221"/>
      <c r="K40" s="153"/>
      <c r="L40" s="152"/>
      <c r="M40" s="221"/>
      <c r="N40" s="153"/>
      <c r="O40" s="152"/>
      <c r="P40" s="221"/>
      <c r="Q40" s="153"/>
      <c r="R40" s="152"/>
      <c r="S40" s="221"/>
      <c r="T40" s="153"/>
      <c r="U40" s="152"/>
      <c r="V40" s="221"/>
      <c r="W40" s="153"/>
      <c r="X40" s="152"/>
      <c r="Y40" s="221"/>
      <c r="Z40" s="153"/>
      <c r="AA40" s="152"/>
      <c r="AB40" s="221"/>
      <c r="AC40" s="153"/>
      <c r="AD40" s="152"/>
      <c r="AE40" s="221"/>
      <c r="AF40" s="153"/>
      <c r="AG40" s="152"/>
      <c r="AH40" s="221"/>
      <c r="AI40" s="153"/>
      <c r="AJ40" s="152"/>
      <c r="AK40" s="221"/>
      <c r="AL40" s="153"/>
      <c r="AM40" s="152"/>
      <c r="AN40" s="221"/>
      <c r="AO40" s="153"/>
      <c r="AP40" s="152"/>
      <c r="AQ40" s="221"/>
      <c r="AR40" s="153"/>
      <c r="AS40" s="152"/>
      <c r="AT40" s="221"/>
      <c r="AU40" s="153"/>
      <c r="AV40" s="152"/>
      <c r="AW40" s="221"/>
      <c r="AX40" s="153"/>
      <c r="AY40" s="152"/>
      <c r="AZ40" s="221"/>
      <c r="BA40" s="153"/>
      <c r="BB40" s="152"/>
      <c r="BC40" s="221"/>
      <c r="BD40" s="153"/>
      <c r="BF40" s="232"/>
    </row>
    <row r="41" spans="1:58" ht="84" customHeight="1" x14ac:dyDescent="0.25">
      <c r="A41" s="51" t="s">
        <v>44</v>
      </c>
      <c r="B41" s="29" t="s">
        <v>221</v>
      </c>
      <c r="C41" s="121" t="s">
        <v>60</v>
      </c>
      <c r="D41" s="76">
        <f>'Santa Ana'!D41+Ahuachapán!D41+Sonsonate!D41+'4'!D41</f>
        <v>13824.17</v>
      </c>
      <c r="E41" s="101">
        <f>'Santa Ana'!E41+Ahuachapán!E41+Sonsonate!E41+'4'!E41</f>
        <v>13824.17</v>
      </c>
      <c r="F41" s="136">
        <f>'Santa Ana'!F41+Ahuachapán!F41+Sonsonate!F41+'4'!F41</f>
        <v>1155.4225000000001</v>
      </c>
      <c r="G41" s="85"/>
      <c r="H41" s="230">
        <f t="shared" ref="H41:H51" si="43">IF(ISERROR(G41/F41),"",G41/F41)</f>
        <v>0</v>
      </c>
      <c r="I41" s="136">
        <f>'Santa Ana'!I41+Ahuachapán!I41+Sonsonate!I41+'4'!I41</f>
        <v>1155.4225000000001</v>
      </c>
      <c r="J41" s="85"/>
      <c r="K41" s="230">
        <f t="shared" ref="K41:K51" si="44">IF(ISERROR(J41/I41),"",J41/I41)</f>
        <v>0</v>
      </c>
      <c r="L41" s="136">
        <f>'Santa Ana'!L41+Ahuachapán!L41+Sonsonate!L41+'4'!L41</f>
        <v>1155.4225000000001</v>
      </c>
      <c r="M41" s="85"/>
      <c r="N41" s="230">
        <f t="shared" ref="N41:N51" si="45">IF(ISERROR(M41/L41),"",M41/L41)</f>
        <v>0</v>
      </c>
      <c r="O41" s="73">
        <f t="shared" ref="O41:O51" si="46">F41+I41+L41</f>
        <v>3466.2675000000004</v>
      </c>
      <c r="P41" s="76">
        <f t="shared" ref="P41:P51" si="47">G41+J41+M41</f>
        <v>0</v>
      </c>
      <c r="Q41" s="230">
        <f t="shared" ref="Q41:Q51" si="48">IF(ISERROR(P41/O41),"",P41/O41)</f>
        <v>0</v>
      </c>
      <c r="R41" s="136">
        <f>'Santa Ana'!R41+Ahuachapán!R41+Sonsonate!R41+'4'!R41</f>
        <v>1155.4225000000001</v>
      </c>
      <c r="S41" s="85"/>
      <c r="T41" s="230">
        <f t="shared" ref="T41:T51" si="49">IF(ISERROR(S41/R41),"",S41/R41)</f>
        <v>0</v>
      </c>
      <c r="U41" s="136">
        <f>'Santa Ana'!U41+Ahuachapán!U41+Sonsonate!U41+'4'!U41</f>
        <v>1155.4225000000001</v>
      </c>
      <c r="V41" s="85"/>
      <c r="W41" s="230">
        <f t="shared" ref="W41:W51" si="50">IF(ISERROR(V41/U41),"",V41/U41)</f>
        <v>0</v>
      </c>
      <c r="X41" s="136">
        <f>'Santa Ana'!X41+Ahuachapán!X41+Sonsonate!X41+'4'!X41</f>
        <v>1155.4225000000001</v>
      </c>
      <c r="Y41" s="85"/>
      <c r="Z41" s="230">
        <f t="shared" ref="Z41:Z51" si="51">IF(ISERROR(Y41/X41),"",Y41/X41)</f>
        <v>0</v>
      </c>
      <c r="AA41" s="73">
        <f t="shared" ref="AA41:AA51" si="52">R41+U41+X41</f>
        <v>3466.2675000000004</v>
      </c>
      <c r="AB41" s="76">
        <f t="shared" ref="AB41:AB51" si="53">S41+V41+Y41</f>
        <v>0</v>
      </c>
      <c r="AC41" s="230">
        <f t="shared" ref="AC41:AC51" si="54">IF(ISERROR(AB41/AA41),"",AB41/AA41)</f>
        <v>0</v>
      </c>
      <c r="AD41" s="136">
        <f>'Santa Ana'!AD41+Ahuachapán!AD41+Sonsonate!AD41+'4'!AD41</f>
        <v>1155.4225000000001</v>
      </c>
      <c r="AE41" s="85"/>
      <c r="AF41" s="230">
        <f t="shared" ref="AF41:AF51" si="55">IF(ISERROR(AE41/AD41),"",AE41/AD41)</f>
        <v>0</v>
      </c>
      <c r="AG41" s="136">
        <f>'Santa Ana'!AG41+Ahuachapán!AG41+Sonsonate!AG41+'4'!AG41</f>
        <v>1155.4225000000001</v>
      </c>
      <c r="AH41" s="85"/>
      <c r="AI41" s="230">
        <f t="shared" ref="AI41:AI51" si="56">IF(ISERROR(AH41/AG41),"",AH41/AG41)</f>
        <v>0</v>
      </c>
      <c r="AJ41" s="136">
        <f>'Santa Ana'!AJ41+Ahuachapán!AJ41+Sonsonate!AJ41+'4'!AJ41</f>
        <v>1155.4225000000001</v>
      </c>
      <c r="AK41" s="85"/>
      <c r="AL41" s="230">
        <f t="shared" ref="AL41:AL51" si="57">IF(ISERROR(AK41/AJ41),"",AK41/AJ41)</f>
        <v>0</v>
      </c>
      <c r="AM41" s="73">
        <f t="shared" ref="AM41:AM51" si="58">AD41+AG41+AJ41</f>
        <v>3466.2675000000004</v>
      </c>
      <c r="AN41" s="76">
        <f t="shared" ref="AN41:AN51" si="59">AE41+AH41+AK41</f>
        <v>0</v>
      </c>
      <c r="AO41" s="230">
        <f t="shared" ref="AO41:AO51" si="60">IF(ISERROR(AN41/AM41),"",AN41/AM41)</f>
        <v>0</v>
      </c>
      <c r="AP41" s="136">
        <f>'Santa Ana'!AP41+Ahuachapán!AP41+Sonsonate!AP41+'4'!AP41</f>
        <v>1155.4225000000001</v>
      </c>
      <c r="AQ41" s="85"/>
      <c r="AR41" s="230">
        <f t="shared" ref="AR41:AR51" si="61">IF(ISERROR(AQ41/AP41),"",AQ41/AP41)</f>
        <v>0</v>
      </c>
      <c r="AS41" s="136">
        <f>'Santa Ana'!AS41+Ahuachapán!AS41+Sonsonate!AS41+'4'!AS41</f>
        <v>1155.4225000000001</v>
      </c>
      <c r="AT41" s="85"/>
      <c r="AU41" s="230">
        <f t="shared" ref="AU41:AU51" si="62">IF(ISERROR(AT41/AS41),"",AT41/AS41)</f>
        <v>0</v>
      </c>
      <c r="AV41" s="136">
        <f>'Santa Ana'!AV41+Ahuachapán!AV41+Sonsonate!AV41+'4'!AV41</f>
        <v>1155.4225000000001</v>
      </c>
      <c r="AW41" s="85"/>
      <c r="AX41" s="230">
        <f t="shared" ref="AX41:AX51" si="63">IF(ISERROR(AW41/AV41),"",AW41/AV41)</f>
        <v>0</v>
      </c>
      <c r="AY41" s="73">
        <f t="shared" ref="AY41:AY51" si="64">AP41+AS41+AV41</f>
        <v>3466.2675000000004</v>
      </c>
      <c r="AZ41" s="76">
        <f t="shared" ref="AZ41:AZ51" si="65">AQ41+AT41+AW41</f>
        <v>0</v>
      </c>
      <c r="BA41" s="230">
        <f t="shared" ref="BA41:BA51" si="66">IF(ISERROR(AZ41/AY41),"",AZ41/AY41)</f>
        <v>0</v>
      </c>
      <c r="BB41" s="73">
        <f t="shared" ref="BB41:BB51" si="67">O41+AA41+AM41+AY41</f>
        <v>13865.070000000002</v>
      </c>
      <c r="BC41" s="77">
        <f t="shared" ref="BC41:BC51" si="68">P41+AB41+AN41+AZ41</f>
        <v>0</v>
      </c>
      <c r="BD41" s="230">
        <f t="shared" ref="BD41:BD51" si="69">IF(ISERROR(BC41/BB41),"",BC41/BB41)</f>
        <v>0</v>
      </c>
      <c r="BF41" s="231" t="str">
        <f t="shared" ref="BF41:BF51" si="70">IF(E41=SUM(F41,I41,L41,R41,U41,X41,AD41,AG41,AJ41,AP41,AS41,AV41),"SI","NO")</f>
        <v>NO</v>
      </c>
    </row>
    <row r="42" spans="1:58" ht="84" customHeight="1" x14ac:dyDescent="0.25">
      <c r="A42" s="51" t="s">
        <v>45</v>
      </c>
      <c r="B42" s="29" t="s">
        <v>222</v>
      </c>
      <c r="C42" s="121" t="s">
        <v>60</v>
      </c>
      <c r="D42" s="76">
        <f>'Santa Ana'!D42+Ahuachapán!D42+Sonsonate!D42+'4'!D42</f>
        <v>14155.17</v>
      </c>
      <c r="E42" s="101">
        <f>'Santa Ana'!E42+Ahuachapán!E42+Sonsonate!E42+'4'!E42</f>
        <v>99086.19</v>
      </c>
      <c r="F42" s="136">
        <f>'Santa Ana'!F42+Ahuachapán!F42+Sonsonate!F42+'4'!F42</f>
        <v>8089.3374999999996</v>
      </c>
      <c r="G42" s="85"/>
      <c r="H42" s="230">
        <f t="shared" si="43"/>
        <v>0</v>
      </c>
      <c r="I42" s="136">
        <f>'Santa Ana'!I42+Ahuachapán!I42+Sonsonate!I42+'4'!I42</f>
        <v>8088.3374999999996</v>
      </c>
      <c r="J42" s="85"/>
      <c r="K42" s="230">
        <f t="shared" si="44"/>
        <v>0</v>
      </c>
      <c r="L42" s="136">
        <f>'Santa Ana'!L42+Ahuachapán!L42+Sonsonate!L42+'4'!L42</f>
        <v>8088.3374999999996</v>
      </c>
      <c r="M42" s="85"/>
      <c r="N42" s="230">
        <f t="shared" si="45"/>
        <v>0</v>
      </c>
      <c r="O42" s="73">
        <f t="shared" si="46"/>
        <v>24266.012499999997</v>
      </c>
      <c r="P42" s="76">
        <f t="shared" si="47"/>
        <v>0</v>
      </c>
      <c r="Q42" s="230">
        <f t="shared" si="48"/>
        <v>0</v>
      </c>
      <c r="R42" s="136">
        <f>'Santa Ana'!R42+Ahuachapán!R42+Sonsonate!R42+'4'!R42</f>
        <v>8087.3374999999996</v>
      </c>
      <c r="S42" s="85"/>
      <c r="T42" s="230">
        <f t="shared" si="49"/>
        <v>0</v>
      </c>
      <c r="U42" s="136">
        <f>'Santa Ana'!U42+Ahuachapán!U42+Sonsonate!U42+'4'!U42</f>
        <v>8087.3374999999996</v>
      </c>
      <c r="V42" s="85"/>
      <c r="W42" s="230">
        <f t="shared" si="50"/>
        <v>0</v>
      </c>
      <c r="X42" s="136">
        <f>'Santa Ana'!X42+Ahuachapán!X42+Sonsonate!X42+'4'!X42</f>
        <v>8087.3374999999996</v>
      </c>
      <c r="Y42" s="85"/>
      <c r="Z42" s="230">
        <f t="shared" si="51"/>
        <v>0</v>
      </c>
      <c r="AA42" s="73">
        <f t="shared" si="52"/>
        <v>24262.012499999997</v>
      </c>
      <c r="AB42" s="76">
        <f t="shared" si="53"/>
        <v>0</v>
      </c>
      <c r="AC42" s="230">
        <f t="shared" si="54"/>
        <v>0</v>
      </c>
      <c r="AD42" s="136">
        <f>'Santa Ana'!AD42+Ahuachapán!AD42+Sonsonate!AD42+'4'!AD42</f>
        <v>8087.3374999999996</v>
      </c>
      <c r="AE42" s="85"/>
      <c r="AF42" s="230">
        <f t="shared" si="55"/>
        <v>0</v>
      </c>
      <c r="AG42" s="136">
        <f>'Santa Ana'!AG42+Ahuachapán!AG42+Sonsonate!AG42+'4'!AG42</f>
        <v>8087.3374999999996</v>
      </c>
      <c r="AH42" s="85"/>
      <c r="AI42" s="230">
        <f t="shared" si="56"/>
        <v>0</v>
      </c>
      <c r="AJ42" s="136">
        <f>'Santa Ana'!AJ42+Ahuachapán!AJ42+Sonsonate!AJ42+'4'!AJ42</f>
        <v>8087.3374999999996</v>
      </c>
      <c r="AK42" s="85"/>
      <c r="AL42" s="230">
        <f t="shared" si="57"/>
        <v>0</v>
      </c>
      <c r="AM42" s="73">
        <f t="shared" si="58"/>
        <v>24262.012499999997</v>
      </c>
      <c r="AN42" s="76">
        <f t="shared" si="59"/>
        <v>0</v>
      </c>
      <c r="AO42" s="230">
        <f t="shared" si="60"/>
        <v>0</v>
      </c>
      <c r="AP42" s="136">
        <f>'Santa Ana'!AP42+Ahuachapán!AP42+Sonsonate!AP42+'4'!AP42</f>
        <v>8087.3374999999996</v>
      </c>
      <c r="AQ42" s="85"/>
      <c r="AR42" s="230">
        <f t="shared" si="61"/>
        <v>0</v>
      </c>
      <c r="AS42" s="136">
        <f>'Santa Ana'!AS42+Ahuachapán!AS42+Sonsonate!AS42+'4'!AS42</f>
        <v>8087.3374999999996</v>
      </c>
      <c r="AT42" s="85"/>
      <c r="AU42" s="230">
        <f t="shared" si="62"/>
        <v>0</v>
      </c>
      <c r="AV42" s="136">
        <f>'Santa Ana'!AV42+Ahuachapán!AV42+Sonsonate!AV42+'4'!AV42</f>
        <v>8087.3374999999996</v>
      </c>
      <c r="AW42" s="85"/>
      <c r="AX42" s="230">
        <f t="shared" si="63"/>
        <v>0</v>
      </c>
      <c r="AY42" s="73">
        <f t="shared" si="64"/>
        <v>24262.012499999997</v>
      </c>
      <c r="AZ42" s="76">
        <f t="shared" si="65"/>
        <v>0</v>
      </c>
      <c r="BA42" s="230">
        <f t="shared" si="66"/>
        <v>0</v>
      </c>
      <c r="BB42" s="73">
        <f t="shared" si="67"/>
        <v>97052.049999999988</v>
      </c>
      <c r="BC42" s="77">
        <f t="shared" si="68"/>
        <v>0</v>
      </c>
      <c r="BD42" s="230">
        <f t="shared" si="69"/>
        <v>0</v>
      </c>
      <c r="BF42" s="231" t="str">
        <f t="shared" si="70"/>
        <v>NO</v>
      </c>
    </row>
    <row r="43" spans="1:58" s="18" customFormat="1" ht="84" customHeight="1" x14ac:dyDescent="0.25">
      <c r="A43" s="51" t="s">
        <v>46</v>
      </c>
      <c r="B43" s="29" t="s">
        <v>223</v>
      </c>
      <c r="C43" s="121" t="s">
        <v>64</v>
      </c>
      <c r="D43" s="76">
        <f>'Santa Ana'!D43+Ahuachapán!D43+Sonsonate!D43+'4'!D43</f>
        <v>27300.294099999999</v>
      </c>
      <c r="E43" s="101">
        <f>'Santa Ana'!E43+Ahuachapán!E43+Sonsonate!E43+'4'!E43</f>
        <v>27300.614099999999</v>
      </c>
      <c r="F43" s="136">
        <f>'Santa Ana'!F43+Ahuachapán!F43+Sonsonate!F43+'4'!F43</f>
        <v>2168.8920083333333</v>
      </c>
      <c r="G43" s="85"/>
      <c r="H43" s="230">
        <f t="shared" si="43"/>
        <v>0</v>
      </c>
      <c r="I43" s="136">
        <f>'Santa Ana'!I43+Ahuachapán!I43+Sonsonate!I43+'4'!I43</f>
        <v>2168.8920083333333</v>
      </c>
      <c r="J43" s="85"/>
      <c r="K43" s="230">
        <f t="shared" si="44"/>
        <v>0</v>
      </c>
      <c r="L43" s="136">
        <f>'Santa Ana'!L43+Ahuachapán!L43+Sonsonate!L43+'4'!L43</f>
        <v>2168.8920083333333</v>
      </c>
      <c r="M43" s="85"/>
      <c r="N43" s="230">
        <f t="shared" si="45"/>
        <v>0</v>
      </c>
      <c r="O43" s="73">
        <f t="shared" si="46"/>
        <v>6506.6760249999998</v>
      </c>
      <c r="P43" s="76">
        <f t="shared" si="47"/>
        <v>0</v>
      </c>
      <c r="Q43" s="230">
        <f t="shared" si="48"/>
        <v>0</v>
      </c>
      <c r="R43" s="136">
        <f>'Santa Ana'!R43+Ahuachapán!R43+Sonsonate!R43+'4'!R43</f>
        <v>2168.8920083333333</v>
      </c>
      <c r="S43" s="85"/>
      <c r="T43" s="230">
        <f t="shared" si="49"/>
        <v>0</v>
      </c>
      <c r="U43" s="136">
        <f>'Santa Ana'!U43+Ahuachapán!U43+Sonsonate!U43+'4'!U43</f>
        <v>2168.8920083333333</v>
      </c>
      <c r="V43" s="85"/>
      <c r="W43" s="230">
        <f t="shared" si="50"/>
        <v>0</v>
      </c>
      <c r="X43" s="136">
        <f>'Santa Ana'!X43+Ahuachapán!X43+Sonsonate!X43+'4'!X43</f>
        <v>2168.8920083333333</v>
      </c>
      <c r="Y43" s="85"/>
      <c r="Z43" s="230">
        <f t="shared" si="51"/>
        <v>0</v>
      </c>
      <c r="AA43" s="73">
        <f t="shared" si="52"/>
        <v>6506.6760249999998</v>
      </c>
      <c r="AB43" s="76">
        <f t="shared" si="53"/>
        <v>0</v>
      </c>
      <c r="AC43" s="230">
        <f t="shared" si="54"/>
        <v>0</v>
      </c>
      <c r="AD43" s="136">
        <f>'Santa Ana'!AD43+Ahuachapán!AD43+Sonsonate!AD43+'4'!AD43</f>
        <v>2168.8920083333333</v>
      </c>
      <c r="AE43" s="85"/>
      <c r="AF43" s="230">
        <f t="shared" si="55"/>
        <v>0</v>
      </c>
      <c r="AG43" s="136">
        <f>'Santa Ana'!AG43+Ahuachapán!AG43+Sonsonate!AG43+'4'!AG43</f>
        <v>2168.8920083333333</v>
      </c>
      <c r="AH43" s="85"/>
      <c r="AI43" s="230">
        <f t="shared" si="56"/>
        <v>0</v>
      </c>
      <c r="AJ43" s="136">
        <f>'Santa Ana'!AJ43+Ahuachapán!AJ43+Sonsonate!AJ43+'4'!AJ43</f>
        <v>2168.8920083333333</v>
      </c>
      <c r="AK43" s="85"/>
      <c r="AL43" s="230">
        <f t="shared" si="57"/>
        <v>0</v>
      </c>
      <c r="AM43" s="73">
        <f t="shared" si="58"/>
        <v>6506.6760249999998</v>
      </c>
      <c r="AN43" s="76">
        <f t="shared" si="59"/>
        <v>0</v>
      </c>
      <c r="AO43" s="230">
        <f t="shared" si="60"/>
        <v>0</v>
      </c>
      <c r="AP43" s="136">
        <f>'Santa Ana'!AP43+Ahuachapán!AP43+Sonsonate!AP43+'4'!AP43</f>
        <v>2168.8920083333333</v>
      </c>
      <c r="AQ43" s="85"/>
      <c r="AR43" s="230">
        <f t="shared" si="61"/>
        <v>0</v>
      </c>
      <c r="AS43" s="136">
        <f>'Santa Ana'!AS43+Ahuachapán!AS43+Sonsonate!AS43+'4'!AS43</f>
        <v>2168.8920083333333</v>
      </c>
      <c r="AT43" s="85"/>
      <c r="AU43" s="230">
        <f t="shared" si="62"/>
        <v>0</v>
      </c>
      <c r="AV43" s="136">
        <f>'Santa Ana'!AV43+Ahuachapán!AV43+Sonsonate!AV43+'4'!AV43</f>
        <v>2167.8920083333333</v>
      </c>
      <c r="AW43" s="85"/>
      <c r="AX43" s="230">
        <f t="shared" si="63"/>
        <v>0</v>
      </c>
      <c r="AY43" s="73">
        <f t="shared" si="64"/>
        <v>6505.6760249999998</v>
      </c>
      <c r="AZ43" s="76">
        <f t="shared" si="65"/>
        <v>0</v>
      </c>
      <c r="BA43" s="230">
        <f t="shared" si="66"/>
        <v>0</v>
      </c>
      <c r="BB43" s="73">
        <f t="shared" si="67"/>
        <v>26025.704099999999</v>
      </c>
      <c r="BC43" s="77">
        <f t="shared" si="68"/>
        <v>0</v>
      </c>
      <c r="BD43" s="230">
        <f t="shared" si="69"/>
        <v>0</v>
      </c>
      <c r="BE43" s="11"/>
      <c r="BF43" s="231" t="str">
        <f t="shared" si="70"/>
        <v>NO</v>
      </c>
    </row>
    <row r="44" spans="1:58" s="18" customFormat="1" ht="84" customHeight="1" x14ac:dyDescent="0.25">
      <c r="A44" s="51" t="s">
        <v>47</v>
      </c>
      <c r="B44" s="29" t="s">
        <v>224</v>
      </c>
      <c r="C44" s="121" t="s">
        <v>4</v>
      </c>
      <c r="D44" s="76">
        <f>'Santa Ana'!D44+Ahuachapán!D44+Sonsonate!D44+'4'!D44</f>
        <v>24730.434099999999</v>
      </c>
      <c r="E44" s="101">
        <f>'Santa Ana'!E44+Ahuachapán!E44+Sonsonate!E44+'4'!E44</f>
        <v>123652.17050000001</v>
      </c>
      <c r="F44" s="136">
        <f>'Santa Ana'!F44+Ahuachapán!F44+Sonsonate!F44+'4'!F44</f>
        <v>10328.675875000001</v>
      </c>
      <c r="G44" s="85"/>
      <c r="H44" s="230">
        <f t="shared" si="43"/>
        <v>0</v>
      </c>
      <c r="I44" s="136">
        <f>'Santa Ana'!I44+Ahuachapán!I44+Sonsonate!I44+'4'!I44</f>
        <v>10328.675875000001</v>
      </c>
      <c r="J44" s="85"/>
      <c r="K44" s="230">
        <f t="shared" si="44"/>
        <v>0</v>
      </c>
      <c r="L44" s="136">
        <f>'Santa Ana'!L44+Ahuachapán!L44+Sonsonate!L44+'4'!L44</f>
        <v>10328.675875000001</v>
      </c>
      <c r="M44" s="85"/>
      <c r="N44" s="230">
        <f t="shared" si="45"/>
        <v>0</v>
      </c>
      <c r="O44" s="73">
        <f t="shared" si="46"/>
        <v>30986.027625000002</v>
      </c>
      <c r="P44" s="76">
        <f t="shared" si="47"/>
        <v>0</v>
      </c>
      <c r="Q44" s="230">
        <f t="shared" si="48"/>
        <v>0</v>
      </c>
      <c r="R44" s="136">
        <f>'Santa Ana'!R44+Ahuachapán!R44+Sonsonate!R44+'4'!R44</f>
        <v>10328.675875000001</v>
      </c>
      <c r="S44" s="85"/>
      <c r="T44" s="230">
        <f t="shared" si="49"/>
        <v>0</v>
      </c>
      <c r="U44" s="136">
        <f>'Santa Ana'!U44+Ahuachapán!U44+Sonsonate!U44+'4'!U44</f>
        <v>10328.675875000001</v>
      </c>
      <c r="V44" s="85"/>
      <c r="W44" s="230">
        <f t="shared" si="50"/>
        <v>0</v>
      </c>
      <c r="X44" s="136">
        <f>'Santa Ana'!X44+Ahuachapán!X44+Sonsonate!X44+'4'!X44</f>
        <v>10328.675875000001</v>
      </c>
      <c r="Y44" s="85"/>
      <c r="Z44" s="230">
        <f t="shared" si="51"/>
        <v>0</v>
      </c>
      <c r="AA44" s="73">
        <f t="shared" si="52"/>
        <v>30986.027625000002</v>
      </c>
      <c r="AB44" s="76">
        <f t="shared" si="53"/>
        <v>0</v>
      </c>
      <c r="AC44" s="230">
        <f t="shared" si="54"/>
        <v>0</v>
      </c>
      <c r="AD44" s="136">
        <f>'Santa Ana'!AD44+Ahuachapán!AD44+Sonsonate!AD44+'4'!AD44</f>
        <v>10328.675875000001</v>
      </c>
      <c r="AE44" s="85"/>
      <c r="AF44" s="230">
        <f t="shared" si="55"/>
        <v>0</v>
      </c>
      <c r="AG44" s="136">
        <f>'Santa Ana'!AG44+Ahuachapán!AG44+Sonsonate!AG44+'4'!AG44</f>
        <v>10328.675875000001</v>
      </c>
      <c r="AH44" s="85"/>
      <c r="AI44" s="230">
        <f t="shared" si="56"/>
        <v>0</v>
      </c>
      <c r="AJ44" s="136">
        <f>'Santa Ana'!AJ44+Ahuachapán!AJ44+Sonsonate!AJ44+'4'!AJ44</f>
        <v>10328.675875000001</v>
      </c>
      <c r="AK44" s="85"/>
      <c r="AL44" s="230">
        <f t="shared" si="57"/>
        <v>0</v>
      </c>
      <c r="AM44" s="73">
        <f t="shared" si="58"/>
        <v>30986.027625000002</v>
      </c>
      <c r="AN44" s="76">
        <f t="shared" si="59"/>
        <v>0</v>
      </c>
      <c r="AO44" s="230">
        <f t="shared" si="60"/>
        <v>0</v>
      </c>
      <c r="AP44" s="136">
        <f>'Santa Ana'!AP44+Ahuachapán!AP44+Sonsonate!AP44+'4'!AP44</f>
        <v>10328.675875000001</v>
      </c>
      <c r="AQ44" s="85"/>
      <c r="AR44" s="230">
        <f t="shared" si="61"/>
        <v>0</v>
      </c>
      <c r="AS44" s="136">
        <f>'Santa Ana'!AS44+Ahuachapán!AS44+Sonsonate!AS44+'4'!AS44</f>
        <v>10328.675875000001</v>
      </c>
      <c r="AT44" s="85"/>
      <c r="AU44" s="230">
        <f t="shared" si="62"/>
        <v>0</v>
      </c>
      <c r="AV44" s="136">
        <f>'Santa Ana'!AV44+Ahuachapán!AV44+Sonsonate!AV44+'4'!AV44</f>
        <v>10328.675875000001</v>
      </c>
      <c r="AW44" s="85"/>
      <c r="AX44" s="230">
        <f t="shared" si="63"/>
        <v>0</v>
      </c>
      <c r="AY44" s="73">
        <f t="shared" si="64"/>
        <v>30986.027625000002</v>
      </c>
      <c r="AZ44" s="76">
        <f t="shared" si="65"/>
        <v>0</v>
      </c>
      <c r="BA44" s="230">
        <f t="shared" si="66"/>
        <v>0</v>
      </c>
      <c r="BB44" s="73">
        <f t="shared" si="67"/>
        <v>123944.11050000001</v>
      </c>
      <c r="BC44" s="77">
        <f t="shared" si="68"/>
        <v>0</v>
      </c>
      <c r="BD44" s="230">
        <f t="shared" si="69"/>
        <v>0</v>
      </c>
      <c r="BE44" s="11"/>
      <c r="BF44" s="231" t="str">
        <f t="shared" si="70"/>
        <v>NO</v>
      </c>
    </row>
    <row r="45" spans="1:58" s="18" customFormat="1" ht="84" customHeight="1" x14ac:dyDescent="0.25">
      <c r="A45" s="51" t="s">
        <v>3</v>
      </c>
      <c r="B45" s="29" t="s">
        <v>213</v>
      </c>
      <c r="C45" s="121" t="s">
        <v>100</v>
      </c>
      <c r="D45" s="76">
        <f>'Santa Ana'!D45+Ahuachapán!D45+Sonsonate!D45+'4'!D45</f>
        <v>24730.434099999999</v>
      </c>
      <c r="E45" s="101">
        <f>'Santa Ana'!E45+Ahuachapán!E45+Sonsonate!E45+'4'!E45</f>
        <v>24730.434100000002</v>
      </c>
      <c r="F45" s="136">
        <f>'Santa Ana'!F45+Ahuachapán!F45+Sonsonate!F45+'4'!F45</f>
        <v>2313.7261750000002</v>
      </c>
      <c r="G45" s="85"/>
      <c r="H45" s="230">
        <f t="shared" si="43"/>
        <v>0</v>
      </c>
      <c r="I45" s="136">
        <f>'Santa Ana'!I45+Ahuachapán!I45+Sonsonate!I45+'4'!I45</f>
        <v>2313.7261750000002</v>
      </c>
      <c r="J45" s="85"/>
      <c r="K45" s="230">
        <f t="shared" si="44"/>
        <v>0</v>
      </c>
      <c r="L45" s="136">
        <f>'Santa Ana'!L45+Ahuachapán!L45+Sonsonate!L45+'4'!L45</f>
        <v>2313.7261750000002</v>
      </c>
      <c r="M45" s="85"/>
      <c r="N45" s="230">
        <f t="shared" si="45"/>
        <v>0</v>
      </c>
      <c r="O45" s="73">
        <f t="shared" si="46"/>
        <v>6941.1785250000012</v>
      </c>
      <c r="P45" s="76">
        <f t="shared" si="47"/>
        <v>0</v>
      </c>
      <c r="Q45" s="230">
        <f t="shared" si="48"/>
        <v>0</v>
      </c>
      <c r="R45" s="136">
        <f>'Santa Ana'!R45+Ahuachapán!R45+Sonsonate!R45+'4'!R45</f>
        <v>2313.7261750000002</v>
      </c>
      <c r="S45" s="85"/>
      <c r="T45" s="230">
        <f t="shared" si="49"/>
        <v>0</v>
      </c>
      <c r="U45" s="136">
        <f>'Santa Ana'!U45+Ahuachapán!U45+Sonsonate!U45+'4'!U45</f>
        <v>2313.7261750000002</v>
      </c>
      <c r="V45" s="85"/>
      <c r="W45" s="230">
        <f t="shared" si="50"/>
        <v>0</v>
      </c>
      <c r="X45" s="136">
        <f>'Santa Ana'!X45+Ahuachapán!X45+Sonsonate!X45+'4'!X45</f>
        <v>2312.7261750000002</v>
      </c>
      <c r="Y45" s="85"/>
      <c r="Z45" s="230">
        <f t="shared" si="51"/>
        <v>0</v>
      </c>
      <c r="AA45" s="73">
        <f t="shared" si="52"/>
        <v>6940.1785250000012</v>
      </c>
      <c r="AB45" s="76">
        <f t="shared" si="53"/>
        <v>0</v>
      </c>
      <c r="AC45" s="230">
        <f t="shared" si="54"/>
        <v>0</v>
      </c>
      <c r="AD45" s="136">
        <f>'Santa Ana'!AD45+Ahuachapán!AD45+Sonsonate!AD45+'4'!AD45</f>
        <v>2312.7261750000002</v>
      </c>
      <c r="AE45" s="85"/>
      <c r="AF45" s="230">
        <f t="shared" si="55"/>
        <v>0</v>
      </c>
      <c r="AG45" s="136">
        <f>'Santa Ana'!AG45+Ahuachapán!AG45+Sonsonate!AG45+'4'!AG45</f>
        <v>2312.7261750000002</v>
      </c>
      <c r="AH45" s="85"/>
      <c r="AI45" s="230">
        <f t="shared" si="56"/>
        <v>0</v>
      </c>
      <c r="AJ45" s="136">
        <f>'Santa Ana'!AJ45+Ahuachapán!AJ45+Sonsonate!AJ45+'4'!AJ45</f>
        <v>2312.7261750000002</v>
      </c>
      <c r="AK45" s="85"/>
      <c r="AL45" s="230">
        <f t="shared" si="57"/>
        <v>0</v>
      </c>
      <c r="AM45" s="73">
        <f t="shared" si="58"/>
        <v>6938.1785250000012</v>
      </c>
      <c r="AN45" s="76">
        <f t="shared" si="59"/>
        <v>0</v>
      </c>
      <c r="AO45" s="230">
        <f t="shared" si="60"/>
        <v>0</v>
      </c>
      <c r="AP45" s="136">
        <f>'Santa Ana'!AP45+Ahuachapán!AP45+Sonsonate!AP45+'4'!AP45</f>
        <v>2312.7261750000002</v>
      </c>
      <c r="AQ45" s="85"/>
      <c r="AR45" s="230">
        <f t="shared" si="61"/>
        <v>0</v>
      </c>
      <c r="AS45" s="136">
        <f>'Santa Ana'!AS45+Ahuachapán!AS45+Sonsonate!AS45+'4'!AS45</f>
        <v>2312.7261750000002</v>
      </c>
      <c r="AT45" s="85"/>
      <c r="AU45" s="230">
        <f t="shared" si="62"/>
        <v>0</v>
      </c>
      <c r="AV45" s="136">
        <f>'Santa Ana'!AV45+Ahuachapán!AV45+Sonsonate!AV45+'4'!AV45</f>
        <v>2312.7261750000002</v>
      </c>
      <c r="AW45" s="85"/>
      <c r="AX45" s="230">
        <f t="shared" si="63"/>
        <v>0</v>
      </c>
      <c r="AY45" s="73">
        <f t="shared" si="64"/>
        <v>6938.1785250000012</v>
      </c>
      <c r="AZ45" s="76">
        <f t="shared" si="65"/>
        <v>0</v>
      </c>
      <c r="BA45" s="230">
        <f t="shared" si="66"/>
        <v>0</v>
      </c>
      <c r="BB45" s="73">
        <f t="shared" si="67"/>
        <v>27757.714100000005</v>
      </c>
      <c r="BC45" s="77">
        <f t="shared" si="68"/>
        <v>0</v>
      </c>
      <c r="BD45" s="230">
        <f t="shared" si="69"/>
        <v>0</v>
      </c>
      <c r="BE45" s="11"/>
      <c r="BF45" s="231" t="str">
        <f t="shared" si="70"/>
        <v>NO</v>
      </c>
    </row>
    <row r="46" spans="1:58" s="60" customFormat="1" ht="84" customHeight="1" x14ac:dyDescent="0.25">
      <c r="A46" s="51" t="s">
        <v>72</v>
      </c>
      <c r="B46" s="29" t="s">
        <v>93</v>
      </c>
      <c r="C46" s="121" t="s">
        <v>65</v>
      </c>
      <c r="D46" s="76">
        <f>'Santa Ana'!D46+Ahuachapán!D46+Sonsonate!D46+'4'!D46</f>
        <v>24730.434099999999</v>
      </c>
      <c r="E46" s="101">
        <f>'Santa Ana'!E46+Ahuachapán!E46+Sonsonate!E46+'4'!E46</f>
        <v>24730.434100000002</v>
      </c>
      <c r="F46" s="136">
        <f>'Santa Ana'!F46+Ahuachapán!F46+Sonsonate!F46+'4'!F46</f>
        <v>2175.135341666667</v>
      </c>
      <c r="G46" s="85"/>
      <c r="H46" s="230">
        <f t="shared" si="43"/>
        <v>0</v>
      </c>
      <c r="I46" s="136">
        <f>'Santa Ana'!I46+Ahuachapán!I46+Sonsonate!I46+'4'!I46</f>
        <v>2175.135341666667</v>
      </c>
      <c r="J46" s="85"/>
      <c r="K46" s="230">
        <f t="shared" si="44"/>
        <v>0</v>
      </c>
      <c r="L46" s="136">
        <f>'Santa Ana'!L46+Ahuachapán!L46+Sonsonate!L46+'4'!L46</f>
        <v>2175.135341666667</v>
      </c>
      <c r="M46" s="85"/>
      <c r="N46" s="230">
        <f t="shared" si="45"/>
        <v>0</v>
      </c>
      <c r="O46" s="73">
        <f t="shared" si="46"/>
        <v>6525.4060250000011</v>
      </c>
      <c r="P46" s="76">
        <f t="shared" si="47"/>
        <v>0</v>
      </c>
      <c r="Q46" s="230">
        <f t="shared" si="48"/>
        <v>0</v>
      </c>
      <c r="R46" s="136">
        <f>'Santa Ana'!R46+Ahuachapán!R46+Sonsonate!R46+'4'!R46</f>
        <v>2175.135341666667</v>
      </c>
      <c r="S46" s="85"/>
      <c r="T46" s="230">
        <f t="shared" si="49"/>
        <v>0</v>
      </c>
      <c r="U46" s="136">
        <f>'Santa Ana'!U46+Ahuachapán!U46+Sonsonate!U46+'4'!U46</f>
        <v>2175.135341666667</v>
      </c>
      <c r="V46" s="85"/>
      <c r="W46" s="230">
        <f t="shared" si="50"/>
        <v>0</v>
      </c>
      <c r="X46" s="136">
        <f>'Santa Ana'!X46+Ahuachapán!X46+Sonsonate!X46+'4'!X46</f>
        <v>2175.135341666667</v>
      </c>
      <c r="Y46" s="85"/>
      <c r="Z46" s="230">
        <f t="shared" si="51"/>
        <v>0</v>
      </c>
      <c r="AA46" s="73">
        <f t="shared" si="52"/>
        <v>6525.4060250000011</v>
      </c>
      <c r="AB46" s="76">
        <f t="shared" si="53"/>
        <v>0</v>
      </c>
      <c r="AC46" s="230">
        <f t="shared" si="54"/>
        <v>0</v>
      </c>
      <c r="AD46" s="136">
        <f>'Santa Ana'!AD46+Ahuachapán!AD46+Sonsonate!AD46+'4'!AD46</f>
        <v>2175.135341666667</v>
      </c>
      <c r="AE46" s="85"/>
      <c r="AF46" s="230">
        <f t="shared" si="55"/>
        <v>0</v>
      </c>
      <c r="AG46" s="136">
        <f>'Santa Ana'!AG46+Ahuachapán!AG46+Sonsonate!AG46+'4'!AG46</f>
        <v>2175.135341666667</v>
      </c>
      <c r="AH46" s="85"/>
      <c r="AI46" s="230">
        <f t="shared" si="56"/>
        <v>0</v>
      </c>
      <c r="AJ46" s="136">
        <f>'Santa Ana'!AJ46+Ahuachapán!AJ46+Sonsonate!AJ46+'4'!AJ46</f>
        <v>2175.135341666667</v>
      </c>
      <c r="AK46" s="85"/>
      <c r="AL46" s="230">
        <f t="shared" si="57"/>
        <v>0</v>
      </c>
      <c r="AM46" s="73">
        <f t="shared" si="58"/>
        <v>6525.4060250000011</v>
      </c>
      <c r="AN46" s="76">
        <f t="shared" si="59"/>
        <v>0</v>
      </c>
      <c r="AO46" s="230">
        <f t="shared" si="60"/>
        <v>0</v>
      </c>
      <c r="AP46" s="136">
        <f>'Santa Ana'!AP46+Ahuachapán!AP46+Sonsonate!AP46+'4'!AP46</f>
        <v>2175.135341666667</v>
      </c>
      <c r="AQ46" s="85"/>
      <c r="AR46" s="230">
        <f t="shared" si="61"/>
        <v>0</v>
      </c>
      <c r="AS46" s="136">
        <f>'Santa Ana'!AS46+Ahuachapán!AS46+Sonsonate!AS46+'4'!AS46</f>
        <v>2175.135341666667</v>
      </c>
      <c r="AT46" s="85"/>
      <c r="AU46" s="230">
        <f t="shared" si="62"/>
        <v>0</v>
      </c>
      <c r="AV46" s="136">
        <f>'Santa Ana'!AV46+Ahuachapán!AV46+Sonsonate!AV46+'4'!AV46</f>
        <v>2175.135341666667</v>
      </c>
      <c r="AW46" s="85"/>
      <c r="AX46" s="230">
        <f t="shared" si="63"/>
        <v>0</v>
      </c>
      <c r="AY46" s="73">
        <f t="shared" si="64"/>
        <v>6525.4060250000011</v>
      </c>
      <c r="AZ46" s="76">
        <f t="shared" si="65"/>
        <v>0</v>
      </c>
      <c r="BA46" s="230">
        <f t="shared" si="66"/>
        <v>0</v>
      </c>
      <c r="BB46" s="73">
        <f t="shared" si="67"/>
        <v>26101.624100000005</v>
      </c>
      <c r="BC46" s="77">
        <f t="shared" si="68"/>
        <v>0</v>
      </c>
      <c r="BD46" s="230">
        <f t="shared" si="69"/>
        <v>0</v>
      </c>
      <c r="BE46" s="11"/>
      <c r="BF46" s="231" t="str">
        <f t="shared" si="70"/>
        <v>NO</v>
      </c>
    </row>
    <row r="47" spans="1:58" s="60" customFormat="1" ht="84" customHeight="1" x14ac:dyDescent="0.25">
      <c r="A47" s="51" t="s">
        <v>73</v>
      </c>
      <c r="B47" s="29" t="s">
        <v>225</v>
      </c>
      <c r="C47" s="123" t="s">
        <v>107</v>
      </c>
      <c r="D47" s="76">
        <f>'Santa Ana'!D47+Ahuachapán!D47+Sonsonate!D47+'4'!D47</f>
        <v>24730.434099999999</v>
      </c>
      <c r="E47" s="101">
        <f>'Santa Ana'!E47+Ahuachapán!E47+Sonsonate!E47+'4'!E47</f>
        <v>49460.868200000004</v>
      </c>
      <c r="F47" s="136">
        <f>'Santa Ana'!F47+Ahuachapán!F47+Sonsonate!F47+'4'!F47</f>
        <v>4350.2706833333341</v>
      </c>
      <c r="G47" s="85"/>
      <c r="H47" s="230">
        <f t="shared" si="43"/>
        <v>0</v>
      </c>
      <c r="I47" s="136">
        <f>'Santa Ana'!I47+Ahuachapán!I47+Sonsonate!I47+'4'!I47</f>
        <v>4350.2706833333341</v>
      </c>
      <c r="J47" s="85"/>
      <c r="K47" s="230">
        <f t="shared" si="44"/>
        <v>0</v>
      </c>
      <c r="L47" s="136">
        <f>'Santa Ana'!L47+Ahuachapán!L47+Sonsonate!L47+'4'!L47</f>
        <v>4350.2706833333341</v>
      </c>
      <c r="M47" s="85"/>
      <c r="N47" s="230">
        <f t="shared" si="45"/>
        <v>0</v>
      </c>
      <c r="O47" s="73">
        <f t="shared" si="46"/>
        <v>13050.812050000002</v>
      </c>
      <c r="P47" s="76">
        <f t="shared" si="47"/>
        <v>0</v>
      </c>
      <c r="Q47" s="230">
        <f t="shared" si="48"/>
        <v>0</v>
      </c>
      <c r="R47" s="136">
        <f>'Santa Ana'!R47+Ahuachapán!R47+Sonsonate!R47+'4'!R47</f>
        <v>4350.2706833333341</v>
      </c>
      <c r="S47" s="85"/>
      <c r="T47" s="230">
        <f t="shared" si="49"/>
        <v>0</v>
      </c>
      <c r="U47" s="136">
        <f>'Santa Ana'!U47+Ahuachapán!U47+Sonsonate!U47+'4'!U47</f>
        <v>4350.2706833333341</v>
      </c>
      <c r="V47" s="85"/>
      <c r="W47" s="230">
        <f t="shared" si="50"/>
        <v>0</v>
      </c>
      <c r="X47" s="136">
        <f>'Santa Ana'!X47+Ahuachapán!X47+Sonsonate!X47+'4'!X47</f>
        <v>4350.2706833333341</v>
      </c>
      <c r="Y47" s="85"/>
      <c r="Z47" s="230">
        <f t="shared" si="51"/>
        <v>0</v>
      </c>
      <c r="AA47" s="73">
        <f t="shared" si="52"/>
        <v>13050.812050000002</v>
      </c>
      <c r="AB47" s="76">
        <f t="shared" si="53"/>
        <v>0</v>
      </c>
      <c r="AC47" s="230">
        <f t="shared" si="54"/>
        <v>0</v>
      </c>
      <c r="AD47" s="136">
        <f>'Santa Ana'!AD47+Ahuachapán!AD47+Sonsonate!AD47+'4'!AD47</f>
        <v>4350.2706833333341</v>
      </c>
      <c r="AE47" s="85"/>
      <c r="AF47" s="230">
        <f t="shared" si="55"/>
        <v>0</v>
      </c>
      <c r="AG47" s="136">
        <f>'Santa Ana'!AG47+Ahuachapán!AG47+Sonsonate!AG47+'4'!AG47</f>
        <v>4350.2706833333341</v>
      </c>
      <c r="AH47" s="85"/>
      <c r="AI47" s="230">
        <f t="shared" si="56"/>
        <v>0</v>
      </c>
      <c r="AJ47" s="136">
        <f>'Santa Ana'!AJ47+Ahuachapán!AJ47+Sonsonate!AJ47+'4'!AJ47</f>
        <v>4350.2706833333341</v>
      </c>
      <c r="AK47" s="85"/>
      <c r="AL47" s="230">
        <f t="shared" si="57"/>
        <v>0</v>
      </c>
      <c r="AM47" s="73">
        <f t="shared" si="58"/>
        <v>13050.812050000002</v>
      </c>
      <c r="AN47" s="76">
        <f t="shared" si="59"/>
        <v>0</v>
      </c>
      <c r="AO47" s="230">
        <f t="shared" si="60"/>
        <v>0</v>
      </c>
      <c r="AP47" s="136">
        <f>'Santa Ana'!AP47+Ahuachapán!AP47+Sonsonate!AP47+'4'!AP47</f>
        <v>4350.2706833333341</v>
      </c>
      <c r="AQ47" s="85"/>
      <c r="AR47" s="230">
        <f t="shared" si="61"/>
        <v>0</v>
      </c>
      <c r="AS47" s="136">
        <f>'Santa Ana'!AS47+Ahuachapán!AS47+Sonsonate!AS47+'4'!AS47</f>
        <v>4350.2706833333341</v>
      </c>
      <c r="AT47" s="85"/>
      <c r="AU47" s="230">
        <f t="shared" si="62"/>
        <v>0</v>
      </c>
      <c r="AV47" s="136">
        <f>'Santa Ana'!AV47+Ahuachapán!AV47+Sonsonate!AV47+'4'!AV47</f>
        <v>4350.2706833333341</v>
      </c>
      <c r="AW47" s="85"/>
      <c r="AX47" s="230">
        <f t="shared" si="63"/>
        <v>0</v>
      </c>
      <c r="AY47" s="73">
        <f t="shared" si="64"/>
        <v>13050.812050000002</v>
      </c>
      <c r="AZ47" s="76">
        <f t="shared" si="65"/>
        <v>0</v>
      </c>
      <c r="BA47" s="230">
        <f t="shared" si="66"/>
        <v>0</v>
      </c>
      <c r="BB47" s="73">
        <f t="shared" si="67"/>
        <v>52203.248200000009</v>
      </c>
      <c r="BC47" s="77">
        <f t="shared" si="68"/>
        <v>0</v>
      </c>
      <c r="BD47" s="230">
        <f t="shared" si="69"/>
        <v>0</v>
      </c>
      <c r="BE47" s="11"/>
      <c r="BF47" s="231" t="str">
        <f t="shared" si="70"/>
        <v>NO</v>
      </c>
    </row>
    <row r="48" spans="1:58" s="18" customFormat="1" ht="84" customHeight="1" x14ac:dyDescent="0.25">
      <c r="A48" s="51" t="s">
        <v>74</v>
      </c>
      <c r="B48" s="29" t="s">
        <v>226</v>
      </c>
      <c r="C48" s="121" t="s">
        <v>60</v>
      </c>
      <c r="D48" s="76">
        <f>'Santa Ana'!D48+Ahuachapán!D48+Sonsonate!D48+'4'!D48</f>
        <v>13338.64</v>
      </c>
      <c r="E48" s="101">
        <f>'Santa Ana'!E48+Ahuachapán!E48+Sonsonate!E48+'4'!E48</f>
        <v>13338.64</v>
      </c>
      <c r="F48" s="136">
        <f>'Santa Ana'!F48+Ahuachapán!F48+Sonsonate!F48+'4'!F48</f>
        <v>1122.6366666666668</v>
      </c>
      <c r="G48" s="85"/>
      <c r="H48" s="230">
        <f t="shared" si="43"/>
        <v>0</v>
      </c>
      <c r="I48" s="136">
        <f>'Santa Ana'!I48+Ahuachapán!I48+Sonsonate!I48+'4'!I48</f>
        <v>1122.6366666666668</v>
      </c>
      <c r="J48" s="85"/>
      <c r="K48" s="230">
        <f t="shared" si="44"/>
        <v>0</v>
      </c>
      <c r="L48" s="136">
        <f>'Santa Ana'!L48+Ahuachapán!L48+Sonsonate!L48+'4'!L48</f>
        <v>1122.6366666666668</v>
      </c>
      <c r="M48" s="85"/>
      <c r="N48" s="230">
        <f t="shared" si="45"/>
        <v>0</v>
      </c>
      <c r="O48" s="73">
        <f t="shared" si="46"/>
        <v>3367.9100000000003</v>
      </c>
      <c r="P48" s="76">
        <f t="shared" si="47"/>
        <v>0</v>
      </c>
      <c r="Q48" s="230">
        <f t="shared" si="48"/>
        <v>0</v>
      </c>
      <c r="R48" s="136">
        <f>'Santa Ana'!R48+Ahuachapán!R48+Sonsonate!R48+'4'!R48</f>
        <v>1121.6366666666668</v>
      </c>
      <c r="S48" s="85"/>
      <c r="T48" s="230">
        <f t="shared" si="49"/>
        <v>0</v>
      </c>
      <c r="U48" s="136">
        <f>'Santa Ana'!U48+Ahuachapán!U48+Sonsonate!U48+'4'!U48</f>
        <v>1121.6366666666668</v>
      </c>
      <c r="V48" s="85"/>
      <c r="W48" s="230">
        <f t="shared" si="50"/>
        <v>0</v>
      </c>
      <c r="X48" s="136">
        <f>'Santa Ana'!X48+Ahuachapán!X48+Sonsonate!X48+'4'!X48</f>
        <v>1121.6366666666668</v>
      </c>
      <c r="Y48" s="85"/>
      <c r="Z48" s="230">
        <f t="shared" si="51"/>
        <v>0</v>
      </c>
      <c r="AA48" s="73">
        <f t="shared" si="52"/>
        <v>3364.9100000000003</v>
      </c>
      <c r="AB48" s="76">
        <f t="shared" si="53"/>
        <v>0</v>
      </c>
      <c r="AC48" s="230">
        <f t="shared" si="54"/>
        <v>0</v>
      </c>
      <c r="AD48" s="136">
        <f>'Santa Ana'!AD48+Ahuachapán!AD48+Sonsonate!AD48+'4'!AD48</f>
        <v>1121.6366666666668</v>
      </c>
      <c r="AE48" s="85"/>
      <c r="AF48" s="230">
        <f t="shared" si="55"/>
        <v>0</v>
      </c>
      <c r="AG48" s="136">
        <f>'Santa Ana'!AG48+Ahuachapán!AG48+Sonsonate!AG48+'4'!AG48</f>
        <v>1121.6366666666668</v>
      </c>
      <c r="AH48" s="85"/>
      <c r="AI48" s="230">
        <f t="shared" si="56"/>
        <v>0</v>
      </c>
      <c r="AJ48" s="136">
        <f>'Santa Ana'!AJ48+Ahuachapán!AJ48+Sonsonate!AJ48+'4'!AJ48</f>
        <v>1121.6366666666668</v>
      </c>
      <c r="AK48" s="85"/>
      <c r="AL48" s="230">
        <f t="shared" si="57"/>
        <v>0</v>
      </c>
      <c r="AM48" s="73">
        <f t="shared" si="58"/>
        <v>3364.9100000000003</v>
      </c>
      <c r="AN48" s="76">
        <f t="shared" si="59"/>
        <v>0</v>
      </c>
      <c r="AO48" s="230">
        <f t="shared" si="60"/>
        <v>0</v>
      </c>
      <c r="AP48" s="136">
        <f>'Santa Ana'!AP48+Ahuachapán!AP48+Sonsonate!AP48+'4'!AP48</f>
        <v>1121.6366666666668</v>
      </c>
      <c r="AQ48" s="85"/>
      <c r="AR48" s="230">
        <f t="shared" si="61"/>
        <v>0</v>
      </c>
      <c r="AS48" s="136">
        <f>'Santa Ana'!AS48+Ahuachapán!AS48+Sonsonate!AS48+'4'!AS48</f>
        <v>1121.6366666666668</v>
      </c>
      <c r="AT48" s="85"/>
      <c r="AU48" s="230">
        <f t="shared" si="62"/>
        <v>0</v>
      </c>
      <c r="AV48" s="136">
        <f>'Santa Ana'!AV48+Ahuachapán!AV48+Sonsonate!AV48+'4'!AV48</f>
        <v>1121.6366666666668</v>
      </c>
      <c r="AW48" s="85"/>
      <c r="AX48" s="230">
        <f t="shared" si="63"/>
        <v>0</v>
      </c>
      <c r="AY48" s="73">
        <f t="shared" si="64"/>
        <v>3364.9100000000003</v>
      </c>
      <c r="AZ48" s="76">
        <f t="shared" si="65"/>
        <v>0</v>
      </c>
      <c r="BA48" s="230">
        <f t="shared" si="66"/>
        <v>0</v>
      </c>
      <c r="BB48" s="73">
        <f t="shared" si="67"/>
        <v>13462.640000000001</v>
      </c>
      <c r="BC48" s="77">
        <f t="shared" si="68"/>
        <v>0</v>
      </c>
      <c r="BD48" s="230">
        <f t="shared" si="69"/>
        <v>0</v>
      </c>
      <c r="BE48" s="11"/>
      <c r="BF48" s="231" t="str">
        <f t="shared" si="70"/>
        <v>NO</v>
      </c>
    </row>
    <row r="49" spans="1:58" ht="84" customHeight="1" x14ac:dyDescent="0.25">
      <c r="A49" s="51" t="s">
        <v>97</v>
      </c>
      <c r="B49" s="29" t="s">
        <v>227</v>
      </c>
      <c r="C49" s="121" t="s">
        <v>60</v>
      </c>
      <c r="D49" s="76">
        <f>'Santa Ana'!D49+Ahuachapán!D49+Sonsonate!D49+'4'!D49</f>
        <v>13638.64</v>
      </c>
      <c r="E49" s="101">
        <f>'Santa Ana'!E49+Ahuachapán!E49+Sonsonate!E49+'4'!E49</f>
        <v>54554.559999999998</v>
      </c>
      <c r="F49" s="136">
        <f>'Santa Ana'!F49+Ahuachapán!F49+Sonsonate!F49+'4'!F49</f>
        <v>4475.2133333333331</v>
      </c>
      <c r="G49" s="85"/>
      <c r="H49" s="230">
        <f t="shared" si="43"/>
        <v>0</v>
      </c>
      <c r="I49" s="136">
        <f>'Santa Ana'!I49+Ahuachapán!I49+Sonsonate!I49+'4'!I49</f>
        <v>4475.2133333333331</v>
      </c>
      <c r="J49" s="85"/>
      <c r="K49" s="230">
        <f t="shared" si="44"/>
        <v>0</v>
      </c>
      <c r="L49" s="136">
        <f>'Santa Ana'!L49+Ahuachapán!L49+Sonsonate!L49+'4'!L49</f>
        <v>4475.2133333333331</v>
      </c>
      <c r="M49" s="85"/>
      <c r="N49" s="230">
        <f t="shared" si="45"/>
        <v>0</v>
      </c>
      <c r="O49" s="73">
        <f t="shared" si="46"/>
        <v>13425.64</v>
      </c>
      <c r="P49" s="76">
        <f t="shared" si="47"/>
        <v>0</v>
      </c>
      <c r="Q49" s="230">
        <f t="shared" si="48"/>
        <v>0</v>
      </c>
      <c r="R49" s="136">
        <f>'Santa Ana'!R49+Ahuachapán!R49+Sonsonate!R49+'4'!R49</f>
        <v>4475.2133333333331</v>
      </c>
      <c r="S49" s="85"/>
      <c r="T49" s="230">
        <f t="shared" si="49"/>
        <v>0</v>
      </c>
      <c r="U49" s="136">
        <f>'Santa Ana'!U49+Ahuachapán!U49+Sonsonate!U49+'4'!U49</f>
        <v>4475.2133333333331</v>
      </c>
      <c r="V49" s="85"/>
      <c r="W49" s="230">
        <f t="shared" si="50"/>
        <v>0</v>
      </c>
      <c r="X49" s="136">
        <f>'Santa Ana'!X49+Ahuachapán!X49+Sonsonate!X49+'4'!X49</f>
        <v>4475.2133333333331</v>
      </c>
      <c r="Y49" s="85"/>
      <c r="Z49" s="230">
        <f t="shared" si="51"/>
        <v>0</v>
      </c>
      <c r="AA49" s="73">
        <f t="shared" si="52"/>
        <v>13425.64</v>
      </c>
      <c r="AB49" s="76">
        <f t="shared" si="53"/>
        <v>0</v>
      </c>
      <c r="AC49" s="230">
        <f t="shared" si="54"/>
        <v>0</v>
      </c>
      <c r="AD49" s="136">
        <f>'Santa Ana'!AD49+Ahuachapán!AD49+Sonsonate!AD49+'4'!AD49</f>
        <v>4475.2133333333331</v>
      </c>
      <c r="AE49" s="85"/>
      <c r="AF49" s="230">
        <f t="shared" si="55"/>
        <v>0</v>
      </c>
      <c r="AG49" s="136">
        <f>'Santa Ana'!AG49+Ahuachapán!AG49+Sonsonate!AG49+'4'!AG49</f>
        <v>4475.2133333333331</v>
      </c>
      <c r="AH49" s="85"/>
      <c r="AI49" s="230">
        <f t="shared" si="56"/>
        <v>0</v>
      </c>
      <c r="AJ49" s="136">
        <f>'Santa Ana'!AJ49+Ahuachapán!AJ49+Sonsonate!AJ49+'4'!AJ49</f>
        <v>4475.2133333333331</v>
      </c>
      <c r="AK49" s="85"/>
      <c r="AL49" s="230">
        <f t="shared" si="57"/>
        <v>0</v>
      </c>
      <c r="AM49" s="73">
        <f t="shared" si="58"/>
        <v>13425.64</v>
      </c>
      <c r="AN49" s="76">
        <f t="shared" si="59"/>
        <v>0</v>
      </c>
      <c r="AO49" s="230">
        <f t="shared" si="60"/>
        <v>0</v>
      </c>
      <c r="AP49" s="136">
        <f>'Santa Ana'!AP49+Ahuachapán!AP49+Sonsonate!AP49+'4'!AP49</f>
        <v>4475.2133333333331</v>
      </c>
      <c r="AQ49" s="85"/>
      <c r="AR49" s="230">
        <f t="shared" si="61"/>
        <v>0</v>
      </c>
      <c r="AS49" s="136">
        <f>'Santa Ana'!AS49+Ahuachapán!AS49+Sonsonate!AS49+'4'!AS49</f>
        <v>4475.2133333333331</v>
      </c>
      <c r="AT49" s="85"/>
      <c r="AU49" s="230">
        <f t="shared" si="62"/>
        <v>0</v>
      </c>
      <c r="AV49" s="136">
        <f>'Santa Ana'!AV49+Ahuachapán!AV49+Sonsonate!AV49+'4'!AV49</f>
        <v>4475.2133333333331</v>
      </c>
      <c r="AW49" s="85"/>
      <c r="AX49" s="230">
        <f t="shared" si="63"/>
        <v>0</v>
      </c>
      <c r="AY49" s="73">
        <f t="shared" si="64"/>
        <v>13425.64</v>
      </c>
      <c r="AZ49" s="76">
        <f t="shared" si="65"/>
        <v>0</v>
      </c>
      <c r="BA49" s="230">
        <f t="shared" si="66"/>
        <v>0</v>
      </c>
      <c r="BB49" s="73">
        <f t="shared" si="67"/>
        <v>53702.559999999998</v>
      </c>
      <c r="BC49" s="77">
        <f t="shared" si="68"/>
        <v>0</v>
      </c>
      <c r="BD49" s="230">
        <f t="shared" si="69"/>
        <v>0</v>
      </c>
      <c r="BF49" s="231" t="str">
        <f t="shared" si="70"/>
        <v>NO</v>
      </c>
    </row>
    <row r="50" spans="1:58" s="18" customFormat="1" ht="84" customHeight="1" x14ac:dyDescent="0.25">
      <c r="A50" s="51" t="s">
        <v>108</v>
      </c>
      <c r="B50" s="29" t="s">
        <v>228</v>
      </c>
      <c r="C50" s="121" t="s">
        <v>64</v>
      </c>
      <c r="D50" s="76">
        <f>'Santa Ana'!D50+Ahuachapán!D50+Sonsonate!D50+'4'!D50</f>
        <v>25397.489999999998</v>
      </c>
      <c r="E50" s="101">
        <f>'Santa Ana'!E50+Ahuachapán!E50+Sonsonate!E50+'4'!E50</f>
        <v>25397.489999999998</v>
      </c>
      <c r="F50" s="136">
        <f>'Santa Ana'!F50+Ahuachapán!F50+Sonsonate!F50+'4'!F50</f>
        <v>2003.6241666666665</v>
      </c>
      <c r="G50" s="85"/>
      <c r="H50" s="230">
        <f t="shared" si="43"/>
        <v>0</v>
      </c>
      <c r="I50" s="136">
        <f>'Santa Ana'!I50+Ahuachapán!I50+Sonsonate!I50+'4'!I50</f>
        <v>2003.6241666666665</v>
      </c>
      <c r="J50" s="85"/>
      <c r="K50" s="230">
        <f t="shared" si="44"/>
        <v>0</v>
      </c>
      <c r="L50" s="136">
        <f>'Santa Ana'!L50+Ahuachapán!L50+Sonsonate!L50+'4'!L50</f>
        <v>2003.6241666666665</v>
      </c>
      <c r="M50" s="85"/>
      <c r="N50" s="230">
        <f t="shared" si="45"/>
        <v>0</v>
      </c>
      <c r="O50" s="73">
        <f t="shared" si="46"/>
        <v>6010.8724999999995</v>
      </c>
      <c r="P50" s="76">
        <f t="shared" si="47"/>
        <v>0</v>
      </c>
      <c r="Q50" s="230">
        <f t="shared" si="48"/>
        <v>0</v>
      </c>
      <c r="R50" s="136">
        <f>'Santa Ana'!R50+Ahuachapán!R50+Sonsonate!R50+'4'!R50</f>
        <v>2002.6241666666665</v>
      </c>
      <c r="S50" s="85"/>
      <c r="T50" s="230">
        <f t="shared" si="49"/>
        <v>0</v>
      </c>
      <c r="U50" s="136">
        <f>'Santa Ana'!U50+Ahuachapán!U50+Sonsonate!U50+'4'!U50</f>
        <v>2002.6241666666665</v>
      </c>
      <c r="V50" s="85"/>
      <c r="W50" s="230">
        <f t="shared" si="50"/>
        <v>0</v>
      </c>
      <c r="X50" s="136">
        <f>'Santa Ana'!X50+Ahuachapán!X50+Sonsonate!X50+'4'!X50</f>
        <v>2002.6241666666665</v>
      </c>
      <c r="Y50" s="85"/>
      <c r="Z50" s="230">
        <f t="shared" si="51"/>
        <v>0</v>
      </c>
      <c r="AA50" s="73">
        <f t="shared" si="52"/>
        <v>6007.8724999999995</v>
      </c>
      <c r="AB50" s="76">
        <f t="shared" si="53"/>
        <v>0</v>
      </c>
      <c r="AC50" s="230">
        <f t="shared" si="54"/>
        <v>0</v>
      </c>
      <c r="AD50" s="136">
        <f>'Santa Ana'!AD50+Ahuachapán!AD50+Sonsonate!AD50+'4'!AD50</f>
        <v>2002.6241666666665</v>
      </c>
      <c r="AE50" s="85"/>
      <c r="AF50" s="230">
        <f t="shared" si="55"/>
        <v>0</v>
      </c>
      <c r="AG50" s="136">
        <f>'Santa Ana'!AG50+Ahuachapán!AG50+Sonsonate!AG50+'4'!AG50</f>
        <v>2002.6241666666665</v>
      </c>
      <c r="AH50" s="85"/>
      <c r="AI50" s="230">
        <f t="shared" si="56"/>
        <v>0</v>
      </c>
      <c r="AJ50" s="136">
        <f>'Santa Ana'!AJ50+Ahuachapán!AJ50+Sonsonate!AJ50+'4'!AJ50</f>
        <v>2002.6241666666665</v>
      </c>
      <c r="AK50" s="85"/>
      <c r="AL50" s="230">
        <f t="shared" si="57"/>
        <v>0</v>
      </c>
      <c r="AM50" s="73">
        <f t="shared" si="58"/>
        <v>6007.8724999999995</v>
      </c>
      <c r="AN50" s="76">
        <f t="shared" si="59"/>
        <v>0</v>
      </c>
      <c r="AO50" s="230">
        <f t="shared" si="60"/>
        <v>0</v>
      </c>
      <c r="AP50" s="136">
        <f>'Santa Ana'!AP50+Ahuachapán!AP50+Sonsonate!AP50+'4'!AP50</f>
        <v>2002.6241666666665</v>
      </c>
      <c r="AQ50" s="85"/>
      <c r="AR50" s="230">
        <f t="shared" si="61"/>
        <v>0</v>
      </c>
      <c r="AS50" s="136">
        <f>'Santa Ana'!AS50+Ahuachapán!AS50+Sonsonate!AS50+'4'!AS50</f>
        <v>2002.6241666666665</v>
      </c>
      <c r="AT50" s="85"/>
      <c r="AU50" s="230">
        <f t="shared" si="62"/>
        <v>0</v>
      </c>
      <c r="AV50" s="136">
        <f>'Santa Ana'!AV50+Ahuachapán!AV50+Sonsonate!AV50+'4'!AV50</f>
        <v>2002.6241666666665</v>
      </c>
      <c r="AW50" s="85"/>
      <c r="AX50" s="230">
        <f t="shared" si="63"/>
        <v>0</v>
      </c>
      <c r="AY50" s="73">
        <f t="shared" si="64"/>
        <v>6007.8724999999995</v>
      </c>
      <c r="AZ50" s="76">
        <f t="shared" si="65"/>
        <v>0</v>
      </c>
      <c r="BA50" s="230">
        <f t="shared" si="66"/>
        <v>0</v>
      </c>
      <c r="BB50" s="73">
        <f t="shared" si="67"/>
        <v>24034.489999999998</v>
      </c>
      <c r="BC50" s="77">
        <f t="shared" si="68"/>
        <v>0</v>
      </c>
      <c r="BD50" s="230">
        <f t="shared" si="69"/>
        <v>0</v>
      </c>
      <c r="BE50" s="11"/>
      <c r="BF50" s="231" t="str">
        <f t="shared" si="70"/>
        <v>NO</v>
      </c>
    </row>
    <row r="51" spans="1:58" s="18" customFormat="1" ht="84" customHeight="1" x14ac:dyDescent="0.25">
      <c r="A51" s="51" t="s">
        <v>229</v>
      </c>
      <c r="B51" s="29" t="s">
        <v>230</v>
      </c>
      <c r="C51" s="121" t="s">
        <v>64</v>
      </c>
      <c r="D51" s="76">
        <f>'Santa Ana'!D51+Ahuachapán!D51+Sonsonate!D51+'4'!D51</f>
        <v>25465.489999999998</v>
      </c>
      <c r="E51" s="101">
        <f>'Santa Ana'!E51+Ahuachapán!E51+Sonsonate!E51+'4'!E51</f>
        <v>25465.489999999998</v>
      </c>
      <c r="F51" s="136">
        <f>'Santa Ana'!F51+Ahuachapán!F51+Sonsonate!F51+'4'!F51</f>
        <v>2167.2908333333335</v>
      </c>
      <c r="G51" s="85"/>
      <c r="H51" s="230">
        <f t="shared" si="43"/>
        <v>0</v>
      </c>
      <c r="I51" s="136">
        <f>'Santa Ana'!I51+Ahuachapán!I51+Sonsonate!I51+'4'!I51</f>
        <v>2167.2908333333335</v>
      </c>
      <c r="J51" s="85"/>
      <c r="K51" s="230">
        <f t="shared" si="44"/>
        <v>0</v>
      </c>
      <c r="L51" s="136">
        <f>'Santa Ana'!L51+Ahuachapán!L51+Sonsonate!L51+'4'!L51</f>
        <v>2167.2908333333335</v>
      </c>
      <c r="M51" s="85"/>
      <c r="N51" s="230">
        <f t="shared" si="45"/>
        <v>0</v>
      </c>
      <c r="O51" s="73">
        <f t="shared" si="46"/>
        <v>6501.8725000000004</v>
      </c>
      <c r="P51" s="76">
        <f t="shared" si="47"/>
        <v>0</v>
      </c>
      <c r="Q51" s="230">
        <f t="shared" si="48"/>
        <v>0</v>
      </c>
      <c r="R51" s="136">
        <f>'Santa Ana'!R51+Ahuachapán!R51+Sonsonate!R51+'4'!R51</f>
        <v>2167.2908333333335</v>
      </c>
      <c r="S51" s="85"/>
      <c r="T51" s="230">
        <f t="shared" si="49"/>
        <v>0</v>
      </c>
      <c r="U51" s="136">
        <f>'Santa Ana'!U51+Ahuachapán!U51+Sonsonate!U51+'4'!U51</f>
        <v>2167.2908333333335</v>
      </c>
      <c r="V51" s="85"/>
      <c r="W51" s="230">
        <f t="shared" si="50"/>
        <v>0</v>
      </c>
      <c r="X51" s="136">
        <f>'Santa Ana'!X51+Ahuachapán!X51+Sonsonate!X51+'4'!X51</f>
        <v>2167.2908333333335</v>
      </c>
      <c r="Y51" s="85"/>
      <c r="Z51" s="230">
        <f t="shared" si="51"/>
        <v>0</v>
      </c>
      <c r="AA51" s="73">
        <f t="shared" si="52"/>
        <v>6501.8725000000004</v>
      </c>
      <c r="AB51" s="76">
        <f t="shared" si="53"/>
        <v>0</v>
      </c>
      <c r="AC51" s="230">
        <f t="shared" si="54"/>
        <v>0</v>
      </c>
      <c r="AD51" s="136">
        <f>'Santa Ana'!AD51+Ahuachapán!AD51+Sonsonate!AD51+'4'!AD51</f>
        <v>2167.2908333333335</v>
      </c>
      <c r="AE51" s="85"/>
      <c r="AF51" s="230">
        <f t="shared" si="55"/>
        <v>0</v>
      </c>
      <c r="AG51" s="136">
        <f>'Santa Ana'!AG51+Ahuachapán!AG51+Sonsonate!AG51+'4'!AG51</f>
        <v>2167.2908333333335</v>
      </c>
      <c r="AH51" s="85"/>
      <c r="AI51" s="230">
        <f t="shared" si="56"/>
        <v>0</v>
      </c>
      <c r="AJ51" s="136">
        <f>'Santa Ana'!AJ51+Ahuachapán!AJ51+Sonsonate!AJ51+'4'!AJ51</f>
        <v>2167.2908333333335</v>
      </c>
      <c r="AK51" s="85"/>
      <c r="AL51" s="230">
        <f t="shared" si="57"/>
        <v>0</v>
      </c>
      <c r="AM51" s="73">
        <f t="shared" si="58"/>
        <v>6501.8725000000004</v>
      </c>
      <c r="AN51" s="76">
        <f t="shared" si="59"/>
        <v>0</v>
      </c>
      <c r="AO51" s="230">
        <f t="shared" si="60"/>
        <v>0</v>
      </c>
      <c r="AP51" s="136">
        <f>'Santa Ana'!AP51+Ahuachapán!AP51+Sonsonate!AP51+'4'!AP51</f>
        <v>2167.2908333333335</v>
      </c>
      <c r="AQ51" s="85"/>
      <c r="AR51" s="230">
        <f t="shared" si="61"/>
        <v>0</v>
      </c>
      <c r="AS51" s="136">
        <f>'Santa Ana'!AS51+Ahuachapán!AS51+Sonsonate!AS51+'4'!AS51</f>
        <v>2167.2908333333335</v>
      </c>
      <c r="AT51" s="85"/>
      <c r="AU51" s="230">
        <f t="shared" si="62"/>
        <v>0</v>
      </c>
      <c r="AV51" s="136">
        <f>'Santa Ana'!AV51+Ahuachapán!AV51+Sonsonate!AV51+'4'!AV51</f>
        <v>2167.2908333333335</v>
      </c>
      <c r="AW51" s="85"/>
      <c r="AX51" s="230">
        <f t="shared" si="63"/>
        <v>0</v>
      </c>
      <c r="AY51" s="73">
        <f t="shared" si="64"/>
        <v>6501.8725000000004</v>
      </c>
      <c r="AZ51" s="76">
        <f t="shared" si="65"/>
        <v>0</v>
      </c>
      <c r="BA51" s="230">
        <f t="shared" si="66"/>
        <v>0</v>
      </c>
      <c r="BB51" s="73">
        <f t="shared" si="67"/>
        <v>26007.49</v>
      </c>
      <c r="BC51" s="77">
        <f t="shared" si="68"/>
        <v>0</v>
      </c>
      <c r="BD51" s="230">
        <f t="shared" si="69"/>
        <v>0</v>
      </c>
      <c r="BE51" s="11"/>
      <c r="BF51" s="231" t="str">
        <f t="shared" si="70"/>
        <v>NO</v>
      </c>
    </row>
    <row r="52" spans="1:58" s="18" customFormat="1" ht="94.5" customHeight="1" x14ac:dyDescent="0.25">
      <c r="A52" s="322" t="s">
        <v>231</v>
      </c>
      <c r="B52" s="328"/>
      <c r="C52" s="113"/>
      <c r="D52" s="108"/>
      <c r="E52" s="96"/>
      <c r="F52" s="68"/>
      <c r="G52" s="19"/>
      <c r="H52" s="69"/>
      <c r="I52" s="68"/>
      <c r="J52" s="19"/>
      <c r="K52" s="69"/>
      <c r="L52" s="68"/>
      <c r="M52" s="19"/>
      <c r="N52" s="69"/>
      <c r="O52" s="68"/>
      <c r="P52" s="19"/>
      <c r="Q52" s="69"/>
      <c r="R52" s="68"/>
      <c r="S52" s="19"/>
      <c r="T52" s="69"/>
      <c r="U52" s="68"/>
      <c r="V52" s="19"/>
      <c r="W52" s="69"/>
      <c r="X52" s="68"/>
      <c r="Y52" s="19"/>
      <c r="Z52" s="69"/>
      <c r="AA52" s="68"/>
      <c r="AB52" s="19"/>
      <c r="AC52" s="69"/>
      <c r="AD52" s="68"/>
      <c r="AE52" s="19"/>
      <c r="AF52" s="69"/>
      <c r="AG52" s="68"/>
      <c r="AH52" s="19"/>
      <c r="AI52" s="69"/>
      <c r="AJ52" s="68"/>
      <c r="AK52" s="19"/>
      <c r="AL52" s="69"/>
      <c r="AM52" s="68"/>
      <c r="AN52" s="19"/>
      <c r="AO52" s="69"/>
      <c r="AP52" s="68"/>
      <c r="AQ52" s="19"/>
      <c r="AR52" s="69"/>
      <c r="AS52" s="68"/>
      <c r="AT52" s="19"/>
      <c r="AU52" s="69"/>
      <c r="AV52" s="68"/>
      <c r="AW52" s="19"/>
      <c r="AX52" s="69"/>
      <c r="AY52" s="68"/>
      <c r="AZ52" s="19"/>
      <c r="BA52" s="69"/>
      <c r="BB52" s="68"/>
      <c r="BC52" s="19"/>
      <c r="BD52" s="69"/>
      <c r="BF52" s="229"/>
    </row>
    <row r="53" spans="1:58" s="18" customFormat="1" ht="84" customHeight="1" x14ac:dyDescent="0.25">
      <c r="A53" s="324" t="s">
        <v>187</v>
      </c>
      <c r="B53" s="325"/>
      <c r="C53" s="114"/>
      <c r="D53" s="109"/>
      <c r="E53" s="97"/>
      <c r="F53" s="70"/>
      <c r="G53" s="223"/>
      <c r="H53" s="71"/>
      <c r="I53" s="70"/>
      <c r="J53" s="223"/>
      <c r="K53" s="71"/>
      <c r="L53" s="70"/>
      <c r="M53" s="223"/>
      <c r="N53" s="71"/>
      <c r="O53" s="70"/>
      <c r="P53" s="223"/>
      <c r="Q53" s="71"/>
      <c r="R53" s="70"/>
      <c r="S53" s="223"/>
      <c r="T53" s="71"/>
      <c r="U53" s="70"/>
      <c r="V53" s="223"/>
      <c r="W53" s="71"/>
      <c r="X53" s="70"/>
      <c r="Y53" s="223"/>
      <c r="Z53" s="71"/>
      <c r="AA53" s="70"/>
      <c r="AB53" s="223"/>
      <c r="AC53" s="71"/>
      <c r="AD53" s="70"/>
      <c r="AE53" s="223"/>
      <c r="AF53" s="71"/>
      <c r="AG53" s="70"/>
      <c r="AH53" s="223"/>
      <c r="AI53" s="71"/>
      <c r="AJ53" s="70"/>
      <c r="AK53" s="223"/>
      <c r="AL53" s="71"/>
      <c r="AM53" s="70"/>
      <c r="AN53" s="223"/>
      <c r="AO53" s="71"/>
      <c r="AP53" s="70"/>
      <c r="AQ53" s="223"/>
      <c r="AR53" s="71"/>
      <c r="AS53" s="70"/>
      <c r="AT53" s="223"/>
      <c r="AU53" s="71"/>
      <c r="AV53" s="70"/>
      <c r="AW53" s="223"/>
      <c r="AX53" s="71"/>
      <c r="AY53" s="70"/>
      <c r="AZ53" s="223"/>
      <c r="BA53" s="71"/>
      <c r="BB53" s="70"/>
      <c r="BC53" s="223"/>
      <c r="BD53" s="71"/>
      <c r="BF53" s="229"/>
    </row>
    <row r="54" spans="1:58" s="18" customFormat="1" ht="84" customHeight="1" x14ac:dyDescent="0.25">
      <c r="A54" s="51" t="s">
        <v>143</v>
      </c>
      <c r="B54" s="29" t="s">
        <v>232</v>
      </c>
      <c r="C54" s="121" t="s">
        <v>60</v>
      </c>
      <c r="D54" s="76">
        <f>'Santa Ana'!D54+Ahuachapán!D54+Sonsonate!D54+'4'!D54</f>
        <v>60487.5</v>
      </c>
      <c r="E54" s="101">
        <f>'Santa Ana'!E54+Ahuachapán!E54+Sonsonate!E54+'4'!E54</f>
        <v>60487.5</v>
      </c>
      <c r="F54" s="136">
        <f>'Santa Ana'!F54+Ahuachapán!F54+Sonsonate!F54+'4'!F54</f>
        <v>4968.5416666666661</v>
      </c>
      <c r="G54" s="85"/>
      <c r="H54" s="230">
        <f>IF(ISERROR(G54/F54),"",G54/F54)</f>
        <v>0</v>
      </c>
      <c r="I54" s="136">
        <f>'Santa Ana'!I54+Ahuachapán!I54+Sonsonate!I54+'4'!I54</f>
        <v>4968.5416666666661</v>
      </c>
      <c r="J54" s="85"/>
      <c r="K54" s="230">
        <f>IF(ISERROR(J54/I54),"",J54/I54)</f>
        <v>0</v>
      </c>
      <c r="L54" s="136">
        <f>'Santa Ana'!L54+Ahuachapán!L54+Sonsonate!L54+'4'!L54</f>
        <v>4968.5416666666661</v>
      </c>
      <c r="M54" s="85"/>
      <c r="N54" s="230">
        <f>IF(ISERROR(M54/L54),"",M54/L54)</f>
        <v>0</v>
      </c>
      <c r="O54" s="73">
        <f t="shared" ref="O54:P58" si="71">F54+I54+L54</f>
        <v>14905.624999999998</v>
      </c>
      <c r="P54" s="76">
        <f t="shared" si="71"/>
        <v>0</v>
      </c>
      <c r="Q54" s="230">
        <f>IF(ISERROR(P54/O54),"",P54/O54)</f>
        <v>0</v>
      </c>
      <c r="R54" s="136">
        <f>'Santa Ana'!R54+Ahuachapán!R54+Sonsonate!R54+'4'!R54</f>
        <v>4968.5416666666661</v>
      </c>
      <c r="S54" s="85"/>
      <c r="T54" s="230">
        <f>IF(ISERROR(S54/R54),"",S54/R54)</f>
        <v>0</v>
      </c>
      <c r="U54" s="136">
        <f>'Santa Ana'!U54+Ahuachapán!U54+Sonsonate!U54+'4'!U54</f>
        <v>4968.5416666666661</v>
      </c>
      <c r="V54" s="85"/>
      <c r="W54" s="230">
        <f>IF(ISERROR(V54/U54),"",V54/U54)</f>
        <v>0</v>
      </c>
      <c r="X54" s="136">
        <f>'Santa Ana'!X54+Ahuachapán!X54+Sonsonate!X54+'4'!X54</f>
        <v>4968.5416666666661</v>
      </c>
      <c r="Y54" s="85"/>
      <c r="Z54" s="230">
        <f>IF(ISERROR(Y54/X54),"",Y54/X54)</f>
        <v>0</v>
      </c>
      <c r="AA54" s="73">
        <f t="shared" ref="AA54:AB58" si="72">R54+U54+X54</f>
        <v>14905.624999999998</v>
      </c>
      <c r="AB54" s="76">
        <f t="shared" si="72"/>
        <v>0</v>
      </c>
      <c r="AC54" s="230">
        <f>IF(ISERROR(AB54/AA54),"",AB54/AA54)</f>
        <v>0</v>
      </c>
      <c r="AD54" s="136">
        <f>'Santa Ana'!AD54+Ahuachapán!AD54+Sonsonate!AD54+'4'!AD54</f>
        <v>4968.5416666666661</v>
      </c>
      <c r="AE54" s="85"/>
      <c r="AF54" s="230">
        <f>IF(ISERROR(AE54/AD54),"",AE54/AD54)</f>
        <v>0</v>
      </c>
      <c r="AG54" s="136">
        <f>'Santa Ana'!AG54+Ahuachapán!AG54+Sonsonate!AG54+'4'!AG54</f>
        <v>4968.5416666666661</v>
      </c>
      <c r="AH54" s="85"/>
      <c r="AI54" s="230">
        <f>IF(ISERROR(AH54/AG54),"",AH54/AG54)</f>
        <v>0</v>
      </c>
      <c r="AJ54" s="136">
        <f>'Santa Ana'!AJ54+Ahuachapán!AJ54+Sonsonate!AJ54+'4'!AJ54</f>
        <v>4968.5416666666661</v>
      </c>
      <c r="AK54" s="85"/>
      <c r="AL54" s="230">
        <f>IF(ISERROR(AK54/AJ54),"",AK54/AJ54)</f>
        <v>0</v>
      </c>
      <c r="AM54" s="73">
        <f t="shared" ref="AM54:AN58" si="73">AD54+AG54+AJ54</f>
        <v>14905.624999999998</v>
      </c>
      <c r="AN54" s="76">
        <f t="shared" si="73"/>
        <v>0</v>
      </c>
      <c r="AO54" s="230">
        <f>IF(ISERROR(AN54/AM54),"",AN54/AM54)</f>
        <v>0</v>
      </c>
      <c r="AP54" s="136">
        <f>'Santa Ana'!AP54+Ahuachapán!AP54+Sonsonate!AP54+'4'!AP54</f>
        <v>4968.5416666666661</v>
      </c>
      <c r="AQ54" s="85"/>
      <c r="AR54" s="230">
        <f>IF(ISERROR(AQ54/AP54),"",AQ54/AP54)</f>
        <v>0</v>
      </c>
      <c r="AS54" s="136">
        <f>'Santa Ana'!AS54+Ahuachapán!AS54+Sonsonate!AS54+'4'!AS54</f>
        <v>4968.5416666666661</v>
      </c>
      <c r="AT54" s="85"/>
      <c r="AU54" s="230">
        <f>IF(ISERROR(AT54/AS54),"",AT54/AS54)</f>
        <v>0</v>
      </c>
      <c r="AV54" s="136">
        <f>'Santa Ana'!AV54+Ahuachapán!AV54+Sonsonate!AV54+'4'!AV54</f>
        <v>4968.5416666666661</v>
      </c>
      <c r="AW54" s="85"/>
      <c r="AX54" s="230">
        <f>IF(ISERROR(AW54/AV54),"",AW54/AV54)</f>
        <v>0</v>
      </c>
      <c r="AY54" s="73">
        <f t="shared" ref="AY54:AZ58" si="74">AP54+AS54+AV54</f>
        <v>14905.624999999998</v>
      </c>
      <c r="AZ54" s="76">
        <f t="shared" si="74"/>
        <v>0</v>
      </c>
      <c r="BA54" s="230">
        <f>IF(ISERROR(AZ54/AY54),"",AZ54/AY54)</f>
        <v>0</v>
      </c>
      <c r="BB54" s="73">
        <f t="shared" ref="BB54:BC58" si="75">O54+AA54+AM54+AY54</f>
        <v>59622.499999999993</v>
      </c>
      <c r="BC54" s="77">
        <f t="shared" si="75"/>
        <v>0</v>
      </c>
      <c r="BD54" s="230">
        <f>IF(ISERROR(BC54/BB54),"",BC54/BB54)</f>
        <v>0</v>
      </c>
      <c r="BE54" s="11"/>
      <c r="BF54" s="231" t="str">
        <f>IF(E54=SUM(F54,I54,L54,R54,U54,X54,AD54,AG54,AJ54,AP54,AS54,AV54),"SI","NO")</f>
        <v>NO</v>
      </c>
    </row>
    <row r="55" spans="1:58" ht="84" customHeight="1" x14ac:dyDescent="0.25">
      <c r="A55" s="51" t="s">
        <v>48</v>
      </c>
      <c r="B55" s="29" t="s">
        <v>233</v>
      </c>
      <c r="C55" s="121" t="s">
        <v>62</v>
      </c>
      <c r="D55" s="76">
        <f>'Santa Ana'!D55+Ahuachapán!D55+Sonsonate!D55+'4'!D55</f>
        <v>121170.20700000001</v>
      </c>
      <c r="E55" s="101">
        <f>'Santa Ana'!E55+Ahuachapán!E55+Sonsonate!E55+'4'!E55</f>
        <v>12117.020700000001</v>
      </c>
      <c r="F55" s="136">
        <f>'Santa Ana'!F55+Ahuachapán!F55+Sonsonate!F55+'4'!F55</f>
        <v>950.55589166666664</v>
      </c>
      <c r="G55" s="85"/>
      <c r="H55" s="230">
        <f>IF(ISERROR(G55/F55),"",G55/F55)</f>
        <v>0</v>
      </c>
      <c r="I55" s="136">
        <f>'Santa Ana'!I55+Ahuachapán!I55+Sonsonate!I55+'4'!I55</f>
        <v>950.55589166666664</v>
      </c>
      <c r="J55" s="85"/>
      <c r="K55" s="230">
        <f>IF(ISERROR(J55/I55),"",J55/I55)</f>
        <v>0</v>
      </c>
      <c r="L55" s="136">
        <f>'Santa Ana'!L55+Ahuachapán!L55+Sonsonate!L55+'4'!L55</f>
        <v>950.55589166666664</v>
      </c>
      <c r="M55" s="85"/>
      <c r="N55" s="230">
        <f>IF(ISERROR(M55/L55),"",M55/L55)</f>
        <v>0</v>
      </c>
      <c r="O55" s="73">
        <f t="shared" si="71"/>
        <v>2851.6676749999997</v>
      </c>
      <c r="P55" s="76">
        <f t="shared" si="71"/>
        <v>0</v>
      </c>
      <c r="Q55" s="230">
        <f>IF(ISERROR(P55/O55),"",P55/O55)</f>
        <v>0</v>
      </c>
      <c r="R55" s="136">
        <f>'Santa Ana'!R55+Ahuachapán!R55+Sonsonate!R55+'4'!R55</f>
        <v>950.55589166666664</v>
      </c>
      <c r="S55" s="85"/>
      <c r="T55" s="230">
        <f>IF(ISERROR(S55/R55),"",S55/R55)</f>
        <v>0</v>
      </c>
      <c r="U55" s="136">
        <f>'Santa Ana'!U55+Ahuachapán!U55+Sonsonate!U55+'4'!U55</f>
        <v>950.55589166666664</v>
      </c>
      <c r="V55" s="85"/>
      <c r="W55" s="230">
        <f>IF(ISERROR(V55/U55),"",V55/U55)</f>
        <v>0</v>
      </c>
      <c r="X55" s="136">
        <f>'Santa Ana'!X55+Ahuachapán!X55+Sonsonate!X55+'4'!X55</f>
        <v>950.55589166666664</v>
      </c>
      <c r="Y55" s="85"/>
      <c r="Z55" s="230">
        <f>IF(ISERROR(Y55/X55),"",Y55/X55)</f>
        <v>0</v>
      </c>
      <c r="AA55" s="73">
        <f t="shared" si="72"/>
        <v>2851.6676749999997</v>
      </c>
      <c r="AB55" s="76">
        <f t="shared" si="72"/>
        <v>0</v>
      </c>
      <c r="AC55" s="230">
        <f>IF(ISERROR(AB55/AA55),"",AB55/AA55)</f>
        <v>0</v>
      </c>
      <c r="AD55" s="136">
        <f>'Santa Ana'!AD55+Ahuachapán!AD55+Sonsonate!AD55+'4'!AD55</f>
        <v>950.55589166666664</v>
      </c>
      <c r="AE55" s="85"/>
      <c r="AF55" s="230">
        <f>IF(ISERROR(AE55/AD55),"",AE55/AD55)</f>
        <v>0</v>
      </c>
      <c r="AG55" s="136">
        <f>'Santa Ana'!AG55+Ahuachapán!AG55+Sonsonate!AG55+'4'!AG55</f>
        <v>950.55589166666664</v>
      </c>
      <c r="AH55" s="85"/>
      <c r="AI55" s="230">
        <f>IF(ISERROR(AH55/AG55),"",AH55/AG55)</f>
        <v>0</v>
      </c>
      <c r="AJ55" s="136">
        <f>'Santa Ana'!AJ55+Ahuachapán!AJ55+Sonsonate!AJ55+'4'!AJ55</f>
        <v>950.55589166666664</v>
      </c>
      <c r="AK55" s="85"/>
      <c r="AL55" s="230">
        <f>IF(ISERROR(AK55/AJ55),"",AK55/AJ55)</f>
        <v>0</v>
      </c>
      <c r="AM55" s="73">
        <f t="shared" si="73"/>
        <v>2851.6676749999997</v>
      </c>
      <c r="AN55" s="76">
        <f t="shared" si="73"/>
        <v>0</v>
      </c>
      <c r="AO55" s="230">
        <f>IF(ISERROR(AN55/AM55),"",AN55/AM55)</f>
        <v>0</v>
      </c>
      <c r="AP55" s="136">
        <f>'Santa Ana'!AP55+Ahuachapán!AP55+Sonsonate!AP55+'4'!AP55</f>
        <v>950.55589166666664</v>
      </c>
      <c r="AQ55" s="85"/>
      <c r="AR55" s="230">
        <f>IF(ISERROR(AQ55/AP55),"",AQ55/AP55)</f>
        <v>0</v>
      </c>
      <c r="AS55" s="136">
        <f>'Santa Ana'!AS55+Ahuachapán!AS55+Sonsonate!AS55+'4'!AS55</f>
        <v>950.55589166666664</v>
      </c>
      <c r="AT55" s="85"/>
      <c r="AU55" s="230">
        <f>IF(ISERROR(AT55/AS55),"",AT55/AS55)</f>
        <v>0</v>
      </c>
      <c r="AV55" s="136">
        <f>'Santa Ana'!AV55+Ahuachapán!AV55+Sonsonate!AV55+'4'!AV55</f>
        <v>950.55589166666664</v>
      </c>
      <c r="AW55" s="85"/>
      <c r="AX55" s="230">
        <f>IF(ISERROR(AW55/AV55),"",AW55/AV55)</f>
        <v>0</v>
      </c>
      <c r="AY55" s="73">
        <f t="shared" si="74"/>
        <v>2851.6676749999997</v>
      </c>
      <c r="AZ55" s="76">
        <f t="shared" si="74"/>
        <v>0</v>
      </c>
      <c r="BA55" s="230">
        <f>IF(ISERROR(AZ55/AY55),"",AZ55/AY55)</f>
        <v>0</v>
      </c>
      <c r="BB55" s="73">
        <f t="shared" si="75"/>
        <v>11406.670699999999</v>
      </c>
      <c r="BC55" s="77">
        <f t="shared" si="75"/>
        <v>0</v>
      </c>
      <c r="BD55" s="230">
        <f>IF(ISERROR(BC55/BB55),"",BC55/BB55)</f>
        <v>0</v>
      </c>
      <c r="BF55" s="231" t="str">
        <f>IF(E55=SUM(F55,I55,L55,R55,U55,X55,AD55,AG55,AJ55,AP55,AS55,AV55),"SI","NO")</f>
        <v>NO</v>
      </c>
    </row>
    <row r="56" spans="1:58" ht="84" customHeight="1" x14ac:dyDescent="0.25">
      <c r="A56" s="51" t="s">
        <v>49</v>
      </c>
      <c r="B56" s="29" t="s">
        <v>234</v>
      </c>
      <c r="C56" s="121" t="s">
        <v>62</v>
      </c>
      <c r="D56" s="76">
        <f>'Santa Ana'!D56+Ahuachapán!D56+Sonsonate!D56+'4'!D56</f>
        <v>140681.20699999999</v>
      </c>
      <c r="E56" s="101">
        <f>'Santa Ana'!E56+Ahuachapán!E56+Sonsonate!E56+'4'!E56</f>
        <v>28136.241399999999</v>
      </c>
      <c r="F56" s="136">
        <f>'Santa Ana'!F56+Ahuachapán!F56+Sonsonate!F56+'4'!F56</f>
        <v>2822.4338666666663</v>
      </c>
      <c r="G56" s="85"/>
      <c r="H56" s="230">
        <f>IF(ISERROR(G56/F56),"",G56/F56)</f>
        <v>0</v>
      </c>
      <c r="I56" s="136">
        <f>'Santa Ana'!I56+Ahuachapán!I56+Sonsonate!I56+'4'!I56</f>
        <v>2822.4338666666663</v>
      </c>
      <c r="J56" s="85"/>
      <c r="K56" s="230">
        <f>IF(ISERROR(J56/I56),"",J56/I56)</f>
        <v>0</v>
      </c>
      <c r="L56" s="136">
        <f>'Santa Ana'!L56+Ahuachapán!L56+Sonsonate!L56+'4'!L56</f>
        <v>2822.4338666666663</v>
      </c>
      <c r="M56" s="85"/>
      <c r="N56" s="230">
        <f>IF(ISERROR(M56/L56),"",M56/L56)</f>
        <v>0</v>
      </c>
      <c r="O56" s="73">
        <f t="shared" si="71"/>
        <v>8467.3015999999989</v>
      </c>
      <c r="P56" s="76">
        <f t="shared" si="71"/>
        <v>0</v>
      </c>
      <c r="Q56" s="230">
        <f>IF(ISERROR(P56/O56),"",P56/O56)</f>
        <v>0</v>
      </c>
      <c r="R56" s="136">
        <f>'Santa Ana'!R56+Ahuachapán!R56+Sonsonate!R56+'4'!R56</f>
        <v>2820.4338666666663</v>
      </c>
      <c r="S56" s="85"/>
      <c r="T56" s="230">
        <f>IF(ISERROR(S56/R56),"",S56/R56)</f>
        <v>0</v>
      </c>
      <c r="U56" s="136">
        <f>'Santa Ana'!U56+Ahuachapán!U56+Sonsonate!U56+'4'!U56</f>
        <v>2819.4338666666663</v>
      </c>
      <c r="V56" s="85"/>
      <c r="W56" s="230">
        <f>IF(ISERROR(V56/U56),"",V56/U56)</f>
        <v>0</v>
      </c>
      <c r="X56" s="136">
        <f>'Santa Ana'!X56+Ahuachapán!X56+Sonsonate!X56+'4'!X56</f>
        <v>2819.4338666666663</v>
      </c>
      <c r="Y56" s="85"/>
      <c r="Z56" s="230">
        <f>IF(ISERROR(Y56/X56),"",Y56/X56)</f>
        <v>0</v>
      </c>
      <c r="AA56" s="73">
        <f t="shared" si="72"/>
        <v>8459.3015999999989</v>
      </c>
      <c r="AB56" s="76">
        <f t="shared" si="72"/>
        <v>0</v>
      </c>
      <c r="AC56" s="230">
        <f>IF(ISERROR(AB56/AA56),"",AB56/AA56)</f>
        <v>0</v>
      </c>
      <c r="AD56" s="136">
        <f>'Santa Ana'!AD56+Ahuachapán!AD56+Sonsonate!AD56+'4'!AD56</f>
        <v>2819.4338666666663</v>
      </c>
      <c r="AE56" s="85"/>
      <c r="AF56" s="230">
        <f>IF(ISERROR(AE56/AD56),"",AE56/AD56)</f>
        <v>0</v>
      </c>
      <c r="AG56" s="136">
        <f>'Santa Ana'!AG56+Ahuachapán!AG56+Sonsonate!AG56+'4'!AG56</f>
        <v>2819.4338666666663</v>
      </c>
      <c r="AH56" s="85"/>
      <c r="AI56" s="230">
        <f>IF(ISERROR(AH56/AG56),"",AH56/AG56)</f>
        <v>0</v>
      </c>
      <c r="AJ56" s="136">
        <f>'Santa Ana'!AJ56+Ahuachapán!AJ56+Sonsonate!AJ56+'4'!AJ56</f>
        <v>2819.4338666666663</v>
      </c>
      <c r="AK56" s="85"/>
      <c r="AL56" s="230">
        <f>IF(ISERROR(AK56/AJ56),"",AK56/AJ56)</f>
        <v>0</v>
      </c>
      <c r="AM56" s="73">
        <f t="shared" si="73"/>
        <v>8458.3015999999989</v>
      </c>
      <c r="AN56" s="76">
        <f t="shared" si="73"/>
        <v>0</v>
      </c>
      <c r="AO56" s="230">
        <f>IF(ISERROR(AN56/AM56),"",AN56/AM56)</f>
        <v>0</v>
      </c>
      <c r="AP56" s="136">
        <f>'Santa Ana'!AP56+Ahuachapán!AP56+Sonsonate!AP56+'4'!AP56</f>
        <v>2821.4338666666663</v>
      </c>
      <c r="AQ56" s="85"/>
      <c r="AR56" s="230">
        <f>IF(ISERROR(AQ56/AP56),"",AQ56/AP56)</f>
        <v>0</v>
      </c>
      <c r="AS56" s="136">
        <f>'Santa Ana'!AS56+Ahuachapán!AS56+Sonsonate!AS56+'4'!AS56</f>
        <v>2821.4338666666663</v>
      </c>
      <c r="AT56" s="85"/>
      <c r="AU56" s="230">
        <f>IF(ISERROR(AT56/AS56),"",AT56/AS56)</f>
        <v>0</v>
      </c>
      <c r="AV56" s="136">
        <f>'Santa Ana'!AV56+Ahuachapán!AV56+Sonsonate!AV56+'4'!AV56</f>
        <v>2832.4338666666663</v>
      </c>
      <c r="AW56" s="85"/>
      <c r="AX56" s="230">
        <f>IF(ISERROR(AW56/AV56),"",AW56/AV56)</f>
        <v>0</v>
      </c>
      <c r="AY56" s="73">
        <f t="shared" si="74"/>
        <v>8475.3015999999989</v>
      </c>
      <c r="AZ56" s="76">
        <f t="shared" si="74"/>
        <v>0</v>
      </c>
      <c r="BA56" s="230">
        <f>IF(ISERROR(AZ56/AY56),"",AZ56/AY56)</f>
        <v>0</v>
      </c>
      <c r="BB56" s="73">
        <f t="shared" si="75"/>
        <v>33860.206399999995</v>
      </c>
      <c r="BC56" s="77">
        <f t="shared" si="75"/>
        <v>0</v>
      </c>
      <c r="BD56" s="230">
        <f>IF(ISERROR(BC56/BB56),"",BC56/BB56)</f>
        <v>0</v>
      </c>
      <c r="BF56" s="231" t="str">
        <f>IF(E56=SUM(F56,I56,L56,R56,U56,X56,AD56,AG56,AJ56,AP56,AS56,AV56),"SI","NO")</f>
        <v>NO</v>
      </c>
    </row>
    <row r="57" spans="1:58" ht="84" customHeight="1" x14ac:dyDescent="0.25">
      <c r="A57" s="51" t="s">
        <v>75</v>
      </c>
      <c r="B57" s="29" t="s">
        <v>235</v>
      </c>
      <c r="C57" s="121" t="s">
        <v>100</v>
      </c>
      <c r="D57" s="76">
        <f>'Santa Ana'!D57+Ahuachapán!D57+Sonsonate!D57+'4'!D57</f>
        <v>140681.20699999999</v>
      </c>
      <c r="E57" s="101">
        <f>'Santa Ana'!E57+Ahuachapán!E57+Sonsonate!E57+'4'!E57</f>
        <v>140681.20699999999</v>
      </c>
      <c r="F57" s="136">
        <f>'Santa Ana'!F57+Ahuachapán!F57+Sonsonate!F57+'4'!F57</f>
        <v>8253.7526666666672</v>
      </c>
      <c r="G57" s="85"/>
      <c r="H57" s="230">
        <f>IF(ISERROR(G57/F57),"",G57/F57)</f>
        <v>0</v>
      </c>
      <c r="I57" s="136">
        <f>'Santa Ana'!I57+Ahuachapán!I57+Sonsonate!I57+'4'!I57</f>
        <v>8255.7526666666672</v>
      </c>
      <c r="J57" s="85"/>
      <c r="K57" s="230">
        <f>IF(ISERROR(J57/I57),"",J57/I57)</f>
        <v>0</v>
      </c>
      <c r="L57" s="136">
        <f>'Santa Ana'!L57+Ahuachapán!L57+Sonsonate!L57+'4'!L57</f>
        <v>9547.7526666666672</v>
      </c>
      <c r="M57" s="85"/>
      <c r="N57" s="230">
        <f>IF(ISERROR(M57/L57),"",M57/L57)</f>
        <v>0</v>
      </c>
      <c r="O57" s="73">
        <f t="shared" si="71"/>
        <v>26057.258000000002</v>
      </c>
      <c r="P57" s="76">
        <f t="shared" si="71"/>
        <v>0</v>
      </c>
      <c r="Q57" s="230">
        <f>IF(ISERROR(P57/O57),"",P57/O57)</f>
        <v>0</v>
      </c>
      <c r="R57" s="136">
        <f>'Santa Ana'!R57+Ahuachapán!R57+Sonsonate!R57+'4'!R57</f>
        <v>8928.7526666666672</v>
      </c>
      <c r="S57" s="85"/>
      <c r="T57" s="230">
        <f>IF(ISERROR(S57/R57),"",S57/R57)</f>
        <v>0</v>
      </c>
      <c r="U57" s="136">
        <f>'Santa Ana'!U57+Ahuachapán!U57+Sonsonate!U57+'4'!U57</f>
        <v>16600.752666666667</v>
      </c>
      <c r="V57" s="85"/>
      <c r="W57" s="230">
        <f>IF(ISERROR(V57/U57),"",V57/U57)</f>
        <v>0</v>
      </c>
      <c r="X57" s="136">
        <f>'Santa Ana'!X57+Ahuachapán!X57+Sonsonate!X57+'4'!X57</f>
        <v>8255.7526666666672</v>
      </c>
      <c r="Y57" s="85"/>
      <c r="Z57" s="230">
        <f>IF(ISERROR(Y57/X57),"",Y57/X57)</f>
        <v>0</v>
      </c>
      <c r="AA57" s="73">
        <f t="shared" si="72"/>
        <v>33785.258000000002</v>
      </c>
      <c r="AB57" s="76">
        <f t="shared" si="72"/>
        <v>0</v>
      </c>
      <c r="AC57" s="230">
        <f>IF(ISERROR(AB57/AA57),"",AB57/AA57)</f>
        <v>0</v>
      </c>
      <c r="AD57" s="136">
        <f>'Santa Ana'!AD57+Ahuachapán!AD57+Sonsonate!AD57+'4'!AD57</f>
        <v>8255.7526666666672</v>
      </c>
      <c r="AE57" s="85"/>
      <c r="AF57" s="230">
        <f>IF(ISERROR(AE57/AD57),"",AE57/AD57)</f>
        <v>0</v>
      </c>
      <c r="AG57" s="136">
        <f>'Santa Ana'!AG57+Ahuachapán!AG57+Sonsonate!AG57+'4'!AG57</f>
        <v>8254.7526666666672</v>
      </c>
      <c r="AH57" s="85"/>
      <c r="AI57" s="230">
        <f>IF(ISERROR(AH57/AG57),"",AH57/AG57)</f>
        <v>0</v>
      </c>
      <c r="AJ57" s="136">
        <f>'Santa Ana'!AJ57+Ahuachapán!AJ57+Sonsonate!AJ57+'4'!AJ57</f>
        <v>8254.7526666666672</v>
      </c>
      <c r="AK57" s="85"/>
      <c r="AL57" s="230">
        <f>IF(ISERROR(AK57/AJ57),"",AK57/AJ57)</f>
        <v>0</v>
      </c>
      <c r="AM57" s="73">
        <f t="shared" si="73"/>
        <v>24765.258000000002</v>
      </c>
      <c r="AN57" s="76">
        <f t="shared" si="73"/>
        <v>0</v>
      </c>
      <c r="AO57" s="230">
        <f>IF(ISERROR(AN57/AM57),"",AN57/AM57)</f>
        <v>0</v>
      </c>
      <c r="AP57" s="136">
        <f>'Santa Ana'!AP57+Ahuachapán!AP57+Sonsonate!AP57+'4'!AP57</f>
        <v>8255.7526666666672</v>
      </c>
      <c r="AQ57" s="85"/>
      <c r="AR57" s="230">
        <f>IF(ISERROR(AQ57/AP57),"",AQ57/AP57)</f>
        <v>0</v>
      </c>
      <c r="AS57" s="136">
        <f>'Santa Ana'!AS57+Ahuachapán!AS57+Sonsonate!AS57+'4'!AS57</f>
        <v>8254.7526666666672</v>
      </c>
      <c r="AT57" s="85"/>
      <c r="AU57" s="230">
        <f>IF(ISERROR(AT57/AS57),"",AT57/AS57)</f>
        <v>0</v>
      </c>
      <c r="AV57" s="136">
        <f>'Santa Ana'!AV57+Ahuachapán!AV57+Sonsonate!AV57+'4'!AV57</f>
        <v>8255.7526666666672</v>
      </c>
      <c r="AW57" s="85"/>
      <c r="AX57" s="230">
        <f>IF(ISERROR(AW57/AV57),"",AW57/AV57)</f>
        <v>0</v>
      </c>
      <c r="AY57" s="73">
        <f t="shared" si="74"/>
        <v>24766.258000000002</v>
      </c>
      <c r="AZ57" s="76">
        <f t="shared" si="74"/>
        <v>0</v>
      </c>
      <c r="BA57" s="230">
        <f>IF(ISERROR(AZ57/AY57),"",AZ57/AY57)</f>
        <v>0</v>
      </c>
      <c r="BB57" s="73">
        <f t="shared" si="75"/>
        <v>109374.03200000001</v>
      </c>
      <c r="BC57" s="77">
        <f t="shared" si="75"/>
        <v>0</v>
      </c>
      <c r="BD57" s="230">
        <f>IF(ISERROR(BC57/BB57),"",BC57/BB57)</f>
        <v>0</v>
      </c>
      <c r="BF57" s="231" t="str">
        <f>IF(E57=SUM(F57,I57,L57,R57,U57,X57,AD57,AG57,AJ57,AP57,AS57,AV57),"SI","NO")</f>
        <v>NO</v>
      </c>
    </row>
    <row r="58" spans="1:58" ht="84" customHeight="1" x14ac:dyDescent="0.25">
      <c r="A58" s="51" t="s">
        <v>161</v>
      </c>
      <c r="B58" s="29" t="s">
        <v>213</v>
      </c>
      <c r="C58" s="121" t="s">
        <v>100</v>
      </c>
      <c r="D58" s="76">
        <f>'Santa Ana'!D58+Ahuachapán!D58+Sonsonate!D58+'4'!D58</f>
        <v>27827.679848</v>
      </c>
      <c r="E58" s="101">
        <f>'Santa Ana'!E58+Ahuachapán!E58+Sonsonate!E58+'4'!E58</f>
        <v>22560.942975600003</v>
      </c>
      <c r="F58" s="136">
        <f>'Santa Ana'!F58+Ahuachapán!F58+Sonsonate!F58+'4'!F58</f>
        <v>1936.7568606666664</v>
      </c>
      <c r="G58" s="85"/>
      <c r="H58" s="230">
        <f>IF(ISERROR(G58/F58),"",G58/F58)</f>
        <v>0</v>
      </c>
      <c r="I58" s="136">
        <f>'Santa Ana'!I58+Ahuachapán!I58+Sonsonate!I58+'4'!I58</f>
        <v>1935.7568606666664</v>
      </c>
      <c r="J58" s="85"/>
      <c r="K58" s="230">
        <f>IF(ISERROR(J58/I58),"",J58/I58)</f>
        <v>0</v>
      </c>
      <c r="L58" s="136">
        <f>'Santa Ana'!L58+Ahuachapán!L58+Sonsonate!L58+'4'!L58</f>
        <v>1935.7568606666664</v>
      </c>
      <c r="M58" s="85"/>
      <c r="N58" s="230">
        <f>IF(ISERROR(M58/L58),"",M58/L58)</f>
        <v>0</v>
      </c>
      <c r="O58" s="73">
        <f t="shared" si="71"/>
        <v>5808.2705819999992</v>
      </c>
      <c r="P58" s="76">
        <f t="shared" si="71"/>
        <v>0</v>
      </c>
      <c r="Q58" s="230">
        <f>IF(ISERROR(P58/O58),"",P58/O58)</f>
        <v>0</v>
      </c>
      <c r="R58" s="136">
        <f>'Santa Ana'!R58+Ahuachapán!R58+Sonsonate!R58+'4'!R58</f>
        <v>1941.7568606666664</v>
      </c>
      <c r="S58" s="85"/>
      <c r="T58" s="230">
        <f>IF(ISERROR(S58/R58),"",S58/R58)</f>
        <v>0</v>
      </c>
      <c r="U58" s="136">
        <f>'Santa Ana'!U58+Ahuachapán!U58+Sonsonate!U58+'4'!U58</f>
        <v>1935.7568606666664</v>
      </c>
      <c r="V58" s="85"/>
      <c r="W58" s="230">
        <f>IF(ISERROR(V58/U58),"",V58/U58)</f>
        <v>0</v>
      </c>
      <c r="X58" s="136">
        <f>'Santa Ana'!X58+Ahuachapán!X58+Sonsonate!X58+'4'!X58</f>
        <v>1935.7568606666664</v>
      </c>
      <c r="Y58" s="85"/>
      <c r="Z58" s="230">
        <f>IF(ISERROR(Y58/X58),"",Y58/X58)</f>
        <v>0</v>
      </c>
      <c r="AA58" s="73">
        <f t="shared" si="72"/>
        <v>5813.2705819999992</v>
      </c>
      <c r="AB58" s="76">
        <f t="shared" si="72"/>
        <v>0</v>
      </c>
      <c r="AC58" s="230">
        <f>IF(ISERROR(AB58/AA58),"",AB58/AA58)</f>
        <v>0</v>
      </c>
      <c r="AD58" s="136">
        <f>'Santa Ana'!AD58+Ahuachapán!AD58+Sonsonate!AD58+'4'!AD58</f>
        <v>1941.7568606666664</v>
      </c>
      <c r="AE58" s="85"/>
      <c r="AF58" s="230">
        <f>IF(ISERROR(AE58/AD58),"",AE58/AD58)</f>
        <v>0</v>
      </c>
      <c r="AG58" s="136">
        <f>'Santa Ana'!AG58+Ahuachapán!AG58+Sonsonate!AG58+'4'!AG58</f>
        <v>1935.7568606666664</v>
      </c>
      <c r="AH58" s="85"/>
      <c r="AI58" s="230">
        <f>IF(ISERROR(AH58/AG58),"",AH58/AG58)</f>
        <v>0</v>
      </c>
      <c r="AJ58" s="136">
        <f>'Santa Ana'!AJ58+Ahuachapán!AJ58+Sonsonate!AJ58+'4'!AJ58</f>
        <v>1935.7568606666664</v>
      </c>
      <c r="AK58" s="85"/>
      <c r="AL58" s="230">
        <f>IF(ISERROR(AK58/AJ58),"",AK58/AJ58)</f>
        <v>0</v>
      </c>
      <c r="AM58" s="73">
        <f t="shared" si="73"/>
        <v>5813.2705819999992</v>
      </c>
      <c r="AN58" s="76">
        <f t="shared" si="73"/>
        <v>0</v>
      </c>
      <c r="AO58" s="230">
        <f>IF(ISERROR(AN58/AM58),"",AN58/AM58)</f>
        <v>0</v>
      </c>
      <c r="AP58" s="136">
        <f>'Santa Ana'!AP58+Ahuachapán!AP58+Sonsonate!AP58+'4'!AP58</f>
        <v>1937.7568606666664</v>
      </c>
      <c r="AQ58" s="85"/>
      <c r="AR58" s="230">
        <f>IF(ISERROR(AQ58/AP58),"",AQ58/AP58)</f>
        <v>0</v>
      </c>
      <c r="AS58" s="136">
        <f>'Santa Ana'!AS58+Ahuachapán!AS58+Sonsonate!AS58+'4'!AS58</f>
        <v>1935.7568606666664</v>
      </c>
      <c r="AT58" s="85"/>
      <c r="AU58" s="230">
        <f>IF(ISERROR(AT58/AS58),"",AT58/AS58)</f>
        <v>0</v>
      </c>
      <c r="AV58" s="136">
        <f>'Santa Ana'!AV58+Ahuachapán!AV58+Sonsonate!AV58+'4'!AV58</f>
        <v>1935.7568606666664</v>
      </c>
      <c r="AW58" s="85"/>
      <c r="AX58" s="230">
        <f>IF(ISERROR(AW58/AV58),"",AW58/AV58)</f>
        <v>0</v>
      </c>
      <c r="AY58" s="73">
        <f t="shared" si="74"/>
        <v>5809.2705819999992</v>
      </c>
      <c r="AZ58" s="76">
        <f t="shared" si="74"/>
        <v>0</v>
      </c>
      <c r="BA58" s="230">
        <f>IF(ISERROR(AZ58/AY58),"",AZ58/AY58)</f>
        <v>0</v>
      </c>
      <c r="BB58" s="73">
        <f t="shared" si="75"/>
        <v>23244.082327999997</v>
      </c>
      <c r="BC58" s="77">
        <f t="shared" si="75"/>
        <v>0</v>
      </c>
      <c r="BD58" s="230">
        <f>IF(ISERROR(BC58/BB58),"",BC58/BB58)</f>
        <v>0</v>
      </c>
      <c r="BF58" s="231" t="str">
        <f>IF(E58=SUM(F58,I58,L58,R58,U58,X58,AD58,AG58,AJ58,AP58,AS58,AV58),"SI","NO")</f>
        <v>NO</v>
      </c>
    </row>
    <row r="59" spans="1:58" ht="157.5" customHeight="1" x14ac:dyDescent="0.25">
      <c r="A59" s="330" t="s">
        <v>236</v>
      </c>
      <c r="B59" s="322"/>
      <c r="C59" s="119"/>
      <c r="D59" s="19"/>
      <c r="E59" s="96"/>
      <c r="F59" s="68"/>
      <c r="G59" s="19"/>
      <c r="H59" s="69"/>
      <c r="I59" s="68"/>
      <c r="J59" s="19"/>
      <c r="K59" s="69"/>
      <c r="L59" s="68"/>
      <c r="M59" s="19"/>
      <c r="N59" s="69"/>
      <c r="O59" s="68"/>
      <c r="P59" s="19"/>
      <c r="Q59" s="69"/>
      <c r="R59" s="68"/>
      <c r="S59" s="19"/>
      <c r="T59" s="69"/>
      <c r="U59" s="68"/>
      <c r="V59" s="19"/>
      <c r="W59" s="69"/>
      <c r="X59" s="68"/>
      <c r="Y59" s="19"/>
      <c r="Z59" s="69"/>
      <c r="AA59" s="68"/>
      <c r="AB59" s="19"/>
      <c r="AC59" s="69"/>
      <c r="AD59" s="68"/>
      <c r="AE59" s="19"/>
      <c r="AF59" s="69"/>
      <c r="AG59" s="68"/>
      <c r="AH59" s="19"/>
      <c r="AI59" s="69"/>
      <c r="AJ59" s="68"/>
      <c r="AK59" s="19"/>
      <c r="AL59" s="69"/>
      <c r="AM59" s="68"/>
      <c r="AN59" s="19"/>
      <c r="AO59" s="69"/>
      <c r="AP59" s="68"/>
      <c r="AQ59" s="19"/>
      <c r="AR59" s="69"/>
      <c r="AS59" s="68"/>
      <c r="AT59" s="19"/>
      <c r="AU59" s="69"/>
      <c r="AV59" s="68"/>
      <c r="AW59" s="19"/>
      <c r="AX59" s="69"/>
      <c r="AY59" s="68"/>
      <c r="AZ59" s="19"/>
      <c r="BA59" s="69"/>
      <c r="BB59" s="68"/>
      <c r="BC59" s="19"/>
      <c r="BD59" s="69"/>
      <c r="BF59" s="232"/>
    </row>
    <row r="60" spans="1:58" ht="69.75" customHeight="1" x14ac:dyDescent="0.25">
      <c r="A60" s="324" t="s">
        <v>237</v>
      </c>
      <c r="B60" s="325"/>
      <c r="C60" s="114"/>
      <c r="D60" s="109"/>
      <c r="E60" s="97"/>
      <c r="F60" s="70"/>
      <c r="G60" s="223"/>
      <c r="H60" s="71"/>
      <c r="I60" s="70"/>
      <c r="J60" s="223"/>
      <c r="K60" s="71"/>
      <c r="L60" s="70"/>
      <c r="M60" s="223"/>
      <c r="N60" s="71"/>
      <c r="O60" s="70"/>
      <c r="P60" s="223"/>
      <c r="Q60" s="71"/>
      <c r="R60" s="70"/>
      <c r="S60" s="223"/>
      <c r="T60" s="71"/>
      <c r="U60" s="70"/>
      <c r="V60" s="223"/>
      <c r="W60" s="71"/>
      <c r="X60" s="70"/>
      <c r="Y60" s="223"/>
      <c r="Z60" s="71"/>
      <c r="AA60" s="70"/>
      <c r="AB60" s="223"/>
      <c r="AC60" s="71"/>
      <c r="AD60" s="70"/>
      <c r="AE60" s="223"/>
      <c r="AF60" s="71"/>
      <c r="AG60" s="70"/>
      <c r="AH60" s="223"/>
      <c r="AI60" s="71"/>
      <c r="AJ60" s="70"/>
      <c r="AK60" s="223"/>
      <c r="AL60" s="71"/>
      <c r="AM60" s="70"/>
      <c r="AN60" s="223"/>
      <c r="AO60" s="71"/>
      <c r="AP60" s="70"/>
      <c r="AQ60" s="223"/>
      <c r="AR60" s="71"/>
      <c r="AS60" s="70"/>
      <c r="AT60" s="223"/>
      <c r="AU60" s="71"/>
      <c r="AV60" s="70"/>
      <c r="AW60" s="223"/>
      <c r="AX60" s="71"/>
      <c r="AY60" s="70"/>
      <c r="AZ60" s="223"/>
      <c r="BA60" s="71"/>
      <c r="BB60" s="70"/>
      <c r="BC60" s="223"/>
      <c r="BD60" s="71"/>
      <c r="BF60" s="232"/>
    </row>
    <row r="61" spans="1:58" ht="84" customHeight="1" x14ac:dyDescent="0.25">
      <c r="A61" s="51" t="s">
        <v>50</v>
      </c>
      <c r="B61" s="29" t="s">
        <v>238</v>
      </c>
      <c r="C61" s="121" t="s">
        <v>98</v>
      </c>
      <c r="D61" s="76">
        <f>'Santa Ana'!D61+Ahuachapán!D61+Sonsonate!D61+'4'!D61</f>
        <v>0</v>
      </c>
      <c r="E61" s="101">
        <f>'Santa Ana'!E61+Ahuachapán!E61+Sonsonate!E61+'4'!E61</f>
        <v>35719</v>
      </c>
      <c r="F61" s="136">
        <f>'Santa Ana'!F61+Ahuachapán!F61+Sonsonate!F61+'4'!F61</f>
        <v>2976.583333333333</v>
      </c>
      <c r="G61" s="85"/>
      <c r="H61" s="230">
        <f>IF(ISERROR(G61/F61),"",G61/F61)</f>
        <v>0</v>
      </c>
      <c r="I61" s="136">
        <f>'Santa Ana'!I61+Ahuachapán!I61+Sonsonate!I61+'4'!I61</f>
        <v>2976.583333333333</v>
      </c>
      <c r="J61" s="85"/>
      <c r="K61" s="230">
        <f>IF(ISERROR(J61/I61),"",J61/I61)</f>
        <v>0</v>
      </c>
      <c r="L61" s="136">
        <f>'Santa Ana'!L61+Ahuachapán!L61+Sonsonate!L61+'4'!L61</f>
        <v>2976.583333333333</v>
      </c>
      <c r="M61" s="85"/>
      <c r="N61" s="230">
        <f>IF(ISERROR(M61/L61),"",M61/L61)</f>
        <v>0</v>
      </c>
      <c r="O61" s="73">
        <f t="shared" ref="O61:P63" si="76">F61+I61+L61</f>
        <v>8929.75</v>
      </c>
      <c r="P61" s="76">
        <f t="shared" si="76"/>
        <v>0</v>
      </c>
      <c r="Q61" s="230">
        <f>IF(ISERROR(P61/O61),"",P61/O61)</f>
        <v>0</v>
      </c>
      <c r="R61" s="136">
        <f>'Santa Ana'!R61+Ahuachapán!R61+Sonsonate!R61+'4'!R61</f>
        <v>2976.583333333333</v>
      </c>
      <c r="S61" s="85"/>
      <c r="T61" s="230">
        <f>IF(ISERROR(S61/R61),"",S61/R61)</f>
        <v>0</v>
      </c>
      <c r="U61" s="136">
        <f>'Santa Ana'!U61+Ahuachapán!U61+Sonsonate!U61+'4'!U61</f>
        <v>2976.583333333333</v>
      </c>
      <c r="V61" s="85"/>
      <c r="W61" s="230">
        <f>IF(ISERROR(V61/U61),"",V61/U61)</f>
        <v>0</v>
      </c>
      <c r="X61" s="136">
        <f>'Santa Ana'!X61+Ahuachapán!X61+Sonsonate!X61+'4'!X61</f>
        <v>2976.583333333333</v>
      </c>
      <c r="Y61" s="85"/>
      <c r="Z61" s="230">
        <f>IF(ISERROR(Y61/X61),"",Y61/X61)</f>
        <v>0</v>
      </c>
      <c r="AA61" s="73">
        <f t="shared" ref="AA61:AB63" si="77">R61+U61+X61</f>
        <v>8929.75</v>
      </c>
      <c r="AB61" s="76">
        <f t="shared" si="77"/>
        <v>0</v>
      </c>
      <c r="AC61" s="230">
        <f>IF(ISERROR(AB61/AA61),"",AB61/AA61)</f>
        <v>0</v>
      </c>
      <c r="AD61" s="136">
        <f>'Santa Ana'!AD61+Ahuachapán!AD61+Sonsonate!AD61+'4'!AD61</f>
        <v>2976.583333333333</v>
      </c>
      <c r="AE61" s="85"/>
      <c r="AF61" s="230">
        <f>IF(ISERROR(AE61/AD61),"",AE61/AD61)</f>
        <v>0</v>
      </c>
      <c r="AG61" s="136">
        <f>'Santa Ana'!AG61+Ahuachapán!AG61+Sonsonate!AG61+'4'!AG61</f>
        <v>2976.583333333333</v>
      </c>
      <c r="AH61" s="85"/>
      <c r="AI61" s="230">
        <f>IF(ISERROR(AH61/AG61),"",AH61/AG61)</f>
        <v>0</v>
      </c>
      <c r="AJ61" s="136">
        <f>'Santa Ana'!AJ61+Ahuachapán!AJ61+Sonsonate!AJ61+'4'!AJ61</f>
        <v>2976.583333333333</v>
      </c>
      <c r="AK61" s="85"/>
      <c r="AL61" s="230">
        <f>IF(ISERROR(AK61/AJ61),"",AK61/AJ61)</f>
        <v>0</v>
      </c>
      <c r="AM61" s="73">
        <f t="shared" ref="AM61:AN63" si="78">AD61+AG61+AJ61</f>
        <v>8929.75</v>
      </c>
      <c r="AN61" s="76">
        <f t="shared" si="78"/>
        <v>0</v>
      </c>
      <c r="AO61" s="230">
        <f>IF(ISERROR(AN61/AM61),"",AN61/AM61)</f>
        <v>0</v>
      </c>
      <c r="AP61" s="136">
        <f>'Santa Ana'!AP61+Ahuachapán!AP61+Sonsonate!AP61+'4'!AP61</f>
        <v>2976.583333333333</v>
      </c>
      <c r="AQ61" s="85"/>
      <c r="AR61" s="230">
        <f>IF(ISERROR(AQ61/AP61),"",AQ61/AP61)</f>
        <v>0</v>
      </c>
      <c r="AS61" s="136">
        <f>'Santa Ana'!AS61+Ahuachapán!AS61+Sonsonate!AS61+'4'!AS61</f>
        <v>2976.583333333333</v>
      </c>
      <c r="AT61" s="85"/>
      <c r="AU61" s="230">
        <f>IF(ISERROR(AT61/AS61),"",AT61/AS61)</f>
        <v>0</v>
      </c>
      <c r="AV61" s="136">
        <f>'Santa Ana'!AV61+Ahuachapán!AV61+Sonsonate!AV61+'4'!AV61</f>
        <v>2976.583333333333</v>
      </c>
      <c r="AW61" s="85"/>
      <c r="AX61" s="230">
        <f>IF(ISERROR(AW61/AV61),"",AW61/AV61)</f>
        <v>0</v>
      </c>
      <c r="AY61" s="73">
        <f t="shared" ref="AY61:AZ63" si="79">AP61+AS61+AV61</f>
        <v>8929.75</v>
      </c>
      <c r="AZ61" s="76">
        <f t="shared" si="79"/>
        <v>0</v>
      </c>
      <c r="BA61" s="230">
        <f>IF(ISERROR(AZ61/AY61),"",AZ61/AY61)</f>
        <v>0</v>
      </c>
      <c r="BB61" s="73">
        <f t="shared" ref="BB61:BC63" si="80">O61+AA61+AM61+AY61</f>
        <v>35719</v>
      </c>
      <c r="BC61" s="77">
        <f t="shared" si="80"/>
        <v>0</v>
      </c>
      <c r="BD61" s="230">
        <f>IF(ISERROR(BC61/BB61),"",BC61/BB61)</f>
        <v>0</v>
      </c>
      <c r="BF61" s="231" t="str">
        <f>IF(E61=SUM(F61,I61,L61,R61,U61,X61,AD61,AG61,AJ61,AP61,AS61,AV61),"SI","NO")</f>
        <v>SI</v>
      </c>
    </row>
    <row r="62" spans="1:58" ht="84" customHeight="1" x14ac:dyDescent="0.25">
      <c r="A62" s="51" t="s">
        <v>76</v>
      </c>
      <c r="B62" s="29" t="s">
        <v>239</v>
      </c>
      <c r="C62" s="121" t="s">
        <v>98</v>
      </c>
      <c r="D62" s="76">
        <f>'Santa Ana'!D62+Ahuachapán!D62+Sonsonate!D62+'4'!D62</f>
        <v>0</v>
      </c>
      <c r="E62" s="101">
        <f>'Santa Ana'!E62+Ahuachapán!E62+Sonsonate!E62+'4'!E62</f>
        <v>520</v>
      </c>
      <c r="F62" s="136">
        <f>'Santa Ana'!F62+Ahuachapán!F62+Sonsonate!F62+'4'!F62</f>
        <v>31.333333333333336</v>
      </c>
      <c r="G62" s="85"/>
      <c r="H62" s="230">
        <f>IF(ISERROR(G62/F62),"",G62/F62)</f>
        <v>0</v>
      </c>
      <c r="I62" s="136">
        <f>'Santa Ana'!I62+Ahuachapán!I62+Sonsonate!I62+'4'!I62</f>
        <v>30.333333333333332</v>
      </c>
      <c r="J62" s="85"/>
      <c r="K62" s="230">
        <f>IF(ISERROR(J62/I62),"",J62/I62)</f>
        <v>0</v>
      </c>
      <c r="L62" s="136">
        <f>'Santa Ana'!L62+Ahuachapán!L62+Sonsonate!L62+'4'!L62</f>
        <v>55.333333333333329</v>
      </c>
      <c r="M62" s="85"/>
      <c r="N62" s="230">
        <f>IF(ISERROR(M62/L62),"",M62/L62)</f>
        <v>0</v>
      </c>
      <c r="O62" s="73">
        <f t="shared" si="76"/>
        <v>117</v>
      </c>
      <c r="P62" s="76">
        <f t="shared" si="76"/>
        <v>0</v>
      </c>
      <c r="Q62" s="230">
        <f>IF(ISERROR(P62/O62),"",P62/O62)</f>
        <v>0</v>
      </c>
      <c r="R62" s="136">
        <f>'Santa Ana'!R62+Ahuachapán!R62+Sonsonate!R62+'4'!R62</f>
        <v>41.333333333333329</v>
      </c>
      <c r="S62" s="85"/>
      <c r="T62" s="230">
        <f>IF(ISERROR(S62/R62),"",S62/R62)</f>
        <v>0</v>
      </c>
      <c r="U62" s="136">
        <f>'Santa Ana'!U62+Ahuachapán!U62+Sonsonate!U62+'4'!U62</f>
        <v>44.333333333333329</v>
      </c>
      <c r="V62" s="85"/>
      <c r="W62" s="230">
        <f>IF(ISERROR(V62/U62),"",V62/U62)</f>
        <v>0</v>
      </c>
      <c r="X62" s="136">
        <f>'Santa Ana'!X62+Ahuachapán!X62+Sonsonate!X62+'4'!X62</f>
        <v>62.333333333333329</v>
      </c>
      <c r="Y62" s="85"/>
      <c r="Z62" s="230">
        <f>IF(ISERROR(Y62/X62),"",Y62/X62)</f>
        <v>0</v>
      </c>
      <c r="AA62" s="73">
        <f t="shared" si="77"/>
        <v>148</v>
      </c>
      <c r="AB62" s="76">
        <f t="shared" si="77"/>
        <v>0</v>
      </c>
      <c r="AC62" s="230">
        <f>IF(ISERROR(AB62/AA62),"",AB62/AA62)</f>
        <v>0</v>
      </c>
      <c r="AD62" s="136">
        <f>'Santa Ana'!AD62+Ahuachapán!AD62+Sonsonate!AD62+'4'!AD62</f>
        <v>46.333333333333329</v>
      </c>
      <c r="AE62" s="85"/>
      <c r="AF62" s="230">
        <f>IF(ISERROR(AE62/AD62),"",AE62/AD62)</f>
        <v>0</v>
      </c>
      <c r="AG62" s="136">
        <f>'Santa Ana'!AG62+Ahuachapán!AG62+Sonsonate!AG62+'4'!AG62</f>
        <v>44.333333333333329</v>
      </c>
      <c r="AH62" s="85"/>
      <c r="AI62" s="230">
        <f>IF(ISERROR(AH62/AG62),"",AH62/AG62)</f>
        <v>0</v>
      </c>
      <c r="AJ62" s="136">
        <f>'Santa Ana'!AJ62+Ahuachapán!AJ62+Sonsonate!AJ62+'4'!AJ62</f>
        <v>44.333333333333329</v>
      </c>
      <c r="AK62" s="85"/>
      <c r="AL62" s="230">
        <f>IF(ISERROR(AK62/AJ62),"",AK62/AJ62)</f>
        <v>0</v>
      </c>
      <c r="AM62" s="73">
        <f t="shared" si="78"/>
        <v>135</v>
      </c>
      <c r="AN62" s="76">
        <f t="shared" si="78"/>
        <v>0</v>
      </c>
      <c r="AO62" s="230">
        <f>IF(ISERROR(AN62/AM62),"",AN62/AM62)</f>
        <v>0</v>
      </c>
      <c r="AP62" s="136">
        <f>'Santa Ana'!AP62+Ahuachapán!AP62+Sonsonate!AP62+'4'!AP62</f>
        <v>42.333333333333329</v>
      </c>
      <c r="AQ62" s="85"/>
      <c r="AR62" s="230">
        <f>IF(ISERROR(AQ62/AP62),"",AQ62/AP62)</f>
        <v>0</v>
      </c>
      <c r="AS62" s="136">
        <f>'Santa Ana'!AS62+Ahuachapán!AS62+Sonsonate!AS62+'4'!AS62</f>
        <v>42.333333333333336</v>
      </c>
      <c r="AT62" s="85"/>
      <c r="AU62" s="230">
        <f>IF(ISERROR(AT62/AS62),"",AT62/AS62)</f>
        <v>0</v>
      </c>
      <c r="AV62" s="136">
        <f>'Santa Ana'!AV62+Ahuachapán!AV62+Sonsonate!AV62+'4'!AV62</f>
        <v>35.333333333333329</v>
      </c>
      <c r="AW62" s="85"/>
      <c r="AX62" s="230">
        <f>IF(ISERROR(AW62/AV62),"",AW62/AV62)</f>
        <v>0</v>
      </c>
      <c r="AY62" s="73">
        <f t="shared" si="79"/>
        <v>119.99999999999999</v>
      </c>
      <c r="AZ62" s="76">
        <f t="shared" si="79"/>
        <v>0</v>
      </c>
      <c r="BA62" s="230">
        <f>IF(ISERROR(AZ62/AY62),"",AZ62/AY62)</f>
        <v>0</v>
      </c>
      <c r="BB62" s="73">
        <f t="shared" si="80"/>
        <v>520</v>
      </c>
      <c r="BC62" s="77">
        <f t="shared" si="80"/>
        <v>0</v>
      </c>
      <c r="BD62" s="230">
        <f>IF(ISERROR(BC62/BB62),"",BC62/BB62)</f>
        <v>0</v>
      </c>
      <c r="BF62" s="231" t="str">
        <f>IF(E62=SUM(F62,I62,L62,R62,U62,X62,AD62,AG62,AJ62,AP62,AS62,AV62),"SI","NO")</f>
        <v>SI</v>
      </c>
    </row>
    <row r="63" spans="1:58" ht="84" customHeight="1" x14ac:dyDescent="0.25">
      <c r="A63" s="51" t="s">
        <v>77</v>
      </c>
      <c r="B63" s="29" t="s">
        <v>240</v>
      </c>
      <c r="C63" s="121" t="s">
        <v>98</v>
      </c>
      <c r="D63" s="76">
        <f>'Santa Ana'!D63+Ahuachapán!D63+Sonsonate!D63+'4'!D63</f>
        <v>0</v>
      </c>
      <c r="E63" s="101">
        <f>'Santa Ana'!E63+Ahuachapán!E63+Sonsonate!E63+'4'!E63</f>
        <v>2684</v>
      </c>
      <c r="F63" s="136">
        <f>'Santa Ana'!F63+Ahuachapán!F63+Sonsonate!F63+'4'!F63</f>
        <v>223</v>
      </c>
      <c r="G63" s="85"/>
      <c r="H63" s="230">
        <f>IF(ISERROR(G63/F63),"",G63/F63)</f>
        <v>0</v>
      </c>
      <c r="I63" s="136">
        <f>'Santa Ana'!I63+Ahuachapán!I63+Sonsonate!I63+'4'!I63</f>
        <v>224</v>
      </c>
      <c r="J63" s="85"/>
      <c r="K63" s="230">
        <f>IF(ISERROR(J63/I63),"",J63/I63)</f>
        <v>0</v>
      </c>
      <c r="L63" s="136">
        <f>'Santa Ana'!L63+Ahuachapán!L63+Sonsonate!L63+'4'!L63</f>
        <v>220</v>
      </c>
      <c r="M63" s="85"/>
      <c r="N63" s="230">
        <f>IF(ISERROR(M63/L63),"",M63/L63)</f>
        <v>0</v>
      </c>
      <c r="O63" s="73">
        <f t="shared" si="76"/>
        <v>667</v>
      </c>
      <c r="P63" s="76">
        <f t="shared" si="76"/>
        <v>0</v>
      </c>
      <c r="Q63" s="230">
        <f>IF(ISERROR(P63/O63),"",P63/O63)</f>
        <v>0</v>
      </c>
      <c r="R63" s="136">
        <f>'Santa Ana'!R63+Ahuachapán!R63+Sonsonate!R63+'4'!R63</f>
        <v>229</v>
      </c>
      <c r="S63" s="85"/>
      <c r="T63" s="230">
        <f>IF(ISERROR(S63/R63),"",S63/R63)</f>
        <v>0</v>
      </c>
      <c r="U63" s="136">
        <f>'Santa Ana'!U63+Ahuachapán!U63+Sonsonate!U63+'4'!U63</f>
        <v>224</v>
      </c>
      <c r="V63" s="85"/>
      <c r="W63" s="230">
        <f>IF(ISERROR(V63/U63),"",V63/U63)</f>
        <v>0</v>
      </c>
      <c r="X63" s="136">
        <f>'Santa Ana'!X63+Ahuachapán!X63+Sonsonate!X63+'4'!X63</f>
        <v>227</v>
      </c>
      <c r="Y63" s="85"/>
      <c r="Z63" s="230">
        <f>IF(ISERROR(Y63/X63),"",Y63/X63)</f>
        <v>0</v>
      </c>
      <c r="AA63" s="73">
        <f t="shared" si="77"/>
        <v>680</v>
      </c>
      <c r="AB63" s="76">
        <f t="shared" si="77"/>
        <v>0</v>
      </c>
      <c r="AC63" s="230">
        <f>IF(ISERROR(AB63/AA63),"",AB63/AA63)</f>
        <v>0</v>
      </c>
      <c r="AD63" s="136">
        <f>'Santa Ana'!AD63+Ahuachapán!AD63+Sonsonate!AD63+'4'!AD63</f>
        <v>223</v>
      </c>
      <c r="AE63" s="85"/>
      <c r="AF63" s="230">
        <f>IF(ISERROR(AE63/AD63),"",AE63/AD63)</f>
        <v>0</v>
      </c>
      <c r="AG63" s="136">
        <f>'Santa Ana'!AG63+Ahuachapán!AG63+Sonsonate!AG63+'4'!AG63</f>
        <v>223</v>
      </c>
      <c r="AH63" s="85"/>
      <c r="AI63" s="230">
        <f>IF(ISERROR(AH63/AG63),"",AH63/AG63)</f>
        <v>0</v>
      </c>
      <c r="AJ63" s="136">
        <f>'Santa Ana'!AJ63+Ahuachapán!AJ63+Sonsonate!AJ63+'4'!AJ63</f>
        <v>221</v>
      </c>
      <c r="AK63" s="85"/>
      <c r="AL63" s="230">
        <f>IF(ISERROR(AK63/AJ63),"",AK63/AJ63)</f>
        <v>0</v>
      </c>
      <c r="AM63" s="73">
        <f t="shared" si="78"/>
        <v>667</v>
      </c>
      <c r="AN63" s="76">
        <f t="shared" si="78"/>
        <v>0</v>
      </c>
      <c r="AO63" s="230">
        <f>IF(ISERROR(AN63/AM63),"",AN63/AM63)</f>
        <v>0</v>
      </c>
      <c r="AP63" s="136">
        <f>'Santa Ana'!AP63+Ahuachapán!AP63+Sonsonate!AP63+'4'!AP63</f>
        <v>225</v>
      </c>
      <c r="AQ63" s="85"/>
      <c r="AR63" s="230">
        <f>IF(ISERROR(AQ63/AP63),"",AQ63/AP63)</f>
        <v>0</v>
      </c>
      <c r="AS63" s="136">
        <f>'Santa Ana'!AS63+Ahuachapán!AS63+Sonsonate!AS63+'4'!AS63</f>
        <v>225</v>
      </c>
      <c r="AT63" s="85"/>
      <c r="AU63" s="230">
        <f>IF(ISERROR(AT63/AS63),"",AT63/AS63)</f>
        <v>0</v>
      </c>
      <c r="AV63" s="136">
        <f>'Santa Ana'!AV63+Ahuachapán!AV63+Sonsonate!AV63+'4'!AV63</f>
        <v>220</v>
      </c>
      <c r="AW63" s="85"/>
      <c r="AX63" s="230">
        <f>IF(ISERROR(AW63/AV63),"",AW63/AV63)</f>
        <v>0</v>
      </c>
      <c r="AY63" s="73">
        <f t="shared" si="79"/>
        <v>670</v>
      </c>
      <c r="AZ63" s="76">
        <f t="shared" si="79"/>
        <v>0</v>
      </c>
      <c r="BA63" s="230">
        <f>IF(ISERROR(AZ63/AY63),"",AZ63/AY63)</f>
        <v>0</v>
      </c>
      <c r="BB63" s="73">
        <f t="shared" si="80"/>
        <v>2684</v>
      </c>
      <c r="BC63" s="77">
        <f t="shared" si="80"/>
        <v>0</v>
      </c>
      <c r="BD63" s="230">
        <f>IF(ISERROR(BC63/BB63),"",BC63/BB63)</f>
        <v>0</v>
      </c>
      <c r="BF63" s="231" t="str">
        <f>IF(E63=SUM(F63,I63,L63,R63,U63,X63,AD63,AG63,AJ63,AP63,AS63,AV63),"SI","NO")</f>
        <v>SI</v>
      </c>
    </row>
    <row r="64" spans="1:58" ht="84" customHeight="1" x14ac:dyDescent="0.25">
      <c r="A64" s="324" t="s">
        <v>188</v>
      </c>
      <c r="B64" s="325"/>
      <c r="C64" s="114"/>
      <c r="D64" s="109"/>
      <c r="E64" s="97"/>
      <c r="F64" s="70"/>
      <c r="G64" s="223"/>
      <c r="H64" s="71"/>
      <c r="I64" s="70"/>
      <c r="J64" s="223"/>
      <c r="K64" s="71"/>
      <c r="L64" s="70"/>
      <c r="M64" s="223"/>
      <c r="N64" s="71"/>
      <c r="O64" s="70"/>
      <c r="P64" s="223"/>
      <c r="Q64" s="71"/>
      <c r="R64" s="70"/>
      <c r="S64" s="223"/>
      <c r="T64" s="71"/>
      <c r="U64" s="70"/>
      <c r="V64" s="223"/>
      <c r="W64" s="71"/>
      <c r="X64" s="70"/>
      <c r="Y64" s="223"/>
      <c r="Z64" s="71"/>
      <c r="AA64" s="70"/>
      <c r="AB64" s="223"/>
      <c r="AC64" s="71"/>
      <c r="AD64" s="70"/>
      <c r="AE64" s="223"/>
      <c r="AF64" s="71"/>
      <c r="AG64" s="70"/>
      <c r="AH64" s="223"/>
      <c r="AI64" s="71"/>
      <c r="AJ64" s="70"/>
      <c r="AK64" s="223"/>
      <c r="AL64" s="71"/>
      <c r="AM64" s="70"/>
      <c r="AN64" s="223"/>
      <c r="AO64" s="71"/>
      <c r="AP64" s="70"/>
      <c r="AQ64" s="223"/>
      <c r="AR64" s="71"/>
      <c r="AS64" s="70"/>
      <c r="AT64" s="223"/>
      <c r="AU64" s="71"/>
      <c r="AV64" s="70"/>
      <c r="AW64" s="223"/>
      <c r="AX64" s="71"/>
      <c r="AY64" s="70"/>
      <c r="AZ64" s="223"/>
      <c r="BA64" s="71"/>
      <c r="BB64" s="70"/>
      <c r="BC64" s="223"/>
      <c r="BD64" s="71"/>
      <c r="BF64" s="232"/>
    </row>
    <row r="65" spans="1:58" ht="84" customHeight="1" x14ac:dyDescent="0.25">
      <c r="A65" s="51" t="s">
        <v>102</v>
      </c>
      <c r="B65" s="29" t="s">
        <v>241</v>
      </c>
      <c r="C65" s="121" t="s">
        <v>62</v>
      </c>
      <c r="D65" s="76">
        <f>'Santa Ana'!D65+Ahuachapán!D65+Sonsonate!D65+'4'!D65</f>
        <v>74916.25</v>
      </c>
      <c r="E65" s="101">
        <f>'Santa Ana'!E65+Ahuachapán!E65+Sonsonate!E65+'4'!E65</f>
        <v>74916.25</v>
      </c>
      <c r="F65" s="136">
        <f>'Santa Ana'!F65+Ahuachapán!F65+Sonsonate!F65+'4'!F65</f>
        <v>5914.3541666666661</v>
      </c>
      <c r="G65" s="85"/>
      <c r="H65" s="230">
        <f>IF(ISERROR(G65/F65),"",G65/F65)</f>
        <v>0</v>
      </c>
      <c r="I65" s="136">
        <f>'Santa Ana'!I65+Ahuachapán!I65+Sonsonate!I65+'4'!I65</f>
        <v>5914.3541666666661</v>
      </c>
      <c r="J65" s="85"/>
      <c r="K65" s="230">
        <f>IF(ISERROR(J65/I65),"",J65/I65)</f>
        <v>0</v>
      </c>
      <c r="L65" s="136">
        <f>'Santa Ana'!L65+Ahuachapán!L65+Sonsonate!L65+'4'!L65</f>
        <v>5914.3541666666661</v>
      </c>
      <c r="M65" s="85"/>
      <c r="N65" s="230">
        <f>IF(ISERROR(M65/L65),"",M65/L65)</f>
        <v>0</v>
      </c>
      <c r="O65" s="73">
        <f t="shared" ref="O65:P69" si="81">F65+I65+L65</f>
        <v>17743.0625</v>
      </c>
      <c r="P65" s="76">
        <f t="shared" si="81"/>
        <v>0</v>
      </c>
      <c r="Q65" s="230">
        <f>IF(ISERROR(P65/O65),"",P65/O65)</f>
        <v>0</v>
      </c>
      <c r="R65" s="136">
        <f>'Santa Ana'!R65+Ahuachapán!R65+Sonsonate!R65+'4'!R65</f>
        <v>5914.3541666666661</v>
      </c>
      <c r="S65" s="85"/>
      <c r="T65" s="230">
        <f>IF(ISERROR(S65/R65),"",S65/R65)</f>
        <v>0</v>
      </c>
      <c r="U65" s="136">
        <f>'Santa Ana'!U65+Ahuachapán!U65+Sonsonate!U65+'4'!U65</f>
        <v>5914.3541666666661</v>
      </c>
      <c r="V65" s="85"/>
      <c r="W65" s="230">
        <f>IF(ISERROR(V65/U65),"",V65/U65)</f>
        <v>0</v>
      </c>
      <c r="X65" s="136">
        <f>'Santa Ana'!X65+Ahuachapán!X65+Sonsonate!X65+'4'!X65</f>
        <v>5914.3541666666661</v>
      </c>
      <c r="Y65" s="85"/>
      <c r="Z65" s="230">
        <f>IF(ISERROR(Y65/X65),"",Y65/X65)</f>
        <v>0</v>
      </c>
      <c r="AA65" s="73">
        <f t="shared" ref="AA65:AB69" si="82">R65+U65+X65</f>
        <v>17743.0625</v>
      </c>
      <c r="AB65" s="76">
        <f t="shared" si="82"/>
        <v>0</v>
      </c>
      <c r="AC65" s="230">
        <f>IF(ISERROR(AB65/AA65),"",AB65/AA65)</f>
        <v>0</v>
      </c>
      <c r="AD65" s="136">
        <f>'Santa Ana'!AD65+Ahuachapán!AD65+Sonsonate!AD65+'4'!AD65</f>
        <v>5914.3541666666661</v>
      </c>
      <c r="AE65" s="85"/>
      <c r="AF65" s="230">
        <f>IF(ISERROR(AE65/AD65),"",AE65/AD65)</f>
        <v>0</v>
      </c>
      <c r="AG65" s="136">
        <f>'Santa Ana'!AG65+Ahuachapán!AG65+Sonsonate!AG65+'4'!AG65</f>
        <v>5914.3541666666661</v>
      </c>
      <c r="AH65" s="85"/>
      <c r="AI65" s="230">
        <f>IF(ISERROR(AH65/AG65),"",AH65/AG65)</f>
        <v>0</v>
      </c>
      <c r="AJ65" s="136">
        <f>'Santa Ana'!AJ65+Ahuachapán!AJ65+Sonsonate!AJ65+'4'!AJ65</f>
        <v>5914.3541666666661</v>
      </c>
      <c r="AK65" s="85"/>
      <c r="AL65" s="230">
        <f>IF(ISERROR(AK65/AJ65),"",AK65/AJ65)</f>
        <v>0</v>
      </c>
      <c r="AM65" s="73">
        <f t="shared" ref="AM65:AN69" si="83">AD65+AG65+AJ65</f>
        <v>17743.0625</v>
      </c>
      <c r="AN65" s="76">
        <f t="shared" si="83"/>
        <v>0</v>
      </c>
      <c r="AO65" s="230">
        <f>IF(ISERROR(AN65/AM65),"",AN65/AM65)</f>
        <v>0</v>
      </c>
      <c r="AP65" s="136">
        <f>'Santa Ana'!AP65+Ahuachapán!AP65+Sonsonate!AP65+'4'!AP65</f>
        <v>5914.3541666666661</v>
      </c>
      <c r="AQ65" s="85"/>
      <c r="AR65" s="230">
        <f>IF(ISERROR(AQ65/AP65),"",AQ65/AP65)</f>
        <v>0</v>
      </c>
      <c r="AS65" s="136">
        <f>'Santa Ana'!AS65+Ahuachapán!AS65+Sonsonate!AS65+'4'!AS65</f>
        <v>5914.3541666666661</v>
      </c>
      <c r="AT65" s="85"/>
      <c r="AU65" s="230">
        <f>IF(ISERROR(AT65/AS65),"",AT65/AS65)</f>
        <v>0</v>
      </c>
      <c r="AV65" s="136">
        <f>'Santa Ana'!AV65+Ahuachapán!AV65+Sonsonate!AV65+'4'!AV65</f>
        <v>5914.3541666666661</v>
      </c>
      <c r="AW65" s="85"/>
      <c r="AX65" s="230">
        <f>IF(ISERROR(AW65/AV65),"",AW65/AV65)</f>
        <v>0</v>
      </c>
      <c r="AY65" s="73">
        <f t="shared" ref="AY65:AZ69" si="84">AP65+AS65+AV65</f>
        <v>17743.0625</v>
      </c>
      <c r="AZ65" s="76">
        <f t="shared" si="84"/>
        <v>0</v>
      </c>
      <c r="BA65" s="230">
        <f>IF(ISERROR(AZ65/AY65),"",AZ65/AY65)</f>
        <v>0</v>
      </c>
      <c r="BB65" s="73">
        <f t="shared" ref="BB65:BC69" si="85">O65+AA65+AM65+AY65</f>
        <v>70972.25</v>
      </c>
      <c r="BC65" s="77">
        <f t="shared" si="85"/>
        <v>0</v>
      </c>
      <c r="BD65" s="230">
        <f>IF(ISERROR(BC65/BB65),"",BC65/BB65)</f>
        <v>0</v>
      </c>
      <c r="BF65" s="231" t="str">
        <f>IF(E65=SUM(F65,I65,L65,R65,U65,X65,AD65,AG65,AJ65,AP65,AS65,AV65),"SI","NO")</f>
        <v>NO</v>
      </c>
    </row>
    <row r="66" spans="1:58" ht="84" customHeight="1" x14ac:dyDescent="0.25">
      <c r="A66" s="51" t="s">
        <v>103</v>
      </c>
      <c r="B66" s="29" t="s">
        <v>242</v>
      </c>
      <c r="C66" s="121" t="s">
        <v>62</v>
      </c>
      <c r="D66" s="76">
        <f>'Santa Ana'!D66+Ahuachapán!D66+Sonsonate!D66+'4'!D66</f>
        <v>29966.800000000003</v>
      </c>
      <c r="E66" s="101">
        <f>'Santa Ana'!E66+Ahuachapán!E66+Sonsonate!E66+'4'!E66</f>
        <v>29966.800000000003</v>
      </c>
      <c r="F66" s="136">
        <f>'Santa Ana'!F66+Ahuachapán!F66+Sonsonate!F66+'4'!F66</f>
        <v>2365.7666666666664</v>
      </c>
      <c r="G66" s="85"/>
      <c r="H66" s="230">
        <f>IF(ISERROR(G66/F66),"",G66/F66)</f>
        <v>0</v>
      </c>
      <c r="I66" s="136">
        <f>'Santa Ana'!I66+Ahuachapán!I66+Sonsonate!I66+'4'!I66</f>
        <v>2365.7666666666664</v>
      </c>
      <c r="J66" s="85"/>
      <c r="K66" s="230">
        <f>IF(ISERROR(J66/I66),"",J66/I66)</f>
        <v>0</v>
      </c>
      <c r="L66" s="136">
        <f>'Santa Ana'!L66+Ahuachapán!L66+Sonsonate!L66+'4'!L66</f>
        <v>2365.7666666666664</v>
      </c>
      <c r="M66" s="85"/>
      <c r="N66" s="230">
        <f>IF(ISERROR(M66/L66),"",M66/L66)</f>
        <v>0</v>
      </c>
      <c r="O66" s="73">
        <f t="shared" si="81"/>
        <v>7097.2999999999993</v>
      </c>
      <c r="P66" s="76">
        <f t="shared" si="81"/>
        <v>0</v>
      </c>
      <c r="Q66" s="230">
        <f>IF(ISERROR(P66/O66),"",P66/O66)</f>
        <v>0</v>
      </c>
      <c r="R66" s="136">
        <f>'Santa Ana'!R66+Ahuachapán!R66+Sonsonate!R66+'4'!R66</f>
        <v>2365.7666666666664</v>
      </c>
      <c r="S66" s="85"/>
      <c r="T66" s="230">
        <f>IF(ISERROR(S66/R66),"",S66/R66)</f>
        <v>0</v>
      </c>
      <c r="U66" s="136">
        <f>'Santa Ana'!U66+Ahuachapán!U66+Sonsonate!U66+'4'!U66</f>
        <v>2365.7666666666664</v>
      </c>
      <c r="V66" s="85"/>
      <c r="W66" s="230">
        <f>IF(ISERROR(V66/U66),"",V66/U66)</f>
        <v>0</v>
      </c>
      <c r="X66" s="136">
        <f>'Santa Ana'!X66+Ahuachapán!X66+Sonsonate!X66+'4'!X66</f>
        <v>2365.7666666666664</v>
      </c>
      <c r="Y66" s="85"/>
      <c r="Z66" s="230">
        <f>IF(ISERROR(Y66/X66),"",Y66/X66)</f>
        <v>0</v>
      </c>
      <c r="AA66" s="73">
        <f t="shared" si="82"/>
        <v>7097.2999999999993</v>
      </c>
      <c r="AB66" s="76">
        <f t="shared" si="82"/>
        <v>0</v>
      </c>
      <c r="AC66" s="230">
        <f>IF(ISERROR(AB66/AA66),"",AB66/AA66)</f>
        <v>0</v>
      </c>
      <c r="AD66" s="136">
        <f>'Santa Ana'!AD66+Ahuachapán!AD66+Sonsonate!AD66+'4'!AD66</f>
        <v>2365.7666666666664</v>
      </c>
      <c r="AE66" s="85"/>
      <c r="AF66" s="230">
        <f>IF(ISERROR(AE66/AD66),"",AE66/AD66)</f>
        <v>0</v>
      </c>
      <c r="AG66" s="136">
        <f>'Santa Ana'!AG66+Ahuachapán!AG66+Sonsonate!AG66+'4'!AG66</f>
        <v>2365.7666666666664</v>
      </c>
      <c r="AH66" s="85"/>
      <c r="AI66" s="230">
        <f>IF(ISERROR(AH66/AG66),"",AH66/AG66)</f>
        <v>0</v>
      </c>
      <c r="AJ66" s="136">
        <f>'Santa Ana'!AJ66+Ahuachapán!AJ66+Sonsonate!AJ66+'4'!AJ66</f>
        <v>2365.7666666666664</v>
      </c>
      <c r="AK66" s="85"/>
      <c r="AL66" s="230">
        <f>IF(ISERROR(AK66/AJ66),"",AK66/AJ66)</f>
        <v>0</v>
      </c>
      <c r="AM66" s="73">
        <f t="shared" si="83"/>
        <v>7097.2999999999993</v>
      </c>
      <c r="AN66" s="76">
        <f t="shared" si="83"/>
        <v>0</v>
      </c>
      <c r="AO66" s="230">
        <f>IF(ISERROR(AN66/AM66),"",AN66/AM66)</f>
        <v>0</v>
      </c>
      <c r="AP66" s="136">
        <f>'Santa Ana'!AP66+Ahuachapán!AP66+Sonsonate!AP66+'4'!AP66</f>
        <v>2365.7666666666664</v>
      </c>
      <c r="AQ66" s="85"/>
      <c r="AR66" s="230">
        <f>IF(ISERROR(AQ66/AP66),"",AQ66/AP66)</f>
        <v>0</v>
      </c>
      <c r="AS66" s="136">
        <f>'Santa Ana'!AS66+Ahuachapán!AS66+Sonsonate!AS66+'4'!AS66</f>
        <v>2365.7666666666664</v>
      </c>
      <c r="AT66" s="85"/>
      <c r="AU66" s="230">
        <f>IF(ISERROR(AT66/AS66),"",AT66/AS66)</f>
        <v>0</v>
      </c>
      <c r="AV66" s="136">
        <f>'Santa Ana'!AV66+Ahuachapán!AV66+Sonsonate!AV66+'4'!AV66</f>
        <v>2365.7666666666664</v>
      </c>
      <c r="AW66" s="85"/>
      <c r="AX66" s="230">
        <f>IF(ISERROR(AW66/AV66),"",AW66/AV66)</f>
        <v>0</v>
      </c>
      <c r="AY66" s="73">
        <f t="shared" si="84"/>
        <v>7097.2999999999993</v>
      </c>
      <c r="AZ66" s="76">
        <f t="shared" si="84"/>
        <v>0</v>
      </c>
      <c r="BA66" s="230">
        <f>IF(ISERROR(AZ66/AY66),"",AZ66/AY66)</f>
        <v>0</v>
      </c>
      <c r="BB66" s="73">
        <f t="shared" si="85"/>
        <v>28389.199999999997</v>
      </c>
      <c r="BC66" s="77">
        <f t="shared" si="85"/>
        <v>0</v>
      </c>
      <c r="BD66" s="230">
        <f>IF(ISERROR(BC66/BB66),"",BC66/BB66)</f>
        <v>0</v>
      </c>
      <c r="BF66" s="231" t="str">
        <f>IF(E66=SUM(F66,I66,L66,R66,U66,X66,AD66,AG66,AJ66,AP66,AS66,AV66),"SI","NO")</f>
        <v>NO</v>
      </c>
    </row>
    <row r="67" spans="1:58" ht="84" customHeight="1" x14ac:dyDescent="0.25">
      <c r="A67" s="51" t="s">
        <v>104</v>
      </c>
      <c r="B67" s="29" t="s">
        <v>243</v>
      </c>
      <c r="C67" s="121" t="s">
        <v>62</v>
      </c>
      <c r="D67" s="76">
        <f>'Santa Ana'!D67+Ahuachapán!D67+Sonsonate!D67+'4'!D67</f>
        <v>29966.800000000003</v>
      </c>
      <c r="E67" s="101">
        <f>'Santa Ana'!E67+Ahuachapán!E67+Sonsonate!E67+'4'!E67</f>
        <v>29966.800000000003</v>
      </c>
      <c r="F67" s="136">
        <f>'Santa Ana'!F67+Ahuachapán!F67+Sonsonate!F67+'4'!F67</f>
        <v>2365.9499999999998</v>
      </c>
      <c r="G67" s="85"/>
      <c r="H67" s="230">
        <f>IF(ISERROR(G67/F67),"",G67/F67)</f>
        <v>0</v>
      </c>
      <c r="I67" s="136">
        <f>'Santa Ana'!I67+Ahuachapán!I67+Sonsonate!I67+'4'!I67</f>
        <v>2365.9499999999998</v>
      </c>
      <c r="J67" s="85"/>
      <c r="K67" s="230">
        <f>IF(ISERROR(J67/I67),"",J67/I67)</f>
        <v>0</v>
      </c>
      <c r="L67" s="136">
        <f>'Santa Ana'!L67+Ahuachapán!L67+Sonsonate!L67+'4'!L67</f>
        <v>2367.9499999999998</v>
      </c>
      <c r="M67" s="85"/>
      <c r="N67" s="230">
        <f>IF(ISERROR(M67/L67),"",M67/L67)</f>
        <v>0</v>
      </c>
      <c r="O67" s="73">
        <f t="shared" si="81"/>
        <v>7099.8499999999995</v>
      </c>
      <c r="P67" s="76">
        <f t="shared" si="81"/>
        <v>0</v>
      </c>
      <c r="Q67" s="230">
        <f>IF(ISERROR(P67/O67),"",P67/O67)</f>
        <v>0</v>
      </c>
      <c r="R67" s="136">
        <f>'Santa Ana'!R67+Ahuachapán!R67+Sonsonate!R67+'4'!R67</f>
        <v>2367.9499999999998</v>
      </c>
      <c r="S67" s="85"/>
      <c r="T67" s="230">
        <f>IF(ISERROR(S67/R67),"",S67/R67)</f>
        <v>0</v>
      </c>
      <c r="U67" s="136">
        <f>'Santa Ana'!U67+Ahuachapán!U67+Sonsonate!U67+'4'!U67</f>
        <v>2365.9499999999998</v>
      </c>
      <c r="V67" s="85"/>
      <c r="W67" s="230">
        <f>IF(ISERROR(V67/U67),"",V67/U67)</f>
        <v>0</v>
      </c>
      <c r="X67" s="136">
        <f>'Santa Ana'!X67+Ahuachapán!X67+Sonsonate!X67+'4'!X67</f>
        <v>2365.9499999999998</v>
      </c>
      <c r="Y67" s="85"/>
      <c r="Z67" s="230">
        <f>IF(ISERROR(Y67/X67),"",Y67/X67)</f>
        <v>0</v>
      </c>
      <c r="AA67" s="73">
        <f t="shared" si="82"/>
        <v>7099.8499999999995</v>
      </c>
      <c r="AB67" s="76">
        <f t="shared" si="82"/>
        <v>0</v>
      </c>
      <c r="AC67" s="230">
        <f>IF(ISERROR(AB67/AA67),"",AB67/AA67)</f>
        <v>0</v>
      </c>
      <c r="AD67" s="136">
        <f>'Santa Ana'!AD67+Ahuachapán!AD67+Sonsonate!AD67+'4'!AD67</f>
        <v>2365.9499999999998</v>
      </c>
      <c r="AE67" s="85"/>
      <c r="AF67" s="230">
        <f>IF(ISERROR(AE67/AD67),"",AE67/AD67)</f>
        <v>0</v>
      </c>
      <c r="AG67" s="136">
        <f>'Santa Ana'!AG67+Ahuachapán!AG67+Sonsonate!AG67+'4'!AG67</f>
        <v>2365.9499999999998</v>
      </c>
      <c r="AH67" s="85"/>
      <c r="AI67" s="230">
        <f>IF(ISERROR(AH67/AG67),"",AH67/AG67)</f>
        <v>0</v>
      </c>
      <c r="AJ67" s="136">
        <f>'Santa Ana'!AJ67+Ahuachapán!AJ67+Sonsonate!AJ67+'4'!AJ67</f>
        <v>2365.9499999999998</v>
      </c>
      <c r="AK67" s="85"/>
      <c r="AL67" s="230">
        <f>IF(ISERROR(AK67/AJ67),"",AK67/AJ67)</f>
        <v>0</v>
      </c>
      <c r="AM67" s="73">
        <f t="shared" si="83"/>
        <v>7097.8499999999995</v>
      </c>
      <c r="AN67" s="76">
        <f t="shared" si="83"/>
        <v>0</v>
      </c>
      <c r="AO67" s="230">
        <f>IF(ISERROR(AN67/AM67),"",AN67/AM67)</f>
        <v>0</v>
      </c>
      <c r="AP67" s="136">
        <f>'Santa Ana'!AP67+Ahuachapán!AP67+Sonsonate!AP67+'4'!AP67</f>
        <v>2363.9499999999998</v>
      </c>
      <c r="AQ67" s="85"/>
      <c r="AR67" s="230">
        <f>IF(ISERROR(AQ67/AP67),"",AQ67/AP67)</f>
        <v>0</v>
      </c>
      <c r="AS67" s="136">
        <f>'Santa Ana'!AS67+Ahuachapán!AS67+Sonsonate!AS67+'4'!AS67</f>
        <v>2363.9499999999998</v>
      </c>
      <c r="AT67" s="85"/>
      <c r="AU67" s="230">
        <f>IF(ISERROR(AT67/AS67),"",AT67/AS67)</f>
        <v>0</v>
      </c>
      <c r="AV67" s="136">
        <f>'Santa Ana'!AV67+Ahuachapán!AV67+Sonsonate!AV67+'4'!AV67</f>
        <v>2363.9499999999998</v>
      </c>
      <c r="AW67" s="85"/>
      <c r="AX67" s="230">
        <f>IF(ISERROR(AW67/AV67),"",AW67/AV67)</f>
        <v>0</v>
      </c>
      <c r="AY67" s="73">
        <f t="shared" si="84"/>
        <v>7091.8499999999995</v>
      </c>
      <c r="AZ67" s="76">
        <f t="shared" si="84"/>
        <v>0</v>
      </c>
      <c r="BA67" s="230">
        <f>IF(ISERROR(AZ67/AY67),"",AZ67/AY67)</f>
        <v>0</v>
      </c>
      <c r="BB67" s="73">
        <f t="shared" si="85"/>
        <v>28389.399999999998</v>
      </c>
      <c r="BC67" s="77">
        <f t="shared" si="85"/>
        <v>0</v>
      </c>
      <c r="BD67" s="230">
        <f>IF(ISERROR(BC67/BB67),"",BC67/BB67)</f>
        <v>0</v>
      </c>
      <c r="BF67" s="231" t="str">
        <f>IF(E67=SUM(F67,I67,L67,R67,U67,X67,AD67,AG67,AJ67,AP67,AS67,AV67),"SI","NO")</f>
        <v>NO</v>
      </c>
    </row>
    <row r="68" spans="1:58" ht="84" customHeight="1" x14ac:dyDescent="0.25">
      <c r="A68" s="51" t="s">
        <v>105</v>
      </c>
      <c r="B68" s="29" t="s">
        <v>244</v>
      </c>
      <c r="C68" s="123" t="s">
        <v>107</v>
      </c>
      <c r="D68" s="76">
        <f>'Santa Ana'!D68+Ahuachapán!D68+Sonsonate!D68+'4'!D68</f>
        <v>33787.896666666667</v>
      </c>
      <c r="E68" s="101">
        <f>'Santa Ana'!E68+Ahuachapán!E68+Sonsonate!E68+'4'!E68</f>
        <v>33787.896666666667</v>
      </c>
      <c r="F68" s="136">
        <f>'Santa Ana'!F68+Ahuachapán!F68+Sonsonate!F68+'4'!F68</f>
        <v>2814.6749999999997</v>
      </c>
      <c r="G68" s="85"/>
      <c r="H68" s="230">
        <f>IF(ISERROR(G68/F68),"",G68/F68)</f>
        <v>0</v>
      </c>
      <c r="I68" s="136">
        <f>'Santa Ana'!I68+Ahuachapán!I68+Sonsonate!I68+'4'!I68</f>
        <v>2820.6749999999997</v>
      </c>
      <c r="J68" s="85"/>
      <c r="K68" s="230">
        <f>IF(ISERROR(J68/I68),"",J68/I68)</f>
        <v>0</v>
      </c>
      <c r="L68" s="136">
        <f>'Santa Ana'!L68+Ahuachapán!L68+Sonsonate!L68+'4'!L68</f>
        <v>2826.6749999999997</v>
      </c>
      <c r="M68" s="85"/>
      <c r="N68" s="230">
        <f>IF(ISERROR(M68/L68),"",M68/L68)</f>
        <v>0</v>
      </c>
      <c r="O68" s="73">
        <f t="shared" si="81"/>
        <v>8462.0249999999996</v>
      </c>
      <c r="P68" s="76">
        <f t="shared" si="81"/>
        <v>0</v>
      </c>
      <c r="Q68" s="230">
        <f>IF(ISERROR(P68/O68),"",P68/O68)</f>
        <v>0</v>
      </c>
      <c r="R68" s="136">
        <f>'Santa Ana'!R68+Ahuachapán!R68+Sonsonate!R68+'4'!R68</f>
        <v>2818.6749999999997</v>
      </c>
      <c r="S68" s="85"/>
      <c r="T68" s="230">
        <f>IF(ISERROR(S68/R68),"",S68/R68)</f>
        <v>0</v>
      </c>
      <c r="U68" s="136">
        <f>'Santa Ana'!U68+Ahuachapán!U68+Sonsonate!U68+'4'!U68</f>
        <v>2800.6749999999997</v>
      </c>
      <c r="V68" s="85"/>
      <c r="W68" s="230">
        <f>IF(ISERROR(V68/U68),"",V68/U68)</f>
        <v>0</v>
      </c>
      <c r="X68" s="136">
        <f>'Santa Ana'!X68+Ahuachapán!X68+Sonsonate!X68+'4'!X68</f>
        <v>6173.6749999999993</v>
      </c>
      <c r="Y68" s="85"/>
      <c r="Z68" s="230">
        <f>IF(ISERROR(Y68/X68),"",Y68/X68)</f>
        <v>0</v>
      </c>
      <c r="AA68" s="73">
        <f t="shared" si="82"/>
        <v>11793.024999999998</v>
      </c>
      <c r="AB68" s="76">
        <f t="shared" si="82"/>
        <v>0</v>
      </c>
      <c r="AC68" s="230">
        <f>IF(ISERROR(AB68/AA68),"",AB68/AA68)</f>
        <v>0</v>
      </c>
      <c r="AD68" s="136">
        <f>'Santa Ana'!AD68+Ahuachapán!AD68+Sonsonate!AD68+'4'!AD68</f>
        <v>2821.6749999999997</v>
      </c>
      <c r="AE68" s="85"/>
      <c r="AF68" s="230">
        <f>IF(ISERROR(AE68/AD68),"",AE68/AD68)</f>
        <v>0</v>
      </c>
      <c r="AG68" s="136">
        <f>'Santa Ana'!AG68+Ahuachapán!AG68+Sonsonate!AG68+'4'!AG68</f>
        <v>2822.6749999999997</v>
      </c>
      <c r="AH68" s="85"/>
      <c r="AI68" s="230">
        <f>IF(ISERROR(AH68/AG68),"",AH68/AG68)</f>
        <v>0</v>
      </c>
      <c r="AJ68" s="136">
        <f>'Santa Ana'!AJ68+Ahuachapán!AJ68+Sonsonate!AJ68+'4'!AJ68</f>
        <v>2820.6749999999997</v>
      </c>
      <c r="AK68" s="85"/>
      <c r="AL68" s="230">
        <f>IF(ISERROR(AK68/AJ68),"",AK68/AJ68)</f>
        <v>0</v>
      </c>
      <c r="AM68" s="73">
        <f t="shared" si="83"/>
        <v>8465.0249999999996</v>
      </c>
      <c r="AN68" s="76">
        <f t="shared" si="83"/>
        <v>0</v>
      </c>
      <c r="AO68" s="230">
        <f>IF(ISERROR(AN68/AM68),"",AN68/AM68)</f>
        <v>0</v>
      </c>
      <c r="AP68" s="136">
        <f>'Santa Ana'!AP68+Ahuachapán!AP68+Sonsonate!AP68+'4'!AP68</f>
        <v>2825.6749999999997</v>
      </c>
      <c r="AQ68" s="85"/>
      <c r="AR68" s="230">
        <f>IF(ISERROR(AQ68/AP68),"",AQ68/AP68)</f>
        <v>0</v>
      </c>
      <c r="AS68" s="136">
        <f>'Santa Ana'!AS68+Ahuachapán!AS68+Sonsonate!AS68+'4'!AS68</f>
        <v>2821.6749999999997</v>
      </c>
      <c r="AT68" s="85"/>
      <c r="AU68" s="230">
        <f>IF(ISERROR(AT68/AS68),"",AT68/AS68)</f>
        <v>0</v>
      </c>
      <c r="AV68" s="136">
        <f>'Santa Ana'!AV68+Ahuachapán!AV68+Sonsonate!AV68+'4'!AV68</f>
        <v>2821.6749999999997</v>
      </c>
      <c r="AW68" s="85"/>
      <c r="AX68" s="230">
        <f>IF(ISERROR(AW68/AV68),"",AW68/AV68)</f>
        <v>0</v>
      </c>
      <c r="AY68" s="73">
        <f t="shared" si="84"/>
        <v>8469.0249999999996</v>
      </c>
      <c r="AZ68" s="76">
        <f t="shared" si="84"/>
        <v>0</v>
      </c>
      <c r="BA68" s="230">
        <f>IF(ISERROR(AZ68/AY68),"",AZ68/AY68)</f>
        <v>0</v>
      </c>
      <c r="BB68" s="73">
        <f t="shared" si="85"/>
        <v>37189.1</v>
      </c>
      <c r="BC68" s="77">
        <f t="shared" si="85"/>
        <v>0</v>
      </c>
      <c r="BD68" s="230">
        <f>IF(ISERROR(BC68/BB68),"",BC68/BB68)</f>
        <v>0</v>
      </c>
      <c r="BF68" s="231" t="str">
        <f>IF(E68=SUM(F68,I68,L68,R68,U68,X68,AD68,AG68,AJ68,AP68,AS68,AV68),"SI","NO")</f>
        <v>NO</v>
      </c>
    </row>
    <row r="69" spans="1:58" ht="84" customHeight="1" x14ac:dyDescent="0.25">
      <c r="A69" s="51" t="s">
        <v>245</v>
      </c>
      <c r="B69" s="29" t="s">
        <v>246</v>
      </c>
      <c r="C69" s="121" t="s">
        <v>66</v>
      </c>
      <c r="D69" s="76">
        <f>'Santa Ana'!D69+Ahuachapán!D69+Sonsonate!D69+'4'!D69</f>
        <v>15201.740000000002</v>
      </c>
      <c r="E69" s="101">
        <f>'Santa Ana'!E69+Ahuachapán!E69+Sonsonate!E69+'4'!E69</f>
        <v>15201.740000000002</v>
      </c>
      <c r="F69" s="136">
        <f>'Santa Ana'!F69+Ahuachapán!F69+Sonsonate!F69+'4'!F69</f>
        <v>1219.9524999999999</v>
      </c>
      <c r="G69" s="85"/>
      <c r="H69" s="230">
        <f>IF(ISERROR(G69/F69),"",G69/F69)</f>
        <v>0</v>
      </c>
      <c r="I69" s="136">
        <f>'Santa Ana'!I69+Ahuachapán!I69+Sonsonate!I69+'4'!I69</f>
        <v>1219.9524999999999</v>
      </c>
      <c r="J69" s="85"/>
      <c r="K69" s="230">
        <f>IF(ISERROR(J69/I69),"",J69/I69)</f>
        <v>0</v>
      </c>
      <c r="L69" s="136">
        <f>'Santa Ana'!L69+Ahuachapán!L69+Sonsonate!L69+'4'!L69</f>
        <v>1219.9524999999999</v>
      </c>
      <c r="M69" s="85"/>
      <c r="N69" s="230">
        <f>IF(ISERROR(M69/L69),"",M69/L69)</f>
        <v>0</v>
      </c>
      <c r="O69" s="73">
        <f t="shared" si="81"/>
        <v>3659.8574999999996</v>
      </c>
      <c r="P69" s="76">
        <f t="shared" si="81"/>
        <v>0</v>
      </c>
      <c r="Q69" s="230">
        <f>IF(ISERROR(P69/O69),"",P69/O69)</f>
        <v>0</v>
      </c>
      <c r="R69" s="136">
        <f>'Santa Ana'!R69+Ahuachapán!R69+Sonsonate!R69+'4'!R69</f>
        <v>1219.9524999999999</v>
      </c>
      <c r="S69" s="85"/>
      <c r="T69" s="230">
        <f>IF(ISERROR(S69/R69),"",S69/R69)</f>
        <v>0</v>
      </c>
      <c r="U69" s="136">
        <f>'Santa Ana'!U69+Ahuachapán!U69+Sonsonate!U69+'4'!U69</f>
        <v>1219.9524999999999</v>
      </c>
      <c r="V69" s="85"/>
      <c r="W69" s="230">
        <f>IF(ISERROR(V69/U69),"",V69/U69)</f>
        <v>0</v>
      </c>
      <c r="X69" s="136">
        <f>'Santa Ana'!X69+Ahuachapán!X69+Sonsonate!X69+'4'!X69</f>
        <v>1219.9524999999999</v>
      </c>
      <c r="Y69" s="85"/>
      <c r="Z69" s="230">
        <f>IF(ISERROR(Y69/X69),"",Y69/X69)</f>
        <v>0</v>
      </c>
      <c r="AA69" s="73">
        <f t="shared" si="82"/>
        <v>3659.8574999999996</v>
      </c>
      <c r="AB69" s="76">
        <f t="shared" si="82"/>
        <v>0</v>
      </c>
      <c r="AC69" s="230">
        <f>IF(ISERROR(AB69/AA69),"",AB69/AA69)</f>
        <v>0</v>
      </c>
      <c r="AD69" s="136">
        <f>'Santa Ana'!AD69+Ahuachapán!AD69+Sonsonate!AD69+'4'!AD69</f>
        <v>1219.9524999999999</v>
      </c>
      <c r="AE69" s="85"/>
      <c r="AF69" s="230">
        <f>IF(ISERROR(AE69/AD69),"",AE69/AD69)</f>
        <v>0</v>
      </c>
      <c r="AG69" s="136">
        <f>'Santa Ana'!AG69+Ahuachapán!AG69+Sonsonate!AG69+'4'!AG69</f>
        <v>1219.9524999999999</v>
      </c>
      <c r="AH69" s="85"/>
      <c r="AI69" s="230">
        <f>IF(ISERROR(AH69/AG69),"",AH69/AG69)</f>
        <v>0</v>
      </c>
      <c r="AJ69" s="136">
        <f>'Santa Ana'!AJ69+Ahuachapán!AJ69+Sonsonate!AJ69+'4'!AJ69</f>
        <v>1219.9524999999999</v>
      </c>
      <c r="AK69" s="85"/>
      <c r="AL69" s="230">
        <f>IF(ISERROR(AK69/AJ69),"",AK69/AJ69)</f>
        <v>0</v>
      </c>
      <c r="AM69" s="73">
        <f t="shared" si="83"/>
        <v>3659.8574999999996</v>
      </c>
      <c r="AN69" s="76">
        <f t="shared" si="83"/>
        <v>0</v>
      </c>
      <c r="AO69" s="230">
        <f>IF(ISERROR(AN69/AM69),"",AN69/AM69)</f>
        <v>0</v>
      </c>
      <c r="AP69" s="136">
        <f>'Santa Ana'!AP69+Ahuachapán!AP69+Sonsonate!AP69+'4'!AP69</f>
        <v>1219.9524999999999</v>
      </c>
      <c r="AQ69" s="85"/>
      <c r="AR69" s="230">
        <f>IF(ISERROR(AQ69/AP69),"",AQ69/AP69)</f>
        <v>0</v>
      </c>
      <c r="AS69" s="136">
        <f>'Santa Ana'!AS69+Ahuachapán!AS69+Sonsonate!AS69+'4'!AS69</f>
        <v>1219.9524999999999</v>
      </c>
      <c r="AT69" s="85"/>
      <c r="AU69" s="230">
        <f>IF(ISERROR(AT69/AS69),"",AT69/AS69)</f>
        <v>0</v>
      </c>
      <c r="AV69" s="136">
        <f>'Santa Ana'!AV69+Ahuachapán!AV69+Sonsonate!AV69+'4'!AV69</f>
        <v>1219.9524999999999</v>
      </c>
      <c r="AW69" s="85"/>
      <c r="AX69" s="230">
        <f>IF(ISERROR(AW69/AV69),"",AW69/AV69)</f>
        <v>0</v>
      </c>
      <c r="AY69" s="73">
        <f t="shared" si="84"/>
        <v>3659.8574999999996</v>
      </c>
      <c r="AZ69" s="76">
        <f t="shared" si="84"/>
        <v>0</v>
      </c>
      <c r="BA69" s="230">
        <f>IF(ISERROR(AZ69/AY69),"",AZ69/AY69)</f>
        <v>0</v>
      </c>
      <c r="BB69" s="73">
        <f t="shared" si="85"/>
        <v>14639.429999999998</v>
      </c>
      <c r="BC69" s="77">
        <f t="shared" si="85"/>
        <v>0</v>
      </c>
      <c r="BD69" s="230">
        <f>IF(ISERROR(BC69/BB69),"",BC69/BB69)</f>
        <v>0</v>
      </c>
      <c r="BF69" s="231" t="str">
        <f>IF(E69=SUM(F69,I69,L69,R69,U69,X69,AD69,AG69,AJ69,AP69,AS69,AV69),"SI","NO")</f>
        <v>NO</v>
      </c>
    </row>
    <row r="70" spans="1:58" ht="84" customHeight="1" x14ac:dyDescent="0.3">
      <c r="A70" s="331" t="s">
        <v>31</v>
      </c>
      <c r="B70" s="332"/>
      <c r="C70" s="112"/>
      <c r="D70" s="65"/>
      <c r="E70" s="61"/>
      <c r="F70" s="62"/>
      <c r="G70" s="63"/>
      <c r="H70" s="64"/>
      <c r="I70" s="62"/>
      <c r="J70" s="63"/>
      <c r="K70" s="64"/>
      <c r="L70" s="62"/>
      <c r="M70" s="63"/>
      <c r="N70" s="64"/>
      <c r="O70" s="62"/>
      <c r="P70" s="65"/>
      <c r="Q70" s="64"/>
      <c r="R70" s="62"/>
      <c r="S70" s="63"/>
      <c r="T70" s="64"/>
      <c r="U70" s="62"/>
      <c r="V70" s="63"/>
      <c r="W70" s="64"/>
      <c r="X70" s="62"/>
      <c r="Y70" s="63"/>
      <c r="Z70" s="64"/>
      <c r="AA70" s="62"/>
      <c r="AB70" s="65"/>
      <c r="AC70" s="64"/>
      <c r="AD70" s="62"/>
      <c r="AE70" s="63"/>
      <c r="AF70" s="64"/>
      <c r="AG70" s="62"/>
      <c r="AH70" s="63"/>
      <c r="AI70" s="64"/>
      <c r="AJ70" s="62"/>
      <c r="AK70" s="63"/>
      <c r="AL70" s="64"/>
      <c r="AM70" s="62"/>
      <c r="AN70" s="65"/>
      <c r="AO70" s="64"/>
      <c r="AP70" s="62"/>
      <c r="AQ70" s="63"/>
      <c r="AR70" s="64"/>
      <c r="AS70" s="62"/>
      <c r="AT70" s="63"/>
      <c r="AU70" s="64"/>
      <c r="AV70" s="62"/>
      <c r="AW70" s="63"/>
      <c r="AX70" s="64"/>
      <c r="AY70" s="62"/>
      <c r="AZ70" s="65"/>
      <c r="BA70" s="64"/>
      <c r="BB70" s="66"/>
      <c r="BC70" s="67"/>
      <c r="BD70" s="64"/>
      <c r="BF70" s="232"/>
    </row>
    <row r="71" spans="1:58" ht="90.75" customHeight="1" x14ac:dyDescent="0.25">
      <c r="A71" s="322" t="s">
        <v>247</v>
      </c>
      <c r="B71" s="333"/>
      <c r="C71" s="113"/>
      <c r="D71" s="108"/>
      <c r="E71" s="96"/>
      <c r="F71" s="68"/>
      <c r="G71" s="19"/>
      <c r="H71" s="69"/>
      <c r="I71" s="68"/>
      <c r="J71" s="19"/>
      <c r="K71" s="69"/>
      <c r="L71" s="68"/>
      <c r="M71" s="19"/>
      <c r="N71" s="69"/>
      <c r="O71" s="68"/>
      <c r="P71" s="19"/>
      <c r="Q71" s="69"/>
      <c r="R71" s="68"/>
      <c r="S71" s="19"/>
      <c r="T71" s="69"/>
      <c r="U71" s="68"/>
      <c r="V71" s="19"/>
      <c r="W71" s="69"/>
      <c r="X71" s="68"/>
      <c r="Y71" s="19"/>
      <c r="Z71" s="69"/>
      <c r="AA71" s="68"/>
      <c r="AB71" s="19"/>
      <c r="AC71" s="69"/>
      <c r="AD71" s="68"/>
      <c r="AE71" s="19"/>
      <c r="AF71" s="69"/>
      <c r="AG71" s="68"/>
      <c r="AH71" s="19"/>
      <c r="AI71" s="69"/>
      <c r="AJ71" s="68"/>
      <c r="AK71" s="19"/>
      <c r="AL71" s="69"/>
      <c r="AM71" s="68"/>
      <c r="AN71" s="19"/>
      <c r="AO71" s="69"/>
      <c r="AP71" s="68"/>
      <c r="AQ71" s="19"/>
      <c r="AR71" s="69"/>
      <c r="AS71" s="68"/>
      <c r="AT71" s="19"/>
      <c r="AU71" s="69"/>
      <c r="AV71" s="68"/>
      <c r="AW71" s="19"/>
      <c r="AX71" s="69"/>
      <c r="AY71" s="68"/>
      <c r="AZ71" s="19"/>
      <c r="BA71" s="69"/>
      <c r="BB71" s="68"/>
      <c r="BC71" s="19"/>
      <c r="BD71" s="69"/>
      <c r="BF71" s="232"/>
    </row>
    <row r="72" spans="1:58" ht="88.5" customHeight="1" x14ac:dyDescent="0.25">
      <c r="A72" s="324" t="s">
        <v>91</v>
      </c>
      <c r="B72" s="325"/>
      <c r="C72" s="114"/>
      <c r="D72" s="109"/>
      <c r="E72" s="97"/>
      <c r="F72" s="70"/>
      <c r="G72" s="223"/>
      <c r="H72" s="71"/>
      <c r="I72" s="70"/>
      <c r="J72" s="223"/>
      <c r="K72" s="71"/>
      <c r="L72" s="70"/>
      <c r="M72" s="223"/>
      <c r="N72" s="71"/>
      <c r="O72" s="70"/>
      <c r="P72" s="223"/>
      <c r="Q72" s="71"/>
      <c r="R72" s="70"/>
      <c r="S72" s="223"/>
      <c r="T72" s="71"/>
      <c r="U72" s="70"/>
      <c r="V72" s="223"/>
      <c r="W72" s="71"/>
      <c r="X72" s="70"/>
      <c r="Y72" s="223"/>
      <c r="Z72" s="71"/>
      <c r="AA72" s="70"/>
      <c r="AB72" s="223"/>
      <c r="AC72" s="71"/>
      <c r="AD72" s="70"/>
      <c r="AE72" s="223"/>
      <c r="AF72" s="71"/>
      <c r="AG72" s="70"/>
      <c r="AH72" s="223"/>
      <c r="AI72" s="71"/>
      <c r="AJ72" s="70"/>
      <c r="AK72" s="223"/>
      <c r="AL72" s="71"/>
      <c r="AM72" s="70"/>
      <c r="AN72" s="223"/>
      <c r="AO72" s="71"/>
      <c r="AP72" s="70"/>
      <c r="AQ72" s="223"/>
      <c r="AR72" s="71"/>
      <c r="AS72" s="70"/>
      <c r="AT72" s="223"/>
      <c r="AU72" s="71"/>
      <c r="AV72" s="70"/>
      <c r="AW72" s="223"/>
      <c r="AX72" s="71"/>
      <c r="AY72" s="70"/>
      <c r="AZ72" s="223"/>
      <c r="BA72" s="71"/>
      <c r="BB72" s="70"/>
      <c r="BC72" s="223"/>
      <c r="BD72" s="71"/>
      <c r="BF72" s="232"/>
    </row>
    <row r="73" spans="1:58" ht="84" customHeight="1" x14ac:dyDescent="0.25">
      <c r="A73" s="51" t="s">
        <v>51</v>
      </c>
      <c r="B73" s="29" t="s">
        <v>248</v>
      </c>
      <c r="C73" s="121" t="s">
        <v>89</v>
      </c>
      <c r="D73" s="76">
        <f>'Santa Ana'!D73+Ahuachapán!D73+Sonsonate!D73+'4'!D73</f>
        <v>392</v>
      </c>
      <c r="E73" s="101">
        <f>'Santa Ana'!E73+Ahuachapán!E73+Sonsonate!E73+'4'!E73</f>
        <v>742</v>
      </c>
      <c r="F73" s="136">
        <f>'Santa Ana'!F73+Ahuachapán!F73+Sonsonate!F73+'4'!F73</f>
        <v>82.083333333333343</v>
      </c>
      <c r="G73" s="85"/>
      <c r="H73" s="230">
        <f>IF(ISERROR(G73/F73),"",G73/F73)</f>
        <v>0</v>
      </c>
      <c r="I73" s="136">
        <f>'Santa Ana'!I73+Ahuachapán!I73+Sonsonate!I73+'4'!I73</f>
        <v>84.083333333333343</v>
      </c>
      <c r="J73" s="85"/>
      <c r="K73" s="230">
        <f>IF(ISERROR(J73/I73),"",J73/I73)</f>
        <v>0</v>
      </c>
      <c r="L73" s="136">
        <f>'Santa Ana'!L73+Ahuachapán!L73+Sonsonate!L73+'4'!L73</f>
        <v>101.08333333333334</v>
      </c>
      <c r="M73" s="85"/>
      <c r="N73" s="230">
        <f>IF(ISERROR(M73/L73),"",M73/L73)</f>
        <v>0</v>
      </c>
      <c r="O73" s="73">
        <f>F73+I73+L73</f>
        <v>267.25</v>
      </c>
      <c r="P73" s="76">
        <f>G73+J73+M73</f>
        <v>0</v>
      </c>
      <c r="Q73" s="230">
        <f>IF(ISERROR(P73/O73),"",P73/O73)</f>
        <v>0</v>
      </c>
      <c r="R73" s="136">
        <f>'Santa Ana'!R73+Ahuachapán!R73+Sonsonate!R73+'4'!R73</f>
        <v>80.083333333333343</v>
      </c>
      <c r="S73" s="85"/>
      <c r="T73" s="230">
        <f>IF(ISERROR(S73/R73),"",S73/R73)</f>
        <v>0</v>
      </c>
      <c r="U73" s="136">
        <f>'Santa Ana'!U73+Ahuachapán!U73+Sonsonate!U73+'4'!U73</f>
        <v>84.083333333333343</v>
      </c>
      <c r="V73" s="85"/>
      <c r="W73" s="230">
        <f>IF(ISERROR(V73/U73),"",V73/U73)</f>
        <v>0</v>
      </c>
      <c r="X73" s="136">
        <f>'Santa Ana'!X73+Ahuachapán!X73+Sonsonate!X73+'4'!X73</f>
        <v>99.083333333333343</v>
      </c>
      <c r="Y73" s="85"/>
      <c r="Z73" s="230">
        <f>IF(ISERROR(Y73/X73),"",Y73/X73)</f>
        <v>0</v>
      </c>
      <c r="AA73" s="73">
        <f>R73+U73+X73</f>
        <v>263.25</v>
      </c>
      <c r="AB73" s="76">
        <f>S73+V73+Y73</f>
        <v>0</v>
      </c>
      <c r="AC73" s="230">
        <f>IF(ISERROR(AB73/AA73),"",AB73/AA73)</f>
        <v>0</v>
      </c>
      <c r="AD73" s="136">
        <f>'Santa Ana'!AD73+Ahuachapán!AD73+Sonsonate!AD73+'4'!AD73</f>
        <v>82.083333333333343</v>
      </c>
      <c r="AE73" s="85"/>
      <c r="AF73" s="230">
        <f>IF(ISERROR(AE73/AD73),"",AE73/AD73)</f>
        <v>0</v>
      </c>
      <c r="AG73" s="136">
        <f>'Santa Ana'!AG73+Ahuachapán!AG73+Sonsonate!AG73+'4'!AG73</f>
        <v>83.083333333333343</v>
      </c>
      <c r="AH73" s="85"/>
      <c r="AI73" s="230">
        <f>IF(ISERROR(AH73/AG73),"",AH73/AG73)</f>
        <v>0</v>
      </c>
      <c r="AJ73" s="136">
        <f>'Santa Ana'!AJ73+Ahuachapán!AJ73+Sonsonate!AJ73+'4'!AJ73</f>
        <v>100.08333333333334</v>
      </c>
      <c r="AK73" s="85"/>
      <c r="AL73" s="230">
        <f>IF(ISERROR(AK73/AJ73),"",AK73/AJ73)</f>
        <v>0</v>
      </c>
      <c r="AM73" s="73">
        <f>AD73+AG73+AJ73</f>
        <v>265.25</v>
      </c>
      <c r="AN73" s="76">
        <f>AE73+AH73+AK73</f>
        <v>0</v>
      </c>
      <c r="AO73" s="230">
        <f>IF(ISERROR(AN73/AM73),"",AN73/AM73)</f>
        <v>0</v>
      </c>
      <c r="AP73" s="136">
        <f>'Santa Ana'!AP73+Ahuachapán!AP73+Sonsonate!AP73+'4'!AP73</f>
        <v>81.083333333333343</v>
      </c>
      <c r="AQ73" s="85"/>
      <c r="AR73" s="230">
        <f>IF(ISERROR(AQ73/AP73),"",AQ73/AP73)</f>
        <v>0</v>
      </c>
      <c r="AS73" s="136">
        <f>'Santa Ana'!AS73+Ahuachapán!AS73+Sonsonate!AS73+'4'!AS73</f>
        <v>81.083333333333343</v>
      </c>
      <c r="AT73" s="85"/>
      <c r="AU73" s="230">
        <f>IF(ISERROR(AT73/AS73),"",AT73/AS73)</f>
        <v>0</v>
      </c>
      <c r="AV73" s="136">
        <f>'Santa Ana'!AV73+Ahuachapán!AV73+Sonsonate!AV73+'4'!AV73</f>
        <v>91.083333333333343</v>
      </c>
      <c r="AW73" s="85"/>
      <c r="AX73" s="230">
        <f>IF(ISERROR(AW73/AV73),"",AW73/AV73)</f>
        <v>0</v>
      </c>
      <c r="AY73" s="73">
        <f>AP73+AS73+AV73</f>
        <v>253.25000000000003</v>
      </c>
      <c r="AZ73" s="76">
        <f>AQ73+AT73+AW73</f>
        <v>0</v>
      </c>
      <c r="BA73" s="230">
        <f>IF(ISERROR(AZ73/AY73),"",AZ73/AY73)</f>
        <v>0</v>
      </c>
      <c r="BB73" s="73">
        <f>O73+AA73+AM73+AY73</f>
        <v>1049</v>
      </c>
      <c r="BC73" s="77">
        <f>P73+AB73+AN73+AZ73</f>
        <v>0</v>
      </c>
      <c r="BD73" s="230">
        <f>IF(ISERROR(BC73/BB73),"",BC73/BB73)</f>
        <v>0</v>
      </c>
      <c r="BF73" s="231" t="str">
        <f>IF(E73=SUM(F73,I73,L73,R73,U73,X73,AD73,AG73,AJ73,AP73,AS73,AV73),"SI","NO")</f>
        <v>NO</v>
      </c>
    </row>
    <row r="74" spans="1:58" ht="84" customHeight="1" x14ac:dyDescent="0.25">
      <c r="A74" s="51" t="s">
        <v>249</v>
      </c>
      <c r="B74" s="29" t="s">
        <v>250</v>
      </c>
      <c r="C74" s="121" t="s">
        <v>89</v>
      </c>
      <c r="D74" s="76">
        <f>'Santa Ana'!D74+Ahuachapán!D74+Sonsonate!D74+'4'!D74</f>
        <v>4713</v>
      </c>
      <c r="E74" s="101">
        <f>'Santa Ana'!E74+Ahuachapán!E74+Sonsonate!E74+'4'!E74</f>
        <v>993</v>
      </c>
      <c r="F74" s="136">
        <f>'Santa Ana'!F74+Ahuachapán!F74+Sonsonate!F74+'4'!F74</f>
        <v>103.41666666666666</v>
      </c>
      <c r="G74" s="85"/>
      <c r="H74" s="230">
        <f>IF(ISERROR(G74/F74),"",G74/F74)</f>
        <v>0</v>
      </c>
      <c r="I74" s="136">
        <f>'Santa Ana'!I74+Ahuachapán!I74+Sonsonate!I74+'4'!I74</f>
        <v>109.66666666666666</v>
      </c>
      <c r="J74" s="85"/>
      <c r="K74" s="230">
        <f>IF(ISERROR(J74/I74),"",J74/I74)</f>
        <v>0</v>
      </c>
      <c r="L74" s="136">
        <f>'Santa Ana'!L74+Ahuachapán!L74+Sonsonate!L74+'4'!L74</f>
        <v>118.66666666666666</v>
      </c>
      <c r="M74" s="85"/>
      <c r="N74" s="230">
        <f>IF(ISERROR(M74/L74),"",M74/L74)</f>
        <v>0</v>
      </c>
      <c r="O74" s="73">
        <f>F74+I74+L74</f>
        <v>331.75</v>
      </c>
      <c r="P74" s="76">
        <f>G74+J74+M74</f>
        <v>0</v>
      </c>
      <c r="Q74" s="230">
        <f>IF(ISERROR(P74/O74),"",P74/O74)</f>
        <v>0</v>
      </c>
      <c r="R74" s="136">
        <f>'Santa Ana'!R74+Ahuachapán!R74+Sonsonate!R74+'4'!R74</f>
        <v>104.66666666666666</v>
      </c>
      <c r="S74" s="85"/>
      <c r="T74" s="230">
        <f>IF(ISERROR(S74/R74),"",S74/R74)</f>
        <v>0</v>
      </c>
      <c r="U74" s="136">
        <f>'Santa Ana'!U74+Ahuachapán!U74+Sonsonate!U74+'4'!U74</f>
        <v>111.66666666666666</v>
      </c>
      <c r="V74" s="85"/>
      <c r="W74" s="230">
        <f>IF(ISERROR(V74/U74),"",V74/U74)</f>
        <v>0</v>
      </c>
      <c r="X74" s="136">
        <f>'Santa Ana'!X74+Ahuachapán!X74+Sonsonate!X74+'4'!X74</f>
        <v>120.66666666666666</v>
      </c>
      <c r="Y74" s="85"/>
      <c r="Z74" s="230">
        <f>IF(ISERROR(Y74/X74),"",Y74/X74)</f>
        <v>0</v>
      </c>
      <c r="AA74" s="73">
        <f>R74+U74+X74</f>
        <v>337</v>
      </c>
      <c r="AB74" s="76">
        <f>S74+V74+Y74</f>
        <v>0</v>
      </c>
      <c r="AC74" s="230">
        <f>IF(ISERROR(AB74/AA74),"",AB74/AA74)</f>
        <v>0</v>
      </c>
      <c r="AD74" s="136">
        <f>'Santa Ana'!AD74+Ahuachapán!AD74+Sonsonate!AD74+'4'!AD74</f>
        <v>104.66666666666666</v>
      </c>
      <c r="AE74" s="85"/>
      <c r="AF74" s="230">
        <f>IF(ISERROR(AE74/AD74),"",AE74/AD74)</f>
        <v>0</v>
      </c>
      <c r="AG74" s="136">
        <f>'Santa Ana'!AG74+Ahuachapán!AG74+Sonsonate!AG74+'4'!AG74</f>
        <v>109.66666666666666</v>
      </c>
      <c r="AH74" s="85"/>
      <c r="AI74" s="230">
        <f>IF(ISERROR(AH74/AG74),"",AH74/AG74)</f>
        <v>0</v>
      </c>
      <c r="AJ74" s="136">
        <f>'Santa Ana'!AJ74+Ahuachapán!AJ74+Sonsonate!AJ74+'4'!AJ74</f>
        <v>122.66666666666667</v>
      </c>
      <c r="AK74" s="85"/>
      <c r="AL74" s="230">
        <f>IF(ISERROR(AK74/AJ74),"",AK74/AJ74)</f>
        <v>0</v>
      </c>
      <c r="AM74" s="73">
        <f>AD74+AG74+AJ74</f>
        <v>337</v>
      </c>
      <c r="AN74" s="76">
        <f>AE74+AH74+AK74</f>
        <v>0</v>
      </c>
      <c r="AO74" s="230">
        <f>IF(ISERROR(AN74/AM74),"",AN74/AM74)</f>
        <v>0</v>
      </c>
      <c r="AP74" s="136">
        <f>'Santa Ana'!AP74+Ahuachapán!AP74+Sonsonate!AP74+'4'!AP74</f>
        <v>108.66666666666666</v>
      </c>
      <c r="AQ74" s="85"/>
      <c r="AR74" s="230">
        <f>IF(ISERROR(AQ74/AP74),"",AQ74/AP74)</f>
        <v>0</v>
      </c>
      <c r="AS74" s="136">
        <f>'Santa Ana'!AS74+Ahuachapán!AS74+Sonsonate!AS74+'4'!AS74</f>
        <v>116.66666666666667</v>
      </c>
      <c r="AT74" s="85"/>
      <c r="AU74" s="230">
        <f>IF(ISERROR(AT74/AS74),"",AT74/AS74)</f>
        <v>0</v>
      </c>
      <c r="AV74" s="136">
        <f>'Santa Ana'!AV74+Ahuachapán!AV74+Sonsonate!AV74+'4'!AV74</f>
        <v>114.66666666666666</v>
      </c>
      <c r="AW74" s="85"/>
      <c r="AX74" s="230">
        <f>IF(ISERROR(AW74/AV74),"",AW74/AV74)</f>
        <v>0</v>
      </c>
      <c r="AY74" s="73">
        <f>AP74+AS74+AV74</f>
        <v>340</v>
      </c>
      <c r="AZ74" s="76">
        <f>AQ74+AT74+AW74</f>
        <v>0</v>
      </c>
      <c r="BA74" s="230">
        <f>IF(ISERROR(AZ74/AY74),"",AZ74/AY74)</f>
        <v>0</v>
      </c>
      <c r="BB74" s="73">
        <f>O74+AA74+AM74+AY74</f>
        <v>1345.75</v>
      </c>
      <c r="BC74" s="77">
        <f>P74+AB74+AN74+AZ74</f>
        <v>0</v>
      </c>
      <c r="BD74" s="230">
        <f>IF(ISERROR(BC74/BB74),"",BC74/BB74)</f>
        <v>0</v>
      </c>
      <c r="BF74" s="231" t="str">
        <f>IF(E74=SUM(F74,I74,L74,R74,U74,X74,AD74,AG74,AJ74,AP74,AS74,AV74),"SI","NO")</f>
        <v>NO</v>
      </c>
    </row>
    <row r="75" spans="1:58" ht="84" customHeight="1" x14ac:dyDescent="0.25">
      <c r="A75" s="324" t="s">
        <v>189</v>
      </c>
      <c r="B75" s="325"/>
      <c r="C75" s="114"/>
      <c r="D75" s="109"/>
      <c r="E75" s="97"/>
      <c r="F75" s="70"/>
      <c r="G75" s="223"/>
      <c r="H75" s="71"/>
      <c r="I75" s="70"/>
      <c r="J75" s="223"/>
      <c r="K75" s="71"/>
      <c r="L75" s="70"/>
      <c r="M75" s="223"/>
      <c r="N75" s="71"/>
      <c r="O75" s="70"/>
      <c r="P75" s="223"/>
      <c r="Q75" s="71"/>
      <c r="R75" s="70"/>
      <c r="S75" s="223"/>
      <c r="T75" s="71"/>
      <c r="U75" s="70"/>
      <c r="V75" s="223"/>
      <c r="W75" s="71"/>
      <c r="X75" s="70"/>
      <c r="Y75" s="223"/>
      <c r="Z75" s="71"/>
      <c r="AA75" s="70"/>
      <c r="AB75" s="223"/>
      <c r="AC75" s="71"/>
      <c r="AD75" s="70"/>
      <c r="AE75" s="223"/>
      <c r="AF75" s="71"/>
      <c r="AG75" s="70"/>
      <c r="AH75" s="223"/>
      <c r="AI75" s="71"/>
      <c r="AJ75" s="70"/>
      <c r="AK75" s="223"/>
      <c r="AL75" s="71"/>
      <c r="AM75" s="70"/>
      <c r="AN75" s="223"/>
      <c r="AO75" s="71"/>
      <c r="AP75" s="70"/>
      <c r="AQ75" s="223"/>
      <c r="AR75" s="71"/>
      <c r="AS75" s="70"/>
      <c r="AT75" s="223"/>
      <c r="AU75" s="71"/>
      <c r="AV75" s="70"/>
      <c r="AW75" s="223"/>
      <c r="AX75" s="71"/>
      <c r="AY75" s="70"/>
      <c r="AZ75" s="223"/>
      <c r="BA75" s="71"/>
      <c r="BB75" s="70"/>
      <c r="BC75" s="223"/>
      <c r="BD75" s="71"/>
      <c r="BF75" s="232"/>
    </row>
    <row r="76" spans="1:58" ht="84" customHeight="1" x14ac:dyDescent="0.25">
      <c r="A76" s="51" t="s">
        <v>78</v>
      </c>
      <c r="B76" s="78" t="s">
        <v>400</v>
      </c>
      <c r="C76" s="124" t="s">
        <v>89</v>
      </c>
      <c r="D76" s="76">
        <f>'Santa Ana'!D76+Ahuachapán!D76+Sonsonate!D76+'4'!D76</f>
        <v>1859</v>
      </c>
      <c r="E76" s="101">
        <f>'Santa Ana'!E76+Ahuachapán!E76+Sonsonate!E76+'4'!E76</f>
        <v>6807</v>
      </c>
      <c r="F76" s="136">
        <f>'Santa Ana'!F76+Ahuachapán!F76+Sonsonate!F76+'4'!F76</f>
        <v>416</v>
      </c>
      <c r="G76" s="85"/>
      <c r="H76" s="230">
        <f>IF(ISERROR(G76/F76),"",G76/F76)</f>
        <v>0</v>
      </c>
      <c r="I76" s="136">
        <f>'Santa Ana'!I76+Ahuachapán!I76+Sonsonate!I76+'4'!I76</f>
        <v>423</v>
      </c>
      <c r="J76" s="85"/>
      <c r="K76" s="230">
        <f>IF(ISERROR(J76/I76),"",J76/I76)</f>
        <v>0</v>
      </c>
      <c r="L76" s="136">
        <f>'Santa Ana'!L76+Ahuachapán!L76+Sonsonate!L76+'4'!L76</f>
        <v>430</v>
      </c>
      <c r="M76" s="85"/>
      <c r="N76" s="230">
        <f>IF(ISERROR(M76/L76),"",M76/L76)</f>
        <v>0</v>
      </c>
      <c r="O76" s="73">
        <f>F76+I76+L76</f>
        <v>1269</v>
      </c>
      <c r="P76" s="76">
        <f>G76+J76+M76</f>
        <v>0</v>
      </c>
      <c r="Q76" s="230">
        <f>IF(ISERROR(P76/O76),"",P76/O76)</f>
        <v>0</v>
      </c>
      <c r="R76" s="136">
        <f>'Santa Ana'!R76+Ahuachapán!R76+Sonsonate!R76+'4'!R76</f>
        <v>409</v>
      </c>
      <c r="S76" s="85"/>
      <c r="T76" s="230">
        <f>IF(ISERROR(S76/R76),"",S76/R76)</f>
        <v>0</v>
      </c>
      <c r="U76" s="136">
        <f>'Santa Ana'!U76+Ahuachapán!U76+Sonsonate!U76+'4'!U76</f>
        <v>418</v>
      </c>
      <c r="V76" s="85"/>
      <c r="W76" s="230">
        <f>IF(ISERROR(V76/U76),"",V76/U76)</f>
        <v>0</v>
      </c>
      <c r="X76" s="136">
        <f>'Santa Ana'!X76+Ahuachapán!X76+Sonsonate!X76+'4'!X76</f>
        <v>416</v>
      </c>
      <c r="Y76" s="85"/>
      <c r="Z76" s="230">
        <f>IF(ISERROR(Y76/X76),"",Y76/X76)</f>
        <v>0</v>
      </c>
      <c r="AA76" s="73">
        <f>R76+U76+X76</f>
        <v>1243</v>
      </c>
      <c r="AB76" s="76">
        <f>S76+V76+Y76</f>
        <v>0</v>
      </c>
      <c r="AC76" s="230">
        <f>IF(ISERROR(AB76/AA76),"",AB76/AA76)</f>
        <v>0</v>
      </c>
      <c r="AD76" s="136">
        <f>'Santa Ana'!AD76+Ahuachapán!AD76+Sonsonate!AD76+'4'!AD76</f>
        <v>430</v>
      </c>
      <c r="AE76" s="85"/>
      <c r="AF76" s="230">
        <f>IF(ISERROR(AE76/AD76),"",AE76/AD76)</f>
        <v>0</v>
      </c>
      <c r="AG76" s="136">
        <f>'Santa Ana'!AG76+Ahuachapán!AG76+Sonsonate!AG76+'4'!AG76</f>
        <v>421</v>
      </c>
      <c r="AH76" s="85"/>
      <c r="AI76" s="230">
        <f>IF(ISERROR(AH76/AG76),"",AH76/AG76)</f>
        <v>0</v>
      </c>
      <c r="AJ76" s="136">
        <f>'Santa Ana'!AJ76+Ahuachapán!AJ76+Sonsonate!AJ76+'4'!AJ76</f>
        <v>429</v>
      </c>
      <c r="AK76" s="85"/>
      <c r="AL76" s="230">
        <f>IF(ISERROR(AK76/AJ76),"",AK76/AJ76)</f>
        <v>0</v>
      </c>
      <c r="AM76" s="73">
        <f>AD76+AG76+AJ76</f>
        <v>1280</v>
      </c>
      <c r="AN76" s="76">
        <f>AE76+AH76+AK76</f>
        <v>0</v>
      </c>
      <c r="AO76" s="230">
        <f>IF(ISERROR(AN76/AM76),"",AN76/AM76)</f>
        <v>0</v>
      </c>
      <c r="AP76" s="136">
        <f>'Santa Ana'!AP76+Ahuachapán!AP76+Sonsonate!AP76+'4'!AP76</f>
        <v>410</v>
      </c>
      <c r="AQ76" s="85"/>
      <c r="AR76" s="230">
        <f>IF(ISERROR(AQ76/AP76),"",AQ76/AP76)</f>
        <v>0</v>
      </c>
      <c r="AS76" s="136">
        <f>'Santa Ana'!AS76+Ahuachapán!AS76+Sonsonate!AS76+'4'!AS76</f>
        <v>421</v>
      </c>
      <c r="AT76" s="85"/>
      <c r="AU76" s="230">
        <f>IF(ISERROR(AT76/AS76),"",AT76/AS76)</f>
        <v>0</v>
      </c>
      <c r="AV76" s="136">
        <f>'Santa Ana'!AV76+Ahuachapán!AV76+Sonsonate!AV76+'4'!AV76</f>
        <v>401</v>
      </c>
      <c r="AW76" s="85"/>
      <c r="AX76" s="230">
        <f>IF(ISERROR(AW76/AV76),"",AW76/AV76)</f>
        <v>0</v>
      </c>
      <c r="AY76" s="73">
        <f>AP76+AS76+AV76</f>
        <v>1232</v>
      </c>
      <c r="AZ76" s="76">
        <f>AQ76+AT76+AW76</f>
        <v>0</v>
      </c>
      <c r="BA76" s="230">
        <f>IF(ISERROR(AZ76/AY76),"",AZ76/AY76)</f>
        <v>0</v>
      </c>
      <c r="BB76" s="73">
        <f>O76+AA76+AM76+AY76</f>
        <v>5024</v>
      </c>
      <c r="BC76" s="77">
        <f>P76+AB76+AN76+AZ76</f>
        <v>0</v>
      </c>
      <c r="BD76" s="230">
        <f>IF(ISERROR(BC76/BB76),"",BC76/BB76)</f>
        <v>0</v>
      </c>
      <c r="BF76" s="231" t="str">
        <f>IF(E76=SUM(F76,I76,L76,R76,U76,X76,AD76,AG76,AJ76,AP76,AS76,AV76),"SI","NO")</f>
        <v>NO</v>
      </c>
    </row>
    <row r="77" spans="1:58" ht="84" customHeight="1" x14ac:dyDescent="0.25">
      <c r="A77" s="51" t="s">
        <v>79</v>
      </c>
      <c r="B77" s="78" t="s">
        <v>251</v>
      </c>
      <c r="C77" s="124" t="s">
        <v>89</v>
      </c>
      <c r="D77" s="76">
        <f>'Santa Ana'!D77+Ahuachapán!D77+Sonsonate!D77+'4'!D77</f>
        <v>0</v>
      </c>
      <c r="E77" s="101">
        <f>'Santa Ana'!E77+Ahuachapán!E77+Sonsonate!E77+'4'!E77</f>
        <v>402</v>
      </c>
      <c r="F77" s="136">
        <f>'Santa Ana'!F77+Ahuachapán!F77+Sonsonate!F77+'4'!F77</f>
        <v>6.166666666666667</v>
      </c>
      <c r="G77" s="85"/>
      <c r="H77" s="230">
        <f>IF(ISERROR(G77/F77),"",G77/F77)</f>
        <v>0</v>
      </c>
      <c r="I77" s="136">
        <f>'Santa Ana'!I77+Ahuachapán!I77+Sonsonate!I77+'4'!I77</f>
        <v>10.166666666666668</v>
      </c>
      <c r="J77" s="85"/>
      <c r="K77" s="230">
        <f>IF(ISERROR(J77/I77),"",J77/I77)</f>
        <v>0</v>
      </c>
      <c r="L77" s="136">
        <f>'Santa Ana'!L77+Ahuachapán!L77+Sonsonate!L77+'4'!L77</f>
        <v>37.166666666666671</v>
      </c>
      <c r="M77" s="85"/>
      <c r="N77" s="230">
        <f>IF(ISERROR(M77/L77),"",M77/L77)</f>
        <v>0</v>
      </c>
      <c r="O77" s="73">
        <f>F77+I77+L77</f>
        <v>53.500000000000007</v>
      </c>
      <c r="P77" s="76">
        <f>G77+J77+M77</f>
        <v>0</v>
      </c>
      <c r="Q77" s="230">
        <f>IF(ISERROR(P77/O77),"",P77/O77)</f>
        <v>0</v>
      </c>
      <c r="R77" s="136">
        <f>'Santa Ana'!R77+Ahuachapán!R77+Sonsonate!R77+'4'!R77</f>
        <v>16.166666666666668</v>
      </c>
      <c r="S77" s="85"/>
      <c r="T77" s="230">
        <f>IF(ISERROR(S77/R77),"",S77/R77)</f>
        <v>0</v>
      </c>
      <c r="U77" s="136">
        <f>'Santa Ana'!U77+Ahuachapán!U77+Sonsonate!U77+'4'!U77</f>
        <v>11.166666666666668</v>
      </c>
      <c r="V77" s="85"/>
      <c r="W77" s="230">
        <f>IF(ISERROR(V77/U77),"",V77/U77)</f>
        <v>0</v>
      </c>
      <c r="X77" s="136">
        <f>'Santa Ana'!X77+Ahuachapán!X77+Sonsonate!X77+'4'!X77</f>
        <v>14.166666666666668</v>
      </c>
      <c r="Y77" s="85"/>
      <c r="Z77" s="230">
        <f>IF(ISERROR(Y77/X77),"",Y77/X77)</f>
        <v>0</v>
      </c>
      <c r="AA77" s="73">
        <f>R77+U77+X77</f>
        <v>41.5</v>
      </c>
      <c r="AB77" s="76">
        <f>S77+V77+Y77</f>
        <v>0</v>
      </c>
      <c r="AC77" s="230">
        <f>IF(ISERROR(AB77/AA77),"",AB77/AA77)</f>
        <v>0</v>
      </c>
      <c r="AD77" s="136">
        <f>'Santa Ana'!AD77+Ahuachapán!AD77+Sonsonate!AD77+'4'!AD77</f>
        <v>14.166666666666668</v>
      </c>
      <c r="AE77" s="85"/>
      <c r="AF77" s="230">
        <f>IF(ISERROR(AE77/AD77),"",AE77/AD77)</f>
        <v>0</v>
      </c>
      <c r="AG77" s="136">
        <f>'Santa Ana'!AG77+Ahuachapán!AG77+Sonsonate!AG77+'4'!AG77</f>
        <v>20.166666666666668</v>
      </c>
      <c r="AH77" s="85"/>
      <c r="AI77" s="230">
        <f>IF(ISERROR(AH77/AG77),"",AH77/AG77)</f>
        <v>0</v>
      </c>
      <c r="AJ77" s="136">
        <f>'Santa Ana'!AJ77+Ahuachapán!AJ77+Sonsonate!AJ77+'4'!AJ77</f>
        <v>9.1666666666666679</v>
      </c>
      <c r="AK77" s="85"/>
      <c r="AL77" s="230">
        <f>IF(ISERROR(AK77/AJ77),"",AK77/AJ77)</f>
        <v>0</v>
      </c>
      <c r="AM77" s="73">
        <f>AD77+AG77+AJ77</f>
        <v>43.5</v>
      </c>
      <c r="AN77" s="76">
        <f>AE77+AH77+AK77</f>
        <v>0</v>
      </c>
      <c r="AO77" s="230">
        <f>IF(ISERROR(AN77/AM77),"",AN77/AM77)</f>
        <v>0</v>
      </c>
      <c r="AP77" s="136">
        <f>'Santa Ana'!AP77+Ahuachapán!AP77+Sonsonate!AP77+'4'!AP77</f>
        <v>9.1666666666666679</v>
      </c>
      <c r="AQ77" s="85"/>
      <c r="AR77" s="230">
        <f>IF(ISERROR(AQ77/AP77),"",AQ77/AP77)</f>
        <v>0</v>
      </c>
      <c r="AS77" s="136">
        <f>'Santa Ana'!AS77+Ahuachapán!AS77+Sonsonate!AS77+'4'!AS77</f>
        <v>10.166666666666668</v>
      </c>
      <c r="AT77" s="85"/>
      <c r="AU77" s="230">
        <f>IF(ISERROR(AT77/AS77),"",AT77/AS77)</f>
        <v>0</v>
      </c>
      <c r="AV77" s="136">
        <f>'Santa Ana'!AV77+Ahuachapán!AV77+Sonsonate!AV77+'4'!AV77</f>
        <v>6.166666666666667</v>
      </c>
      <c r="AW77" s="85"/>
      <c r="AX77" s="230">
        <f>IF(ISERROR(AW77/AV77),"",AW77/AV77)</f>
        <v>0</v>
      </c>
      <c r="AY77" s="73">
        <f>AP77+AS77+AV77</f>
        <v>25.500000000000004</v>
      </c>
      <c r="AZ77" s="76">
        <f>AQ77+AT77+AW77</f>
        <v>0</v>
      </c>
      <c r="BA77" s="230">
        <f>IF(ISERROR(AZ77/AY77),"",AZ77/AY77)</f>
        <v>0</v>
      </c>
      <c r="BB77" s="73">
        <f>O77+AA77+AM77+AY77</f>
        <v>164</v>
      </c>
      <c r="BC77" s="77">
        <f>P77+AB77+AN77+AZ77</f>
        <v>0</v>
      </c>
      <c r="BD77" s="230">
        <f>IF(ISERROR(BC77/BB77),"",BC77/BB77)</f>
        <v>0</v>
      </c>
      <c r="BF77" s="231" t="str">
        <f>IF(E77=SUM(F77,I77,L77,R77,U77,X77,AD77,AG77,AJ77,AP77,AS77,AV77),"SI","NO")</f>
        <v>NO</v>
      </c>
    </row>
    <row r="78" spans="1:58" ht="84" customHeight="1" x14ac:dyDescent="0.25">
      <c r="A78" s="324" t="s">
        <v>190</v>
      </c>
      <c r="B78" s="325"/>
      <c r="C78" s="114"/>
      <c r="D78" s="109"/>
      <c r="E78" s="97"/>
      <c r="F78" s="70"/>
      <c r="G78" s="223"/>
      <c r="H78" s="71"/>
      <c r="I78" s="70"/>
      <c r="J78" s="223"/>
      <c r="K78" s="71"/>
      <c r="L78" s="70"/>
      <c r="M78" s="223"/>
      <c r="N78" s="71"/>
      <c r="O78" s="70"/>
      <c r="P78" s="223"/>
      <c r="Q78" s="71"/>
      <c r="R78" s="70"/>
      <c r="S78" s="223"/>
      <c r="T78" s="71"/>
      <c r="U78" s="70"/>
      <c r="V78" s="223"/>
      <c r="W78" s="71"/>
      <c r="X78" s="70"/>
      <c r="Y78" s="223"/>
      <c r="Z78" s="71"/>
      <c r="AA78" s="70"/>
      <c r="AB78" s="223"/>
      <c r="AC78" s="71"/>
      <c r="AD78" s="70"/>
      <c r="AE78" s="223"/>
      <c r="AF78" s="71"/>
      <c r="AG78" s="70"/>
      <c r="AH78" s="223"/>
      <c r="AI78" s="71"/>
      <c r="AJ78" s="70"/>
      <c r="AK78" s="223"/>
      <c r="AL78" s="71"/>
      <c r="AM78" s="70"/>
      <c r="AN78" s="223"/>
      <c r="AO78" s="71"/>
      <c r="AP78" s="70"/>
      <c r="AQ78" s="223"/>
      <c r="AR78" s="71"/>
      <c r="AS78" s="70"/>
      <c r="AT78" s="223"/>
      <c r="AU78" s="71"/>
      <c r="AV78" s="70"/>
      <c r="AW78" s="223"/>
      <c r="AX78" s="71"/>
      <c r="AY78" s="70"/>
      <c r="AZ78" s="223"/>
      <c r="BA78" s="71"/>
      <c r="BB78" s="70"/>
      <c r="BC78" s="223"/>
      <c r="BD78" s="71"/>
      <c r="BF78" s="232"/>
    </row>
    <row r="79" spans="1:58" ht="84" customHeight="1" x14ac:dyDescent="0.25">
      <c r="A79" s="51" t="s">
        <v>106</v>
      </c>
      <c r="B79" s="29" t="s">
        <v>252</v>
      </c>
      <c r="C79" s="121" t="s">
        <v>128</v>
      </c>
      <c r="D79" s="76">
        <f>'Santa Ana'!D79+Ahuachapán!D79+Sonsonate!D79+'4'!D79</f>
        <v>351259</v>
      </c>
      <c r="E79" s="101">
        <f>'Santa Ana'!E79+Ahuachapán!E79+Sonsonate!E79+'4'!E79</f>
        <v>702518</v>
      </c>
      <c r="F79" s="136">
        <f>'Santa Ana'!F79+Ahuachapán!F79+Sonsonate!F79+'4'!F79</f>
        <v>54587.233333333337</v>
      </c>
      <c r="G79" s="85"/>
      <c r="H79" s="230">
        <f>IF(ISERROR(G79/F79),"",G79/F79)</f>
        <v>0</v>
      </c>
      <c r="I79" s="136">
        <f>'Santa Ana'!I79+Ahuachapán!I79+Sonsonate!I79+'4'!I79</f>
        <v>54592.233333333337</v>
      </c>
      <c r="J79" s="85"/>
      <c r="K79" s="230">
        <f>IF(ISERROR(J79/I79),"",J79/I79)</f>
        <v>0</v>
      </c>
      <c r="L79" s="136">
        <f>'Santa Ana'!L79+Ahuachapán!L79+Sonsonate!L79+'4'!L79</f>
        <v>54588.233333333337</v>
      </c>
      <c r="M79" s="85"/>
      <c r="N79" s="230">
        <f>IF(ISERROR(M79/L79),"",M79/L79)</f>
        <v>0</v>
      </c>
      <c r="O79" s="73">
        <f t="shared" ref="O79:P81" si="86">F79+I79+L79</f>
        <v>163767.70000000001</v>
      </c>
      <c r="P79" s="76">
        <f t="shared" si="86"/>
        <v>0</v>
      </c>
      <c r="Q79" s="230">
        <f>IF(ISERROR(P79/O79),"",P79/O79)</f>
        <v>0</v>
      </c>
      <c r="R79" s="136">
        <f>'Santa Ana'!R79+Ahuachapán!R79+Sonsonate!R79+'4'!R79</f>
        <v>54596.233333333337</v>
      </c>
      <c r="S79" s="85"/>
      <c r="T79" s="230">
        <f>IF(ISERROR(S79/R79),"",S79/R79)</f>
        <v>0</v>
      </c>
      <c r="U79" s="136">
        <f>'Santa Ana'!U79+Ahuachapán!U79+Sonsonate!U79+'4'!U79</f>
        <v>54590.233333333337</v>
      </c>
      <c r="V79" s="85"/>
      <c r="W79" s="230">
        <f>IF(ISERROR(V79/U79),"",V79/U79)</f>
        <v>0</v>
      </c>
      <c r="X79" s="136">
        <f>'Santa Ana'!X79+Ahuachapán!X79+Sonsonate!X79+'4'!X79</f>
        <v>54587.233333333337</v>
      </c>
      <c r="Y79" s="85"/>
      <c r="Z79" s="230">
        <f>IF(ISERROR(Y79/X79),"",Y79/X79)</f>
        <v>0</v>
      </c>
      <c r="AA79" s="73">
        <f t="shared" ref="AA79:AB81" si="87">R79+U79+X79</f>
        <v>163773.70000000001</v>
      </c>
      <c r="AB79" s="76">
        <f t="shared" si="87"/>
        <v>0</v>
      </c>
      <c r="AC79" s="230">
        <f>IF(ISERROR(AB79/AA79),"",AB79/AA79)</f>
        <v>0</v>
      </c>
      <c r="AD79" s="136">
        <f>'Santa Ana'!AD79+Ahuachapán!AD79+Sonsonate!AD79+'4'!AD79</f>
        <v>54596.233333333337</v>
      </c>
      <c r="AE79" s="85"/>
      <c r="AF79" s="230">
        <f>IF(ISERROR(AE79/AD79),"",AE79/AD79)</f>
        <v>0</v>
      </c>
      <c r="AG79" s="136">
        <f>'Santa Ana'!AG79+Ahuachapán!AG79+Sonsonate!AG79+'4'!AG79</f>
        <v>54589.233333333337</v>
      </c>
      <c r="AH79" s="85"/>
      <c r="AI79" s="230">
        <f>IF(ISERROR(AH79/AG79),"",AH79/AG79)</f>
        <v>0</v>
      </c>
      <c r="AJ79" s="136">
        <f>'Santa Ana'!AJ79+Ahuachapán!AJ79+Sonsonate!AJ79+'4'!AJ79</f>
        <v>54589.233333333337</v>
      </c>
      <c r="AK79" s="85"/>
      <c r="AL79" s="230">
        <f>IF(ISERROR(AK79/AJ79),"",AK79/AJ79)</f>
        <v>0</v>
      </c>
      <c r="AM79" s="73">
        <f t="shared" ref="AM79:AN81" si="88">AD79+AG79+AJ79</f>
        <v>163774.70000000001</v>
      </c>
      <c r="AN79" s="76">
        <f t="shared" si="88"/>
        <v>0</v>
      </c>
      <c r="AO79" s="230">
        <f>IF(ISERROR(AN79/AM79),"",AN79/AM79)</f>
        <v>0</v>
      </c>
      <c r="AP79" s="136">
        <f>'Santa Ana'!AP79+Ahuachapán!AP79+Sonsonate!AP79+'4'!AP79</f>
        <v>54591.233333333337</v>
      </c>
      <c r="AQ79" s="85"/>
      <c r="AR79" s="230">
        <f>IF(ISERROR(AQ79/AP79),"",AQ79/AP79)</f>
        <v>0</v>
      </c>
      <c r="AS79" s="136">
        <f>'Santa Ana'!AS79+Ahuachapán!AS79+Sonsonate!AS79+'4'!AS79</f>
        <v>54590.833333333328</v>
      </c>
      <c r="AT79" s="85"/>
      <c r="AU79" s="230">
        <f>IF(ISERROR(AT79/AS79),"",AT79/AS79)</f>
        <v>0</v>
      </c>
      <c r="AV79" s="136">
        <f>'Santa Ana'!AV79+Ahuachapán!AV79+Sonsonate!AV79+'4'!AV79</f>
        <v>54589.233333333337</v>
      </c>
      <c r="AW79" s="85"/>
      <c r="AX79" s="230">
        <f>IF(ISERROR(AW79/AV79),"",AW79/AV79)</f>
        <v>0</v>
      </c>
      <c r="AY79" s="73">
        <f t="shared" ref="AY79:AZ81" si="89">AP79+AS79+AV79</f>
        <v>163771.29999999999</v>
      </c>
      <c r="AZ79" s="76">
        <f t="shared" si="89"/>
        <v>0</v>
      </c>
      <c r="BA79" s="230">
        <f>IF(ISERROR(AZ79/AY79),"",AZ79/AY79)</f>
        <v>0</v>
      </c>
      <c r="BB79" s="73">
        <f t="shared" ref="BB79:BC81" si="90">O79+AA79+AM79+AY79</f>
        <v>655087.4</v>
      </c>
      <c r="BC79" s="77">
        <f t="shared" si="90"/>
        <v>0</v>
      </c>
      <c r="BD79" s="230">
        <f>IF(ISERROR(BC79/BB79),"",BC79/BB79)</f>
        <v>0</v>
      </c>
      <c r="BF79" s="231" t="str">
        <f>IF(E79=SUM(F79,I79,L79,R79,U79,X79,AD79,AG79,AJ79,AP79,AS79,AV79),"SI","NO")</f>
        <v>NO</v>
      </c>
    </row>
    <row r="80" spans="1:58" ht="84" customHeight="1" x14ac:dyDescent="0.25">
      <c r="A80" s="51" t="s">
        <v>80</v>
      </c>
      <c r="B80" s="29" t="s">
        <v>253</v>
      </c>
      <c r="C80" s="122" t="s">
        <v>127</v>
      </c>
      <c r="D80" s="76">
        <f>'Santa Ana'!D80+Ahuachapán!D80+Sonsonate!D80+'4'!D80</f>
        <v>351259</v>
      </c>
      <c r="E80" s="101">
        <f>'Santa Ana'!E80+Ahuachapán!E80+Sonsonate!E80+'4'!E80</f>
        <v>70251.8</v>
      </c>
      <c r="F80" s="136">
        <f>'Santa Ana'!F80+Ahuachapán!F80+Sonsonate!F80+'4'!F80</f>
        <v>5297.8666666666659</v>
      </c>
      <c r="G80" s="85"/>
      <c r="H80" s="230">
        <f>IF(ISERROR(G80/F80),"",G80/F80)</f>
        <v>0</v>
      </c>
      <c r="I80" s="136">
        <f>'Santa Ana'!I80+Ahuachapán!I80+Sonsonate!I80+'4'!I80</f>
        <v>5302.8666666666659</v>
      </c>
      <c r="J80" s="85"/>
      <c r="K80" s="230">
        <f>IF(ISERROR(J80/I80),"",J80/I80)</f>
        <v>0</v>
      </c>
      <c r="L80" s="136">
        <f>'Santa Ana'!L80+Ahuachapán!L80+Sonsonate!L80+'4'!L80</f>
        <v>5296.8666666666659</v>
      </c>
      <c r="M80" s="85"/>
      <c r="N80" s="230">
        <f>IF(ISERROR(M80/L80),"",M80/L80)</f>
        <v>0</v>
      </c>
      <c r="O80" s="73">
        <f t="shared" si="86"/>
        <v>15897.599999999999</v>
      </c>
      <c r="P80" s="76">
        <f t="shared" si="86"/>
        <v>0</v>
      </c>
      <c r="Q80" s="230">
        <f>IF(ISERROR(P80/O80),"",P80/O80)</f>
        <v>0</v>
      </c>
      <c r="R80" s="136">
        <f>'Santa Ana'!R80+Ahuachapán!R80+Sonsonate!R80+'4'!R80</f>
        <v>5305.8666666666659</v>
      </c>
      <c r="S80" s="85"/>
      <c r="T80" s="230">
        <f>IF(ISERROR(S80/R80),"",S80/R80)</f>
        <v>0</v>
      </c>
      <c r="U80" s="136">
        <f>'Santa Ana'!U80+Ahuachapán!U80+Sonsonate!U80+'4'!U80</f>
        <v>5299.8666666666659</v>
      </c>
      <c r="V80" s="85"/>
      <c r="W80" s="230">
        <f>IF(ISERROR(V80/U80),"",V80/U80)</f>
        <v>0</v>
      </c>
      <c r="X80" s="136">
        <f>'Santa Ana'!X80+Ahuachapán!X80+Sonsonate!X80+'4'!X80</f>
        <v>5294.8666666666659</v>
      </c>
      <c r="Y80" s="85"/>
      <c r="Z80" s="230">
        <f>IF(ISERROR(Y80/X80),"",Y80/X80)</f>
        <v>0</v>
      </c>
      <c r="AA80" s="73">
        <f t="shared" si="87"/>
        <v>15900.599999999999</v>
      </c>
      <c r="AB80" s="76">
        <f t="shared" si="87"/>
        <v>0</v>
      </c>
      <c r="AC80" s="230">
        <f>IF(ISERROR(AB80/AA80),"",AB80/AA80)</f>
        <v>0</v>
      </c>
      <c r="AD80" s="136">
        <f>'Santa Ana'!AD80+Ahuachapán!AD80+Sonsonate!AD80+'4'!AD80</f>
        <v>5305.8666666666659</v>
      </c>
      <c r="AE80" s="85"/>
      <c r="AF80" s="230">
        <f>IF(ISERROR(AE80/AD80),"",AE80/AD80)</f>
        <v>0</v>
      </c>
      <c r="AG80" s="136">
        <f>'Santa Ana'!AG80+Ahuachapán!AG80+Sonsonate!AG80+'4'!AG80</f>
        <v>5298.8666666666659</v>
      </c>
      <c r="AH80" s="85"/>
      <c r="AI80" s="230">
        <f>IF(ISERROR(AH80/AG80),"",AH80/AG80)</f>
        <v>0</v>
      </c>
      <c r="AJ80" s="136">
        <f>'Santa Ana'!AJ80+Ahuachapán!AJ80+Sonsonate!AJ80+'4'!AJ80</f>
        <v>5296.8666666666659</v>
      </c>
      <c r="AK80" s="85"/>
      <c r="AL80" s="230">
        <f>IF(ISERROR(AK80/AJ80),"",AK80/AJ80)</f>
        <v>0</v>
      </c>
      <c r="AM80" s="73">
        <f t="shared" si="88"/>
        <v>15901.599999999999</v>
      </c>
      <c r="AN80" s="76">
        <f t="shared" si="88"/>
        <v>0</v>
      </c>
      <c r="AO80" s="230">
        <f>IF(ISERROR(AN80/AM80),"",AN80/AM80)</f>
        <v>0</v>
      </c>
      <c r="AP80" s="136">
        <f>'Santa Ana'!AP80+Ahuachapán!AP80+Sonsonate!AP80+'4'!AP80</f>
        <v>5320.8666666666659</v>
      </c>
      <c r="AQ80" s="85"/>
      <c r="AR80" s="230">
        <f>IF(ISERROR(AQ80/AP80),"",AQ80/AP80)</f>
        <v>0</v>
      </c>
      <c r="AS80" s="136">
        <f>'Santa Ana'!AS80+Ahuachapán!AS80+Sonsonate!AS80+'4'!AS80</f>
        <v>5300.4666666666662</v>
      </c>
      <c r="AT80" s="85"/>
      <c r="AU80" s="230">
        <f>IF(ISERROR(AT80/AS80),"",AT80/AS80)</f>
        <v>0</v>
      </c>
      <c r="AV80" s="136">
        <f>'Santa Ana'!AV80+Ahuachapán!AV80+Sonsonate!AV80+'4'!AV80</f>
        <v>5316.8666666666659</v>
      </c>
      <c r="AW80" s="85"/>
      <c r="AX80" s="230">
        <f>IF(ISERROR(AW80/AV80),"",AW80/AV80)</f>
        <v>0</v>
      </c>
      <c r="AY80" s="73">
        <f t="shared" si="89"/>
        <v>15938.199999999997</v>
      </c>
      <c r="AZ80" s="76">
        <f t="shared" si="89"/>
        <v>0</v>
      </c>
      <c r="BA80" s="230">
        <f>IF(ISERROR(AZ80/AY80),"",AZ80/AY80)</f>
        <v>0</v>
      </c>
      <c r="BB80" s="73">
        <f t="shared" si="90"/>
        <v>63637.999999999993</v>
      </c>
      <c r="BC80" s="77">
        <f t="shared" si="90"/>
        <v>0</v>
      </c>
      <c r="BD80" s="230">
        <f>IF(ISERROR(BC80/BB80),"",BC80/BB80)</f>
        <v>0</v>
      </c>
      <c r="BF80" s="231" t="str">
        <f>IF(E80=SUM(F80,I80,L80,R80,U80,X80,AD80,AG80,AJ80,AP80,AS80,AV80),"SI","NO")</f>
        <v>NO</v>
      </c>
    </row>
    <row r="81" spans="1:58" ht="84" customHeight="1" x14ac:dyDescent="0.25">
      <c r="A81" s="51" t="s">
        <v>81</v>
      </c>
      <c r="B81" s="78" t="s">
        <v>254</v>
      </c>
      <c r="C81" s="121" t="s">
        <v>89</v>
      </c>
      <c r="D81" s="76">
        <f>'Santa Ana'!D81+Ahuachapán!D81+Sonsonate!D81+'4'!D81</f>
        <v>285565</v>
      </c>
      <c r="E81" s="101">
        <f>'Santa Ana'!E81+Ahuachapán!E81+Sonsonate!E81+'4'!E81</f>
        <v>285565</v>
      </c>
      <c r="F81" s="136">
        <f>'Santa Ana'!F81+Ahuachapán!F81+Sonsonate!F81+'4'!F81</f>
        <v>6536.25</v>
      </c>
      <c r="G81" s="85"/>
      <c r="H81" s="230">
        <f>IF(ISERROR(G81/F81),"",G81/F81)</f>
        <v>0</v>
      </c>
      <c r="I81" s="136">
        <f>'Santa Ana'!I81+Ahuachapán!I81+Sonsonate!I81+'4'!I81</f>
        <v>114239.25</v>
      </c>
      <c r="J81" s="85"/>
      <c r="K81" s="230">
        <f>IF(ISERROR(J81/I81),"",J81/I81)</f>
        <v>0</v>
      </c>
      <c r="L81" s="136">
        <f>'Santa Ana'!L81+Ahuachapán!L81+Sonsonate!L81+'4'!L81</f>
        <v>15238.25</v>
      </c>
      <c r="M81" s="85"/>
      <c r="N81" s="230">
        <f>IF(ISERROR(M81/L81),"",M81/L81)</f>
        <v>0</v>
      </c>
      <c r="O81" s="73">
        <f t="shared" si="86"/>
        <v>136013.75</v>
      </c>
      <c r="P81" s="76">
        <f t="shared" si="86"/>
        <v>0</v>
      </c>
      <c r="Q81" s="230">
        <f>IF(ISERROR(P81/O81),"",P81/O81)</f>
        <v>0</v>
      </c>
      <c r="R81" s="136">
        <f>'Santa Ana'!R81+Ahuachapán!R81+Sonsonate!R81+'4'!R81</f>
        <v>8023.25</v>
      </c>
      <c r="S81" s="85"/>
      <c r="T81" s="230">
        <f>IF(ISERROR(S81/R81),"",S81/R81)</f>
        <v>0</v>
      </c>
      <c r="U81" s="136">
        <f>'Santa Ana'!U81+Ahuachapán!U81+Sonsonate!U81+'4'!U81</f>
        <v>17182.25</v>
      </c>
      <c r="V81" s="85"/>
      <c r="W81" s="230">
        <f>IF(ISERROR(V81/U81),"",V81/U81)</f>
        <v>0</v>
      </c>
      <c r="X81" s="136">
        <f>'Santa Ana'!X81+Ahuachapán!X81+Sonsonate!X81+'4'!X81</f>
        <v>6745.25</v>
      </c>
      <c r="Y81" s="85"/>
      <c r="Z81" s="230">
        <f>IF(ISERROR(Y81/X81),"",Y81/X81)</f>
        <v>0</v>
      </c>
      <c r="AA81" s="73">
        <f t="shared" si="87"/>
        <v>31950.75</v>
      </c>
      <c r="AB81" s="76">
        <f t="shared" si="87"/>
        <v>0</v>
      </c>
      <c r="AC81" s="230">
        <f>IF(ISERROR(AB81/AA81),"",AB81/AA81)</f>
        <v>0</v>
      </c>
      <c r="AD81" s="136">
        <f>'Santa Ana'!AD81+Ahuachapán!AD81+Sonsonate!AD81+'4'!AD81</f>
        <v>6540.25</v>
      </c>
      <c r="AE81" s="85"/>
      <c r="AF81" s="230">
        <f>IF(ISERROR(AE81/AD81),"",AE81/AD81)</f>
        <v>0</v>
      </c>
      <c r="AG81" s="136">
        <f>'Santa Ana'!AG81+Ahuachapán!AG81+Sonsonate!AG81+'4'!AG81</f>
        <v>26514.25</v>
      </c>
      <c r="AH81" s="85"/>
      <c r="AI81" s="230">
        <f>IF(ISERROR(AH81/AG81),"",AH81/AG81)</f>
        <v>0</v>
      </c>
      <c r="AJ81" s="136">
        <f>'Santa Ana'!AJ81+Ahuachapán!AJ81+Sonsonate!AJ81+'4'!AJ81</f>
        <v>18742.25</v>
      </c>
      <c r="AK81" s="85"/>
      <c r="AL81" s="230">
        <f>IF(ISERROR(AK81/AJ81),"",AK81/AJ81)</f>
        <v>0</v>
      </c>
      <c r="AM81" s="73">
        <f t="shared" si="88"/>
        <v>51796.75</v>
      </c>
      <c r="AN81" s="76">
        <f t="shared" si="88"/>
        <v>0</v>
      </c>
      <c r="AO81" s="230">
        <f>IF(ISERROR(AN81/AM81),"",AN81/AM81)</f>
        <v>0</v>
      </c>
      <c r="AP81" s="136">
        <f>'Santa Ana'!AP81+Ahuachapán!AP81+Sonsonate!AP81+'4'!AP81</f>
        <v>28178.25</v>
      </c>
      <c r="AQ81" s="85"/>
      <c r="AR81" s="230">
        <f>IF(ISERROR(AQ81/AP81),"",AQ81/AP81)</f>
        <v>0</v>
      </c>
      <c r="AS81" s="136">
        <f>'Santa Ana'!AS81+Ahuachapán!AS81+Sonsonate!AS81+'4'!AS81</f>
        <v>35401.25</v>
      </c>
      <c r="AT81" s="85"/>
      <c r="AU81" s="230">
        <f>IF(ISERROR(AT81/AS81),"",AT81/AS81)</f>
        <v>0</v>
      </c>
      <c r="AV81" s="136">
        <f>'Santa Ana'!AV81+Ahuachapán!AV81+Sonsonate!AV81+'4'!AV81</f>
        <v>6751.25</v>
      </c>
      <c r="AW81" s="85"/>
      <c r="AX81" s="230">
        <f>IF(ISERROR(AW81/AV81),"",AW81/AV81)</f>
        <v>0</v>
      </c>
      <c r="AY81" s="73">
        <f t="shared" si="89"/>
        <v>70330.75</v>
      </c>
      <c r="AZ81" s="76">
        <f t="shared" si="89"/>
        <v>0</v>
      </c>
      <c r="BA81" s="230">
        <f>IF(ISERROR(AZ81/AY81),"",AZ81/AY81)</f>
        <v>0</v>
      </c>
      <c r="BB81" s="73">
        <f t="shared" si="90"/>
        <v>290092</v>
      </c>
      <c r="BC81" s="77">
        <f t="shared" si="90"/>
        <v>0</v>
      </c>
      <c r="BD81" s="230">
        <f>IF(ISERROR(BC81/BB81),"",BC81/BB81)</f>
        <v>0</v>
      </c>
      <c r="BF81" s="231" t="str">
        <f>IF(E81=SUM(F81,I81,L81,R81,U81,X81,AD81,AG81,AJ81,AP81,AS81,AV81),"SI","NO")</f>
        <v>NO</v>
      </c>
    </row>
    <row r="82" spans="1:58" ht="84" customHeight="1" x14ac:dyDescent="0.3">
      <c r="A82" s="331" t="s">
        <v>7</v>
      </c>
      <c r="B82" s="331"/>
      <c r="C82" s="120"/>
      <c r="D82" s="65"/>
      <c r="E82" s="61"/>
      <c r="F82" s="62"/>
      <c r="G82" s="63"/>
      <c r="H82" s="64"/>
      <c r="I82" s="62"/>
      <c r="J82" s="63"/>
      <c r="K82" s="64"/>
      <c r="L82" s="62"/>
      <c r="M82" s="63"/>
      <c r="N82" s="64"/>
      <c r="O82" s="62"/>
      <c r="P82" s="65"/>
      <c r="Q82" s="64"/>
      <c r="R82" s="62"/>
      <c r="S82" s="63"/>
      <c r="T82" s="64"/>
      <c r="U82" s="62"/>
      <c r="V82" s="63"/>
      <c r="W82" s="64"/>
      <c r="X82" s="62"/>
      <c r="Y82" s="63"/>
      <c r="Z82" s="64"/>
      <c r="AA82" s="62"/>
      <c r="AB82" s="65"/>
      <c r="AC82" s="64"/>
      <c r="AD82" s="62"/>
      <c r="AE82" s="63"/>
      <c r="AF82" s="64"/>
      <c r="AG82" s="62"/>
      <c r="AH82" s="63"/>
      <c r="AI82" s="64"/>
      <c r="AJ82" s="62"/>
      <c r="AK82" s="63"/>
      <c r="AL82" s="64"/>
      <c r="AM82" s="62"/>
      <c r="AN82" s="65"/>
      <c r="AO82" s="64"/>
      <c r="AP82" s="62"/>
      <c r="AQ82" s="63"/>
      <c r="AR82" s="64"/>
      <c r="AS82" s="62"/>
      <c r="AT82" s="63"/>
      <c r="AU82" s="64"/>
      <c r="AV82" s="62"/>
      <c r="AW82" s="63"/>
      <c r="AX82" s="64"/>
      <c r="AY82" s="62"/>
      <c r="AZ82" s="65"/>
      <c r="BA82" s="64"/>
      <c r="BB82" s="62"/>
      <c r="BC82" s="67"/>
      <c r="BD82" s="64"/>
      <c r="BF82" s="232"/>
    </row>
    <row r="83" spans="1:58" ht="84" customHeight="1" x14ac:dyDescent="0.25">
      <c r="A83" s="322" t="s">
        <v>255</v>
      </c>
      <c r="B83" s="323"/>
      <c r="C83" s="113" t="s">
        <v>85</v>
      </c>
      <c r="D83" s="108"/>
      <c r="E83" s="98"/>
      <c r="F83" s="68"/>
      <c r="G83" s="81"/>
      <c r="H83" s="82"/>
      <c r="I83" s="68"/>
      <c r="J83" s="81"/>
      <c r="K83" s="82"/>
      <c r="L83" s="68"/>
      <c r="M83" s="81"/>
      <c r="N83" s="82"/>
      <c r="O83" s="68"/>
      <c r="P83" s="81"/>
      <c r="Q83" s="82"/>
      <c r="R83" s="68"/>
      <c r="S83" s="81"/>
      <c r="T83" s="82"/>
      <c r="U83" s="68"/>
      <c r="V83" s="81"/>
      <c r="W83" s="82"/>
      <c r="X83" s="68"/>
      <c r="Y83" s="81"/>
      <c r="Z83" s="82"/>
      <c r="AA83" s="68"/>
      <c r="AB83" s="81"/>
      <c r="AC83" s="82"/>
      <c r="AD83" s="68"/>
      <c r="AE83" s="81"/>
      <c r="AF83" s="82"/>
      <c r="AG83" s="68"/>
      <c r="AH83" s="81"/>
      <c r="AI83" s="82"/>
      <c r="AJ83" s="68"/>
      <c r="AK83" s="81"/>
      <c r="AL83" s="82"/>
      <c r="AM83" s="68"/>
      <c r="AN83" s="81"/>
      <c r="AO83" s="82"/>
      <c r="AP83" s="68"/>
      <c r="AQ83" s="81"/>
      <c r="AR83" s="82"/>
      <c r="AS83" s="68"/>
      <c r="AT83" s="81"/>
      <c r="AU83" s="82"/>
      <c r="AV83" s="68"/>
      <c r="AW83" s="81"/>
      <c r="AX83" s="82"/>
      <c r="AY83" s="68"/>
      <c r="AZ83" s="81"/>
      <c r="BA83" s="82"/>
      <c r="BB83" s="68"/>
      <c r="BC83" s="81"/>
      <c r="BD83" s="82"/>
      <c r="BF83" s="232"/>
    </row>
    <row r="84" spans="1:58" ht="84" customHeight="1" x14ac:dyDescent="0.25">
      <c r="A84" s="329" t="s">
        <v>256</v>
      </c>
      <c r="B84" s="325"/>
      <c r="C84" s="114"/>
      <c r="D84" s="109"/>
      <c r="E84" s="97"/>
      <c r="F84" s="70"/>
      <c r="G84" s="223"/>
      <c r="H84" s="71"/>
      <c r="I84" s="70"/>
      <c r="J84" s="223"/>
      <c r="K84" s="71"/>
      <c r="L84" s="70"/>
      <c r="M84" s="223"/>
      <c r="N84" s="71"/>
      <c r="O84" s="70"/>
      <c r="P84" s="223"/>
      <c r="Q84" s="71"/>
      <c r="R84" s="70"/>
      <c r="S84" s="223"/>
      <c r="T84" s="71"/>
      <c r="U84" s="70"/>
      <c r="V84" s="223"/>
      <c r="W84" s="71"/>
      <c r="X84" s="70"/>
      <c r="Y84" s="223"/>
      <c r="Z84" s="71"/>
      <c r="AA84" s="70"/>
      <c r="AB84" s="223"/>
      <c r="AC84" s="71"/>
      <c r="AD84" s="70"/>
      <c r="AE84" s="223"/>
      <c r="AF84" s="71"/>
      <c r="AG84" s="70"/>
      <c r="AH84" s="223"/>
      <c r="AI84" s="71"/>
      <c r="AJ84" s="70"/>
      <c r="AK84" s="223"/>
      <c r="AL84" s="71"/>
      <c r="AM84" s="70"/>
      <c r="AN84" s="223"/>
      <c r="AO84" s="71"/>
      <c r="AP84" s="70"/>
      <c r="AQ84" s="223"/>
      <c r="AR84" s="71"/>
      <c r="AS84" s="70"/>
      <c r="AT84" s="223"/>
      <c r="AU84" s="71"/>
      <c r="AV84" s="70"/>
      <c r="AW84" s="223"/>
      <c r="AX84" s="71"/>
      <c r="AY84" s="70"/>
      <c r="AZ84" s="223"/>
      <c r="BA84" s="71"/>
      <c r="BB84" s="70"/>
      <c r="BC84" s="223"/>
      <c r="BD84" s="71"/>
      <c r="BF84" s="232"/>
    </row>
    <row r="85" spans="1:58" ht="111" customHeight="1" x14ac:dyDescent="0.25">
      <c r="A85" s="51" t="s">
        <v>52</v>
      </c>
      <c r="B85" s="29" t="s">
        <v>257</v>
      </c>
      <c r="C85" s="121" t="s">
        <v>90</v>
      </c>
      <c r="D85" s="76">
        <f>'Santa Ana'!D85+Ahuachapán!D85+Sonsonate!D85+'4'!D85</f>
        <v>0</v>
      </c>
      <c r="E85" s="101">
        <f>'Santa Ana'!E85+Ahuachapán!E85+Sonsonate!E85+'4'!E85</f>
        <v>1295</v>
      </c>
      <c r="F85" s="136">
        <f>'Santa Ana'!F85+Ahuachapán!F85+Sonsonate!F85+'4'!F85</f>
        <v>95.833333333333343</v>
      </c>
      <c r="G85" s="85"/>
      <c r="H85" s="230">
        <f>IF(ISERROR(G85/F85),"",G85/F85)</f>
        <v>0</v>
      </c>
      <c r="I85" s="136">
        <f>'Santa Ana'!I85+Ahuachapán!I85+Sonsonate!I85+'4'!I85</f>
        <v>102.83333333333334</v>
      </c>
      <c r="J85" s="85"/>
      <c r="K85" s="230">
        <f>IF(ISERROR(J85/I85),"",J85/I85)</f>
        <v>0</v>
      </c>
      <c r="L85" s="136">
        <f>'Santa Ana'!L85+Ahuachapán!L85+Sonsonate!L85+'4'!L85</f>
        <v>127.83333333333334</v>
      </c>
      <c r="M85" s="85"/>
      <c r="N85" s="230">
        <f>IF(ISERROR(M85/L85),"",M85/L85)</f>
        <v>0</v>
      </c>
      <c r="O85" s="73">
        <f t="shared" ref="O85:P88" si="91">F85+I85+L85</f>
        <v>326.5</v>
      </c>
      <c r="P85" s="76">
        <f t="shared" si="91"/>
        <v>0</v>
      </c>
      <c r="Q85" s="230">
        <f>IF(ISERROR(P85/O85),"",P85/O85)</f>
        <v>0</v>
      </c>
      <c r="R85" s="136">
        <f>'Santa Ana'!R85+Ahuachapán!R85+Sonsonate!R85+'4'!R85</f>
        <v>99.833333333333343</v>
      </c>
      <c r="S85" s="85"/>
      <c r="T85" s="230">
        <f>IF(ISERROR(S85/R85),"",S85/R85)</f>
        <v>0</v>
      </c>
      <c r="U85" s="136">
        <f>'Santa Ana'!U85+Ahuachapán!U85+Sonsonate!U85+'4'!U85</f>
        <v>100.83333333333334</v>
      </c>
      <c r="V85" s="85"/>
      <c r="W85" s="230">
        <f>IF(ISERROR(V85/U85),"",V85/U85)</f>
        <v>0</v>
      </c>
      <c r="X85" s="136">
        <f>'Santa Ana'!X85+Ahuachapán!X85+Sonsonate!X85+'4'!X85</f>
        <v>128.83333333333334</v>
      </c>
      <c r="Y85" s="85"/>
      <c r="Z85" s="230">
        <f>IF(ISERROR(Y85/X85),"",Y85/X85)</f>
        <v>0</v>
      </c>
      <c r="AA85" s="73">
        <f t="shared" ref="AA85:AB88" si="92">R85+U85+X85</f>
        <v>329.5</v>
      </c>
      <c r="AB85" s="76">
        <f t="shared" si="92"/>
        <v>0</v>
      </c>
      <c r="AC85" s="230">
        <f>IF(ISERROR(AB85/AA85),"",AB85/AA85)</f>
        <v>0</v>
      </c>
      <c r="AD85" s="136">
        <f>'Santa Ana'!AD85+Ahuachapán!AD85+Sonsonate!AD85+'4'!AD85</f>
        <v>95.833333333333343</v>
      </c>
      <c r="AE85" s="85"/>
      <c r="AF85" s="230">
        <f>IF(ISERROR(AE85/AD85),"",AE85/AD85)</f>
        <v>0</v>
      </c>
      <c r="AG85" s="136">
        <f>'Santa Ana'!AG85+Ahuachapán!AG85+Sonsonate!AG85+'4'!AG85</f>
        <v>101.83333333333334</v>
      </c>
      <c r="AH85" s="85"/>
      <c r="AI85" s="230">
        <f>IF(ISERROR(AH85/AG85),"",AH85/AG85)</f>
        <v>0</v>
      </c>
      <c r="AJ85" s="136">
        <f>'Santa Ana'!AJ85+Ahuachapán!AJ85+Sonsonate!AJ85+'4'!AJ85</f>
        <v>121.83333333333334</v>
      </c>
      <c r="AK85" s="85"/>
      <c r="AL85" s="230">
        <f>IF(ISERROR(AK85/AJ85),"",AK85/AJ85)</f>
        <v>0</v>
      </c>
      <c r="AM85" s="73">
        <f t="shared" ref="AM85:AN88" si="93">AD85+AG85+AJ85</f>
        <v>319.5</v>
      </c>
      <c r="AN85" s="76">
        <f t="shared" si="93"/>
        <v>0</v>
      </c>
      <c r="AO85" s="230">
        <f>IF(ISERROR(AN85/AM85),"",AN85/AM85)</f>
        <v>0</v>
      </c>
      <c r="AP85" s="136">
        <f>'Santa Ana'!AP85+Ahuachapán!AP85+Sonsonate!AP85+'4'!AP85</f>
        <v>103.83333333333334</v>
      </c>
      <c r="AQ85" s="85"/>
      <c r="AR85" s="230">
        <f>IF(ISERROR(AQ85/AP85),"",AQ85/AP85)</f>
        <v>0</v>
      </c>
      <c r="AS85" s="136">
        <f>'Santa Ana'!AS85+Ahuachapán!AS85+Sonsonate!AS85+'4'!AS85</f>
        <v>102.83333333333334</v>
      </c>
      <c r="AT85" s="85"/>
      <c r="AU85" s="230">
        <f>IF(ISERROR(AT85/AS85),"",AT85/AS85)</f>
        <v>0</v>
      </c>
      <c r="AV85" s="136">
        <f>'Santa Ana'!AV85+Ahuachapán!AV85+Sonsonate!AV85+'4'!AV85</f>
        <v>112.83333333333334</v>
      </c>
      <c r="AW85" s="85"/>
      <c r="AX85" s="230">
        <f>IF(ISERROR(AW85/AV85),"",AW85/AV85)</f>
        <v>0</v>
      </c>
      <c r="AY85" s="73">
        <f t="shared" ref="AY85:AZ88" si="94">AP85+AS85+AV85</f>
        <v>319.5</v>
      </c>
      <c r="AZ85" s="76">
        <f t="shared" si="94"/>
        <v>0</v>
      </c>
      <c r="BA85" s="230">
        <f>IF(ISERROR(AZ85/AY85),"",AZ85/AY85)</f>
        <v>0</v>
      </c>
      <c r="BB85" s="73">
        <f t="shared" ref="BB85:BC88" si="95">O85+AA85+AM85+AY85</f>
        <v>1295</v>
      </c>
      <c r="BC85" s="77">
        <f t="shared" si="95"/>
        <v>0</v>
      </c>
      <c r="BD85" s="230">
        <f>IF(ISERROR(BC85/BB85),"",BC85/BB85)</f>
        <v>0</v>
      </c>
      <c r="BF85" s="231" t="str">
        <f>IF(E85=SUM(F85,I85,L85,R85,U85,X85,AD85,AG85,AJ85,AP85,AS85,AV85),"SI","NO")</f>
        <v>SI</v>
      </c>
    </row>
    <row r="86" spans="1:58" ht="84" customHeight="1" x14ac:dyDescent="0.25">
      <c r="A86" s="51" t="s">
        <v>82</v>
      </c>
      <c r="B86" s="29" t="s">
        <v>258</v>
      </c>
      <c r="C86" s="121" t="s">
        <v>0</v>
      </c>
      <c r="D86" s="76">
        <f>'Santa Ana'!D86+Ahuachapán!D86+Sonsonate!D86+'4'!D86</f>
        <v>0</v>
      </c>
      <c r="E86" s="101">
        <f>'Santa Ana'!E86+Ahuachapán!E86+Sonsonate!E86+'4'!E86</f>
        <v>3500</v>
      </c>
      <c r="F86" s="136">
        <f>'Santa Ana'!F86+Ahuachapán!F86+Sonsonate!F86+'4'!F86</f>
        <v>270.5</v>
      </c>
      <c r="G86" s="85"/>
      <c r="H86" s="230">
        <f>IF(ISERROR(G86/F86),"",G86/F86)</f>
        <v>0</v>
      </c>
      <c r="I86" s="136">
        <f>'Santa Ana'!I86+Ahuachapán!I86+Sonsonate!I86+'4'!I86</f>
        <v>308.5</v>
      </c>
      <c r="J86" s="85"/>
      <c r="K86" s="230">
        <f>IF(ISERROR(J86/I86),"",J86/I86)</f>
        <v>0</v>
      </c>
      <c r="L86" s="136">
        <f>'Santa Ana'!L86+Ahuachapán!L86+Sonsonate!L86+'4'!L86</f>
        <v>280.5</v>
      </c>
      <c r="M86" s="85"/>
      <c r="N86" s="230">
        <f>IF(ISERROR(M86/L86),"",M86/L86)</f>
        <v>0</v>
      </c>
      <c r="O86" s="73">
        <f t="shared" si="91"/>
        <v>859.5</v>
      </c>
      <c r="P86" s="76">
        <f t="shared" si="91"/>
        <v>0</v>
      </c>
      <c r="Q86" s="230">
        <f>IF(ISERROR(P86/O86),"",P86/O86)</f>
        <v>0</v>
      </c>
      <c r="R86" s="136">
        <f>'Santa Ana'!R86+Ahuachapán!R86+Sonsonate!R86+'4'!R86</f>
        <v>304.5</v>
      </c>
      <c r="S86" s="85"/>
      <c r="T86" s="230">
        <f>IF(ISERROR(S86/R86),"",S86/R86)</f>
        <v>0</v>
      </c>
      <c r="U86" s="136">
        <f>'Santa Ana'!U86+Ahuachapán!U86+Sonsonate!U86+'4'!U86</f>
        <v>285.5</v>
      </c>
      <c r="V86" s="85"/>
      <c r="W86" s="230">
        <f>IF(ISERROR(V86/U86),"",V86/U86)</f>
        <v>0</v>
      </c>
      <c r="X86" s="136">
        <f>'Santa Ana'!X86+Ahuachapán!X86+Sonsonate!X86+'4'!X86</f>
        <v>307.5</v>
      </c>
      <c r="Y86" s="85"/>
      <c r="Z86" s="230">
        <f>IF(ISERROR(Y86/X86),"",Y86/X86)</f>
        <v>0</v>
      </c>
      <c r="AA86" s="73">
        <f t="shared" si="92"/>
        <v>897.5</v>
      </c>
      <c r="AB86" s="76">
        <f t="shared" si="92"/>
        <v>0</v>
      </c>
      <c r="AC86" s="230">
        <f>IF(ISERROR(AB86/AA86),"",AB86/AA86)</f>
        <v>0</v>
      </c>
      <c r="AD86" s="136">
        <f>'Santa Ana'!AD86+Ahuachapán!AD86+Sonsonate!AD86+'4'!AD86</f>
        <v>276.5</v>
      </c>
      <c r="AE86" s="85"/>
      <c r="AF86" s="230">
        <f>IF(ISERROR(AE86/AD86),"",AE86/AD86)</f>
        <v>0</v>
      </c>
      <c r="AG86" s="136">
        <f>'Santa Ana'!AG86+Ahuachapán!AG86+Sonsonate!AG86+'4'!AG86</f>
        <v>311.5</v>
      </c>
      <c r="AH86" s="85"/>
      <c r="AI86" s="230">
        <f>IF(ISERROR(AH86/AG86),"",AH86/AG86)</f>
        <v>0</v>
      </c>
      <c r="AJ86" s="136">
        <f>'Santa Ana'!AJ86+Ahuachapán!AJ86+Sonsonate!AJ86+'4'!AJ86</f>
        <v>276.5</v>
      </c>
      <c r="AK86" s="85"/>
      <c r="AL86" s="230">
        <f>IF(ISERROR(AK86/AJ86),"",AK86/AJ86)</f>
        <v>0</v>
      </c>
      <c r="AM86" s="73">
        <f t="shared" si="93"/>
        <v>864.5</v>
      </c>
      <c r="AN86" s="76">
        <f t="shared" si="93"/>
        <v>0</v>
      </c>
      <c r="AO86" s="230">
        <f>IF(ISERROR(AN86/AM86),"",AN86/AM86)</f>
        <v>0</v>
      </c>
      <c r="AP86" s="136">
        <f>'Santa Ana'!AP86+Ahuachapán!AP86+Sonsonate!AP86+'4'!AP86</f>
        <v>305.5</v>
      </c>
      <c r="AQ86" s="85"/>
      <c r="AR86" s="230">
        <f>IF(ISERROR(AQ86/AP86),"",AQ86/AP86)</f>
        <v>0</v>
      </c>
      <c r="AS86" s="136">
        <f>'Santa Ana'!AS86+Ahuachapán!AS86+Sonsonate!AS86+'4'!AS86</f>
        <v>278.5</v>
      </c>
      <c r="AT86" s="85"/>
      <c r="AU86" s="230">
        <f>IF(ISERROR(AT86/AS86),"",AT86/AS86)</f>
        <v>0</v>
      </c>
      <c r="AV86" s="136">
        <f>'Santa Ana'!AV86+Ahuachapán!AV86+Sonsonate!AV86+'4'!AV86</f>
        <v>294.5</v>
      </c>
      <c r="AW86" s="85"/>
      <c r="AX86" s="230">
        <f>IF(ISERROR(AW86/AV86),"",AW86/AV86)</f>
        <v>0</v>
      </c>
      <c r="AY86" s="73">
        <f t="shared" si="94"/>
        <v>878.5</v>
      </c>
      <c r="AZ86" s="76">
        <f t="shared" si="94"/>
        <v>0</v>
      </c>
      <c r="BA86" s="230">
        <f>IF(ISERROR(AZ86/AY86),"",AZ86/AY86)</f>
        <v>0</v>
      </c>
      <c r="BB86" s="73">
        <f t="shared" si="95"/>
        <v>3500</v>
      </c>
      <c r="BC86" s="77">
        <f t="shared" si="95"/>
        <v>0</v>
      </c>
      <c r="BD86" s="230">
        <f>IF(ISERROR(BC86/BB86),"",BC86/BB86)</f>
        <v>0</v>
      </c>
      <c r="BF86" s="231" t="str">
        <f>IF(E86=SUM(F86,I86,L86,R86,U86,X86,AD86,AG86,AJ86,AP86,AS86,AV86),"SI","NO")</f>
        <v>SI</v>
      </c>
    </row>
    <row r="87" spans="1:58" ht="84" customHeight="1" x14ac:dyDescent="0.25">
      <c r="A87" s="51" t="s">
        <v>83</v>
      </c>
      <c r="B87" s="29" t="s">
        <v>259</v>
      </c>
      <c r="C87" s="121" t="s">
        <v>60</v>
      </c>
      <c r="D87" s="76">
        <f>'Santa Ana'!D87+Ahuachapán!D87+Sonsonate!D87+'4'!D87</f>
        <v>0</v>
      </c>
      <c r="E87" s="101">
        <f>'Santa Ana'!E87+Ahuachapán!E87+Sonsonate!E87+'4'!E87</f>
        <v>1161</v>
      </c>
      <c r="F87" s="136">
        <f>'Santa Ana'!F87+Ahuachapán!F87+Sonsonate!F87+'4'!F87</f>
        <v>76.666666666666657</v>
      </c>
      <c r="G87" s="85"/>
      <c r="H87" s="230">
        <f>IF(ISERROR(G87/F87),"",G87/F87)</f>
        <v>0</v>
      </c>
      <c r="I87" s="136">
        <f>'Santa Ana'!I87+Ahuachapán!I87+Sonsonate!I87+'4'!I87</f>
        <v>124.66666666666667</v>
      </c>
      <c r="J87" s="85"/>
      <c r="K87" s="230">
        <f>IF(ISERROR(J87/I87),"",J87/I87)</f>
        <v>0</v>
      </c>
      <c r="L87" s="136">
        <f>'Santa Ana'!L87+Ahuachapán!L87+Sonsonate!L87+'4'!L87</f>
        <v>93.666666666666657</v>
      </c>
      <c r="M87" s="85"/>
      <c r="N87" s="230">
        <f>IF(ISERROR(M87/L87),"",M87/L87)</f>
        <v>0</v>
      </c>
      <c r="O87" s="73">
        <f t="shared" si="91"/>
        <v>295</v>
      </c>
      <c r="P87" s="76">
        <f t="shared" si="91"/>
        <v>0</v>
      </c>
      <c r="Q87" s="230">
        <f>IF(ISERROR(P87/O87),"",P87/O87)</f>
        <v>0</v>
      </c>
      <c r="R87" s="136">
        <f>'Santa Ana'!R87+Ahuachapán!R87+Sonsonate!R87+'4'!R87</f>
        <v>78.666666666666657</v>
      </c>
      <c r="S87" s="85"/>
      <c r="T87" s="230">
        <f>IF(ISERROR(S87/R87),"",S87/R87)</f>
        <v>0</v>
      </c>
      <c r="U87" s="136">
        <f>'Santa Ana'!U87+Ahuachapán!U87+Sonsonate!U87+'4'!U87</f>
        <v>78.666666666666657</v>
      </c>
      <c r="V87" s="85"/>
      <c r="W87" s="230">
        <f>IF(ISERROR(V87/U87),"",V87/U87)</f>
        <v>0</v>
      </c>
      <c r="X87" s="136">
        <f>'Santa Ana'!X87+Ahuachapán!X87+Sonsonate!X87+'4'!X87</f>
        <v>110.66666666666667</v>
      </c>
      <c r="Y87" s="85"/>
      <c r="Z87" s="230">
        <f>IF(ISERROR(Y87/X87),"",Y87/X87)</f>
        <v>0</v>
      </c>
      <c r="AA87" s="73">
        <f t="shared" si="92"/>
        <v>268</v>
      </c>
      <c r="AB87" s="76">
        <f t="shared" si="92"/>
        <v>0</v>
      </c>
      <c r="AC87" s="230">
        <f>IF(ISERROR(AB87/AA87),"",AB87/AA87)</f>
        <v>0</v>
      </c>
      <c r="AD87" s="136">
        <f>'Santa Ana'!AD87+Ahuachapán!AD87+Sonsonate!AD87+'4'!AD87</f>
        <v>83.666666666666657</v>
      </c>
      <c r="AE87" s="85"/>
      <c r="AF87" s="230">
        <f>IF(ISERROR(AE87/AD87),"",AE87/AD87)</f>
        <v>0</v>
      </c>
      <c r="AG87" s="136">
        <f>'Santa Ana'!AG87+Ahuachapán!AG87+Sonsonate!AG87+'4'!AG87</f>
        <v>83.666666666666657</v>
      </c>
      <c r="AH87" s="85"/>
      <c r="AI87" s="230">
        <f>IF(ISERROR(AH87/AG87),"",AH87/AG87)</f>
        <v>0</v>
      </c>
      <c r="AJ87" s="136">
        <f>'Santa Ana'!AJ87+Ahuachapán!AJ87+Sonsonate!AJ87+'4'!AJ87</f>
        <v>81.666666666666657</v>
      </c>
      <c r="AK87" s="85"/>
      <c r="AL87" s="230">
        <f>IF(ISERROR(AK87/AJ87),"",AK87/AJ87)</f>
        <v>0</v>
      </c>
      <c r="AM87" s="73">
        <f t="shared" si="93"/>
        <v>248.99999999999997</v>
      </c>
      <c r="AN87" s="76">
        <f t="shared" si="93"/>
        <v>0</v>
      </c>
      <c r="AO87" s="230">
        <f>IF(ISERROR(AN87/AM87),"",AN87/AM87)</f>
        <v>0</v>
      </c>
      <c r="AP87" s="136">
        <f>'Santa Ana'!AP87+Ahuachapán!AP87+Sonsonate!AP87+'4'!AP87</f>
        <v>87.666666666666657</v>
      </c>
      <c r="AQ87" s="85"/>
      <c r="AR87" s="230">
        <f>IF(ISERROR(AQ87/AP87),"",AQ87/AP87)</f>
        <v>0</v>
      </c>
      <c r="AS87" s="136">
        <f>'Santa Ana'!AS87+Ahuachapán!AS87+Sonsonate!AS87+'4'!AS87</f>
        <v>165.66666666666669</v>
      </c>
      <c r="AT87" s="85"/>
      <c r="AU87" s="230">
        <f>IF(ISERROR(AT87/AS87),"",AT87/AS87)</f>
        <v>0</v>
      </c>
      <c r="AV87" s="136">
        <f>'Santa Ana'!AV87+Ahuachapán!AV87+Sonsonate!AV87+'4'!AV87</f>
        <v>97.666666666666671</v>
      </c>
      <c r="AW87" s="85"/>
      <c r="AX87" s="230">
        <f>IF(ISERROR(AW87/AV87),"",AW87/AV87)</f>
        <v>0</v>
      </c>
      <c r="AY87" s="73">
        <f t="shared" si="94"/>
        <v>351</v>
      </c>
      <c r="AZ87" s="76">
        <f t="shared" si="94"/>
        <v>0</v>
      </c>
      <c r="BA87" s="230">
        <f>IF(ISERROR(AZ87/AY87),"",AZ87/AY87)</f>
        <v>0</v>
      </c>
      <c r="BB87" s="73">
        <f t="shared" si="95"/>
        <v>1163</v>
      </c>
      <c r="BC87" s="77">
        <f t="shared" si="95"/>
        <v>0</v>
      </c>
      <c r="BD87" s="230">
        <f>IF(ISERROR(BC87/BB87),"",BC87/BB87)</f>
        <v>0</v>
      </c>
      <c r="BF87" s="231" t="str">
        <f>IF(E87=SUM(F87,I87,L87,R87,U87,X87,AD87,AG87,AJ87,AP87,AS87,AV87),"SI","NO")</f>
        <v>NO</v>
      </c>
    </row>
    <row r="88" spans="1:58" ht="84" customHeight="1" x14ac:dyDescent="0.25">
      <c r="A88" s="51" t="s">
        <v>84</v>
      </c>
      <c r="B88" s="29" t="s">
        <v>260</v>
      </c>
      <c r="C88" s="121" t="s">
        <v>1</v>
      </c>
      <c r="D88" s="76">
        <f>'Santa Ana'!D88+Ahuachapán!D88+Sonsonate!D88+'4'!D88</f>
        <v>0</v>
      </c>
      <c r="E88" s="101">
        <f>'Santa Ana'!E88+Ahuachapán!E88+Sonsonate!E88+'4'!E88</f>
        <v>1061</v>
      </c>
      <c r="F88" s="136">
        <f>'Santa Ana'!F88+Ahuachapán!F88+Sonsonate!F88+'4'!F88</f>
        <v>80.333333333333329</v>
      </c>
      <c r="G88" s="85"/>
      <c r="H88" s="230">
        <f>IF(ISERROR(G88/F88),"",G88/F88)</f>
        <v>0</v>
      </c>
      <c r="I88" s="136">
        <f>'Santa Ana'!I88+Ahuachapán!I88+Sonsonate!I88+'4'!I88</f>
        <v>92.333333333333343</v>
      </c>
      <c r="J88" s="85"/>
      <c r="K88" s="230">
        <f>IF(ISERROR(J88/I88),"",J88/I88)</f>
        <v>0</v>
      </c>
      <c r="L88" s="136">
        <f>'Santa Ana'!L88+Ahuachapán!L88+Sonsonate!L88+'4'!L88</f>
        <v>90.333333333333343</v>
      </c>
      <c r="M88" s="85"/>
      <c r="N88" s="230">
        <f>IF(ISERROR(M88/L88),"",M88/L88)</f>
        <v>0</v>
      </c>
      <c r="O88" s="73">
        <f t="shared" si="91"/>
        <v>263</v>
      </c>
      <c r="P88" s="76">
        <f t="shared" si="91"/>
        <v>0</v>
      </c>
      <c r="Q88" s="230">
        <f>IF(ISERROR(P88/O88),"",P88/O88)</f>
        <v>0</v>
      </c>
      <c r="R88" s="136">
        <f>'Santa Ana'!R88+Ahuachapán!R88+Sonsonate!R88+'4'!R88</f>
        <v>86.333333333333343</v>
      </c>
      <c r="S88" s="85"/>
      <c r="T88" s="230">
        <f>IF(ISERROR(S88/R88),"",S88/R88)</f>
        <v>0</v>
      </c>
      <c r="U88" s="136">
        <f>'Santa Ana'!U88+Ahuachapán!U88+Sonsonate!U88+'4'!U88</f>
        <v>87.333333333333343</v>
      </c>
      <c r="V88" s="85"/>
      <c r="W88" s="230">
        <f>IF(ISERROR(V88/U88),"",V88/U88)</f>
        <v>0</v>
      </c>
      <c r="X88" s="136">
        <f>'Santa Ana'!X88+Ahuachapán!X88+Sonsonate!X88+'4'!X88</f>
        <v>94.333333333333343</v>
      </c>
      <c r="Y88" s="85"/>
      <c r="Z88" s="230">
        <f>IF(ISERROR(Y88/X88),"",Y88/X88)</f>
        <v>0</v>
      </c>
      <c r="AA88" s="73">
        <f t="shared" si="92"/>
        <v>268</v>
      </c>
      <c r="AB88" s="76">
        <f t="shared" si="92"/>
        <v>0</v>
      </c>
      <c r="AC88" s="230">
        <f>IF(ISERROR(AB88/AA88),"",AB88/AA88)</f>
        <v>0</v>
      </c>
      <c r="AD88" s="136">
        <f>'Santa Ana'!AD88+Ahuachapán!AD88+Sonsonate!AD88+'4'!AD88</f>
        <v>92.333333333333343</v>
      </c>
      <c r="AE88" s="85"/>
      <c r="AF88" s="230">
        <f>IF(ISERROR(AE88/AD88),"",AE88/AD88)</f>
        <v>0</v>
      </c>
      <c r="AG88" s="136">
        <f>'Santa Ana'!AG88+Ahuachapán!AG88+Sonsonate!AG88+'4'!AG88</f>
        <v>89.333333333333343</v>
      </c>
      <c r="AH88" s="85"/>
      <c r="AI88" s="230">
        <f>IF(ISERROR(AH88/AG88),"",AH88/AG88)</f>
        <v>0</v>
      </c>
      <c r="AJ88" s="136">
        <f>'Santa Ana'!AJ88+Ahuachapán!AJ88+Sonsonate!AJ88+'4'!AJ88</f>
        <v>89.333333333333343</v>
      </c>
      <c r="AK88" s="85"/>
      <c r="AL88" s="230">
        <f>IF(ISERROR(AK88/AJ88),"",AK88/AJ88)</f>
        <v>0</v>
      </c>
      <c r="AM88" s="73">
        <f t="shared" si="93"/>
        <v>271</v>
      </c>
      <c r="AN88" s="76">
        <f t="shared" si="93"/>
        <v>0</v>
      </c>
      <c r="AO88" s="230">
        <f>IF(ISERROR(AN88/AM88),"",AN88/AM88)</f>
        <v>0</v>
      </c>
      <c r="AP88" s="136">
        <f>'Santa Ana'!AP88+Ahuachapán!AP88+Sonsonate!AP88+'4'!AP88</f>
        <v>90.333333333333343</v>
      </c>
      <c r="AQ88" s="85"/>
      <c r="AR88" s="230">
        <f>IF(ISERROR(AQ88/AP88),"",AQ88/AP88)</f>
        <v>0</v>
      </c>
      <c r="AS88" s="136">
        <f>'Santa Ana'!AS88+Ahuachapán!AS88+Sonsonate!AS88+'4'!AS88</f>
        <v>88.333333333333343</v>
      </c>
      <c r="AT88" s="85"/>
      <c r="AU88" s="230">
        <f>IF(ISERROR(AT88/AS88),"",AT88/AS88)</f>
        <v>0</v>
      </c>
      <c r="AV88" s="136">
        <f>'Santa Ana'!AV88+Ahuachapán!AV88+Sonsonate!AV88+'4'!AV88</f>
        <v>80.333333333333343</v>
      </c>
      <c r="AW88" s="85"/>
      <c r="AX88" s="230">
        <f>IF(ISERROR(AW88/AV88),"",AW88/AV88)</f>
        <v>0</v>
      </c>
      <c r="AY88" s="73">
        <f t="shared" si="94"/>
        <v>259</v>
      </c>
      <c r="AZ88" s="76">
        <f t="shared" si="94"/>
        <v>0</v>
      </c>
      <c r="BA88" s="230">
        <f>IF(ISERROR(AZ88/AY88),"",AZ88/AY88)</f>
        <v>0</v>
      </c>
      <c r="BB88" s="73">
        <f t="shared" si="95"/>
        <v>1061</v>
      </c>
      <c r="BC88" s="77">
        <f t="shared" si="95"/>
        <v>0</v>
      </c>
      <c r="BD88" s="230">
        <f>IF(ISERROR(BC88/BB88),"",BC88/BB88)</f>
        <v>0</v>
      </c>
      <c r="BF88" s="231" t="str">
        <f>IF(E88=SUM(F88,I88,L88,R88,U88,X88,AD88,AG88,AJ88,AP88,AS88,AV88),"SI","NO")</f>
        <v>SI</v>
      </c>
    </row>
    <row r="89" spans="1:58" ht="88.5" customHeight="1" x14ac:dyDescent="0.25">
      <c r="A89" s="322" t="s">
        <v>125</v>
      </c>
      <c r="B89" s="323"/>
      <c r="C89" s="113"/>
      <c r="D89" s="108"/>
      <c r="E89" s="98"/>
      <c r="F89" s="68"/>
      <c r="G89" s="81"/>
      <c r="H89" s="82"/>
      <c r="I89" s="68"/>
      <c r="J89" s="81"/>
      <c r="K89" s="82"/>
      <c r="L89" s="68"/>
      <c r="M89" s="81"/>
      <c r="N89" s="82"/>
      <c r="O89" s="68"/>
      <c r="P89" s="81"/>
      <c r="Q89" s="82"/>
      <c r="R89" s="68"/>
      <c r="S89" s="81"/>
      <c r="T89" s="82"/>
      <c r="U89" s="68"/>
      <c r="V89" s="81"/>
      <c r="W89" s="82"/>
      <c r="X89" s="68"/>
      <c r="Y89" s="81"/>
      <c r="Z89" s="82"/>
      <c r="AA89" s="68"/>
      <c r="AB89" s="81"/>
      <c r="AC89" s="82"/>
      <c r="AD89" s="68"/>
      <c r="AE89" s="81"/>
      <c r="AF89" s="82"/>
      <c r="AG89" s="68"/>
      <c r="AH89" s="81"/>
      <c r="AI89" s="82"/>
      <c r="AJ89" s="68"/>
      <c r="AK89" s="81"/>
      <c r="AL89" s="82"/>
      <c r="AM89" s="68"/>
      <c r="AN89" s="81"/>
      <c r="AO89" s="82"/>
      <c r="AP89" s="68"/>
      <c r="AQ89" s="81"/>
      <c r="AR89" s="82"/>
      <c r="AS89" s="68"/>
      <c r="AT89" s="81"/>
      <c r="AU89" s="82"/>
      <c r="AV89" s="68"/>
      <c r="AW89" s="81"/>
      <c r="AX89" s="82"/>
      <c r="AY89" s="68"/>
      <c r="AZ89" s="81"/>
      <c r="BA89" s="82"/>
      <c r="BB89" s="68"/>
      <c r="BC89" s="81"/>
      <c r="BD89" s="82"/>
      <c r="BF89" s="232"/>
    </row>
    <row r="90" spans="1:58" ht="101.25" customHeight="1" x14ac:dyDescent="0.25">
      <c r="A90" s="324" t="s">
        <v>92</v>
      </c>
      <c r="B90" s="325"/>
      <c r="C90" s="114"/>
      <c r="D90" s="109"/>
      <c r="E90" s="97"/>
      <c r="F90" s="70"/>
      <c r="G90" s="223"/>
      <c r="H90" s="71"/>
      <c r="I90" s="70"/>
      <c r="J90" s="223"/>
      <c r="K90" s="71"/>
      <c r="L90" s="70"/>
      <c r="M90" s="223"/>
      <c r="N90" s="71"/>
      <c r="O90" s="70"/>
      <c r="P90" s="223"/>
      <c r="Q90" s="71"/>
      <c r="R90" s="70"/>
      <c r="S90" s="223"/>
      <c r="T90" s="71"/>
      <c r="U90" s="70"/>
      <c r="V90" s="223"/>
      <c r="W90" s="71"/>
      <c r="X90" s="70"/>
      <c r="Y90" s="223"/>
      <c r="Z90" s="71"/>
      <c r="AA90" s="70"/>
      <c r="AB90" s="223"/>
      <c r="AC90" s="71"/>
      <c r="AD90" s="70"/>
      <c r="AE90" s="223"/>
      <c r="AF90" s="71"/>
      <c r="AG90" s="70"/>
      <c r="AH90" s="223"/>
      <c r="AI90" s="71"/>
      <c r="AJ90" s="70"/>
      <c r="AK90" s="223"/>
      <c r="AL90" s="71"/>
      <c r="AM90" s="70"/>
      <c r="AN90" s="223"/>
      <c r="AO90" s="71"/>
      <c r="AP90" s="70"/>
      <c r="AQ90" s="223"/>
      <c r="AR90" s="71"/>
      <c r="AS90" s="70"/>
      <c r="AT90" s="223"/>
      <c r="AU90" s="71"/>
      <c r="AV90" s="70"/>
      <c r="AW90" s="223"/>
      <c r="AX90" s="71"/>
      <c r="AY90" s="70"/>
      <c r="AZ90" s="223"/>
      <c r="BA90" s="71"/>
      <c r="BB90" s="70"/>
      <c r="BC90" s="223"/>
      <c r="BD90" s="71"/>
      <c r="BF90" s="232"/>
    </row>
    <row r="91" spans="1:58" ht="84" customHeight="1" x14ac:dyDescent="0.25">
      <c r="A91" s="51" t="s">
        <v>54</v>
      </c>
      <c r="B91" s="29" t="s">
        <v>261</v>
      </c>
      <c r="C91" s="121" t="s">
        <v>59</v>
      </c>
      <c r="D91" s="76">
        <f>'Santa Ana'!D91+Ahuachapán!D91+Sonsonate!D91+'4'!D91</f>
        <v>0</v>
      </c>
      <c r="E91" s="101">
        <f>'Santa Ana'!E91+Ahuachapán!E91+Sonsonate!E91+'4'!E91</f>
        <v>79</v>
      </c>
      <c r="F91" s="136">
        <f>'Santa Ana'!F91+Ahuachapán!F91+Sonsonate!F91+'4'!F91</f>
        <v>27.083333333333332</v>
      </c>
      <c r="G91" s="85"/>
      <c r="H91" s="230">
        <f>IF(ISERROR(G91/F91),"",G91/F91)</f>
        <v>0</v>
      </c>
      <c r="I91" s="136">
        <f>'Santa Ana'!I91+Ahuachapán!I91+Sonsonate!I91+'4'!I91</f>
        <v>11.083333333333332</v>
      </c>
      <c r="J91" s="85"/>
      <c r="K91" s="230">
        <f>IF(ISERROR(J91/I91),"",J91/I91)</f>
        <v>0</v>
      </c>
      <c r="L91" s="136">
        <f>'Santa Ana'!L91+Ahuachapán!L91+Sonsonate!L91+'4'!L91</f>
        <v>8.0833333333333339</v>
      </c>
      <c r="M91" s="85"/>
      <c r="N91" s="230">
        <f>IF(ISERROR(M91/L91),"",M91/L91)</f>
        <v>0</v>
      </c>
      <c r="O91" s="73">
        <f>F91+I91+L91</f>
        <v>46.25</v>
      </c>
      <c r="P91" s="76">
        <f>G91+J91+M91</f>
        <v>0</v>
      </c>
      <c r="Q91" s="230">
        <f>IF(ISERROR(P91/O91),"",P91/O91)</f>
        <v>0</v>
      </c>
      <c r="R91" s="136">
        <f>'Santa Ana'!R91+Ahuachapán!R91+Sonsonate!R91+'4'!R91</f>
        <v>7.083333333333333</v>
      </c>
      <c r="S91" s="85"/>
      <c r="T91" s="230">
        <f>IF(ISERROR(S91/R91),"",S91/R91)</f>
        <v>0</v>
      </c>
      <c r="U91" s="136">
        <f>'Santa Ana'!U91+Ahuachapán!U91+Sonsonate!U91+'4'!U91</f>
        <v>12.083333333333332</v>
      </c>
      <c r="V91" s="85"/>
      <c r="W91" s="230">
        <f>IF(ISERROR(V91/U91),"",V91/U91)</f>
        <v>0</v>
      </c>
      <c r="X91" s="136">
        <f>'Santa Ana'!X91+Ahuachapán!X91+Sonsonate!X91+'4'!X91</f>
        <v>2.0833333333333335</v>
      </c>
      <c r="Y91" s="85"/>
      <c r="Z91" s="230">
        <f>IF(ISERROR(Y91/X91),"",Y91/X91)</f>
        <v>0</v>
      </c>
      <c r="AA91" s="73">
        <f>R91+U91+X91</f>
        <v>21.249999999999996</v>
      </c>
      <c r="AB91" s="76">
        <f>S91+V91+Y91</f>
        <v>0</v>
      </c>
      <c r="AC91" s="230">
        <f>IF(ISERROR(AB91/AA91),"",AB91/AA91)</f>
        <v>0</v>
      </c>
      <c r="AD91" s="136">
        <f>'Santa Ana'!AD91+Ahuachapán!AD91+Sonsonate!AD91+'4'!AD91</f>
        <v>8.3333333333333329E-2</v>
      </c>
      <c r="AE91" s="85"/>
      <c r="AF91" s="230">
        <f>IF(ISERROR(AE91/AD91),"",AE91/AD91)</f>
        <v>0</v>
      </c>
      <c r="AG91" s="136">
        <f>'Santa Ana'!AG91+Ahuachapán!AG91+Sonsonate!AG91+'4'!AG91</f>
        <v>8.3333333333333329E-2</v>
      </c>
      <c r="AH91" s="85"/>
      <c r="AI91" s="230">
        <f>IF(ISERROR(AH91/AG91),"",AH91/AG91)</f>
        <v>0</v>
      </c>
      <c r="AJ91" s="136">
        <f>'Santa Ana'!AJ91+Ahuachapán!AJ91+Sonsonate!AJ91+'4'!AJ91</f>
        <v>8.3333333333333329E-2</v>
      </c>
      <c r="AK91" s="85"/>
      <c r="AL91" s="230">
        <f>IF(ISERROR(AK91/AJ91),"",AK91/AJ91)</f>
        <v>0</v>
      </c>
      <c r="AM91" s="73">
        <f>AD91+AG91+AJ91</f>
        <v>0.25</v>
      </c>
      <c r="AN91" s="76">
        <f>AE91+AH91+AK91</f>
        <v>0</v>
      </c>
      <c r="AO91" s="230">
        <f>IF(ISERROR(AN91/AM91),"",AN91/AM91)</f>
        <v>0</v>
      </c>
      <c r="AP91" s="136">
        <f>'Santa Ana'!AP91+Ahuachapán!AP91+Sonsonate!AP91+'4'!AP91</f>
        <v>7.0833333333333339</v>
      </c>
      <c r="AQ91" s="85"/>
      <c r="AR91" s="230">
        <f>IF(ISERROR(AQ91/AP91),"",AQ91/AP91)</f>
        <v>0</v>
      </c>
      <c r="AS91" s="136">
        <f>'Santa Ana'!AS91+Ahuachapán!AS91+Sonsonate!AS91+'4'!AS91</f>
        <v>2.0833333333333335</v>
      </c>
      <c r="AT91" s="85"/>
      <c r="AU91" s="230">
        <f>IF(ISERROR(AT91/AS91),"",AT91/AS91)</f>
        <v>0</v>
      </c>
      <c r="AV91" s="136">
        <f>'Santa Ana'!AV91+Ahuachapán!AV91+Sonsonate!AV91+'4'!AV91</f>
        <v>8.3333333333333329E-2</v>
      </c>
      <c r="AW91" s="85"/>
      <c r="AX91" s="230">
        <f>IF(ISERROR(AW91/AV91),"",AW91/AV91)</f>
        <v>0</v>
      </c>
      <c r="AY91" s="73">
        <f>AP91+AS91+AV91</f>
        <v>9.2500000000000018</v>
      </c>
      <c r="AZ91" s="76">
        <f>AQ91+AT91+AW91</f>
        <v>0</v>
      </c>
      <c r="BA91" s="230">
        <f>IF(ISERROR(AZ91/AY91),"",AZ91/AY91)</f>
        <v>0</v>
      </c>
      <c r="BB91" s="73">
        <f>O91+AA91+AM91+AY91</f>
        <v>77</v>
      </c>
      <c r="BC91" s="77">
        <f>P91+AB91+AN91+AZ91</f>
        <v>0</v>
      </c>
      <c r="BD91" s="230">
        <f>IF(ISERROR(BC91/BB91),"",BC91/BB91)</f>
        <v>0</v>
      </c>
      <c r="BF91" s="231" t="str">
        <f>IF(E91=SUM(F91,I91,L91,R91,U91,X91,AD91,AG91,AJ91,AP91,AS91,AV91),"SI","NO")</f>
        <v>NO</v>
      </c>
    </row>
    <row r="92" spans="1:58" ht="122.25" customHeight="1" x14ac:dyDescent="0.25">
      <c r="A92" s="322" t="s">
        <v>126</v>
      </c>
      <c r="B92" s="323"/>
      <c r="C92" s="113"/>
      <c r="D92" s="108"/>
      <c r="E92" s="98"/>
      <c r="F92" s="68"/>
      <c r="G92" s="81"/>
      <c r="H92" s="82"/>
      <c r="I92" s="68"/>
      <c r="J92" s="81"/>
      <c r="K92" s="82"/>
      <c r="L92" s="68"/>
      <c r="M92" s="81"/>
      <c r="N92" s="82"/>
      <c r="O92" s="68"/>
      <c r="P92" s="81"/>
      <c r="Q92" s="82"/>
      <c r="R92" s="68"/>
      <c r="S92" s="81"/>
      <c r="T92" s="82"/>
      <c r="U92" s="68"/>
      <c r="V92" s="81"/>
      <c r="W92" s="82"/>
      <c r="X92" s="68"/>
      <c r="Y92" s="81"/>
      <c r="Z92" s="82"/>
      <c r="AA92" s="68"/>
      <c r="AB92" s="81"/>
      <c r="AC92" s="82"/>
      <c r="AD92" s="68"/>
      <c r="AE92" s="81"/>
      <c r="AF92" s="82"/>
      <c r="AG92" s="68"/>
      <c r="AH92" s="81"/>
      <c r="AI92" s="82"/>
      <c r="AJ92" s="68"/>
      <c r="AK92" s="81"/>
      <c r="AL92" s="82"/>
      <c r="AM92" s="68"/>
      <c r="AN92" s="81"/>
      <c r="AO92" s="82"/>
      <c r="AP92" s="68"/>
      <c r="AQ92" s="81"/>
      <c r="AR92" s="82"/>
      <c r="AS92" s="68"/>
      <c r="AT92" s="81"/>
      <c r="AU92" s="82"/>
      <c r="AV92" s="68"/>
      <c r="AW92" s="81"/>
      <c r="AX92" s="82"/>
      <c r="AY92" s="68"/>
      <c r="AZ92" s="81"/>
      <c r="BA92" s="82"/>
      <c r="BB92" s="68"/>
      <c r="BC92" s="81"/>
      <c r="BD92" s="82"/>
      <c r="BF92" s="232"/>
    </row>
    <row r="93" spans="1:58" ht="86.25" customHeight="1" x14ac:dyDescent="0.25">
      <c r="A93" s="326" t="s">
        <v>262</v>
      </c>
      <c r="B93" s="325"/>
      <c r="C93" s="114"/>
      <c r="D93" s="109"/>
      <c r="E93" s="97"/>
      <c r="F93" s="70"/>
      <c r="G93" s="223"/>
      <c r="H93" s="71"/>
      <c r="I93" s="70"/>
      <c r="J93" s="223"/>
      <c r="K93" s="71"/>
      <c r="L93" s="70"/>
      <c r="M93" s="223"/>
      <c r="N93" s="71"/>
      <c r="O93" s="70"/>
      <c r="P93" s="223"/>
      <c r="Q93" s="71"/>
      <c r="R93" s="70"/>
      <c r="S93" s="223"/>
      <c r="T93" s="71"/>
      <c r="U93" s="70"/>
      <c r="V93" s="223"/>
      <c r="W93" s="71"/>
      <c r="X93" s="70"/>
      <c r="Y93" s="223"/>
      <c r="Z93" s="71"/>
      <c r="AA93" s="70"/>
      <c r="AB93" s="223"/>
      <c r="AC93" s="71"/>
      <c r="AD93" s="70"/>
      <c r="AE93" s="223"/>
      <c r="AF93" s="71"/>
      <c r="AG93" s="70"/>
      <c r="AH93" s="223"/>
      <c r="AI93" s="71"/>
      <c r="AJ93" s="70"/>
      <c r="AK93" s="223"/>
      <c r="AL93" s="71"/>
      <c r="AM93" s="70"/>
      <c r="AN93" s="223"/>
      <c r="AO93" s="71"/>
      <c r="AP93" s="70"/>
      <c r="AQ93" s="223"/>
      <c r="AR93" s="71"/>
      <c r="AS93" s="70"/>
      <c r="AT93" s="223"/>
      <c r="AU93" s="71"/>
      <c r="AV93" s="70"/>
      <c r="AW93" s="223"/>
      <c r="AX93" s="71"/>
      <c r="AY93" s="70"/>
      <c r="AZ93" s="223"/>
      <c r="BA93" s="71"/>
      <c r="BB93" s="70"/>
      <c r="BC93" s="223"/>
      <c r="BD93" s="71"/>
      <c r="BF93" s="232"/>
    </row>
    <row r="94" spans="1:58" ht="43.5" customHeight="1" x14ac:dyDescent="0.25">
      <c r="A94" s="51" t="s">
        <v>109</v>
      </c>
      <c r="B94" s="29" t="s">
        <v>263</v>
      </c>
      <c r="C94" s="121" t="s">
        <v>118</v>
      </c>
      <c r="D94" s="76">
        <f>'Santa Ana'!D94+Ahuachapán!D94+Sonsonate!D94+'4'!D94</f>
        <v>0</v>
      </c>
      <c r="E94" s="101">
        <f>'Santa Ana'!E94+Ahuachapán!E94+Sonsonate!E94+'4'!E94</f>
        <v>7616</v>
      </c>
      <c r="F94" s="136">
        <f>'Santa Ana'!F94+Ahuachapán!F94+Sonsonate!F94+'4'!F94</f>
        <v>634.66666666666674</v>
      </c>
      <c r="G94" s="85"/>
      <c r="H94" s="230">
        <f>IF(ISERROR(G94/F94),"",G94/F94)</f>
        <v>0</v>
      </c>
      <c r="I94" s="136">
        <f>'Santa Ana'!I94+Ahuachapán!I94+Sonsonate!I94+'4'!I94</f>
        <v>634.66666666666674</v>
      </c>
      <c r="J94" s="85"/>
      <c r="K94" s="230">
        <f>IF(ISERROR(J94/I94),"",J94/I94)</f>
        <v>0</v>
      </c>
      <c r="L94" s="136">
        <f>'Santa Ana'!L94+Ahuachapán!L94+Sonsonate!L94+'4'!L94</f>
        <v>634.66666666666674</v>
      </c>
      <c r="M94" s="85"/>
      <c r="N94" s="230">
        <f>IF(ISERROR(M94/L94),"",M94/L94)</f>
        <v>0</v>
      </c>
      <c r="O94" s="73">
        <f t="shared" ref="O94:P96" si="96">F94+I94+L94</f>
        <v>1904.0000000000002</v>
      </c>
      <c r="P94" s="76">
        <f t="shared" si="96"/>
        <v>0</v>
      </c>
      <c r="Q94" s="230">
        <f>IF(ISERROR(P94/O94),"",P94/O94)</f>
        <v>0</v>
      </c>
      <c r="R94" s="136">
        <f>'Santa Ana'!R94+Ahuachapán!R94+Sonsonate!R94+'4'!R94</f>
        <v>634.66666666666674</v>
      </c>
      <c r="S94" s="85"/>
      <c r="T94" s="230">
        <f>IF(ISERROR(S94/R94),"",S94/R94)</f>
        <v>0</v>
      </c>
      <c r="U94" s="136">
        <f>'Santa Ana'!U94+Ahuachapán!U94+Sonsonate!U94+'4'!U94</f>
        <v>634.66666666666674</v>
      </c>
      <c r="V94" s="85"/>
      <c r="W94" s="230">
        <f>IF(ISERROR(V94/U94),"",V94/U94)</f>
        <v>0</v>
      </c>
      <c r="X94" s="136">
        <f>'Santa Ana'!X94+Ahuachapán!X94+Sonsonate!X94+'4'!X94</f>
        <v>634.66666666666674</v>
      </c>
      <c r="Y94" s="85"/>
      <c r="Z94" s="230">
        <f>IF(ISERROR(Y94/X94),"",Y94/X94)</f>
        <v>0</v>
      </c>
      <c r="AA94" s="73">
        <f t="shared" ref="AA94:AB96" si="97">R94+U94+X94</f>
        <v>1904.0000000000002</v>
      </c>
      <c r="AB94" s="76">
        <f t="shared" si="97"/>
        <v>0</v>
      </c>
      <c r="AC94" s="230">
        <f>IF(ISERROR(AB94/AA94),"",AB94/AA94)</f>
        <v>0</v>
      </c>
      <c r="AD94" s="136">
        <f>'Santa Ana'!AD94+Ahuachapán!AD94+Sonsonate!AD94+'4'!AD94</f>
        <v>634.66666666666674</v>
      </c>
      <c r="AE94" s="85"/>
      <c r="AF94" s="230">
        <f>IF(ISERROR(AE94/AD94),"",AE94/AD94)</f>
        <v>0</v>
      </c>
      <c r="AG94" s="136">
        <f>'Santa Ana'!AG94+Ahuachapán!AG94+Sonsonate!AG94+'4'!AG94</f>
        <v>634.66666666666674</v>
      </c>
      <c r="AH94" s="85"/>
      <c r="AI94" s="230">
        <f>IF(ISERROR(AH94/AG94),"",AH94/AG94)</f>
        <v>0</v>
      </c>
      <c r="AJ94" s="136">
        <f>'Santa Ana'!AJ94+Ahuachapán!AJ94+Sonsonate!AJ94+'4'!AJ94</f>
        <v>634.66666666666674</v>
      </c>
      <c r="AK94" s="85"/>
      <c r="AL94" s="230">
        <f>IF(ISERROR(AK94/AJ94),"",AK94/AJ94)</f>
        <v>0</v>
      </c>
      <c r="AM94" s="73">
        <f t="shared" ref="AM94:AN96" si="98">AD94+AG94+AJ94</f>
        <v>1904.0000000000002</v>
      </c>
      <c r="AN94" s="76">
        <f t="shared" si="98"/>
        <v>0</v>
      </c>
      <c r="AO94" s="230">
        <f>IF(ISERROR(AN94/AM94),"",AN94/AM94)</f>
        <v>0</v>
      </c>
      <c r="AP94" s="136">
        <f>'Santa Ana'!AP94+Ahuachapán!AP94+Sonsonate!AP94+'4'!AP94</f>
        <v>634.66666666666674</v>
      </c>
      <c r="AQ94" s="85"/>
      <c r="AR94" s="230">
        <f>IF(ISERROR(AQ94/AP94),"",AQ94/AP94)</f>
        <v>0</v>
      </c>
      <c r="AS94" s="136">
        <f>'Santa Ana'!AS94+Ahuachapán!AS94+Sonsonate!AS94+'4'!AS94</f>
        <v>634.66666666666674</v>
      </c>
      <c r="AT94" s="85"/>
      <c r="AU94" s="230">
        <f>IF(ISERROR(AT94/AS94),"",AT94/AS94)</f>
        <v>0</v>
      </c>
      <c r="AV94" s="136">
        <f>'Santa Ana'!AV94+Ahuachapán!AV94+Sonsonate!AV94+'4'!AV94</f>
        <v>634.66666666666674</v>
      </c>
      <c r="AW94" s="85"/>
      <c r="AX94" s="230">
        <f>IF(ISERROR(AW94/AV94),"",AW94/AV94)</f>
        <v>0</v>
      </c>
      <c r="AY94" s="73">
        <f t="shared" ref="AY94:AZ96" si="99">AP94+AS94+AV94</f>
        <v>1904.0000000000002</v>
      </c>
      <c r="AZ94" s="76">
        <f t="shared" si="99"/>
        <v>0</v>
      </c>
      <c r="BA94" s="230">
        <f>IF(ISERROR(AZ94/AY94),"",AZ94/AY94)</f>
        <v>0</v>
      </c>
      <c r="BB94" s="73">
        <f t="shared" ref="BB94:BC96" si="100">O94+AA94+AM94+AY94</f>
        <v>7616.0000000000009</v>
      </c>
      <c r="BC94" s="77">
        <f t="shared" si="100"/>
        <v>0</v>
      </c>
      <c r="BD94" s="230">
        <f>IF(ISERROR(BC94/BB94),"",BC94/BB94)</f>
        <v>0</v>
      </c>
      <c r="BF94" s="231" t="str">
        <f>IF(E94=SUM(F94,I94,L94,R94,U94,X94,AD94,AG94,AJ94,AP94,AS94,AV94),"SI","NO")</f>
        <v>SI</v>
      </c>
    </row>
    <row r="95" spans="1:58" ht="43.5" customHeight="1" x14ac:dyDescent="0.25">
      <c r="A95" s="51" t="s">
        <v>110</v>
      </c>
      <c r="B95" s="29" t="s">
        <v>264</v>
      </c>
      <c r="C95" s="121" t="s">
        <v>119</v>
      </c>
      <c r="D95" s="76">
        <f>'Santa Ana'!D95+Ahuachapán!D95+Sonsonate!D95+'4'!D95</f>
        <v>0</v>
      </c>
      <c r="E95" s="101">
        <f>'Santa Ana'!E95+Ahuachapán!E95+Sonsonate!E95+'4'!E95</f>
        <v>30990</v>
      </c>
      <c r="F95" s="136">
        <f>'Santa Ana'!F95+Ahuachapán!F95+Sonsonate!F95+'4'!F95</f>
        <v>2582.5</v>
      </c>
      <c r="G95" s="85"/>
      <c r="H95" s="230">
        <f>IF(ISERROR(G95/F95),"",G95/F95)</f>
        <v>0</v>
      </c>
      <c r="I95" s="136">
        <f>'Santa Ana'!I95+Ahuachapán!I95+Sonsonate!I95+'4'!I95</f>
        <v>2582.5</v>
      </c>
      <c r="J95" s="85"/>
      <c r="K95" s="230">
        <f>IF(ISERROR(J95/I95),"",J95/I95)</f>
        <v>0</v>
      </c>
      <c r="L95" s="136">
        <f>'Santa Ana'!L95+Ahuachapán!L95+Sonsonate!L95+'4'!L95</f>
        <v>2582.5</v>
      </c>
      <c r="M95" s="85"/>
      <c r="N95" s="230">
        <f>IF(ISERROR(M95/L95),"",M95/L95)</f>
        <v>0</v>
      </c>
      <c r="O95" s="73">
        <f t="shared" si="96"/>
        <v>7747.5</v>
      </c>
      <c r="P95" s="76">
        <f t="shared" si="96"/>
        <v>0</v>
      </c>
      <c r="Q95" s="230">
        <f>IF(ISERROR(P95/O95),"",P95/O95)</f>
        <v>0</v>
      </c>
      <c r="R95" s="136">
        <f>'Santa Ana'!R95+Ahuachapán!R95+Sonsonate!R95+'4'!R95</f>
        <v>2582.5</v>
      </c>
      <c r="S95" s="85"/>
      <c r="T95" s="230">
        <f>IF(ISERROR(S95/R95),"",S95/R95)</f>
        <v>0</v>
      </c>
      <c r="U95" s="136">
        <f>'Santa Ana'!U95+Ahuachapán!U95+Sonsonate!U95+'4'!U95</f>
        <v>2582.5</v>
      </c>
      <c r="V95" s="85"/>
      <c r="W95" s="230">
        <f>IF(ISERROR(V95/U95),"",V95/U95)</f>
        <v>0</v>
      </c>
      <c r="X95" s="136">
        <f>'Santa Ana'!X95+Ahuachapán!X95+Sonsonate!X95+'4'!X95</f>
        <v>2582.5</v>
      </c>
      <c r="Y95" s="85"/>
      <c r="Z95" s="230">
        <f>IF(ISERROR(Y95/X95),"",Y95/X95)</f>
        <v>0</v>
      </c>
      <c r="AA95" s="73">
        <f t="shared" si="97"/>
        <v>7747.5</v>
      </c>
      <c r="AB95" s="76">
        <f t="shared" si="97"/>
        <v>0</v>
      </c>
      <c r="AC95" s="230">
        <f>IF(ISERROR(AB95/AA95),"",AB95/AA95)</f>
        <v>0</v>
      </c>
      <c r="AD95" s="136">
        <f>'Santa Ana'!AD95+Ahuachapán!AD95+Sonsonate!AD95+'4'!AD95</f>
        <v>2582.5</v>
      </c>
      <c r="AE95" s="85"/>
      <c r="AF95" s="230">
        <f>IF(ISERROR(AE95/AD95),"",AE95/AD95)</f>
        <v>0</v>
      </c>
      <c r="AG95" s="136">
        <f>'Santa Ana'!AG95+Ahuachapán!AG95+Sonsonate!AG95+'4'!AG95</f>
        <v>2582.5</v>
      </c>
      <c r="AH95" s="85"/>
      <c r="AI95" s="230">
        <f>IF(ISERROR(AH95/AG95),"",AH95/AG95)</f>
        <v>0</v>
      </c>
      <c r="AJ95" s="136">
        <f>'Santa Ana'!AJ95+Ahuachapán!AJ95+Sonsonate!AJ95+'4'!AJ95</f>
        <v>2582.5</v>
      </c>
      <c r="AK95" s="85"/>
      <c r="AL95" s="230">
        <f>IF(ISERROR(AK95/AJ95),"",AK95/AJ95)</f>
        <v>0</v>
      </c>
      <c r="AM95" s="73">
        <f t="shared" si="98"/>
        <v>7747.5</v>
      </c>
      <c r="AN95" s="76">
        <f t="shared" si="98"/>
        <v>0</v>
      </c>
      <c r="AO95" s="230">
        <f>IF(ISERROR(AN95/AM95),"",AN95/AM95)</f>
        <v>0</v>
      </c>
      <c r="AP95" s="136">
        <f>'Santa Ana'!AP95+Ahuachapán!AP95+Sonsonate!AP95+'4'!AP95</f>
        <v>2582.5</v>
      </c>
      <c r="AQ95" s="85"/>
      <c r="AR95" s="230">
        <f>IF(ISERROR(AQ95/AP95),"",AQ95/AP95)</f>
        <v>0</v>
      </c>
      <c r="AS95" s="136">
        <f>'Santa Ana'!AS95+Ahuachapán!AS95+Sonsonate!AS95+'4'!AS95</f>
        <v>2582.5</v>
      </c>
      <c r="AT95" s="85"/>
      <c r="AU95" s="230">
        <f>IF(ISERROR(AT95/AS95),"",AT95/AS95)</f>
        <v>0</v>
      </c>
      <c r="AV95" s="136">
        <f>'Santa Ana'!AV95+Ahuachapán!AV95+Sonsonate!AV95+'4'!AV95</f>
        <v>2582.5</v>
      </c>
      <c r="AW95" s="85"/>
      <c r="AX95" s="230">
        <f>IF(ISERROR(AW95/AV95),"",AW95/AV95)</f>
        <v>0</v>
      </c>
      <c r="AY95" s="73">
        <f t="shared" si="99"/>
        <v>7747.5</v>
      </c>
      <c r="AZ95" s="76">
        <f t="shared" si="99"/>
        <v>0</v>
      </c>
      <c r="BA95" s="230">
        <f>IF(ISERROR(AZ95/AY95),"",AZ95/AY95)</f>
        <v>0</v>
      </c>
      <c r="BB95" s="73">
        <f t="shared" si="100"/>
        <v>30990</v>
      </c>
      <c r="BC95" s="77">
        <f t="shared" si="100"/>
        <v>0</v>
      </c>
      <c r="BD95" s="230">
        <f>IF(ISERROR(BC95/BB95),"",BC95/BB95)</f>
        <v>0</v>
      </c>
      <c r="BF95" s="231" t="str">
        <f>IF(E95=SUM(F95,I95,L95,R95,U95,X95,AD95,AG95,AJ95,AP95,AS95,AV95),"SI","NO")</f>
        <v>SI</v>
      </c>
    </row>
    <row r="96" spans="1:58" ht="43.5" customHeight="1" x14ac:dyDescent="0.25">
      <c r="A96" s="51" t="s">
        <v>111</v>
      </c>
      <c r="B96" s="29" t="s">
        <v>265</v>
      </c>
      <c r="C96" s="121" t="s">
        <v>120</v>
      </c>
      <c r="D96" s="76">
        <f>'Santa Ana'!D96+Ahuachapán!D96+Sonsonate!D96+'4'!D96</f>
        <v>2800</v>
      </c>
      <c r="E96" s="101">
        <f>'Santa Ana'!E96+Ahuachapán!E96+Sonsonate!E96+'4'!E96</f>
        <v>28592</v>
      </c>
      <c r="F96" s="136">
        <f>'Santa Ana'!F96+Ahuachapán!F96+Sonsonate!F96+'4'!F96</f>
        <v>2532</v>
      </c>
      <c r="G96" s="85"/>
      <c r="H96" s="230">
        <f>IF(ISERROR(G96/F96),"",G96/F96)</f>
        <v>0</v>
      </c>
      <c r="I96" s="136">
        <f>'Santa Ana'!I96+Ahuachapán!I96+Sonsonate!I96+'4'!I96</f>
        <v>2382</v>
      </c>
      <c r="J96" s="85"/>
      <c r="K96" s="230">
        <f>IF(ISERROR(J96/I96),"",J96/I96)</f>
        <v>0</v>
      </c>
      <c r="L96" s="136">
        <f>'Santa Ana'!L96+Ahuachapán!L96+Sonsonate!L96+'4'!L96</f>
        <v>2382</v>
      </c>
      <c r="M96" s="85"/>
      <c r="N96" s="230">
        <f>IF(ISERROR(M96/L96),"",M96/L96)</f>
        <v>0</v>
      </c>
      <c r="O96" s="73">
        <f t="shared" si="96"/>
        <v>7296</v>
      </c>
      <c r="P96" s="76">
        <f t="shared" si="96"/>
        <v>0</v>
      </c>
      <c r="Q96" s="230">
        <f>IF(ISERROR(P96/O96),"",P96/O96)</f>
        <v>0</v>
      </c>
      <c r="R96" s="136">
        <f>'Santa Ana'!R96+Ahuachapán!R96+Sonsonate!R96+'4'!R96</f>
        <v>2382</v>
      </c>
      <c r="S96" s="85"/>
      <c r="T96" s="230">
        <f>IF(ISERROR(S96/R96),"",S96/R96)</f>
        <v>0</v>
      </c>
      <c r="U96" s="136">
        <f>'Santa Ana'!U96+Ahuachapán!U96+Sonsonate!U96+'4'!U96</f>
        <v>2382</v>
      </c>
      <c r="V96" s="85"/>
      <c r="W96" s="230">
        <f>IF(ISERROR(V96/U96),"",V96/U96)</f>
        <v>0</v>
      </c>
      <c r="X96" s="136">
        <f>'Santa Ana'!X96+Ahuachapán!X96+Sonsonate!X96+'4'!X96</f>
        <v>2382</v>
      </c>
      <c r="Y96" s="85"/>
      <c r="Z96" s="230">
        <f>IF(ISERROR(Y96/X96),"",Y96/X96)</f>
        <v>0</v>
      </c>
      <c r="AA96" s="73">
        <f t="shared" si="97"/>
        <v>7146</v>
      </c>
      <c r="AB96" s="76">
        <f t="shared" si="97"/>
        <v>0</v>
      </c>
      <c r="AC96" s="230">
        <f>IF(ISERROR(AB96/AA96),"",AB96/AA96)</f>
        <v>0</v>
      </c>
      <c r="AD96" s="136">
        <f>'Santa Ana'!AD96+Ahuachapán!AD96+Sonsonate!AD96+'4'!AD96</f>
        <v>2382</v>
      </c>
      <c r="AE96" s="85"/>
      <c r="AF96" s="230">
        <f>IF(ISERROR(AE96/AD96),"",AE96/AD96)</f>
        <v>0</v>
      </c>
      <c r="AG96" s="136">
        <f>'Santa Ana'!AG96+Ahuachapán!AG96+Sonsonate!AG96+'4'!AG96</f>
        <v>2382</v>
      </c>
      <c r="AH96" s="85"/>
      <c r="AI96" s="230">
        <f>IF(ISERROR(AH96/AG96),"",AH96/AG96)</f>
        <v>0</v>
      </c>
      <c r="AJ96" s="136">
        <f>'Santa Ana'!AJ96+Ahuachapán!AJ96+Sonsonate!AJ96+'4'!AJ96</f>
        <v>2382</v>
      </c>
      <c r="AK96" s="85"/>
      <c r="AL96" s="230">
        <f>IF(ISERROR(AK96/AJ96),"",AK96/AJ96)</f>
        <v>0</v>
      </c>
      <c r="AM96" s="73">
        <f t="shared" si="98"/>
        <v>7146</v>
      </c>
      <c r="AN96" s="76">
        <f t="shared" si="98"/>
        <v>0</v>
      </c>
      <c r="AO96" s="230">
        <f>IF(ISERROR(AN96/AM96),"",AN96/AM96)</f>
        <v>0</v>
      </c>
      <c r="AP96" s="136">
        <f>'Santa Ana'!AP96+Ahuachapán!AP96+Sonsonate!AP96+'4'!AP96</f>
        <v>2384</v>
      </c>
      <c r="AQ96" s="85"/>
      <c r="AR96" s="230">
        <f>IF(ISERROR(AQ96/AP96),"",AQ96/AP96)</f>
        <v>0</v>
      </c>
      <c r="AS96" s="136">
        <f>'Santa Ana'!AS96+Ahuachapán!AS96+Sonsonate!AS96+'4'!AS96</f>
        <v>2384</v>
      </c>
      <c r="AT96" s="85"/>
      <c r="AU96" s="230">
        <f>IF(ISERROR(AT96/AS96),"",AT96/AS96)</f>
        <v>0</v>
      </c>
      <c r="AV96" s="136">
        <f>'Santa Ana'!AV96+Ahuachapán!AV96+Sonsonate!AV96+'4'!AV96</f>
        <v>2384</v>
      </c>
      <c r="AW96" s="85"/>
      <c r="AX96" s="230">
        <f>IF(ISERROR(AW96/AV96),"",AW96/AV96)</f>
        <v>0</v>
      </c>
      <c r="AY96" s="73">
        <f t="shared" si="99"/>
        <v>7152</v>
      </c>
      <c r="AZ96" s="76">
        <f t="shared" si="99"/>
        <v>0</v>
      </c>
      <c r="BA96" s="230">
        <f>IF(ISERROR(AZ96/AY96),"",AZ96/AY96)</f>
        <v>0</v>
      </c>
      <c r="BB96" s="73">
        <f t="shared" si="100"/>
        <v>28740</v>
      </c>
      <c r="BC96" s="77">
        <f t="shared" si="100"/>
        <v>0</v>
      </c>
      <c r="BD96" s="230">
        <f>IF(ISERROR(BC96/BB96),"",BC96/BB96)</f>
        <v>0</v>
      </c>
      <c r="BF96" s="231" t="str">
        <f>IF(E96=SUM(F96,I96,L96,R96,U96,X96,AD96,AG96,AJ96,AP96,AS96,AV96),"SI","NO")</f>
        <v>NO</v>
      </c>
    </row>
    <row r="97" spans="1:58" ht="84" customHeight="1" x14ac:dyDescent="0.25">
      <c r="A97" s="324" t="s">
        <v>191</v>
      </c>
      <c r="B97" s="325"/>
      <c r="C97" s="114"/>
      <c r="D97" s="109"/>
      <c r="E97" s="97"/>
      <c r="F97" s="70"/>
      <c r="G97" s="223"/>
      <c r="H97" s="71"/>
      <c r="I97" s="70"/>
      <c r="J97" s="223"/>
      <c r="K97" s="71"/>
      <c r="L97" s="70"/>
      <c r="M97" s="223"/>
      <c r="N97" s="71"/>
      <c r="O97" s="70"/>
      <c r="P97" s="223"/>
      <c r="Q97" s="71"/>
      <c r="R97" s="70"/>
      <c r="S97" s="223"/>
      <c r="T97" s="71"/>
      <c r="U97" s="70"/>
      <c r="V97" s="223"/>
      <c r="W97" s="71"/>
      <c r="X97" s="70"/>
      <c r="Y97" s="223"/>
      <c r="Z97" s="71"/>
      <c r="AA97" s="70"/>
      <c r="AB97" s="223"/>
      <c r="AC97" s="71"/>
      <c r="AD97" s="70"/>
      <c r="AE97" s="223"/>
      <c r="AF97" s="71"/>
      <c r="AG97" s="70"/>
      <c r="AH97" s="223"/>
      <c r="AI97" s="71"/>
      <c r="AJ97" s="70"/>
      <c r="AK97" s="223"/>
      <c r="AL97" s="71"/>
      <c r="AM97" s="70"/>
      <c r="AN97" s="223"/>
      <c r="AO97" s="71"/>
      <c r="AP97" s="70"/>
      <c r="AQ97" s="223"/>
      <c r="AR97" s="71"/>
      <c r="AS97" s="70"/>
      <c r="AT97" s="223"/>
      <c r="AU97" s="71"/>
      <c r="AV97" s="70"/>
      <c r="AW97" s="223"/>
      <c r="AX97" s="71"/>
      <c r="AY97" s="70"/>
      <c r="AZ97" s="223"/>
      <c r="BA97" s="71"/>
      <c r="BB97" s="70"/>
      <c r="BC97" s="223"/>
      <c r="BD97" s="71"/>
      <c r="BF97" s="232"/>
    </row>
    <row r="98" spans="1:58" ht="51" customHeight="1" x14ac:dyDescent="0.25">
      <c r="A98" s="51" t="s">
        <v>112</v>
      </c>
      <c r="B98" s="29" t="s">
        <v>266</v>
      </c>
      <c r="C98" s="121" t="s">
        <v>115</v>
      </c>
      <c r="D98" s="76">
        <f>'Santa Ana'!D98+Ahuachapán!D98+Sonsonate!D98+'4'!D98</f>
        <v>0</v>
      </c>
      <c r="E98" s="101">
        <f>'Santa Ana'!E98+Ahuachapán!E98+Sonsonate!E98+'4'!E98</f>
        <v>28450</v>
      </c>
      <c r="F98" s="136">
        <f>'Santa Ana'!F98+Ahuachapán!F98+Sonsonate!F98+'4'!F98</f>
        <v>2370.833333333333</v>
      </c>
      <c r="G98" s="85"/>
      <c r="H98" s="230">
        <f>IF(ISERROR(G98/F98),"",G98/F98)</f>
        <v>0</v>
      </c>
      <c r="I98" s="136">
        <f>'Santa Ana'!I98+Ahuachapán!I98+Sonsonate!I98+'4'!I98</f>
        <v>2370.833333333333</v>
      </c>
      <c r="J98" s="85"/>
      <c r="K98" s="230">
        <f>IF(ISERROR(J98/I98),"",J98/I98)</f>
        <v>0</v>
      </c>
      <c r="L98" s="136">
        <f>'Santa Ana'!L98+Ahuachapán!L98+Sonsonate!L98+'4'!L98</f>
        <v>2370.833333333333</v>
      </c>
      <c r="M98" s="85"/>
      <c r="N98" s="230">
        <f>IF(ISERROR(M98/L98),"",M98/L98)</f>
        <v>0</v>
      </c>
      <c r="O98" s="73">
        <f t="shared" ref="O98:P101" si="101">F98+I98+L98</f>
        <v>7112.4999999999991</v>
      </c>
      <c r="P98" s="76">
        <f t="shared" si="101"/>
        <v>0</v>
      </c>
      <c r="Q98" s="230">
        <f>IF(ISERROR(P98/O98),"",P98/O98)</f>
        <v>0</v>
      </c>
      <c r="R98" s="136">
        <f>'Santa Ana'!R98+Ahuachapán!R98+Sonsonate!R98+'4'!R98</f>
        <v>2370.833333333333</v>
      </c>
      <c r="S98" s="85"/>
      <c r="T98" s="230">
        <f>IF(ISERROR(S98/R98),"",S98/R98)</f>
        <v>0</v>
      </c>
      <c r="U98" s="136">
        <f>'Santa Ana'!U98+Ahuachapán!U98+Sonsonate!U98+'4'!U98</f>
        <v>2370.833333333333</v>
      </c>
      <c r="V98" s="85"/>
      <c r="W98" s="230">
        <f>IF(ISERROR(V98/U98),"",V98/U98)</f>
        <v>0</v>
      </c>
      <c r="X98" s="136">
        <f>'Santa Ana'!X98+Ahuachapán!X98+Sonsonate!X98+'4'!X98</f>
        <v>2370.833333333333</v>
      </c>
      <c r="Y98" s="85"/>
      <c r="Z98" s="230">
        <f>IF(ISERROR(Y98/X98),"",Y98/X98)</f>
        <v>0</v>
      </c>
      <c r="AA98" s="73">
        <f t="shared" ref="AA98:AB101" si="102">R98+U98+X98</f>
        <v>7112.4999999999991</v>
      </c>
      <c r="AB98" s="76">
        <f t="shared" si="102"/>
        <v>0</v>
      </c>
      <c r="AC98" s="230">
        <f>IF(ISERROR(AB98/AA98),"",AB98/AA98)</f>
        <v>0</v>
      </c>
      <c r="AD98" s="136">
        <f>'Santa Ana'!AD98+Ahuachapán!AD98+Sonsonate!AD98+'4'!AD98</f>
        <v>2370.833333333333</v>
      </c>
      <c r="AE98" s="85"/>
      <c r="AF98" s="230">
        <f>IF(ISERROR(AE98/AD98),"",AE98/AD98)</f>
        <v>0</v>
      </c>
      <c r="AG98" s="136">
        <f>'Santa Ana'!AG98+Ahuachapán!AG98+Sonsonate!AG98+'4'!AG98</f>
        <v>2370.833333333333</v>
      </c>
      <c r="AH98" s="85"/>
      <c r="AI98" s="230">
        <f>IF(ISERROR(AH98/AG98),"",AH98/AG98)</f>
        <v>0</v>
      </c>
      <c r="AJ98" s="136">
        <f>'Santa Ana'!AJ98+Ahuachapán!AJ98+Sonsonate!AJ98+'4'!AJ98</f>
        <v>2370.833333333333</v>
      </c>
      <c r="AK98" s="85"/>
      <c r="AL98" s="230">
        <f>IF(ISERROR(AK98/AJ98),"",AK98/AJ98)</f>
        <v>0</v>
      </c>
      <c r="AM98" s="73">
        <f t="shared" ref="AM98:AN101" si="103">AD98+AG98+AJ98</f>
        <v>7112.4999999999991</v>
      </c>
      <c r="AN98" s="76">
        <f t="shared" si="103"/>
        <v>0</v>
      </c>
      <c r="AO98" s="230">
        <f>IF(ISERROR(AN98/AM98),"",AN98/AM98)</f>
        <v>0</v>
      </c>
      <c r="AP98" s="136">
        <f>'Santa Ana'!AP98+Ahuachapán!AP98+Sonsonate!AP98+'4'!AP98</f>
        <v>2370.833333333333</v>
      </c>
      <c r="AQ98" s="85"/>
      <c r="AR98" s="230">
        <f>IF(ISERROR(AQ98/AP98),"",AQ98/AP98)</f>
        <v>0</v>
      </c>
      <c r="AS98" s="136">
        <f>'Santa Ana'!AS98+Ahuachapán!AS98+Sonsonate!AS98+'4'!AS98</f>
        <v>2370.833333333333</v>
      </c>
      <c r="AT98" s="85"/>
      <c r="AU98" s="230">
        <f>IF(ISERROR(AT98/AS98),"",AT98/AS98)</f>
        <v>0</v>
      </c>
      <c r="AV98" s="136">
        <f>'Santa Ana'!AV98+Ahuachapán!AV98+Sonsonate!AV98+'4'!AV98</f>
        <v>2370.833333333333</v>
      </c>
      <c r="AW98" s="85"/>
      <c r="AX98" s="230">
        <f>IF(ISERROR(AW98/AV98),"",AW98/AV98)</f>
        <v>0</v>
      </c>
      <c r="AY98" s="73">
        <f t="shared" ref="AY98:AZ101" si="104">AP98+AS98+AV98</f>
        <v>7112.4999999999991</v>
      </c>
      <c r="AZ98" s="76">
        <f t="shared" si="104"/>
        <v>0</v>
      </c>
      <c r="BA98" s="230">
        <f>IF(ISERROR(AZ98/AY98),"",AZ98/AY98)</f>
        <v>0</v>
      </c>
      <c r="BB98" s="73">
        <f t="shared" ref="BB98:BC101" si="105">O98+AA98+AM98+AY98</f>
        <v>28449.999999999996</v>
      </c>
      <c r="BC98" s="77">
        <f t="shared" si="105"/>
        <v>0</v>
      </c>
      <c r="BD98" s="230">
        <f>IF(ISERROR(BC98/BB98),"",BC98/BB98)</f>
        <v>0</v>
      </c>
      <c r="BF98" s="231" t="str">
        <f>IF(E98=SUM(F98,I98,L98,R98,U98,X98,AD98,AG98,AJ98,AP98,AS98,AV98),"SI","NO")</f>
        <v>SI</v>
      </c>
    </row>
    <row r="99" spans="1:58" ht="51" customHeight="1" x14ac:dyDescent="0.25">
      <c r="A99" s="51" t="s">
        <v>113</v>
      </c>
      <c r="B99" s="29" t="s">
        <v>267</v>
      </c>
      <c r="C99" s="121" t="s">
        <v>116</v>
      </c>
      <c r="D99" s="76">
        <f>'Santa Ana'!D99+Ahuachapán!D99+Sonsonate!D99+'4'!D99</f>
        <v>0</v>
      </c>
      <c r="E99" s="101">
        <f>'Santa Ana'!E99+Ahuachapán!E99+Sonsonate!E99+'4'!E99</f>
        <v>43791</v>
      </c>
      <c r="F99" s="136">
        <f>'Santa Ana'!F99+Ahuachapán!F99+Sonsonate!F99+'4'!F99</f>
        <v>3649.25</v>
      </c>
      <c r="G99" s="85"/>
      <c r="H99" s="230">
        <f>IF(ISERROR(G99/F99),"",G99/F99)</f>
        <v>0</v>
      </c>
      <c r="I99" s="136">
        <f>'Santa Ana'!I99+Ahuachapán!I99+Sonsonate!I99+'4'!I99</f>
        <v>3649.25</v>
      </c>
      <c r="J99" s="85"/>
      <c r="K99" s="230">
        <f>IF(ISERROR(J99/I99),"",J99/I99)</f>
        <v>0</v>
      </c>
      <c r="L99" s="136">
        <f>'Santa Ana'!L99+Ahuachapán!L99+Sonsonate!L99+'4'!L99</f>
        <v>3649.25</v>
      </c>
      <c r="M99" s="85"/>
      <c r="N99" s="230">
        <f>IF(ISERROR(M99/L99),"",M99/L99)</f>
        <v>0</v>
      </c>
      <c r="O99" s="73">
        <f t="shared" si="101"/>
        <v>10947.75</v>
      </c>
      <c r="P99" s="76">
        <f t="shared" si="101"/>
        <v>0</v>
      </c>
      <c r="Q99" s="230">
        <f>IF(ISERROR(P99/O99),"",P99/O99)</f>
        <v>0</v>
      </c>
      <c r="R99" s="136">
        <f>'Santa Ana'!R99+Ahuachapán!R99+Sonsonate!R99+'4'!R99</f>
        <v>3649.25</v>
      </c>
      <c r="S99" s="85"/>
      <c r="T99" s="230">
        <f>IF(ISERROR(S99/R99),"",S99/R99)</f>
        <v>0</v>
      </c>
      <c r="U99" s="136">
        <f>'Santa Ana'!U99+Ahuachapán!U99+Sonsonate!U99+'4'!U99</f>
        <v>3649.25</v>
      </c>
      <c r="V99" s="85"/>
      <c r="W99" s="230">
        <f>IF(ISERROR(V99/U99),"",V99/U99)</f>
        <v>0</v>
      </c>
      <c r="X99" s="136">
        <f>'Santa Ana'!X99+Ahuachapán!X99+Sonsonate!X99+'4'!X99</f>
        <v>3649.25</v>
      </c>
      <c r="Y99" s="85"/>
      <c r="Z99" s="230">
        <f>IF(ISERROR(Y99/X99),"",Y99/X99)</f>
        <v>0</v>
      </c>
      <c r="AA99" s="73">
        <f t="shared" si="102"/>
        <v>10947.75</v>
      </c>
      <c r="AB99" s="76">
        <f t="shared" si="102"/>
        <v>0</v>
      </c>
      <c r="AC99" s="230">
        <f>IF(ISERROR(AB99/AA99),"",AB99/AA99)</f>
        <v>0</v>
      </c>
      <c r="AD99" s="136">
        <f>'Santa Ana'!AD99+Ahuachapán!AD99+Sonsonate!AD99+'4'!AD99</f>
        <v>3649.25</v>
      </c>
      <c r="AE99" s="85"/>
      <c r="AF99" s="230">
        <f>IF(ISERROR(AE99/AD99),"",AE99/AD99)</f>
        <v>0</v>
      </c>
      <c r="AG99" s="136">
        <f>'Santa Ana'!AG99+Ahuachapán!AG99+Sonsonate!AG99+'4'!AG99</f>
        <v>3649.25</v>
      </c>
      <c r="AH99" s="85"/>
      <c r="AI99" s="230">
        <f>IF(ISERROR(AH99/AG99),"",AH99/AG99)</f>
        <v>0</v>
      </c>
      <c r="AJ99" s="136">
        <f>'Santa Ana'!AJ99+Ahuachapán!AJ99+Sonsonate!AJ99+'4'!AJ99</f>
        <v>3649.25</v>
      </c>
      <c r="AK99" s="85"/>
      <c r="AL99" s="230">
        <f>IF(ISERROR(AK99/AJ99),"",AK99/AJ99)</f>
        <v>0</v>
      </c>
      <c r="AM99" s="73">
        <f t="shared" si="103"/>
        <v>10947.75</v>
      </c>
      <c r="AN99" s="76">
        <f t="shared" si="103"/>
        <v>0</v>
      </c>
      <c r="AO99" s="230">
        <f>IF(ISERROR(AN99/AM99),"",AN99/AM99)</f>
        <v>0</v>
      </c>
      <c r="AP99" s="136">
        <f>'Santa Ana'!AP99+Ahuachapán!AP99+Sonsonate!AP99+'4'!AP99</f>
        <v>3649.25</v>
      </c>
      <c r="AQ99" s="85"/>
      <c r="AR99" s="230">
        <f>IF(ISERROR(AQ99/AP99),"",AQ99/AP99)</f>
        <v>0</v>
      </c>
      <c r="AS99" s="136">
        <f>'Santa Ana'!AS99+Ahuachapán!AS99+Sonsonate!AS99+'4'!AS99</f>
        <v>3649.25</v>
      </c>
      <c r="AT99" s="85"/>
      <c r="AU99" s="230">
        <f>IF(ISERROR(AT99/AS99),"",AT99/AS99)</f>
        <v>0</v>
      </c>
      <c r="AV99" s="136">
        <f>'Santa Ana'!AV99+Ahuachapán!AV99+Sonsonate!AV99+'4'!AV99</f>
        <v>3649.25</v>
      </c>
      <c r="AW99" s="85"/>
      <c r="AX99" s="230">
        <f>IF(ISERROR(AW99/AV99),"",AW99/AV99)</f>
        <v>0</v>
      </c>
      <c r="AY99" s="73">
        <f t="shared" si="104"/>
        <v>10947.75</v>
      </c>
      <c r="AZ99" s="76">
        <f t="shared" si="104"/>
        <v>0</v>
      </c>
      <c r="BA99" s="230">
        <f>IF(ISERROR(AZ99/AY99),"",AZ99/AY99)</f>
        <v>0</v>
      </c>
      <c r="BB99" s="73">
        <f t="shared" si="105"/>
        <v>43791</v>
      </c>
      <c r="BC99" s="77">
        <f t="shared" si="105"/>
        <v>0</v>
      </c>
      <c r="BD99" s="230">
        <f>IF(ISERROR(BC99/BB99),"",BC99/BB99)</f>
        <v>0</v>
      </c>
      <c r="BF99" s="231" t="str">
        <f>IF(E99=SUM(F99,I99,L99,R99,U99,X99,AD99,AG99,AJ99,AP99,AS99,AV99),"SI","NO")</f>
        <v>SI</v>
      </c>
    </row>
    <row r="100" spans="1:58" ht="51" customHeight="1" x14ac:dyDescent="0.25">
      <c r="A100" s="51" t="s">
        <v>114</v>
      </c>
      <c r="B100" s="29" t="s">
        <v>268</v>
      </c>
      <c r="C100" s="121" t="s">
        <v>117</v>
      </c>
      <c r="D100" s="76">
        <f>'Santa Ana'!D100+Ahuachapán!D100+Sonsonate!D100+'4'!D100</f>
        <v>0</v>
      </c>
      <c r="E100" s="101">
        <f>'Santa Ana'!E100+Ahuachapán!E100+Sonsonate!E100+'4'!E100</f>
        <v>25806</v>
      </c>
      <c r="F100" s="136">
        <f>'Santa Ana'!F100+Ahuachapán!F100+Sonsonate!F100+'4'!F100</f>
        <v>2150.5</v>
      </c>
      <c r="G100" s="85"/>
      <c r="H100" s="230">
        <f>IF(ISERROR(G100/F100),"",G100/F100)</f>
        <v>0</v>
      </c>
      <c r="I100" s="136">
        <f>'Santa Ana'!I100+Ahuachapán!I100+Sonsonate!I100+'4'!I100</f>
        <v>2150.5</v>
      </c>
      <c r="J100" s="85"/>
      <c r="K100" s="230">
        <f>IF(ISERROR(J100/I100),"",J100/I100)</f>
        <v>0</v>
      </c>
      <c r="L100" s="136">
        <f>'Santa Ana'!L100+Ahuachapán!L100+Sonsonate!L100+'4'!L100</f>
        <v>2150.5</v>
      </c>
      <c r="M100" s="85"/>
      <c r="N100" s="230">
        <f>IF(ISERROR(M100/L100),"",M100/L100)</f>
        <v>0</v>
      </c>
      <c r="O100" s="73">
        <f t="shared" si="101"/>
        <v>6451.5</v>
      </c>
      <c r="P100" s="76">
        <f t="shared" si="101"/>
        <v>0</v>
      </c>
      <c r="Q100" s="230">
        <f>IF(ISERROR(P100/O100),"",P100/O100)</f>
        <v>0</v>
      </c>
      <c r="R100" s="136">
        <f>'Santa Ana'!R100+Ahuachapán!R100+Sonsonate!R100+'4'!R100</f>
        <v>2150.5</v>
      </c>
      <c r="S100" s="85"/>
      <c r="T100" s="230">
        <f>IF(ISERROR(S100/R100),"",S100/R100)</f>
        <v>0</v>
      </c>
      <c r="U100" s="136">
        <f>'Santa Ana'!U100+Ahuachapán!U100+Sonsonate!U100+'4'!U100</f>
        <v>2150.5</v>
      </c>
      <c r="V100" s="85"/>
      <c r="W100" s="230">
        <f>IF(ISERROR(V100/U100),"",V100/U100)</f>
        <v>0</v>
      </c>
      <c r="X100" s="136">
        <f>'Santa Ana'!X100+Ahuachapán!X100+Sonsonate!X100+'4'!X100</f>
        <v>2150.5</v>
      </c>
      <c r="Y100" s="85"/>
      <c r="Z100" s="230">
        <f>IF(ISERROR(Y100/X100),"",Y100/X100)</f>
        <v>0</v>
      </c>
      <c r="AA100" s="73">
        <f t="shared" si="102"/>
        <v>6451.5</v>
      </c>
      <c r="AB100" s="76">
        <f t="shared" si="102"/>
        <v>0</v>
      </c>
      <c r="AC100" s="230">
        <f>IF(ISERROR(AB100/AA100),"",AB100/AA100)</f>
        <v>0</v>
      </c>
      <c r="AD100" s="136">
        <f>'Santa Ana'!AD100+Ahuachapán!AD100+Sonsonate!AD100+'4'!AD100</f>
        <v>2150.5</v>
      </c>
      <c r="AE100" s="85"/>
      <c r="AF100" s="230">
        <f>IF(ISERROR(AE100/AD100),"",AE100/AD100)</f>
        <v>0</v>
      </c>
      <c r="AG100" s="136">
        <f>'Santa Ana'!AG100+Ahuachapán!AG100+Sonsonate!AG100+'4'!AG100</f>
        <v>2150.5</v>
      </c>
      <c r="AH100" s="85"/>
      <c r="AI100" s="230">
        <f>IF(ISERROR(AH100/AG100),"",AH100/AG100)</f>
        <v>0</v>
      </c>
      <c r="AJ100" s="136">
        <f>'Santa Ana'!AJ100+Ahuachapán!AJ100+Sonsonate!AJ100+'4'!AJ100</f>
        <v>2150.5</v>
      </c>
      <c r="AK100" s="85"/>
      <c r="AL100" s="230">
        <f>IF(ISERROR(AK100/AJ100),"",AK100/AJ100)</f>
        <v>0</v>
      </c>
      <c r="AM100" s="73">
        <f t="shared" si="103"/>
        <v>6451.5</v>
      </c>
      <c r="AN100" s="76">
        <f t="shared" si="103"/>
        <v>0</v>
      </c>
      <c r="AO100" s="230">
        <f>IF(ISERROR(AN100/AM100),"",AN100/AM100)</f>
        <v>0</v>
      </c>
      <c r="AP100" s="136">
        <f>'Santa Ana'!AP100+Ahuachapán!AP100+Sonsonate!AP100+'4'!AP100</f>
        <v>2150.5</v>
      </c>
      <c r="AQ100" s="85"/>
      <c r="AR100" s="230">
        <f>IF(ISERROR(AQ100/AP100),"",AQ100/AP100)</f>
        <v>0</v>
      </c>
      <c r="AS100" s="136">
        <f>'Santa Ana'!AS100+Ahuachapán!AS100+Sonsonate!AS100+'4'!AS100</f>
        <v>2150.5</v>
      </c>
      <c r="AT100" s="85"/>
      <c r="AU100" s="230">
        <f>IF(ISERROR(AT100/AS100),"",AT100/AS100)</f>
        <v>0</v>
      </c>
      <c r="AV100" s="136">
        <f>'Santa Ana'!AV100+Ahuachapán!AV100+Sonsonate!AV100+'4'!AV100</f>
        <v>2150.5</v>
      </c>
      <c r="AW100" s="85"/>
      <c r="AX100" s="230">
        <f>IF(ISERROR(AW100/AV100),"",AW100/AV100)</f>
        <v>0</v>
      </c>
      <c r="AY100" s="73">
        <f t="shared" si="104"/>
        <v>6451.5</v>
      </c>
      <c r="AZ100" s="76">
        <f t="shared" si="104"/>
        <v>0</v>
      </c>
      <c r="BA100" s="230">
        <f>IF(ISERROR(AZ100/AY100),"",AZ100/AY100)</f>
        <v>0</v>
      </c>
      <c r="BB100" s="73">
        <f t="shared" si="105"/>
        <v>25806</v>
      </c>
      <c r="BC100" s="77">
        <f t="shared" si="105"/>
        <v>0</v>
      </c>
      <c r="BD100" s="230">
        <f>IF(ISERROR(BC100/BB100),"",BC100/BB100)</f>
        <v>0</v>
      </c>
      <c r="BF100" s="231" t="str">
        <f>IF(E100=SUM(F100,I100,L100,R100,U100,X100,AD100,AG100,AJ100,AP100,AS100,AV100),"SI","NO")</f>
        <v>SI</v>
      </c>
    </row>
    <row r="101" spans="1:58" ht="51" customHeight="1" x14ac:dyDescent="0.25">
      <c r="A101" s="51" t="s">
        <v>129</v>
      </c>
      <c r="B101" s="29" t="s">
        <v>269</v>
      </c>
      <c r="C101" s="121" t="s">
        <v>130</v>
      </c>
      <c r="D101" s="76">
        <f>'Santa Ana'!D101+Ahuachapán!D101+Sonsonate!D101+'4'!D101</f>
        <v>0</v>
      </c>
      <c r="E101" s="101">
        <f>'Santa Ana'!E101+Ahuachapán!E101+Sonsonate!E101+'4'!E101</f>
        <v>3640</v>
      </c>
      <c r="F101" s="136">
        <f>'Santa Ana'!F101+Ahuachapán!F101+Sonsonate!F101+'4'!F101</f>
        <v>303.33333333333331</v>
      </c>
      <c r="G101" s="85"/>
      <c r="H101" s="230">
        <f>IF(ISERROR(G101/F101),"",G101/F101)</f>
        <v>0</v>
      </c>
      <c r="I101" s="136">
        <f>'Santa Ana'!I101+Ahuachapán!I101+Sonsonate!I101+'4'!I101</f>
        <v>303.33333333333331</v>
      </c>
      <c r="J101" s="85"/>
      <c r="K101" s="230">
        <f>IF(ISERROR(J101/I101),"",J101/I101)</f>
        <v>0</v>
      </c>
      <c r="L101" s="136">
        <f>'Santa Ana'!L101+Ahuachapán!L101+Sonsonate!L101+'4'!L101</f>
        <v>303.33333333333331</v>
      </c>
      <c r="M101" s="85"/>
      <c r="N101" s="230">
        <f>IF(ISERROR(M101/L101),"",M101/L101)</f>
        <v>0</v>
      </c>
      <c r="O101" s="73">
        <f t="shared" si="101"/>
        <v>910</v>
      </c>
      <c r="P101" s="76">
        <f t="shared" si="101"/>
        <v>0</v>
      </c>
      <c r="Q101" s="230">
        <f>IF(ISERROR(P101/O101),"",P101/O101)</f>
        <v>0</v>
      </c>
      <c r="R101" s="136">
        <f>'Santa Ana'!R101+Ahuachapán!R101+Sonsonate!R101+'4'!R101</f>
        <v>303.33333333333331</v>
      </c>
      <c r="S101" s="85"/>
      <c r="T101" s="230">
        <f>IF(ISERROR(S101/R101),"",S101/R101)</f>
        <v>0</v>
      </c>
      <c r="U101" s="136">
        <f>'Santa Ana'!U101+Ahuachapán!U101+Sonsonate!U101+'4'!U101</f>
        <v>303.33333333333331</v>
      </c>
      <c r="V101" s="85"/>
      <c r="W101" s="230">
        <f>IF(ISERROR(V101/U101),"",V101/U101)</f>
        <v>0</v>
      </c>
      <c r="X101" s="136">
        <f>'Santa Ana'!X101+Ahuachapán!X101+Sonsonate!X101+'4'!X101</f>
        <v>303.33333333333331</v>
      </c>
      <c r="Y101" s="85"/>
      <c r="Z101" s="230">
        <f>IF(ISERROR(Y101/X101),"",Y101/X101)</f>
        <v>0</v>
      </c>
      <c r="AA101" s="73">
        <f t="shared" si="102"/>
        <v>910</v>
      </c>
      <c r="AB101" s="76">
        <f t="shared" si="102"/>
        <v>0</v>
      </c>
      <c r="AC101" s="230">
        <f>IF(ISERROR(AB101/AA101),"",AB101/AA101)</f>
        <v>0</v>
      </c>
      <c r="AD101" s="136">
        <f>'Santa Ana'!AD101+Ahuachapán!AD101+Sonsonate!AD101+'4'!AD101</f>
        <v>303.33333333333331</v>
      </c>
      <c r="AE101" s="85"/>
      <c r="AF101" s="230">
        <f>IF(ISERROR(AE101/AD101),"",AE101/AD101)</f>
        <v>0</v>
      </c>
      <c r="AG101" s="136">
        <f>'Santa Ana'!AG101+Ahuachapán!AG101+Sonsonate!AG101+'4'!AG101</f>
        <v>303.33333333333331</v>
      </c>
      <c r="AH101" s="85"/>
      <c r="AI101" s="230">
        <f>IF(ISERROR(AH101/AG101),"",AH101/AG101)</f>
        <v>0</v>
      </c>
      <c r="AJ101" s="136">
        <f>'Santa Ana'!AJ101+Ahuachapán!AJ101+Sonsonate!AJ101+'4'!AJ101</f>
        <v>303.33333333333331</v>
      </c>
      <c r="AK101" s="85"/>
      <c r="AL101" s="230">
        <f>IF(ISERROR(AK101/AJ101),"",AK101/AJ101)</f>
        <v>0</v>
      </c>
      <c r="AM101" s="73">
        <f t="shared" si="103"/>
        <v>910</v>
      </c>
      <c r="AN101" s="76">
        <f t="shared" si="103"/>
        <v>0</v>
      </c>
      <c r="AO101" s="230">
        <f>IF(ISERROR(AN101/AM101),"",AN101/AM101)</f>
        <v>0</v>
      </c>
      <c r="AP101" s="136">
        <f>'Santa Ana'!AP101+Ahuachapán!AP101+Sonsonate!AP101+'4'!AP101</f>
        <v>303.33333333333331</v>
      </c>
      <c r="AQ101" s="85"/>
      <c r="AR101" s="230">
        <f>IF(ISERROR(AQ101/AP101),"",AQ101/AP101)</f>
        <v>0</v>
      </c>
      <c r="AS101" s="136">
        <f>'Santa Ana'!AS101+Ahuachapán!AS101+Sonsonate!AS101+'4'!AS101</f>
        <v>303.33333333333331</v>
      </c>
      <c r="AT101" s="85"/>
      <c r="AU101" s="230">
        <f>IF(ISERROR(AT101/AS101),"",AT101/AS101)</f>
        <v>0</v>
      </c>
      <c r="AV101" s="136">
        <f>'Santa Ana'!AV101+Ahuachapán!AV101+Sonsonate!AV101+'4'!AV101</f>
        <v>303.33333333333331</v>
      </c>
      <c r="AW101" s="85"/>
      <c r="AX101" s="230">
        <f>IF(ISERROR(AW101/AV101),"",AW101/AV101)</f>
        <v>0</v>
      </c>
      <c r="AY101" s="73">
        <f t="shared" si="104"/>
        <v>910</v>
      </c>
      <c r="AZ101" s="76">
        <f t="shared" si="104"/>
        <v>0</v>
      </c>
      <c r="BA101" s="230">
        <f>IF(ISERROR(AZ101/AY101),"",AZ101/AY101)</f>
        <v>0</v>
      </c>
      <c r="BB101" s="73">
        <f t="shared" si="105"/>
        <v>3640</v>
      </c>
      <c r="BC101" s="77">
        <f t="shared" si="105"/>
        <v>0</v>
      </c>
      <c r="BD101" s="230">
        <f>IF(ISERROR(BC101/BB101),"",BC101/BB101)</f>
        <v>0</v>
      </c>
      <c r="BF101" s="231" t="str">
        <f>IF(E101=SUM(F101,I101,L101,R101,U101,X101,AD101,AG101,AJ101,AP101,AS101,AV101),"SI","NO")</f>
        <v>SI</v>
      </c>
    </row>
  </sheetData>
  <mergeCells count="54">
    <mergeCell ref="A1:BA1"/>
    <mergeCell ref="A2:BA2"/>
    <mergeCell ref="A4:B5"/>
    <mergeCell ref="C4:C5"/>
    <mergeCell ref="D4:D5"/>
    <mergeCell ref="AV4:AX4"/>
    <mergeCell ref="AY4:BA4"/>
    <mergeCell ref="E4:E5"/>
    <mergeCell ref="F4:H4"/>
    <mergeCell ref="AM4:AO4"/>
    <mergeCell ref="BB4:BD4"/>
    <mergeCell ref="AS4:AU4"/>
    <mergeCell ref="AP4:AR4"/>
    <mergeCell ref="I4:K4"/>
    <mergeCell ref="O4:Q4"/>
    <mergeCell ref="AJ4:AL4"/>
    <mergeCell ref="A6:B6"/>
    <mergeCell ref="A7:B7"/>
    <mergeCell ref="AA4:AC4"/>
    <mergeCell ref="AD4:AF4"/>
    <mergeCell ref="AG4:AI4"/>
    <mergeCell ref="L4:N4"/>
    <mergeCell ref="R4:T4"/>
    <mergeCell ref="U4:W4"/>
    <mergeCell ref="X4:Z4"/>
    <mergeCell ref="A8:B8"/>
    <mergeCell ref="A10:B10"/>
    <mergeCell ref="A15:B15"/>
    <mergeCell ref="A14:B14"/>
    <mergeCell ref="A16:B16"/>
    <mergeCell ref="A26:B26"/>
    <mergeCell ref="A27:B27"/>
    <mergeCell ref="A32:B32"/>
    <mergeCell ref="A33:B33"/>
    <mergeCell ref="A39:B39"/>
    <mergeCell ref="A40:B40"/>
    <mergeCell ref="A52:B52"/>
    <mergeCell ref="A84:B84"/>
    <mergeCell ref="A53:B53"/>
    <mergeCell ref="A59:B59"/>
    <mergeCell ref="A60:B60"/>
    <mergeCell ref="A64:B64"/>
    <mergeCell ref="A70:B70"/>
    <mergeCell ref="A71:B71"/>
    <mergeCell ref="A72:B72"/>
    <mergeCell ref="A75:B75"/>
    <mergeCell ref="A78:B78"/>
    <mergeCell ref="A82:B82"/>
    <mergeCell ref="A83:B83"/>
    <mergeCell ref="A89:B89"/>
    <mergeCell ref="A90:B90"/>
    <mergeCell ref="A92:B92"/>
    <mergeCell ref="A93:B93"/>
    <mergeCell ref="A97:B97"/>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showGridLines="0" topLeftCell="A4" zoomScale="60" zoomScaleNormal="60" workbookViewId="0">
      <pane xSplit="2" ySplit="2" topLeftCell="AH6" activePane="bottomRight" state="frozen"/>
      <selection activeCell="AZ10" sqref="AZ10"/>
      <selection pane="topRight" activeCell="AZ10" sqref="AZ10"/>
      <selection pane="bottomLeft" activeCell="AZ10" sqref="AZ10"/>
      <selection pane="bottomRight" activeCell="AZ10" sqref="AZ10"/>
    </sheetView>
  </sheetViews>
  <sheetFormatPr baseColWidth="10" defaultRowHeight="84" customHeight="1" x14ac:dyDescent="0.25"/>
  <cols>
    <col min="1" max="1" width="15" style="11" customWidth="1"/>
    <col min="2" max="2" width="71.28515625" style="18" customWidth="1"/>
    <col min="3" max="3" width="24.42578125" style="18" customWidth="1"/>
    <col min="4" max="4" width="15" style="11" customWidth="1"/>
    <col min="5" max="5" width="14.7109375" style="11" customWidth="1"/>
    <col min="6" max="53" width="9.5703125" style="11" customWidth="1"/>
    <col min="54" max="56" width="10.7109375" style="11" customWidth="1"/>
    <col min="57" max="16384" width="11.42578125" style="11"/>
  </cols>
  <sheetData>
    <row r="1" spans="1:56" ht="43.5" customHeight="1" x14ac:dyDescent="0.35">
      <c r="A1" s="348" t="s">
        <v>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10"/>
      <c r="BC1" s="10"/>
      <c r="BD1" s="10"/>
    </row>
    <row r="2" spans="1:56" ht="36" customHeight="1" x14ac:dyDescent="0.3">
      <c r="A2" s="348">
        <v>2013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12"/>
      <c r="BC2" s="12"/>
      <c r="BD2" s="12"/>
    </row>
    <row r="3" spans="1:56" ht="12" customHeight="1" thickBot="1" x14ac:dyDescent="0.3">
      <c r="B3" s="13"/>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33.75" customHeight="1" x14ac:dyDescent="0.25">
      <c r="A4" s="351" t="s">
        <v>8</v>
      </c>
      <c r="B4" s="360"/>
      <c r="C4" s="355" t="s">
        <v>56</v>
      </c>
      <c r="D4" s="346" t="s">
        <v>33</v>
      </c>
      <c r="E4" s="358" t="s">
        <v>163</v>
      </c>
      <c r="F4" s="343" t="s">
        <v>10</v>
      </c>
      <c r="G4" s="346"/>
      <c r="H4" s="347"/>
      <c r="I4" s="343" t="s">
        <v>11</v>
      </c>
      <c r="J4" s="346"/>
      <c r="K4" s="347"/>
      <c r="L4" s="343" t="s">
        <v>12</v>
      </c>
      <c r="M4" s="346"/>
      <c r="N4" s="347"/>
      <c r="O4" s="343" t="s">
        <v>29</v>
      </c>
      <c r="P4" s="344"/>
      <c r="Q4" s="345"/>
      <c r="R4" s="343" t="s">
        <v>16</v>
      </c>
      <c r="S4" s="346"/>
      <c r="T4" s="347"/>
      <c r="U4" s="343" t="s">
        <v>17</v>
      </c>
      <c r="V4" s="346"/>
      <c r="W4" s="347"/>
      <c r="X4" s="343" t="s">
        <v>18</v>
      </c>
      <c r="Y4" s="346"/>
      <c r="Z4" s="347"/>
      <c r="AA4" s="343" t="s">
        <v>19</v>
      </c>
      <c r="AB4" s="344"/>
      <c r="AC4" s="345"/>
      <c r="AD4" s="343" t="s">
        <v>20</v>
      </c>
      <c r="AE4" s="346"/>
      <c r="AF4" s="347"/>
      <c r="AG4" s="343" t="s">
        <v>21</v>
      </c>
      <c r="AH4" s="346"/>
      <c r="AI4" s="347"/>
      <c r="AJ4" s="343" t="s">
        <v>22</v>
      </c>
      <c r="AK4" s="346"/>
      <c r="AL4" s="347"/>
      <c r="AM4" s="343" t="s">
        <v>23</v>
      </c>
      <c r="AN4" s="344"/>
      <c r="AO4" s="345"/>
      <c r="AP4" s="343" t="s">
        <v>24</v>
      </c>
      <c r="AQ4" s="346"/>
      <c r="AR4" s="347"/>
      <c r="AS4" s="343" t="s">
        <v>25</v>
      </c>
      <c r="AT4" s="346"/>
      <c r="AU4" s="347"/>
      <c r="AV4" s="343" t="s">
        <v>26</v>
      </c>
      <c r="AW4" s="346"/>
      <c r="AX4" s="347"/>
      <c r="AY4" s="343" t="s">
        <v>27</v>
      </c>
      <c r="AZ4" s="344"/>
      <c r="BA4" s="345"/>
      <c r="BB4" s="343" t="s">
        <v>28</v>
      </c>
      <c r="BC4" s="344"/>
      <c r="BD4" s="345"/>
    </row>
    <row r="5" spans="1:56" ht="36" customHeight="1" thickBot="1" x14ac:dyDescent="0.3">
      <c r="A5" s="353"/>
      <c r="B5" s="361"/>
      <c r="C5" s="356"/>
      <c r="D5" s="357"/>
      <c r="E5" s="362"/>
      <c r="F5" s="15" t="s">
        <v>13</v>
      </c>
      <c r="G5" s="16" t="s">
        <v>14</v>
      </c>
      <c r="H5" s="17" t="s">
        <v>15</v>
      </c>
      <c r="I5" s="15" t="s">
        <v>13</v>
      </c>
      <c r="J5" s="16" t="s">
        <v>14</v>
      </c>
      <c r="K5" s="17" t="s">
        <v>15</v>
      </c>
      <c r="L5" s="15" t="s">
        <v>13</v>
      </c>
      <c r="M5" s="16" t="s">
        <v>14</v>
      </c>
      <c r="N5" s="17" t="s">
        <v>15</v>
      </c>
      <c r="O5" s="15" t="s">
        <v>13</v>
      </c>
      <c r="P5" s="16" t="s">
        <v>14</v>
      </c>
      <c r="Q5" s="17" t="s">
        <v>15</v>
      </c>
      <c r="R5" s="15" t="s">
        <v>13</v>
      </c>
      <c r="S5" s="16" t="s">
        <v>14</v>
      </c>
      <c r="T5" s="17" t="s">
        <v>15</v>
      </c>
      <c r="U5" s="15" t="s">
        <v>13</v>
      </c>
      <c r="V5" s="16" t="s">
        <v>14</v>
      </c>
      <c r="W5" s="17" t="s">
        <v>15</v>
      </c>
      <c r="X5" s="15" t="s">
        <v>13</v>
      </c>
      <c r="Y5" s="16" t="s">
        <v>14</v>
      </c>
      <c r="Z5" s="17" t="s">
        <v>15</v>
      </c>
      <c r="AA5" s="15" t="s">
        <v>13</v>
      </c>
      <c r="AB5" s="16" t="s">
        <v>14</v>
      </c>
      <c r="AC5" s="17" t="s">
        <v>15</v>
      </c>
      <c r="AD5" s="15" t="s">
        <v>13</v>
      </c>
      <c r="AE5" s="16" t="s">
        <v>14</v>
      </c>
      <c r="AF5" s="17" t="s">
        <v>15</v>
      </c>
      <c r="AG5" s="15" t="s">
        <v>13</v>
      </c>
      <c r="AH5" s="16" t="s">
        <v>14</v>
      </c>
      <c r="AI5" s="17" t="s">
        <v>15</v>
      </c>
      <c r="AJ5" s="15" t="s">
        <v>13</v>
      </c>
      <c r="AK5" s="16" t="s">
        <v>14</v>
      </c>
      <c r="AL5" s="17" t="s">
        <v>15</v>
      </c>
      <c r="AM5" s="15" t="s">
        <v>13</v>
      </c>
      <c r="AN5" s="16" t="s">
        <v>14</v>
      </c>
      <c r="AO5" s="17" t="s">
        <v>15</v>
      </c>
      <c r="AP5" s="15" t="s">
        <v>13</v>
      </c>
      <c r="AQ5" s="16" t="s">
        <v>14</v>
      </c>
      <c r="AR5" s="17" t="s">
        <v>15</v>
      </c>
      <c r="AS5" s="15" t="s">
        <v>13</v>
      </c>
      <c r="AT5" s="16" t="s">
        <v>14</v>
      </c>
      <c r="AU5" s="17" t="s">
        <v>15</v>
      </c>
      <c r="AV5" s="15" t="s">
        <v>13</v>
      </c>
      <c r="AW5" s="16" t="s">
        <v>14</v>
      </c>
      <c r="AX5" s="17" t="s">
        <v>15</v>
      </c>
      <c r="AY5" s="15" t="s">
        <v>13</v>
      </c>
      <c r="AZ5" s="16" t="s">
        <v>14</v>
      </c>
      <c r="BA5" s="17" t="s">
        <v>15</v>
      </c>
      <c r="BB5" s="15" t="s">
        <v>13</v>
      </c>
      <c r="BC5" s="16" t="s">
        <v>14</v>
      </c>
      <c r="BD5" s="17" t="s">
        <v>15</v>
      </c>
    </row>
    <row r="6" spans="1:56" s="18" customFormat="1" ht="38.25" customHeight="1" thickTop="1" x14ac:dyDescent="0.25">
      <c r="A6" s="341" t="s">
        <v>30</v>
      </c>
      <c r="B6" s="342"/>
      <c r="C6" s="225"/>
      <c r="D6" s="102"/>
      <c r="E6" s="103"/>
      <c r="F6" s="104"/>
      <c r="G6" s="105"/>
      <c r="H6" s="106"/>
      <c r="I6" s="104"/>
      <c r="J6" s="105"/>
      <c r="K6" s="106"/>
      <c r="L6" s="104"/>
      <c r="M6" s="105"/>
      <c r="N6" s="106"/>
      <c r="O6" s="104"/>
      <c r="P6" s="105"/>
      <c r="Q6" s="106"/>
      <c r="R6" s="104"/>
      <c r="S6" s="105"/>
      <c r="T6" s="106"/>
      <c r="U6" s="104"/>
      <c r="V6" s="105"/>
      <c r="W6" s="106"/>
      <c r="X6" s="104"/>
      <c r="Y6" s="105"/>
      <c r="Z6" s="106"/>
      <c r="AA6" s="104"/>
      <c r="AB6" s="105"/>
      <c r="AC6" s="106"/>
      <c r="AD6" s="104"/>
      <c r="AE6" s="105"/>
      <c r="AF6" s="106"/>
      <c r="AG6" s="104"/>
      <c r="AH6" s="105"/>
      <c r="AI6" s="106"/>
      <c r="AJ6" s="104"/>
      <c r="AK6" s="105"/>
      <c r="AL6" s="106"/>
      <c r="AM6" s="104"/>
      <c r="AN6" s="105"/>
      <c r="AO6" s="106"/>
      <c r="AP6" s="104"/>
      <c r="AQ6" s="105"/>
      <c r="AR6" s="106"/>
      <c r="AS6" s="104"/>
      <c r="AT6" s="105"/>
      <c r="AU6" s="106"/>
      <c r="AV6" s="104"/>
      <c r="AW6" s="105"/>
      <c r="AX6" s="106"/>
      <c r="AY6" s="104"/>
      <c r="AZ6" s="105"/>
      <c r="BA6" s="106"/>
      <c r="BB6" s="104"/>
      <c r="BC6" s="105"/>
      <c r="BD6" s="106"/>
    </row>
    <row r="7" spans="1:56" s="18" customFormat="1" ht="84" customHeight="1" x14ac:dyDescent="0.25">
      <c r="A7" s="322" t="s">
        <v>194</v>
      </c>
      <c r="B7" s="323"/>
      <c r="C7" s="19"/>
      <c r="D7" s="19"/>
      <c r="E7" s="20"/>
      <c r="F7" s="21"/>
      <c r="G7" s="22"/>
      <c r="H7" s="23"/>
      <c r="I7" s="21"/>
      <c r="J7" s="22"/>
      <c r="K7" s="23"/>
      <c r="L7" s="21"/>
      <c r="M7" s="22"/>
      <c r="N7" s="23"/>
      <c r="O7" s="21"/>
      <c r="P7" s="22"/>
      <c r="Q7" s="23"/>
      <c r="R7" s="21"/>
      <c r="S7" s="22"/>
      <c r="T7" s="23"/>
      <c r="U7" s="21"/>
      <c r="V7" s="22"/>
      <c r="W7" s="23"/>
      <c r="X7" s="21"/>
      <c r="Y7" s="22"/>
      <c r="Z7" s="23"/>
      <c r="AA7" s="21"/>
      <c r="AB7" s="22"/>
      <c r="AC7" s="23"/>
      <c r="AD7" s="21"/>
      <c r="AE7" s="22"/>
      <c r="AF7" s="23"/>
      <c r="AG7" s="21"/>
      <c r="AH7" s="22"/>
      <c r="AI7" s="23"/>
      <c r="AJ7" s="21"/>
      <c r="AK7" s="22"/>
      <c r="AL7" s="23"/>
      <c r="AM7" s="21"/>
      <c r="AN7" s="22"/>
      <c r="AO7" s="23"/>
      <c r="AP7" s="21"/>
      <c r="AQ7" s="22"/>
      <c r="AR7" s="23"/>
      <c r="AS7" s="21"/>
      <c r="AT7" s="22"/>
      <c r="AU7" s="23"/>
      <c r="AV7" s="21"/>
      <c r="AW7" s="22"/>
      <c r="AX7" s="23"/>
      <c r="AY7" s="21"/>
      <c r="AZ7" s="22"/>
      <c r="BA7" s="23"/>
      <c r="BB7" s="21"/>
      <c r="BC7" s="22"/>
      <c r="BD7" s="23"/>
    </row>
    <row r="8" spans="1:56" s="18" customFormat="1" ht="84" customHeight="1" x14ac:dyDescent="0.25">
      <c r="A8" s="338" t="s">
        <v>195</v>
      </c>
      <c r="B8" s="325"/>
      <c r="C8" s="226"/>
      <c r="D8" s="127"/>
      <c r="E8" s="24"/>
      <c r="F8" s="25"/>
      <c r="G8" s="26"/>
      <c r="H8" s="27"/>
      <c r="I8" s="25"/>
      <c r="J8" s="26"/>
      <c r="K8" s="27"/>
      <c r="L8" s="25"/>
      <c r="M8" s="26"/>
      <c r="N8" s="27"/>
      <c r="O8" s="25"/>
      <c r="P8" s="26"/>
      <c r="Q8" s="27"/>
      <c r="R8" s="25"/>
      <c r="S8" s="26"/>
      <c r="T8" s="27"/>
      <c r="U8" s="25"/>
      <c r="V8" s="26"/>
      <c r="W8" s="27"/>
      <c r="X8" s="25"/>
      <c r="Y8" s="26"/>
      <c r="Z8" s="27"/>
      <c r="AA8" s="25"/>
      <c r="AB8" s="26"/>
      <c r="AC8" s="27"/>
      <c r="AD8" s="25"/>
      <c r="AE8" s="26"/>
      <c r="AF8" s="27"/>
      <c r="AG8" s="25"/>
      <c r="AH8" s="26"/>
      <c r="AI8" s="27"/>
      <c r="AJ8" s="25"/>
      <c r="AK8" s="26"/>
      <c r="AL8" s="27"/>
      <c r="AM8" s="25"/>
      <c r="AN8" s="26"/>
      <c r="AO8" s="27"/>
      <c r="AP8" s="25"/>
      <c r="AQ8" s="26"/>
      <c r="AR8" s="27"/>
      <c r="AS8" s="25"/>
      <c r="AT8" s="26"/>
      <c r="AU8" s="27"/>
      <c r="AV8" s="25"/>
      <c r="AW8" s="26"/>
      <c r="AX8" s="27"/>
      <c r="AY8" s="25"/>
      <c r="AZ8" s="26"/>
      <c r="BA8" s="27"/>
      <c r="BB8" s="25"/>
      <c r="BC8" s="26"/>
      <c r="BD8" s="27"/>
    </row>
    <row r="9" spans="1:56" s="18" customFormat="1" ht="84" customHeight="1" x14ac:dyDescent="0.25">
      <c r="A9" s="28" t="s">
        <v>55</v>
      </c>
      <c r="B9" s="29" t="s">
        <v>32</v>
      </c>
      <c r="C9" s="121" t="s">
        <v>59</v>
      </c>
      <c r="D9" s="107">
        <v>0</v>
      </c>
      <c r="E9" s="84">
        <v>58</v>
      </c>
      <c r="F9" s="80">
        <v>0</v>
      </c>
      <c r="G9" s="85"/>
      <c r="H9" s="30" t="s">
        <v>402</v>
      </c>
      <c r="I9" s="80">
        <v>0</v>
      </c>
      <c r="J9" s="85"/>
      <c r="K9" s="30" t="s">
        <v>402</v>
      </c>
      <c r="L9" s="80">
        <v>0</v>
      </c>
      <c r="M9" s="85"/>
      <c r="N9" s="30" t="s">
        <v>402</v>
      </c>
      <c r="O9" s="31">
        <v>0</v>
      </c>
      <c r="P9" s="32">
        <v>0</v>
      </c>
      <c r="Q9" s="30" t="s">
        <v>402</v>
      </c>
      <c r="R9" s="80">
        <v>0</v>
      </c>
      <c r="S9" s="85"/>
      <c r="T9" s="30" t="s">
        <v>402</v>
      </c>
      <c r="U9" s="80">
        <v>0</v>
      </c>
      <c r="V9" s="85"/>
      <c r="W9" s="30" t="s">
        <v>402</v>
      </c>
      <c r="X9" s="80">
        <v>0</v>
      </c>
      <c r="Y9" s="85"/>
      <c r="Z9" s="30" t="s">
        <v>402</v>
      </c>
      <c r="AA9" s="31">
        <v>0</v>
      </c>
      <c r="AB9" s="32">
        <v>0</v>
      </c>
      <c r="AC9" s="30" t="s">
        <v>402</v>
      </c>
      <c r="AD9" s="80">
        <v>0</v>
      </c>
      <c r="AE9" s="85"/>
      <c r="AF9" s="30" t="s">
        <v>402</v>
      </c>
      <c r="AG9" s="80">
        <v>1</v>
      </c>
      <c r="AH9" s="85"/>
      <c r="AI9" s="30" t="s">
        <v>402</v>
      </c>
      <c r="AJ9" s="80">
        <v>0</v>
      </c>
      <c r="AK9" s="85"/>
      <c r="AL9" s="30" t="s">
        <v>402</v>
      </c>
      <c r="AM9" s="31">
        <v>1</v>
      </c>
      <c r="AN9" s="32">
        <v>0</v>
      </c>
      <c r="AO9" s="30" t="s">
        <v>402</v>
      </c>
      <c r="AP9" s="80">
        <v>19</v>
      </c>
      <c r="AQ9" s="85"/>
      <c r="AR9" s="30" t="s">
        <v>402</v>
      </c>
      <c r="AS9" s="80">
        <v>1</v>
      </c>
      <c r="AT9" s="85"/>
      <c r="AU9" s="30" t="s">
        <v>402</v>
      </c>
      <c r="AV9" s="80">
        <v>0</v>
      </c>
      <c r="AW9" s="85"/>
      <c r="AX9" s="30" t="s">
        <v>402</v>
      </c>
      <c r="AY9" s="31">
        <v>20</v>
      </c>
      <c r="AZ9" s="32">
        <v>0</v>
      </c>
      <c r="BA9" s="30" t="s">
        <v>402</v>
      </c>
      <c r="BB9" s="31">
        <v>21</v>
      </c>
      <c r="BC9" s="33">
        <v>0</v>
      </c>
      <c r="BD9" s="30" t="s">
        <v>402</v>
      </c>
    </row>
    <row r="10" spans="1:56" s="18" customFormat="1" ht="84" customHeight="1" x14ac:dyDescent="0.25">
      <c r="A10" s="339" t="s">
        <v>196</v>
      </c>
      <c r="B10" s="325"/>
      <c r="C10" s="111"/>
      <c r="D10" s="127"/>
      <c r="E10" s="88"/>
      <c r="F10" s="25"/>
      <c r="G10" s="26"/>
      <c r="H10" s="27"/>
      <c r="I10" s="25"/>
      <c r="J10" s="26"/>
      <c r="K10" s="27"/>
      <c r="L10" s="25"/>
      <c r="M10" s="26"/>
      <c r="N10" s="27"/>
      <c r="O10" s="25"/>
      <c r="P10" s="26"/>
      <c r="Q10" s="27"/>
      <c r="R10" s="25"/>
      <c r="S10" s="26"/>
      <c r="T10" s="27"/>
      <c r="U10" s="25"/>
      <c r="V10" s="26"/>
      <c r="W10" s="27"/>
      <c r="X10" s="25"/>
      <c r="Y10" s="26"/>
      <c r="Z10" s="27"/>
      <c r="AA10" s="25"/>
      <c r="AB10" s="26"/>
      <c r="AC10" s="27"/>
      <c r="AD10" s="25"/>
      <c r="AE10" s="26"/>
      <c r="AF10" s="27"/>
      <c r="AG10" s="25"/>
      <c r="AH10" s="26"/>
      <c r="AI10" s="27"/>
      <c r="AJ10" s="25"/>
      <c r="AK10" s="26"/>
      <c r="AL10" s="27"/>
      <c r="AM10" s="25"/>
      <c r="AN10" s="26"/>
      <c r="AO10" s="27"/>
      <c r="AP10" s="25"/>
      <c r="AQ10" s="26"/>
      <c r="AR10" s="27"/>
      <c r="AS10" s="25"/>
      <c r="AT10" s="26"/>
      <c r="AU10" s="27"/>
      <c r="AV10" s="25"/>
      <c r="AW10" s="26"/>
      <c r="AX10" s="27"/>
      <c r="AY10" s="25"/>
      <c r="AZ10" s="26"/>
      <c r="BA10" s="27"/>
      <c r="BB10" s="25"/>
      <c r="BC10" s="26"/>
      <c r="BD10" s="27"/>
    </row>
    <row r="11" spans="1:56" ht="115.5" customHeight="1" x14ac:dyDescent="0.25">
      <c r="A11" s="28" t="s">
        <v>86</v>
      </c>
      <c r="B11" s="29" t="s">
        <v>197</v>
      </c>
      <c r="C11" s="121" t="s">
        <v>58</v>
      </c>
      <c r="D11" s="107">
        <v>0</v>
      </c>
      <c r="E11" s="84">
        <v>2360</v>
      </c>
      <c r="F11" s="80">
        <v>184</v>
      </c>
      <c r="G11" s="85"/>
      <c r="H11" s="30">
        <f>IF(ISERROR(G11/F11),"",G11/F11)</f>
        <v>0</v>
      </c>
      <c r="I11" s="80">
        <v>184</v>
      </c>
      <c r="J11" s="85"/>
      <c r="K11" s="30">
        <f>IF(ISERROR(J11/I11),"",J11/I11)</f>
        <v>0</v>
      </c>
      <c r="L11" s="80">
        <v>210</v>
      </c>
      <c r="M11" s="85"/>
      <c r="N11" s="30">
        <f>IF(ISERROR(M11/L11),"",M11/L11)</f>
        <v>0</v>
      </c>
      <c r="O11" s="80">
        <v>578</v>
      </c>
      <c r="P11" s="32">
        <v>0</v>
      </c>
      <c r="Q11" s="30">
        <f>IF(ISERROR(P11/O11),"",P11/O11)</f>
        <v>0</v>
      </c>
      <c r="R11" s="80">
        <v>184</v>
      </c>
      <c r="S11" s="85"/>
      <c r="T11" s="30">
        <f>IF(ISERROR(S11/R11),"",S11/R11)</f>
        <v>0</v>
      </c>
      <c r="U11" s="80">
        <v>184</v>
      </c>
      <c r="V11" s="85"/>
      <c r="W11" s="30">
        <f>IF(ISERROR(V11/U11),"",V11/U11)</f>
        <v>0</v>
      </c>
      <c r="X11" s="80">
        <v>210</v>
      </c>
      <c r="Y11" s="85"/>
      <c r="Z11" s="30">
        <f>IF(ISERROR(Y11/X11),"",Y11/X11)</f>
        <v>0</v>
      </c>
      <c r="AA11" s="31">
        <v>578</v>
      </c>
      <c r="AB11" s="32">
        <v>0</v>
      </c>
      <c r="AC11" s="30">
        <f>IF(ISERROR(AB11/AA11),"",AB11/AA11)</f>
        <v>0</v>
      </c>
      <c r="AD11" s="80">
        <v>184</v>
      </c>
      <c r="AE11" s="85"/>
      <c r="AF11" s="30">
        <f>IF(ISERROR(AE11/AD11),"",AE11/AD11)</f>
        <v>0</v>
      </c>
      <c r="AG11" s="80">
        <v>184</v>
      </c>
      <c r="AH11" s="85"/>
      <c r="AI11" s="30">
        <f>IF(ISERROR(AH11/AG11),"",AH11/AG11)</f>
        <v>0</v>
      </c>
      <c r="AJ11" s="80">
        <v>210</v>
      </c>
      <c r="AK11" s="85"/>
      <c r="AL11" s="30">
        <f>IF(ISERROR(AK11/AJ11),"",AK11/AJ11)</f>
        <v>0</v>
      </c>
      <c r="AM11" s="31">
        <v>578</v>
      </c>
      <c r="AN11" s="32">
        <v>0</v>
      </c>
      <c r="AO11" s="30">
        <f>IF(ISERROR(AN11/AM11),"",AN11/AM11)</f>
        <v>0</v>
      </c>
      <c r="AP11" s="80">
        <v>184</v>
      </c>
      <c r="AQ11" s="85"/>
      <c r="AR11" s="30">
        <f>IF(ISERROR(AQ11/AP11),"",AQ11/AP11)</f>
        <v>0</v>
      </c>
      <c r="AS11" s="80">
        <v>185</v>
      </c>
      <c r="AT11" s="85"/>
      <c r="AU11" s="30">
        <f>IF(ISERROR(AT11/AS11),"",AT11/AS11)</f>
        <v>0</v>
      </c>
      <c r="AV11" s="80">
        <v>209</v>
      </c>
      <c r="AW11" s="85"/>
      <c r="AX11" s="30">
        <f>IF(ISERROR(AW11/AV11),"",AW11/AV11)</f>
        <v>0</v>
      </c>
      <c r="AY11" s="31">
        <v>578</v>
      </c>
      <c r="AZ11" s="32">
        <v>0</v>
      </c>
      <c r="BA11" s="30">
        <f>IF(ISERROR(AZ11/AY11),"",AZ11/AY11)</f>
        <v>0</v>
      </c>
      <c r="BB11" s="31">
        <v>2312</v>
      </c>
      <c r="BC11" s="33">
        <v>0</v>
      </c>
      <c r="BD11" s="30">
        <f>IF(ISERROR(BC11/BB11),"",BC11/BB11)</f>
        <v>0</v>
      </c>
    </row>
    <row r="12" spans="1:56" ht="84" customHeight="1" x14ac:dyDescent="0.25">
      <c r="A12" s="28" t="s">
        <v>87</v>
      </c>
      <c r="B12" s="29" t="s">
        <v>198</v>
      </c>
      <c r="C12" s="121" t="s">
        <v>59</v>
      </c>
      <c r="D12" s="107">
        <v>0</v>
      </c>
      <c r="E12" s="84">
        <v>404</v>
      </c>
      <c r="F12" s="31">
        <v>33.666666666666671</v>
      </c>
      <c r="G12" s="85"/>
      <c r="H12" s="30">
        <f>IF(ISERROR(G12/F12),"",G12/F12)</f>
        <v>0</v>
      </c>
      <c r="I12" s="31">
        <v>33.666666666666671</v>
      </c>
      <c r="J12" s="85"/>
      <c r="K12" s="30">
        <f>IF(ISERROR(J12/I12),"",J12/I12)</f>
        <v>0</v>
      </c>
      <c r="L12" s="31">
        <v>33.666666666666671</v>
      </c>
      <c r="M12" s="85"/>
      <c r="N12" s="30">
        <f>IF(ISERROR(M12/L12),"",M12/L12)</f>
        <v>0</v>
      </c>
      <c r="O12" s="31">
        <v>101.00000000000001</v>
      </c>
      <c r="P12" s="32">
        <v>0</v>
      </c>
      <c r="Q12" s="30">
        <f>IF(ISERROR(P12/O12),"",P12/O12)</f>
        <v>0</v>
      </c>
      <c r="R12" s="31">
        <v>33.666666666666671</v>
      </c>
      <c r="S12" s="85"/>
      <c r="T12" s="30">
        <f>IF(ISERROR(S12/R12),"",S12/R12)</f>
        <v>0</v>
      </c>
      <c r="U12" s="31">
        <v>33.666666666666671</v>
      </c>
      <c r="V12" s="85"/>
      <c r="W12" s="30">
        <f>IF(ISERROR(V12/U12),"",V12/U12)</f>
        <v>0</v>
      </c>
      <c r="X12" s="31">
        <v>33.666666666666671</v>
      </c>
      <c r="Y12" s="85"/>
      <c r="Z12" s="30">
        <f>IF(ISERROR(Y12/X12),"",Y12/X12)</f>
        <v>0</v>
      </c>
      <c r="AA12" s="31">
        <v>101.00000000000001</v>
      </c>
      <c r="AB12" s="32">
        <v>0</v>
      </c>
      <c r="AC12" s="30">
        <f>IF(ISERROR(AB12/AA12),"",AB12/AA12)</f>
        <v>0</v>
      </c>
      <c r="AD12" s="31">
        <v>33.666666666666671</v>
      </c>
      <c r="AE12" s="85"/>
      <c r="AF12" s="30">
        <f>IF(ISERROR(AE12/AD12),"",AE12/AD12)</f>
        <v>0</v>
      </c>
      <c r="AG12" s="31">
        <v>33.666666666666671</v>
      </c>
      <c r="AH12" s="85"/>
      <c r="AI12" s="30">
        <f>IF(ISERROR(AH12/AG12),"",AH12/AG12)</f>
        <v>0</v>
      </c>
      <c r="AJ12" s="31">
        <v>33.666666666666671</v>
      </c>
      <c r="AK12" s="85"/>
      <c r="AL12" s="30">
        <f>IF(ISERROR(AK12/AJ12),"",AK12/AJ12)</f>
        <v>0</v>
      </c>
      <c r="AM12" s="31">
        <v>101.00000000000001</v>
      </c>
      <c r="AN12" s="32">
        <v>0</v>
      </c>
      <c r="AO12" s="30">
        <f>IF(ISERROR(AN12/AM12),"",AN12/AM12)</f>
        <v>0</v>
      </c>
      <c r="AP12" s="31">
        <v>33.666666666666671</v>
      </c>
      <c r="AQ12" s="85"/>
      <c r="AR12" s="30">
        <f>IF(ISERROR(AQ12/AP12),"",AQ12/AP12)</f>
        <v>0</v>
      </c>
      <c r="AS12" s="31">
        <v>33.666666666666671</v>
      </c>
      <c r="AT12" s="85"/>
      <c r="AU12" s="30">
        <f>IF(ISERROR(AT12/AS12),"",AT12/AS12)</f>
        <v>0</v>
      </c>
      <c r="AV12" s="31">
        <v>33.666666666666671</v>
      </c>
      <c r="AW12" s="85"/>
      <c r="AX12" s="30">
        <f>IF(ISERROR(AW12/AV12),"",AW12/AV12)</f>
        <v>0</v>
      </c>
      <c r="AY12" s="31">
        <v>101.00000000000001</v>
      </c>
      <c r="AZ12" s="32">
        <v>0</v>
      </c>
      <c r="BA12" s="30">
        <f>IF(ISERROR(AZ12/AY12),"",AZ12/AY12)</f>
        <v>0</v>
      </c>
      <c r="BB12" s="31">
        <v>404.00000000000006</v>
      </c>
      <c r="BC12" s="33">
        <v>0</v>
      </c>
      <c r="BD12" s="30">
        <f>IF(ISERROR(BC12/BB12),"",BC12/BB12)</f>
        <v>0</v>
      </c>
    </row>
    <row r="13" spans="1:56" ht="84" customHeight="1" x14ac:dyDescent="0.25">
      <c r="A13" s="28" t="s">
        <v>396</v>
      </c>
      <c r="B13" s="29" t="s">
        <v>397</v>
      </c>
      <c r="C13" s="121" t="s">
        <v>398</v>
      </c>
      <c r="D13" s="107">
        <v>0</v>
      </c>
      <c r="E13" s="84">
        <v>312</v>
      </c>
      <c r="F13" s="31">
        <v>26</v>
      </c>
      <c r="G13" s="85"/>
      <c r="H13" s="30">
        <f>IF(ISERROR(G13/F13),"",G13/F13)</f>
        <v>0</v>
      </c>
      <c r="I13" s="31">
        <v>26</v>
      </c>
      <c r="J13" s="85"/>
      <c r="K13" s="30">
        <f>IF(ISERROR(J13/I13),"",J13/I13)</f>
        <v>0</v>
      </c>
      <c r="L13" s="31">
        <v>26</v>
      </c>
      <c r="M13" s="85"/>
      <c r="N13" s="30">
        <f>IF(ISERROR(M13/L13),"",M13/L13)</f>
        <v>0</v>
      </c>
      <c r="O13" s="31">
        <v>78</v>
      </c>
      <c r="P13" s="32">
        <v>0</v>
      </c>
      <c r="Q13" s="30">
        <f>IF(ISERROR(P13/O13),"",P13/O13)</f>
        <v>0</v>
      </c>
      <c r="R13" s="31">
        <v>26</v>
      </c>
      <c r="S13" s="85"/>
      <c r="T13" s="30">
        <f>IF(ISERROR(S13/R13),"",S13/R13)</f>
        <v>0</v>
      </c>
      <c r="U13" s="31">
        <v>26</v>
      </c>
      <c r="V13" s="85"/>
      <c r="W13" s="30">
        <f>IF(ISERROR(V13/U13),"",V13/U13)</f>
        <v>0</v>
      </c>
      <c r="X13" s="31">
        <v>26</v>
      </c>
      <c r="Y13" s="85"/>
      <c r="Z13" s="30">
        <f>IF(ISERROR(Y13/X13),"",Y13/X13)</f>
        <v>0</v>
      </c>
      <c r="AA13" s="31">
        <v>78</v>
      </c>
      <c r="AB13" s="32">
        <v>0</v>
      </c>
      <c r="AC13" s="30">
        <f>IF(ISERROR(AB13/AA13),"",AB13/AA13)</f>
        <v>0</v>
      </c>
      <c r="AD13" s="31">
        <v>26</v>
      </c>
      <c r="AE13" s="85"/>
      <c r="AF13" s="30">
        <f>IF(ISERROR(AE13/AD13),"",AE13/AD13)</f>
        <v>0</v>
      </c>
      <c r="AG13" s="31">
        <v>26</v>
      </c>
      <c r="AH13" s="85"/>
      <c r="AI13" s="30">
        <f>IF(ISERROR(AH13/AG13),"",AH13/AG13)</f>
        <v>0</v>
      </c>
      <c r="AJ13" s="31">
        <v>26</v>
      </c>
      <c r="AK13" s="85"/>
      <c r="AL13" s="30">
        <f>IF(ISERROR(AK13/AJ13),"",AK13/AJ13)</f>
        <v>0</v>
      </c>
      <c r="AM13" s="31">
        <v>78</v>
      </c>
      <c r="AN13" s="32">
        <v>0</v>
      </c>
      <c r="AO13" s="30">
        <f>IF(ISERROR(AN13/AM13),"",AN13/AM13)</f>
        <v>0</v>
      </c>
      <c r="AP13" s="31">
        <v>26</v>
      </c>
      <c r="AQ13" s="85"/>
      <c r="AR13" s="30">
        <f>IF(ISERROR(AQ13/AP13),"",AQ13/AP13)</f>
        <v>0</v>
      </c>
      <c r="AS13" s="31">
        <v>26</v>
      </c>
      <c r="AT13" s="85"/>
      <c r="AU13" s="30">
        <f>IF(ISERROR(AT13/AS13),"",AT13/AS13)</f>
        <v>0</v>
      </c>
      <c r="AV13" s="31">
        <v>26</v>
      </c>
      <c r="AW13" s="85"/>
      <c r="AX13" s="30">
        <f>IF(ISERROR(AW13/AV13),"",AW13/AV13)</f>
        <v>0</v>
      </c>
      <c r="AY13" s="31">
        <v>78</v>
      </c>
      <c r="AZ13" s="32">
        <v>0</v>
      </c>
      <c r="BA13" s="30">
        <f>IF(ISERROR(AZ13/AY13),"",AZ13/AY13)</f>
        <v>0</v>
      </c>
      <c r="BB13" s="31">
        <v>312</v>
      </c>
      <c r="BC13" s="33">
        <v>0</v>
      </c>
      <c r="BD13" s="30">
        <f>IF(ISERROR(BC13/BB13),"",BC13/BB13)</f>
        <v>0</v>
      </c>
    </row>
    <row r="14" spans="1:56" s="18" customFormat="1" ht="84" customHeight="1" x14ac:dyDescent="0.3">
      <c r="A14" s="340" t="s">
        <v>9</v>
      </c>
      <c r="B14" s="332"/>
      <c r="C14" s="112"/>
      <c r="D14" s="107"/>
      <c r="E14" s="89"/>
      <c r="F14" s="34"/>
      <c r="G14" s="35"/>
      <c r="H14" s="36"/>
      <c r="I14" s="34"/>
      <c r="J14" s="35"/>
      <c r="K14" s="36"/>
      <c r="L14" s="34"/>
      <c r="M14" s="35"/>
      <c r="N14" s="36"/>
      <c r="O14" s="34"/>
      <c r="P14" s="35"/>
      <c r="Q14" s="36"/>
      <c r="R14" s="34"/>
      <c r="S14" s="35"/>
      <c r="T14" s="36"/>
      <c r="U14" s="34"/>
      <c r="V14" s="35"/>
      <c r="W14" s="36"/>
      <c r="X14" s="34"/>
      <c r="Y14" s="35"/>
      <c r="Z14" s="36"/>
      <c r="AA14" s="34"/>
      <c r="AB14" s="35"/>
      <c r="AC14" s="36"/>
      <c r="AD14" s="34"/>
      <c r="AE14" s="35"/>
      <c r="AF14" s="36"/>
      <c r="AG14" s="34"/>
      <c r="AH14" s="35"/>
      <c r="AI14" s="36"/>
      <c r="AJ14" s="34"/>
      <c r="AK14" s="35"/>
      <c r="AL14" s="36"/>
      <c r="AM14" s="34"/>
      <c r="AN14" s="35"/>
      <c r="AO14" s="36"/>
      <c r="AP14" s="34"/>
      <c r="AQ14" s="35"/>
      <c r="AR14" s="36"/>
      <c r="AS14" s="34"/>
      <c r="AT14" s="35"/>
      <c r="AU14" s="36"/>
      <c r="AV14" s="34"/>
      <c r="AW14" s="35"/>
      <c r="AX14" s="36"/>
      <c r="AY14" s="34"/>
      <c r="AZ14" s="35"/>
      <c r="BA14" s="36"/>
      <c r="BB14" s="37"/>
      <c r="BC14" s="38"/>
      <c r="BD14" s="36"/>
    </row>
    <row r="15" spans="1:56" s="18" customFormat="1" ht="96" customHeight="1" x14ac:dyDescent="0.25">
      <c r="A15" s="322" t="s">
        <v>199</v>
      </c>
      <c r="B15" s="323"/>
      <c r="C15" s="113"/>
      <c r="D15" s="108"/>
      <c r="E15" s="90"/>
      <c r="F15" s="21"/>
      <c r="G15" s="39"/>
      <c r="H15" s="40"/>
      <c r="I15" s="21"/>
      <c r="J15" s="39"/>
      <c r="K15" s="40"/>
      <c r="L15" s="21"/>
      <c r="M15" s="39"/>
      <c r="N15" s="40"/>
      <c r="O15" s="21"/>
      <c r="P15" s="39"/>
      <c r="Q15" s="40"/>
      <c r="R15" s="21"/>
      <c r="S15" s="39"/>
      <c r="T15" s="40"/>
      <c r="U15" s="21"/>
      <c r="V15" s="39"/>
      <c r="W15" s="40"/>
      <c r="X15" s="21"/>
      <c r="Y15" s="39"/>
      <c r="Z15" s="40"/>
      <c r="AA15" s="21"/>
      <c r="AB15" s="39"/>
      <c r="AC15" s="40"/>
      <c r="AD15" s="21"/>
      <c r="AE15" s="39"/>
      <c r="AF15" s="40"/>
      <c r="AG15" s="21"/>
      <c r="AH15" s="39"/>
      <c r="AI15" s="40"/>
      <c r="AJ15" s="21"/>
      <c r="AK15" s="39"/>
      <c r="AL15" s="40"/>
      <c r="AM15" s="21"/>
      <c r="AN15" s="39"/>
      <c r="AO15" s="40"/>
      <c r="AP15" s="21"/>
      <c r="AQ15" s="39"/>
      <c r="AR15" s="40"/>
      <c r="AS15" s="21"/>
      <c r="AT15" s="39"/>
      <c r="AU15" s="40"/>
      <c r="AV15" s="21"/>
      <c r="AW15" s="39"/>
      <c r="AX15" s="40"/>
      <c r="AY15" s="21"/>
      <c r="AZ15" s="39"/>
      <c r="BA15" s="40"/>
      <c r="BB15" s="21"/>
      <c r="BC15" s="39"/>
      <c r="BD15" s="40"/>
    </row>
    <row r="16" spans="1:56" s="18" customFormat="1" ht="84" customHeight="1" x14ac:dyDescent="0.25">
      <c r="A16" s="338" t="s">
        <v>200</v>
      </c>
      <c r="B16" s="325"/>
      <c r="C16" s="114"/>
      <c r="D16" s="109"/>
      <c r="E16" s="91"/>
      <c r="F16" s="25"/>
      <c r="G16" s="41"/>
      <c r="H16" s="42"/>
      <c r="I16" s="25"/>
      <c r="J16" s="41"/>
      <c r="K16" s="42"/>
      <c r="L16" s="25"/>
      <c r="M16" s="41"/>
      <c r="N16" s="42"/>
      <c r="O16" s="25"/>
      <c r="P16" s="41"/>
      <c r="Q16" s="42"/>
      <c r="R16" s="25"/>
      <c r="S16" s="41"/>
      <c r="T16" s="42"/>
      <c r="U16" s="25"/>
      <c r="V16" s="41"/>
      <c r="W16" s="42"/>
      <c r="X16" s="25"/>
      <c r="Y16" s="41"/>
      <c r="Z16" s="42"/>
      <c r="AA16" s="25"/>
      <c r="AB16" s="41"/>
      <c r="AC16" s="42"/>
      <c r="AD16" s="25"/>
      <c r="AE16" s="41"/>
      <c r="AF16" s="42"/>
      <c r="AG16" s="25"/>
      <c r="AH16" s="41"/>
      <c r="AI16" s="42"/>
      <c r="AJ16" s="25"/>
      <c r="AK16" s="41"/>
      <c r="AL16" s="42"/>
      <c r="AM16" s="25"/>
      <c r="AN16" s="41"/>
      <c r="AO16" s="42"/>
      <c r="AP16" s="25"/>
      <c r="AQ16" s="41"/>
      <c r="AR16" s="42"/>
      <c r="AS16" s="25"/>
      <c r="AT16" s="41"/>
      <c r="AU16" s="42"/>
      <c r="AV16" s="25"/>
      <c r="AW16" s="41"/>
      <c r="AX16" s="42"/>
      <c r="AY16" s="25"/>
      <c r="AZ16" s="41"/>
      <c r="BA16" s="42"/>
      <c r="BB16" s="25"/>
      <c r="BC16" s="41"/>
      <c r="BD16" s="42"/>
    </row>
    <row r="17" spans="1:56" ht="84" customHeight="1" x14ac:dyDescent="0.25">
      <c r="A17" s="28" t="s">
        <v>94</v>
      </c>
      <c r="B17" s="29" t="s">
        <v>201</v>
      </c>
      <c r="C17" s="121" t="s">
        <v>60</v>
      </c>
      <c r="D17" s="77">
        <v>3524</v>
      </c>
      <c r="E17" s="43">
        <v>3524</v>
      </c>
      <c r="F17" s="31">
        <v>279.00000000000006</v>
      </c>
      <c r="G17" s="85"/>
      <c r="H17" s="30">
        <f>IF(ISERROR(G17/F17),"",G17/F17)</f>
        <v>0</v>
      </c>
      <c r="I17" s="31">
        <v>279.00000000000006</v>
      </c>
      <c r="J17" s="85"/>
      <c r="K17" s="30">
        <f>IF(ISERROR(J17/I17),"",J17/I17)</f>
        <v>0</v>
      </c>
      <c r="L17" s="31">
        <v>279.00000000000006</v>
      </c>
      <c r="M17" s="85"/>
      <c r="N17" s="30">
        <f>IF(ISERROR(M17/L17),"",M17/L17)</f>
        <v>0</v>
      </c>
      <c r="O17" s="31">
        <v>837.00000000000023</v>
      </c>
      <c r="P17" s="32">
        <v>0</v>
      </c>
      <c r="Q17" s="30">
        <f>IF(ISERROR(P17/O17),"",P17/O17)</f>
        <v>0</v>
      </c>
      <c r="R17" s="31">
        <v>279.00000000000006</v>
      </c>
      <c r="S17" s="85"/>
      <c r="T17" s="30">
        <f>IF(ISERROR(S17/R17),"",S17/R17)</f>
        <v>0</v>
      </c>
      <c r="U17" s="31">
        <v>279.00000000000006</v>
      </c>
      <c r="V17" s="85"/>
      <c r="W17" s="30">
        <f>IF(ISERROR(V17/U17),"",V17/U17)</f>
        <v>0</v>
      </c>
      <c r="X17" s="31">
        <v>279.00000000000006</v>
      </c>
      <c r="Y17" s="85"/>
      <c r="Z17" s="30">
        <f>IF(ISERROR(Y17/X17),"",Y17/X17)</f>
        <v>0</v>
      </c>
      <c r="AA17" s="31">
        <v>837.00000000000023</v>
      </c>
      <c r="AB17" s="32">
        <v>0</v>
      </c>
      <c r="AC17" s="30">
        <f>IF(ISERROR(AB17/AA17),"",AB17/AA17)</f>
        <v>0</v>
      </c>
      <c r="AD17" s="31">
        <v>279.00000000000006</v>
      </c>
      <c r="AE17" s="85"/>
      <c r="AF17" s="30">
        <f>IF(ISERROR(AE17/AD17),"",AE17/AD17)</f>
        <v>0</v>
      </c>
      <c r="AG17" s="31">
        <v>279.00000000000006</v>
      </c>
      <c r="AH17" s="85"/>
      <c r="AI17" s="30">
        <f>IF(ISERROR(AH17/AG17),"",AH17/AG17)</f>
        <v>0</v>
      </c>
      <c r="AJ17" s="31">
        <v>279.00000000000006</v>
      </c>
      <c r="AK17" s="85"/>
      <c r="AL17" s="30">
        <f>IF(ISERROR(AK17/AJ17),"",AK17/AJ17)</f>
        <v>0</v>
      </c>
      <c r="AM17" s="31">
        <v>837.00000000000023</v>
      </c>
      <c r="AN17" s="32">
        <v>0</v>
      </c>
      <c r="AO17" s="30">
        <f>IF(ISERROR(AN17/AM17),"",AN17/AM17)</f>
        <v>0</v>
      </c>
      <c r="AP17" s="31">
        <v>279.00000000000006</v>
      </c>
      <c r="AQ17" s="85"/>
      <c r="AR17" s="30">
        <f>IF(ISERROR(AQ17/AP17),"",AQ17/AP17)</f>
        <v>0</v>
      </c>
      <c r="AS17" s="31">
        <v>279.00000000000006</v>
      </c>
      <c r="AT17" s="85"/>
      <c r="AU17" s="30">
        <f>IF(ISERROR(AT17/AS17),"",AT17/AS17)</f>
        <v>0</v>
      </c>
      <c r="AV17" s="31">
        <v>279.00000000000006</v>
      </c>
      <c r="AW17" s="85"/>
      <c r="AX17" s="30">
        <f>IF(ISERROR(AW17/AV17),"",AW17/AV17)</f>
        <v>0</v>
      </c>
      <c r="AY17" s="31">
        <v>837.00000000000023</v>
      </c>
      <c r="AZ17" s="32">
        <v>0</v>
      </c>
      <c r="BA17" s="30">
        <f>IF(ISERROR(AZ17/AY17),"",AZ17/AY17)</f>
        <v>0</v>
      </c>
      <c r="BB17" s="31">
        <v>3348.0000000000009</v>
      </c>
      <c r="BC17" s="33">
        <v>0</v>
      </c>
      <c r="BD17" s="30">
        <f>IF(ISERROR(BC17/BB17),"",BC17/BB17)</f>
        <v>0</v>
      </c>
    </row>
    <row r="18" spans="1:56" ht="84" customHeight="1" x14ac:dyDescent="0.25">
      <c r="A18" s="28" t="s">
        <v>34</v>
      </c>
      <c r="B18" s="29" t="s">
        <v>202</v>
      </c>
      <c r="C18" s="121" t="s">
        <v>60</v>
      </c>
      <c r="D18" s="77">
        <v>3524</v>
      </c>
      <c r="E18" s="43">
        <v>14096</v>
      </c>
      <c r="F18" s="31">
        <v>1116.0000000000002</v>
      </c>
      <c r="G18" s="85"/>
      <c r="H18" s="30">
        <f>IF(ISERROR(G18/F18),"",G18/F18)</f>
        <v>0</v>
      </c>
      <c r="I18" s="31">
        <v>1116.0000000000002</v>
      </c>
      <c r="J18" s="85"/>
      <c r="K18" s="30">
        <f>IF(ISERROR(J18/I18),"",J18/I18)</f>
        <v>0</v>
      </c>
      <c r="L18" s="31">
        <v>1116.0000000000002</v>
      </c>
      <c r="M18" s="85"/>
      <c r="N18" s="30">
        <f>IF(ISERROR(M18/L18),"",M18/L18)</f>
        <v>0</v>
      </c>
      <c r="O18" s="31">
        <v>3348.0000000000009</v>
      </c>
      <c r="P18" s="32">
        <v>0</v>
      </c>
      <c r="Q18" s="30">
        <f>IF(ISERROR(P18/O18),"",P18/O18)</f>
        <v>0</v>
      </c>
      <c r="R18" s="31">
        <v>1116.0000000000002</v>
      </c>
      <c r="S18" s="85"/>
      <c r="T18" s="30">
        <f>IF(ISERROR(S18/R18),"",S18/R18)</f>
        <v>0</v>
      </c>
      <c r="U18" s="31">
        <v>1116.0000000000002</v>
      </c>
      <c r="V18" s="85"/>
      <c r="W18" s="30">
        <f>IF(ISERROR(V18/U18),"",V18/U18)</f>
        <v>0</v>
      </c>
      <c r="X18" s="31">
        <v>1116.0000000000002</v>
      </c>
      <c r="Y18" s="85"/>
      <c r="Z18" s="30">
        <f>IF(ISERROR(Y18/X18),"",Y18/X18)</f>
        <v>0</v>
      </c>
      <c r="AA18" s="31">
        <v>3348.0000000000009</v>
      </c>
      <c r="AB18" s="32">
        <v>0</v>
      </c>
      <c r="AC18" s="30">
        <f>IF(ISERROR(AB18/AA18),"",AB18/AA18)</f>
        <v>0</v>
      </c>
      <c r="AD18" s="31">
        <v>1116.0000000000002</v>
      </c>
      <c r="AE18" s="85"/>
      <c r="AF18" s="30">
        <f>IF(ISERROR(AE18/AD18),"",AE18/AD18)</f>
        <v>0</v>
      </c>
      <c r="AG18" s="31">
        <v>1116.0000000000002</v>
      </c>
      <c r="AH18" s="85"/>
      <c r="AI18" s="30">
        <f>IF(ISERROR(AH18/AG18),"",AH18/AG18)</f>
        <v>0</v>
      </c>
      <c r="AJ18" s="31">
        <v>1116.0000000000002</v>
      </c>
      <c r="AK18" s="85"/>
      <c r="AL18" s="30">
        <f>IF(ISERROR(AK18/AJ18),"",AK18/AJ18)</f>
        <v>0</v>
      </c>
      <c r="AM18" s="31">
        <v>3348.0000000000009</v>
      </c>
      <c r="AN18" s="32">
        <v>0</v>
      </c>
      <c r="AO18" s="30">
        <f>IF(ISERROR(AN18/AM18),"",AN18/AM18)</f>
        <v>0</v>
      </c>
      <c r="AP18" s="31">
        <v>1116.0000000000002</v>
      </c>
      <c r="AQ18" s="85"/>
      <c r="AR18" s="30">
        <f>IF(ISERROR(AQ18/AP18),"",AQ18/AP18)</f>
        <v>0</v>
      </c>
      <c r="AS18" s="31">
        <v>1116.0000000000002</v>
      </c>
      <c r="AT18" s="85"/>
      <c r="AU18" s="30">
        <f>IF(ISERROR(AT18/AS18),"",AT18/AS18)</f>
        <v>0</v>
      </c>
      <c r="AV18" s="31">
        <v>1116.0000000000002</v>
      </c>
      <c r="AW18" s="85"/>
      <c r="AX18" s="30">
        <f>IF(ISERROR(AW18/AV18),"",AW18/AV18)</f>
        <v>0</v>
      </c>
      <c r="AY18" s="31">
        <v>3348.0000000000009</v>
      </c>
      <c r="AZ18" s="32">
        <v>0</v>
      </c>
      <c r="BA18" s="30">
        <f>IF(ISERROR(AZ18/AY18),"",AZ18/AY18)</f>
        <v>0</v>
      </c>
      <c r="BB18" s="31">
        <v>13392.000000000004</v>
      </c>
      <c r="BC18" s="33">
        <v>0</v>
      </c>
      <c r="BD18" s="30">
        <f>IF(ISERROR(BC18/BB18),"",BC18/BB18)</f>
        <v>0</v>
      </c>
    </row>
    <row r="19" spans="1:56" ht="84" customHeight="1" x14ac:dyDescent="0.25">
      <c r="A19" s="28" t="s">
        <v>35</v>
      </c>
      <c r="B19" s="29" t="s">
        <v>203</v>
      </c>
      <c r="C19" s="121" t="s">
        <v>60</v>
      </c>
      <c r="D19" s="77">
        <v>40560</v>
      </c>
      <c r="E19" s="43">
        <v>162240</v>
      </c>
      <c r="F19" s="31">
        <v>12841.666666666668</v>
      </c>
      <c r="G19" s="85"/>
      <c r="H19" s="30">
        <f>IF(ISERROR(G19/F19),"",G19/F19)</f>
        <v>0</v>
      </c>
      <c r="I19" s="31">
        <v>12841.666666666668</v>
      </c>
      <c r="J19" s="85"/>
      <c r="K19" s="30">
        <f>IF(ISERROR(J19/I19),"",J19/I19)</f>
        <v>0</v>
      </c>
      <c r="L19" s="31">
        <v>12841.666666666668</v>
      </c>
      <c r="M19" s="85"/>
      <c r="N19" s="30">
        <f>IF(ISERROR(M19/L19),"",M19/L19)</f>
        <v>0</v>
      </c>
      <c r="O19" s="31">
        <v>38525</v>
      </c>
      <c r="P19" s="32">
        <v>0</v>
      </c>
      <c r="Q19" s="30">
        <f>IF(ISERROR(P19/O19),"",P19/O19)</f>
        <v>0</v>
      </c>
      <c r="R19" s="31">
        <v>12841.666666666668</v>
      </c>
      <c r="S19" s="85"/>
      <c r="T19" s="30">
        <f>IF(ISERROR(S19/R19),"",S19/R19)</f>
        <v>0</v>
      </c>
      <c r="U19" s="31">
        <v>12841.666666666668</v>
      </c>
      <c r="V19" s="85"/>
      <c r="W19" s="30">
        <f>IF(ISERROR(V19/U19),"",V19/U19)</f>
        <v>0</v>
      </c>
      <c r="X19" s="31">
        <v>12841.666666666668</v>
      </c>
      <c r="Y19" s="85"/>
      <c r="Z19" s="30">
        <f>IF(ISERROR(Y19/X19),"",Y19/X19)</f>
        <v>0</v>
      </c>
      <c r="AA19" s="31">
        <v>38525</v>
      </c>
      <c r="AB19" s="32">
        <v>0</v>
      </c>
      <c r="AC19" s="30">
        <f>IF(ISERROR(AB19/AA19),"",AB19/AA19)</f>
        <v>0</v>
      </c>
      <c r="AD19" s="31">
        <v>12841.666666666668</v>
      </c>
      <c r="AE19" s="85"/>
      <c r="AF19" s="30">
        <f>IF(ISERROR(AE19/AD19),"",AE19/AD19)</f>
        <v>0</v>
      </c>
      <c r="AG19" s="31">
        <v>12841.666666666668</v>
      </c>
      <c r="AH19" s="85"/>
      <c r="AI19" s="30">
        <f>IF(ISERROR(AH19/AG19),"",AH19/AG19)</f>
        <v>0</v>
      </c>
      <c r="AJ19" s="31">
        <v>12841.666666666668</v>
      </c>
      <c r="AK19" s="85"/>
      <c r="AL19" s="30">
        <f>IF(ISERROR(AK19/AJ19),"",AK19/AJ19)</f>
        <v>0</v>
      </c>
      <c r="AM19" s="31">
        <v>38525</v>
      </c>
      <c r="AN19" s="32">
        <v>0</v>
      </c>
      <c r="AO19" s="30">
        <f>IF(ISERROR(AN19/AM19),"",AN19/AM19)</f>
        <v>0</v>
      </c>
      <c r="AP19" s="31">
        <v>12841.666666666668</v>
      </c>
      <c r="AQ19" s="85"/>
      <c r="AR19" s="30">
        <f>IF(ISERROR(AQ19/AP19),"",AQ19/AP19)</f>
        <v>0</v>
      </c>
      <c r="AS19" s="31">
        <v>12841.666666666668</v>
      </c>
      <c r="AT19" s="85"/>
      <c r="AU19" s="30">
        <f>IF(ISERROR(AT19/AS19),"",AT19/AS19)</f>
        <v>0</v>
      </c>
      <c r="AV19" s="31">
        <v>12841.666666666668</v>
      </c>
      <c r="AW19" s="85"/>
      <c r="AX19" s="30">
        <f>IF(ISERROR(AW19/AV19),"",AW19/AV19)</f>
        <v>0</v>
      </c>
      <c r="AY19" s="31">
        <v>38525</v>
      </c>
      <c r="AZ19" s="32">
        <v>0</v>
      </c>
      <c r="BA19" s="30">
        <f>IF(ISERROR(AZ19/AY19),"",AZ19/AY19)</f>
        <v>0</v>
      </c>
      <c r="BB19" s="31">
        <v>154100</v>
      </c>
      <c r="BC19" s="33">
        <v>0</v>
      </c>
      <c r="BD19" s="30">
        <f>IF(ISERROR(BC19/BB19),"",BC19/BB19)</f>
        <v>0</v>
      </c>
    </row>
    <row r="20" spans="1:56" ht="84" customHeight="1" x14ac:dyDescent="0.25">
      <c r="A20" s="28" t="s">
        <v>36</v>
      </c>
      <c r="B20" s="29" t="s">
        <v>204</v>
      </c>
      <c r="C20" s="121" t="s">
        <v>64</v>
      </c>
      <c r="D20" s="77">
        <v>10233.564999999999</v>
      </c>
      <c r="E20" s="43">
        <v>10233.564999999999</v>
      </c>
      <c r="F20" s="31">
        <v>733.79708333333338</v>
      </c>
      <c r="G20" s="85"/>
      <c r="H20" s="30">
        <f>IF(ISERROR(G20/F20),"",G20/F20)</f>
        <v>0</v>
      </c>
      <c r="I20" s="31">
        <v>733.79708333333338</v>
      </c>
      <c r="J20" s="85"/>
      <c r="K20" s="30">
        <f>IF(ISERROR(J20/I20),"",J20/I20)</f>
        <v>0</v>
      </c>
      <c r="L20" s="31">
        <v>733.79708333333338</v>
      </c>
      <c r="M20" s="85"/>
      <c r="N20" s="30">
        <f>IF(ISERROR(M20/L20),"",M20/L20)</f>
        <v>0</v>
      </c>
      <c r="O20" s="31">
        <v>2201.3912500000001</v>
      </c>
      <c r="P20" s="32">
        <v>0</v>
      </c>
      <c r="Q20" s="30">
        <f>IF(ISERROR(P20/O20),"",P20/O20)</f>
        <v>0</v>
      </c>
      <c r="R20" s="31">
        <v>733.79708333333338</v>
      </c>
      <c r="S20" s="85"/>
      <c r="T20" s="30">
        <f>IF(ISERROR(S20/R20),"",S20/R20)</f>
        <v>0</v>
      </c>
      <c r="U20" s="31">
        <v>733.79708333333338</v>
      </c>
      <c r="V20" s="85"/>
      <c r="W20" s="30">
        <f>IF(ISERROR(V20/U20),"",V20/U20)</f>
        <v>0</v>
      </c>
      <c r="X20" s="31">
        <v>733.79708333333338</v>
      </c>
      <c r="Y20" s="85"/>
      <c r="Z20" s="30">
        <f>IF(ISERROR(Y20/X20),"",Y20/X20)</f>
        <v>0</v>
      </c>
      <c r="AA20" s="31">
        <v>2201.3912500000001</v>
      </c>
      <c r="AB20" s="32">
        <v>0</v>
      </c>
      <c r="AC20" s="30">
        <f>IF(ISERROR(AB20/AA20),"",AB20/AA20)</f>
        <v>0</v>
      </c>
      <c r="AD20" s="31">
        <v>733.79708333333338</v>
      </c>
      <c r="AE20" s="85"/>
      <c r="AF20" s="30">
        <f>IF(ISERROR(AE20/AD20),"",AE20/AD20)</f>
        <v>0</v>
      </c>
      <c r="AG20" s="31">
        <v>733.79708333333338</v>
      </c>
      <c r="AH20" s="85"/>
      <c r="AI20" s="30">
        <f>IF(ISERROR(AH20/AG20),"",AH20/AG20)</f>
        <v>0</v>
      </c>
      <c r="AJ20" s="31">
        <v>733.79708333333338</v>
      </c>
      <c r="AK20" s="85"/>
      <c r="AL20" s="30">
        <f>IF(ISERROR(AK20/AJ20),"",AK20/AJ20)</f>
        <v>0</v>
      </c>
      <c r="AM20" s="31">
        <v>2201.3912500000001</v>
      </c>
      <c r="AN20" s="32">
        <v>0</v>
      </c>
      <c r="AO20" s="30">
        <f>IF(ISERROR(AN20/AM20),"",AN20/AM20)</f>
        <v>0</v>
      </c>
      <c r="AP20" s="31">
        <v>733.79708333333338</v>
      </c>
      <c r="AQ20" s="85"/>
      <c r="AR20" s="30">
        <f>IF(ISERROR(AQ20/AP20),"",AQ20/AP20)</f>
        <v>0</v>
      </c>
      <c r="AS20" s="31">
        <v>733.79708333333338</v>
      </c>
      <c r="AT20" s="85"/>
      <c r="AU20" s="30">
        <f>IF(ISERROR(AT20/AS20),"",AT20/AS20)</f>
        <v>0</v>
      </c>
      <c r="AV20" s="31">
        <v>733.79708333333338</v>
      </c>
      <c r="AW20" s="85"/>
      <c r="AX20" s="30">
        <f>IF(ISERROR(AW20/AV20),"",AW20/AV20)</f>
        <v>0</v>
      </c>
      <c r="AY20" s="31">
        <v>2201.3912500000001</v>
      </c>
      <c r="AZ20" s="32">
        <v>0</v>
      </c>
      <c r="BA20" s="30">
        <f>IF(ISERROR(AZ20/AY20),"",AZ20/AY20)</f>
        <v>0</v>
      </c>
      <c r="BB20" s="31">
        <v>8805.5650000000005</v>
      </c>
      <c r="BC20" s="33">
        <v>0</v>
      </c>
      <c r="BD20" s="30">
        <f>IF(ISERROR(BC20/BB20),"",BC20/BB20)</f>
        <v>0</v>
      </c>
    </row>
    <row r="21" spans="1:56" ht="84" customHeight="1" x14ac:dyDescent="0.25">
      <c r="A21" s="28" t="s">
        <v>37</v>
      </c>
      <c r="B21" s="29" t="s">
        <v>205</v>
      </c>
      <c r="C21" s="121" t="s">
        <v>64</v>
      </c>
      <c r="D21" s="77">
        <v>10233.564999999999</v>
      </c>
      <c r="E21" s="43">
        <v>51167.824999999997</v>
      </c>
      <c r="F21" s="31">
        <v>3668.985416666666</v>
      </c>
      <c r="G21" s="85"/>
      <c r="H21" s="30">
        <f>IF(ISERROR(G21/F21),"",G21/F21)</f>
        <v>0</v>
      </c>
      <c r="I21" s="31">
        <v>3668.985416666666</v>
      </c>
      <c r="J21" s="85"/>
      <c r="K21" s="30">
        <f>IF(ISERROR(J21/I21),"",J21/I21)</f>
        <v>0</v>
      </c>
      <c r="L21" s="31">
        <v>3668.985416666666</v>
      </c>
      <c r="M21" s="85"/>
      <c r="N21" s="30">
        <f>IF(ISERROR(M21/L21),"",M21/L21)</f>
        <v>0</v>
      </c>
      <c r="O21" s="31">
        <v>11006.956249999997</v>
      </c>
      <c r="P21" s="32">
        <v>0</v>
      </c>
      <c r="Q21" s="30">
        <f>IF(ISERROR(P21/O21),"",P21/O21)</f>
        <v>0</v>
      </c>
      <c r="R21" s="31">
        <v>3668.985416666666</v>
      </c>
      <c r="S21" s="85"/>
      <c r="T21" s="30">
        <f>IF(ISERROR(S21/R21),"",S21/R21)</f>
        <v>0</v>
      </c>
      <c r="U21" s="31">
        <v>3668.985416666666</v>
      </c>
      <c r="V21" s="85"/>
      <c r="W21" s="30">
        <f>IF(ISERROR(V21/U21),"",V21/U21)</f>
        <v>0</v>
      </c>
      <c r="X21" s="31">
        <v>3668.985416666666</v>
      </c>
      <c r="Y21" s="85"/>
      <c r="Z21" s="30">
        <f>IF(ISERROR(Y21/X21),"",Y21/X21)</f>
        <v>0</v>
      </c>
      <c r="AA21" s="31">
        <v>11006.956249999997</v>
      </c>
      <c r="AB21" s="32">
        <v>0</v>
      </c>
      <c r="AC21" s="30">
        <f>IF(ISERROR(AB21/AA21),"",AB21/AA21)</f>
        <v>0</v>
      </c>
      <c r="AD21" s="31">
        <v>3668.985416666666</v>
      </c>
      <c r="AE21" s="85"/>
      <c r="AF21" s="30">
        <f>IF(ISERROR(AE21/AD21),"",AE21/AD21)</f>
        <v>0</v>
      </c>
      <c r="AG21" s="31">
        <v>3668.985416666666</v>
      </c>
      <c r="AH21" s="85"/>
      <c r="AI21" s="30">
        <f>IF(ISERROR(AH21/AG21),"",AH21/AG21)</f>
        <v>0</v>
      </c>
      <c r="AJ21" s="31">
        <v>3668.985416666666</v>
      </c>
      <c r="AK21" s="85"/>
      <c r="AL21" s="30">
        <f>IF(ISERROR(AK21/AJ21),"",AK21/AJ21)</f>
        <v>0</v>
      </c>
      <c r="AM21" s="31">
        <v>11006.956249999997</v>
      </c>
      <c r="AN21" s="32">
        <v>0</v>
      </c>
      <c r="AO21" s="30">
        <f>IF(ISERROR(AN21/AM21),"",AN21/AM21)</f>
        <v>0</v>
      </c>
      <c r="AP21" s="31">
        <v>3668.985416666666</v>
      </c>
      <c r="AQ21" s="85"/>
      <c r="AR21" s="30">
        <f>IF(ISERROR(AQ21/AP21),"",AQ21/AP21)</f>
        <v>0</v>
      </c>
      <c r="AS21" s="31">
        <v>3668.985416666666</v>
      </c>
      <c r="AT21" s="85"/>
      <c r="AU21" s="30">
        <f>IF(ISERROR(AT21/AS21),"",AT21/AS21)</f>
        <v>0</v>
      </c>
      <c r="AV21" s="31">
        <v>3668.985416666666</v>
      </c>
      <c r="AW21" s="85"/>
      <c r="AX21" s="30">
        <f>IF(ISERROR(AW21/AV21),"",AW21/AV21)</f>
        <v>0</v>
      </c>
      <c r="AY21" s="31">
        <v>11006.956249999997</v>
      </c>
      <c r="AZ21" s="32">
        <v>0</v>
      </c>
      <c r="BA21" s="30">
        <f>IF(ISERROR(AZ21/AY21),"",AZ21/AY21)</f>
        <v>0</v>
      </c>
      <c r="BB21" s="31">
        <v>44027.82499999999</v>
      </c>
      <c r="BC21" s="33">
        <v>0</v>
      </c>
      <c r="BD21" s="30">
        <f>IF(ISERROR(BC21/BB21),"",BC21/BB21)</f>
        <v>0</v>
      </c>
    </row>
    <row r="22" spans="1:56" ht="84" customHeight="1" x14ac:dyDescent="0.25">
      <c r="A22" s="28" t="s">
        <v>38</v>
      </c>
      <c r="B22" s="29" t="s">
        <v>206</v>
      </c>
      <c r="C22" s="121" t="s">
        <v>64</v>
      </c>
      <c r="D22" s="77">
        <v>10025.705</v>
      </c>
      <c r="E22" s="43">
        <v>40102.82</v>
      </c>
      <c r="F22" s="31">
        <v>2312.5929166666665</v>
      </c>
      <c r="G22" s="85"/>
      <c r="H22" s="30">
        <f>IF(ISERROR(G22/F22),"",G22/F22)</f>
        <v>0</v>
      </c>
      <c r="I22" s="31">
        <v>2312.5929166666665</v>
      </c>
      <c r="J22" s="85"/>
      <c r="K22" s="30">
        <f>IF(ISERROR(J22/I22),"",J22/I22)</f>
        <v>0</v>
      </c>
      <c r="L22" s="31">
        <v>2312.5929166666665</v>
      </c>
      <c r="M22" s="85"/>
      <c r="N22" s="30">
        <f>IF(ISERROR(M22/L22),"",M22/L22)</f>
        <v>0</v>
      </c>
      <c r="O22" s="31">
        <v>6937.7787499999995</v>
      </c>
      <c r="P22" s="32">
        <v>0</v>
      </c>
      <c r="Q22" s="30">
        <f>IF(ISERROR(P22/O22),"",P22/O22)</f>
        <v>0</v>
      </c>
      <c r="R22" s="31">
        <v>2312.5929166666665</v>
      </c>
      <c r="S22" s="85"/>
      <c r="T22" s="30">
        <f>IF(ISERROR(S22/R22),"",S22/R22)</f>
        <v>0</v>
      </c>
      <c r="U22" s="31">
        <v>2312.5929166666665</v>
      </c>
      <c r="V22" s="85"/>
      <c r="W22" s="30">
        <f>IF(ISERROR(V22/U22),"",V22/U22)</f>
        <v>0</v>
      </c>
      <c r="X22" s="31">
        <v>2312.5929166666665</v>
      </c>
      <c r="Y22" s="85"/>
      <c r="Z22" s="30">
        <f>IF(ISERROR(Y22/X22),"",Y22/X22)</f>
        <v>0</v>
      </c>
      <c r="AA22" s="31">
        <v>6937.7787499999995</v>
      </c>
      <c r="AB22" s="32">
        <v>0</v>
      </c>
      <c r="AC22" s="30">
        <f>IF(ISERROR(AB22/AA22),"",AB22/AA22)</f>
        <v>0</v>
      </c>
      <c r="AD22" s="31">
        <v>2312.5929166666665</v>
      </c>
      <c r="AE22" s="85"/>
      <c r="AF22" s="30">
        <f>IF(ISERROR(AE22/AD22),"",AE22/AD22)</f>
        <v>0</v>
      </c>
      <c r="AG22" s="31">
        <v>2312.5929166666665</v>
      </c>
      <c r="AH22" s="85"/>
      <c r="AI22" s="30">
        <f>IF(ISERROR(AH22/AG22),"",AH22/AG22)</f>
        <v>0</v>
      </c>
      <c r="AJ22" s="31">
        <v>2312.5929166666665</v>
      </c>
      <c r="AK22" s="85"/>
      <c r="AL22" s="30">
        <f>IF(ISERROR(AK22/AJ22),"",AK22/AJ22)</f>
        <v>0</v>
      </c>
      <c r="AM22" s="31">
        <v>6937.7787499999995</v>
      </c>
      <c r="AN22" s="32">
        <v>0</v>
      </c>
      <c r="AO22" s="30">
        <f>IF(ISERROR(AN22/AM22),"",AN22/AM22)</f>
        <v>0</v>
      </c>
      <c r="AP22" s="31">
        <v>2312.5929166666665</v>
      </c>
      <c r="AQ22" s="85"/>
      <c r="AR22" s="30">
        <f>IF(ISERROR(AQ22/AP22),"",AQ22/AP22)</f>
        <v>0</v>
      </c>
      <c r="AS22" s="31">
        <v>2312.5929166666665</v>
      </c>
      <c r="AT22" s="85"/>
      <c r="AU22" s="30">
        <f>IF(ISERROR(AT22/AS22),"",AT22/AS22)</f>
        <v>0</v>
      </c>
      <c r="AV22" s="31">
        <v>2312.5929166666665</v>
      </c>
      <c r="AW22" s="85"/>
      <c r="AX22" s="30">
        <f>IF(ISERROR(AW22/AV22),"",AW22/AV22)</f>
        <v>0</v>
      </c>
      <c r="AY22" s="31">
        <v>6937.7787499999995</v>
      </c>
      <c r="AZ22" s="32">
        <v>0</v>
      </c>
      <c r="BA22" s="30">
        <f>IF(ISERROR(AZ22/AY22),"",AZ22/AY22)</f>
        <v>0</v>
      </c>
      <c r="BB22" s="31">
        <v>27751.114999999998</v>
      </c>
      <c r="BC22" s="33">
        <v>0</v>
      </c>
      <c r="BD22" s="30">
        <f>IF(ISERROR(BC22/BB22),"",BC22/BB22)</f>
        <v>0</v>
      </c>
    </row>
    <row r="23" spans="1:56" ht="84" customHeight="1" x14ac:dyDescent="0.25">
      <c r="A23" s="28" t="s">
        <v>39</v>
      </c>
      <c r="B23" s="29" t="s">
        <v>5</v>
      </c>
      <c r="C23" s="121" t="s">
        <v>64</v>
      </c>
      <c r="D23" s="77">
        <v>30860.788700000001</v>
      </c>
      <c r="E23" s="43">
        <v>61721.577400000002</v>
      </c>
      <c r="F23" s="31">
        <v>4453.7981166666668</v>
      </c>
      <c r="G23" s="85"/>
      <c r="H23" s="30">
        <f>IF(ISERROR(G23/F23),"",G23/F23)</f>
        <v>0</v>
      </c>
      <c r="I23" s="31">
        <v>4453.7981166666668</v>
      </c>
      <c r="J23" s="85"/>
      <c r="K23" s="30">
        <f>IF(ISERROR(J23/I23),"",J23/I23)</f>
        <v>0</v>
      </c>
      <c r="L23" s="31">
        <v>4453.7981166666668</v>
      </c>
      <c r="M23" s="85"/>
      <c r="N23" s="30">
        <f>IF(ISERROR(M23/L23),"",M23/L23)</f>
        <v>0</v>
      </c>
      <c r="O23" s="31">
        <v>13361.39435</v>
      </c>
      <c r="P23" s="32">
        <v>0</v>
      </c>
      <c r="Q23" s="30">
        <f>IF(ISERROR(P23/O23),"",P23/O23)</f>
        <v>0</v>
      </c>
      <c r="R23" s="31">
        <v>4453.7981166666668</v>
      </c>
      <c r="S23" s="85"/>
      <c r="T23" s="30">
        <f>IF(ISERROR(S23/R23),"",S23/R23)</f>
        <v>0</v>
      </c>
      <c r="U23" s="31">
        <v>4453.7981166666668</v>
      </c>
      <c r="V23" s="85"/>
      <c r="W23" s="30">
        <f>IF(ISERROR(V23/U23),"",V23/U23)</f>
        <v>0</v>
      </c>
      <c r="X23" s="31">
        <v>4453.7981166666668</v>
      </c>
      <c r="Y23" s="85"/>
      <c r="Z23" s="30">
        <f>IF(ISERROR(Y23/X23),"",Y23/X23)</f>
        <v>0</v>
      </c>
      <c r="AA23" s="31">
        <v>13361.39435</v>
      </c>
      <c r="AB23" s="32">
        <v>0</v>
      </c>
      <c r="AC23" s="30">
        <f>IF(ISERROR(AB23/AA23),"",AB23/AA23)</f>
        <v>0</v>
      </c>
      <c r="AD23" s="31">
        <v>4453.7981166666668</v>
      </c>
      <c r="AE23" s="85"/>
      <c r="AF23" s="30">
        <f>IF(ISERROR(AE23/AD23),"",AE23/AD23)</f>
        <v>0</v>
      </c>
      <c r="AG23" s="31">
        <v>4453.7981166666668</v>
      </c>
      <c r="AH23" s="85"/>
      <c r="AI23" s="30">
        <f>IF(ISERROR(AH23/AG23),"",AH23/AG23)</f>
        <v>0</v>
      </c>
      <c r="AJ23" s="31">
        <v>4453.7981166666668</v>
      </c>
      <c r="AK23" s="85"/>
      <c r="AL23" s="30">
        <f>IF(ISERROR(AK23/AJ23),"",AK23/AJ23)</f>
        <v>0</v>
      </c>
      <c r="AM23" s="31">
        <v>13361.39435</v>
      </c>
      <c r="AN23" s="32">
        <v>0</v>
      </c>
      <c r="AO23" s="30">
        <f>IF(ISERROR(AN23/AM23),"",AN23/AM23)</f>
        <v>0</v>
      </c>
      <c r="AP23" s="31">
        <v>4453.7981166666668</v>
      </c>
      <c r="AQ23" s="85"/>
      <c r="AR23" s="30">
        <f>IF(ISERROR(AQ23/AP23),"",AQ23/AP23)</f>
        <v>0</v>
      </c>
      <c r="AS23" s="31">
        <v>4453.7981166666668</v>
      </c>
      <c r="AT23" s="85"/>
      <c r="AU23" s="30">
        <f>IF(ISERROR(AT23/AS23),"",AT23/AS23)</f>
        <v>0</v>
      </c>
      <c r="AV23" s="31">
        <v>4453.7981166666668</v>
      </c>
      <c r="AW23" s="85"/>
      <c r="AX23" s="30">
        <f>IF(ISERROR(AW23/AV23),"",AW23/AV23)</f>
        <v>0</v>
      </c>
      <c r="AY23" s="31">
        <v>13361.39435</v>
      </c>
      <c r="AZ23" s="32">
        <v>0</v>
      </c>
      <c r="BA23" s="30">
        <f>IF(ISERROR(AZ23/AY23),"",AZ23/AY23)</f>
        <v>0</v>
      </c>
      <c r="BB23" s="31">
        <v>53445.577400000002</v>
      </c>
      <c r="BC23" s="33">
        <v>0</v>
      </c>
      <c r="BD23" s="30">
        <f>IF(ISERROR(BC23/BB23),"",BC23/BB23)</f>
        <v>0</v>
      </c>
    </row>
    <row r="24" spans="1:56" ht="84" customHeight="1" x14ac:dyDescent="0.25">
      <c r="A24" s="28" t="s">
        <v>67</v>
      </c>
      <c r="B24" s="29" t="s">
        <v>53</v>
      </c>
      <c r="C24" s="121" t="s">
        <v>64</v>
      </c>
      <c r="D24" s="77">
        <v>54578.880499999999</v>
      </c>
      <c r="E24" s="43">
        <v>54578.880499999999</v>
      </c>
      <c r="F24" s="31">
        <v>4295.490041666666</v>
      </c>
      <c r="G24" s="85"/>
      <c r="H24" s="30">
        <f>IF(ISERROR(G24/F24),"",G24/F24)</f>
        <v>0</v>
      </c>
      <c r="I24" s="31">
        <v>4295.490041666666</v>
      </c>
      <c r="J24" s="85"/>
      <c r="K24" s="30">
        <f>IF(ISERROR(J24/I24),"",J24/I24)</f>
        <v>0</v>
      </c>
      <c r="L24" s="31">
        <v>4295.490041666666</v>
      </c>
      <c r="M24" s="85"/>
      <c r="N24" s="30">
        <f>IF(ISERROR(M24/L24),"",M24/L24)</f>
        <v>0</v>
      </c>
      <c r="O24" s="31">
        <v>12886.470124999998</v>
      </c>
      <c r="P24" s="32">
        <v>0</v>
      </c>
      <c r="Q24" s="30">
        <f>IF(ISERROR(P24/O24),"",P24/O24)</f>
        <v>0</v>
      </c>
      <c r="R24" s="31">
        <v>4295.490041666666</v>
      </c>
      <c r="S24" s="85"/>
      <c r="T24" s="30">
        <f>IF(ISERROR(S24/R24),"",S24/R24)</f>
        <v>0</v>
      </c>
      <c r="U24" s="31">
        <v>4295.490041666666</v>
      </c>
      <c r="V24" s="85"/>
      <c r="W24" s="30">
        <f>IF(ISERROR(V24/U24),"",V24/U24)</f>
        <v>0</v>
      </c>
      <c r="X24" s="31">
        <v>4295.490041666666</v>
      </c>
      <c r="Y24" s="85"/>
      <c r="Z24" s="30">
        <f>IF(ISERROR(Y24/X24),"",Y24/X24)</f>
        <v>0</v>
      </c>
      <c r="AA24" s="31">
        <v>12886.470124999998</v>
      </c>
      <c r="AB24" s="32">
        <v>0</v>
      </c>
      <c r="AC24" s="30">
        <f>IF(ISERROR(AB24/AA24),"",AB24/AA24)</f>
        <v>0</v>
      </c>
      <c r="AD24" s="31">
        <v>4295.490041666666</v>
      </c>
      <c r="AE24" s="85"/>
      <c r="AF24" s="30">
        <f>IF(ISERROR(AE24/AD24),"",AE24/AD24)</f>
        <v>0</v>
      </c>
      <c r="AG24" s="31">
        <v>4295.490041666666</v>
      </c>
      <c r="AH24" s="85"/>
      <c r="AI24" s="30">
        <f>IF(ISERROR(AH24/AG24),"",AH24/AG24)</f>
        <v>0</v>
      </c>
      <c r="AJ24" s="31">
        <v>4295.490041666666</v>
      </c>
      <c r="AK24" s="85"/>
      <c r="AL24" s="30">
        <f>IF(ISERROR(AK24/AJ24),"",AK24/AJ24)</f>
        <v>0</v>
      </c>
      <c r="AM24" s="31">
        <v>12886.470124999998</v>
      </c>
      <c r="AN24" s="32">
        <v>0</v>
      </c>
      <c r="AO24" s="30">
        <f>IF(ISERROR(AN24/AM24),"",AN24/AM24)</f>
        <v>0</v>
      </c>
      <c r="AP24" s="31">
        <v>4295.490041666666</v>
      </c>
      <c r="AQ24" s="85"/>
      <c r="AR24" s="30">
        <f>IF(ISERROR(AQ24/AP24),"",AQ24/AP24)</f>
        <v>0</v>
      </c>
      <c r="AS24" s="31">
        <v>4295.490041666666</v>
      </c>
      <c r="AT24" s="85"/>
      <c r="AU24" s="30">
        <f>IF(ISERROR(AT24/AS24),"",AT24/AS24)</f>
        <v>0</v>
      </c>
      <c r="AV24" s="31">
        <v>4295.490041666666</v>
      </c>
      <c r="AW24" s="85"/>
      <c r="AX24" s="30">
        <f>IF(ISERROR(AW24/AV24),"",AW24/AV24)</f>
        <v>0</v>
      </c>
      <c r="AY24" s="31">
        <v>12886.470124999998</v>
      </c>
      <c r="AZ24" s="32">
        <v>0</v>
      </c>
      <c r="BA24" s="30">
        <f>IF(ISERROR(AZ24/AY24),"",AZ24/AY24)</f>
        <v>0</v>
      </c>
      <c r="BB24" s="31">
        <v>51545.880499999992</v>
      </c>
      <c r="BC24" s="33">
        <v>0</v>
      </c>
      <c r="BD24" s="30">
        <f>IF(ISERROR(BC24/BB24),"",BC24/BB24)</f>
        <v>0</v>
      </c>
    </row>
    <row r="25" spans="1:56" ht="84" customHeight="1" x14ac:dyDescent="0.25">
      <c r="A25" s="28" t="s">
        <v>68</v>
      </c>
      <c r="B25" s="29" t="s">
        <v>207</v>
      </c>
      <c r="C25" s="121" t="s">
        <v>99</v>
      </c>
      <c r="D25" s="44">
        <v>10025.705</v>
      </c>
      <c r="E25" s="92">
        <v>10025.705</v>
      </c>
      <c r="F25" s="45">
        <v>718.6420833333334</v>
      </c>
      <c r="G25" s="46"/>
      <c r="H25" s="30">
        <f>IF(ISERROR(G25/F25),"",G25/F25)</f>
        <v>0</v>
      </c>
      <c r="I25" s="45">
        <v>718.6420833333334</v>
      </c>
      <c r="J25" s="46"/>
      <c r="K25" s="30">
        <f>IF(ISERROR(J25/I25),"",J25/I25)</f>
        <v>0</v>
      </c>
      <c r="L25" s="45">
        <v>718.6420833333334</v>
      </c>
      <c r="M25" s="46"/>
      <c r="N25" s="30">
        <f>IF(ISERROR(M25/L25),"",M25/L25)</f>
        <v>0</v>
      </c>
      <c r="O25" s="45">
        <v>2155.9262500000004</v>
      </c>
      <c r="P25" s="46">
        <v>0</v>
      </c>
      <c r="Q25" s="30">
        <f>IF(ISERROR(P25/O25),"",P25/O25)</f>
        <v>0</v>
      </c>
      <c r="R25" s="45">
        <v>718.6420833333334</v>
      </c>
      <c r="S25" s="46"/>
      <c r="T25" s="30">
        <f>IF(ISERROR(S25/R25),"",S25/R25)</f>
        <v>0</v>
      </c>
      <c r="U25" s="45">
        <v>718.6420833333334</v>
      </c>
      <c r="V25" s="46"/>
      <c r="W25" s="30">
        <f>IF(ISERROR(V25/U25),"",V25/U25)</f>
        <v>0</v>
      </c>
      <c r="X25" s="45">
        <v>718.6420833333334</v>
      </c>
      <c r="Y25" s="46"/>
      <c r="Z25" s="30">
        <f>IF(ISERROR(Y25/X25),"",Y25/X25)</f>
        <v>0</v>
      </c>
      <c r="AA25" s="45">
        <v>2155.9262500000004</v>
      </c>
      <c r="AB25" s="46">
        <v>0</v>
      </c>
      <c r="AC25" s="30">
        <f>IF(ISERROR(AB25/AA25),"",AB25/AA25)</f>
        <v>0</v>
      </c>
      <c r="AD25" s="45">
        <v>718.6420833333334</v>
      </c>
      <c r="AE25" s="46"/>
      <c r="AF25" s="30">
        <f>IF(ISERROR(AE25/AD25),"",AE25/AD25)</f>
        <v>0</v>
      </c>
      <c r="AG25" s="45">
        <v>718.6420833333334</v>
      </c>
      <c r="AH25" s="46"/>
      <c r="AI25" s="30">
        <f>IF(ISERROR(AH25/AG25),"",AH25/AG25)</f>
        <v>0</v>
      </c>
      <c r="AJ25" s="45">
        <v>718.6420833333334</v>
      </c>
      <c r="AK25" s="46"/>
      <c r="AL25" s="30">
        <f>IF(ISERROR(AK25/AJ25),"",AK25/AJ25)</f>
        <v>0</v>
      </c>
      <c r="AM25" s="45">
        <v>2155.9262500000004</v>
      </c>
      <c r="AN25" s="46">
        <v>0</v>
      </c>
      <c r="AO25" s="30">
        <f>IF(ISERROR(AN25/AM25),"",AN25/AM25)</f>
        <v>0</v>
      </c>
      <c r="AP25" s="45">
        <v>718.6420833333334</v>
      </c>
      <c r="AQ25" s="46"/>
      <c r="AR25" s="30">
        <f>IF(ISERROR(AQ25/AP25),"",AQ25/AP25)</f>
        <v>0</v>
      </c>
      <c r="AS25" s="45">
        <v>718.6420833333334</v>
      </c>
      <c r="AT25" s="46"/>
      <c r="AU25" s="30">
        <f>IF(ISERROR(AT25/AS25),"",AT25/AS25)</f>
        <v>0</v>
      </c>
      <c r="AV25" s="45">
        <v>718.6420833333334</v>
      </c>
      <c r="AW25" s="46"/>
      <c r="AX25" s="30">
        <f>IF(ISERROR(AW25/AV25),"",AW25/AV25)</f>
        <v>0</v>
      </c>
      <c r="AY25" s="45">
        <v>2155.9262500000004</v>
      </c>
      <c r="AZ25" s="46">
        <v>0</v>
      </c>
      <c r="BA25" s="30">
        <f>IF(ISERROR(AZ25/AY25),"",AZ25/AY25)</f>
        <v>0</v>
      </c>
      <c r="BB25" s="45">
        <v>8623.7050000000017</v>
      </c>
      <c r="BC25" s="46">
        <v>0</v>
      </c>
      <c r="BD25" s="30">
        <f>IF(ISERROR(BC25/BB25),"",BC25/BB25)</f>
        <v>0</v>
      </c>
    </row>
    <row r="26" spans="1:56" ht="84" customHeight="1" x14ac:dyDescent="0.25">
      <c r="A26" s="322" t="s">
        <v>208</v>
      </c>
      <c r="B26" s="334"/>
      <c r="C26" s="115"/>
      <c r="D26" s="126"/>
      <c r="E26" s="93"/>
      <c r="F26" s="48"/>
      <c r="G26" s="49"/>
      <c r="H26" s="50"/>
      <c r="I26" s="48"/>
      <c r="J26" s="49"/>
      <c r="K26" s="50"/>
      <c r="L26" s="48"/>
      <c r="M26" s="49"/>
      <c r="N26" s="50"/>
      <c r="O26" s="48"/>
      <c r="P26" s="49"/>
      <c r="Q26" s="50"/>
      <c r="R26" s="48"/>
      <c r="S26" s="49"/>
      <c r="T26" s="50"/>
      <c r="U26" s="48"/>
      <c r="V26" s="49"/>
      <c r="W26" s="50"/>
      <c r="X26" s="48"/>
      <c r="Y26" s="49"/>
      <c r="Z26" s="50"/>
      <c r="AA26" s="48"/>
      <c r="AB26" s="49"/>
      <c r="AC26" s="50"/>
      <c r="AD26" s="48"/>
      <c r="AE26" s="49"/>
      <c r="AF26" s="50"/>
      <c r="AG26" s="48"/>
      <c r="AH26" s="49"/>
      <c r="AI26" s="50"/>
      <c r="AJ26" s="48"/>
      <c r="AK26" s="49"/>
      <c r="AL26" s="50"/>
      <c r="AM26" s="48"/>
      <c r="AN26" s="49"/>
      <c r="AO26" s="50"/>
      <c r="AP26" s="48"/>
      <c r="AQ26" s="49"/>
      <c r="AR26" s="50"/>
      <c r="AS26" s="48"/>
      <c r="AT26" s="49"/>
      <c r="AU26" s="50"/>
      <c r="AV26" s="48"/>
      <c r="AW26" s="49"/>
      <c r="AX26" s="50"/>
      <c r="AY26" s="48"/>
      <c r="AZ26" s="49"/>
      <c r="BA26" s="50"/>
      <c r="BB26" s="48"/>
      <c r="BC26" s="49"/>
      <c r="BD26" s="50"/>
    </row>
    <row r="27" spans="1:56" ht="84" customHeight="1" x14ac:dyDescent="0.25">
      <c r="A27" s="324" t="s">
        <v>209</v>
      </c>
      <c r="B27" s="335"/>
      <c r="C27" s="116"/>
      <c r="D27" s="77"/>
      <c r="E27" s="43"/>
      <c r="F27" s="31"/>
      <c r="G27" s="74"/>
      <c r="H27" s="30"/>
      <c r="I27" s="31"/>
      <c r="J27" s="74"/>
      <c r="K27" s="30"/>
      <c r="L27" s="31"/>
      <c r="M27" s="74"/>
      <c r="N27" s="30"/>
      <c r="O27" s="31"/>
      <c r="P27" s="32"/>
      <c r="Q27" s="30"/>
      <c r="R27" s="31"/>
      <c r="S27" s="74"/>
      <c r="T27" s="30"/>
      <c r="U27" s="31"/>
      <c r="V27" s="74"/>
      <c r="W27" s="30"/>
      <c r="X27" s="31"/>
      <c r="Y27" s="74"/>
      <c r="Z27" s="30"/>
      <c r="AA27" s="31"/>
      <c r="AB27" s="32"/>
      <c r="AC27" s="30"/>
      <c r="AD27" s="31"/>
      <c r="AE27" s="74"/>
      <c r="AF27" s="30"/>
      <c r="AG27" s="31"/>
      <c r="AH27" s="74"/>
      <c r="AI27" s="30"/>
      <c r="AJ27" s="31"/>
      <c r="AK27" s="74"/>
      <c r="AL27" s="30"/>
      <c r="AM27" s="31"/>
      <c r="AN27" s="32"/>
      <c r="AO27" s="30"/>
      <c r="AP27" s="31"/>
      <c r="AQ27" s="74"/>
      <c r="AR27" s="30"/>
      <c r="AS27" s="31"/>
      <c r="AT27" s="74"/>
      <c r="AU27" s="30"/>
      <c r="AV27" s="31"/>
      <c r="AW27" s="74"/>
      <c r="AX27" s="30"/>
      <c r="AY27" s="31"/>
      <c r="AZ27" s="32"/>
      <c r="BA27" s="30"/>
      <c r="BB27" s="31"/>
      <c r="BC27" s="33"/>
      <c r="BD27" s="30"/>
    </row>
    <row r="28" spans="1:56" ht="84" customHeight="1" x14ac:dyDescent="0.25">
      <c r="A28" s="51" t="s">
        <v>95</v>
      </c>
      <c r="B28" s="29" t="s">
        <v>210</v>
      </c>
      <c r="C28" s="121" t="s">
        <v>60</v>
      </c>
      <c r="D28" s="77">
        <v>47244</v>
      </c>
      <c r="E28" s="43">
        <v>47244</v>
      </c>
      <c r="F28" s="31">
        <v>3641.5833333333335</v>
      </c>
      <c r="G28" s="74"/>
      <c r="H28" s="30">
        <f>IF(ISERROR(G28/F28),"",G28/F28)</f>
        <v>0</v>
      </c>
      <c r="I28" s="31">
        <v>3641.5833333333335</v>
      </c>
      <c r="J28" s="74"/>
      <c r="K28" s="30">
        <f>IF(ISERROR(J28/I28),"",J28/I28)</f>
        <v>0</v>
      </c>
      <c r="L28" s="31">
        <v>3641.5833333333335</v>
      </c>
      <c r="M28" s="74"/>
      <c r="N28" s="30">
        <f>IF(ISERROR(M28/L28),"",M28/L28)</f>
        <v>0</v>
      </c>
      <c r="O28" s="31">
        <v>10924.75</v>
      </c>
      <c r="P28" s="32">
        <v>0</v>
      </c>
      <c r="Q28" s="30">
        <f>IF(ISERROR(P28/O28),"",P28/O28)</f>
        <v>0</v>
      </c>
      <c r="R28" s="31">
        <v>3641.5833333333335</v>
      </c>
      <c r="S28" s="74"/>
      <c r="T28" s="30">
        <f>IF(ISERROR(S28/R28),"",S28/R28)</f>
        <v>0</v>
      </c>
      <c r="U28" s="31">
        <v>3641.5833333333335</v>
      </c>
      <c r="V28" s="74"/>
      <c r="W28" s="30">
        <f>IF(ISERROR(V28/U28),"",V28/U28)</f>
        <v>0</v>
      </c>
      <c r="X28" s="31">
        <v>3641.5833333333335</v>
      </c>
      <c r="Y28" s="74"/>
      <c r="Z28" s="30">
        <f>IF(ISERROR(Y28/X28),"",Y28/X28)</f>
        <v>0</v>
      </c>
      <c r="AA28" s="31">
        <v>10924.75</v>
      </c>
      <c r="AB28" s="32">
        <v>0</v>
      </c>
      <c r="AC28" s="30">
        <f>IF(ISERROR(AB28/AA28),"",AB28/AA28)</f>
        <v>0</v>
      </c>
      <c r="AD28" s="31">
        <v>3641.5833333333335</v>
      </c>
      <c r="AE28" s="74"/>
      <c r="AF28" s="30">
        <f>IF(ISERROR(AE28/AD28),"",AE28/AD28)</f>
        <v>0</v>
      </c>
      <c r="AG28" s="31">
        <v>3641.5833333333335</v>
      </c>
      <c r="AH28" s="74"/>
      <c r="AI28" s="30">
        <f>IF(ISERROR(AH28/AG28),"",AH28/AG28)</f>
        <v>0</v>
      </c>
      <c r="AJ28" s="31">
        <v>3641.5833333333335</v>
      </c>
      <c r="AK28" s="74"/>
      <c r="AL28" s="30">
        <f>IF(ISERROR(AK28/AJ28),"",AK28/AJ28)</f>
        <v>0</v>
      </c>
      <c r="AM28" s="31">
        <v>10924.75</v>
      </c>
      <c r="AN28" s="32">
        <v>0</v>
      </c>
      <c r="AO28" s="30">
        <f>IF(ISERROR(AN28/AM28),"",AN28/AM28)</f>
        <v>0</v>
      </c>
      <c r="AP28" s="31">
        <v>3641.5833333333335</v>
      </c>
      <c r="AQ28" s="74"/>
      <c r="AR28" s="30">
        <f>IF(ISERROR(AQ28/AP28),"",AQ28/AP28)</f>
        <v>0</v>
      </c>
      <c r="AS28" s="31">
        <v>3641.5833333333335</v>
      </c>
      <c r="AT28" s="74"/>
      <c r="AU28" s="30">
        <f>IF(ISERROR(AT28/AS28),"",AT28/AS28)</f>
        <v>0</v>
      </c>
      <c r="AV28" s="31">
        <v>3641.5833333333335</v>
      </c>
      <c r="AW28" s="74"/>
      <c r="AX28" s="30">
        <f>IF(ISERROR(AW28/AV28),"",AW28/AV28)</f>
        <v>0</v>
      </c>
      <c r="AY28" s="31">
        <v>10924.75</v>
      </c>
      <c r="AZ28" s="32">
        <v>0</v>
      </c>
      <c r="BA28" s="30">
        <f>IF(ISERROR(AZ28/AY28),"",AZ28/AY28)</f>
        <v>0</v>
      </c>
      <c r="BB28" s="31">
        <v>43699</v>
      </c>
      <c r="BC28" s="33">
        <v>0</v>
      </c>
      <c r="BD28" s="30">
        <f>IF(ISERROR(BC28/BB28),"",BC28/BB28)</f>
        <v>0</v>
      </c>
    </row>
    <row r="29" spans="1:56" ht="84" customHeight="1" x14ac:dyDescent="0.25">
      <c r="A29" s="51" t="s">
        <v>40</v>
      </c>
      <c r="B29" s="29" t="s">
        <v>211</v>
      </c>
      <c r="C29" s="121" t="s">
        <v>62</v>
      </c>
      <c r="D29" s="77">
        <v>103329.01489999999</v>
      </c>
      <c r="E29" s="43">
        <v>15499.352234999998</v>
      </c>
      <c r="F29" s="31">
        <v>1178.30018625</v>
      </c>
      <c r="G29" s="74"/>
      <c r="H29" s="30">
        <f>IF(ISERROR(G29/F29),"",G29/F29)</f>
        <v>0</v>
      </c>
      <c r="I29" s="31">
        <v>1178.30018625</v>
      </c>
      <c r="J29" s="74"/>
      <c r="K29" s="30">
        <f>IF(ISERROR(J29/I29),"",J29/I29)</f>
        <v>0</v>
      </c>
      <c r="L29" s="31">
        <v>1178.30018625</v>
      </c>
      <c r="M29" s="74"/>
      <c r="N29" s="30">
        <f>IF(ISERROR(M29/L29),"",M29/L29)</f>
        <v>0</v>
      </c>
      <c r="O29" s="31">
        <v>3534.9005587500001</v>
      </c>
      <c r="P29" s="32">
        <v>0</v>
      </c>
      <c r="Q29" s="30">
        <f>IF(ISERROR(P29/O29),"",P29/O29)</f>
        <v>0</v>
      </c>
      <c r="R29" s="31">
        <v>1178.30018625</v>
      </c>
      <c r="S29" s="74"/>
      <c r="T29" s="30">
        <f>IF(ISERROR(S29/R29),"",S29/R29)</f>
        <v>0</v>
      </c>
      <c r="U29" s="31">
        <v>1178.30018625</v>
      </c>
      <c r="V29" s="74"/>
      <c r="W29" s="30">
        <f>IF(ISERROR(V29/U29),"",V29/U29)</f>
        <v>0</v>
      </c>
      <c r="X29" s="31">
        <v>1178.30018625</v>
      </c>
      <c r="Y29" s="74"/>
      <c r="Z29" s="30">
        <f>IF(ISERROR(Y29/X29),"",Y29/X29)</f>
        <v>0</v>
      </c>
      <c r="AA29" s="31">
        <v>3534.9005587500001</v>
      </c>
      <c r="AB29" s="32">
        <v>0</v>
      </c>
      <c r="AC29" s="30">
        <f>IF(ISERROR(AB29/AA29),"",AB29/AA29)</f>
        <v>0</v>
      </c>
      <c r="AD29" s="31">
        <v>1178.30018625</v>
      </c>
      <c r="AE29" s="74"/>
      <c r="AF29" s="30">
        <f>IF(ISERROR(AE29/AD29),"",AE29/AD29)</f>
        <v>0</v>
      </c>
      <c r="AG29" s="31">
        <v>1178.30018625</v>
      </c>
      <c r="AH29" s="74"/>
      <c r="AI29" s="30">
        <f>IF(ISERROR(AH29/AG29),"",AH29/AG29)</f>
        <v>0</v>
      </c>
      <c r="AJ29" s="31">
        <v>1178.30018625</v>
      </c>
      <c r="AK29" s="74"/>
      <c r="AL29" s="30">
        <f>IF(ISERROR(AK29/AJ29),"",AK29/AJ29)</f>
        <v>0</v>
      </c>
      <c r="AM29" s="31">
        <v>3534.9005587500001</v>
      </c>
      <c r="AN29" s="32">
        <v>0</v>
      </c>
      <c r="AO29" s="30">
        <f>IF(ISERROR(AN29/AM29),"",AN29/AM29)</f>
        <v>0</v>
      </c>
      <c r="AP29" s="31">
        <v>1178.30018625</v>
      </c>
      <c r="AQ29" s="74"/>
      <c r="AR29" s="30">
        <f>IF(ISERROR(AQ29/AP29),"",AQ29/AP29)</f>
        <v>0</v>
      </c>
      <c r="AS29" s="31">
        <v>1178.30018625</v>
      </c>
      <c r="AT29" s="74"/>
      <c r="AU29" s="30">
        <f>IF(ISERROR(AT29/AS29),"",AT29/AS29)</f>
        <v>0</v>
      </c>
      <c r="AV29" s="31">
        <v>1178.30018625</v>
      </c>
      <c r="AW29" s="74"/>
      <c r="AX29" s="30">
        <f>IF(ISERROR(AW29/AV29),"",AW29/AV29)</f>
        <v>0</v>
      </c>
      <c r="AY29" s="31">
        <v>3534.9005587500001</v>
      </c>
      <c r="AZ29" s="32">
        <v>0</v>
      </c>
      <c r="BA29" s="30">
        <f>IF(ISERROR(AZ29/AY29),"",AZ29/AY29)</f>
        <v>0</v>
      </c>
      <c r="BB29" s="31">
        <v>14139.602235</v>
      </c>
      <c r="BC29" s="33">
        <v>0</v>
      </c>
      <c r="BD29" s="30">
        <f>IF(ISERROR(BC29/BB29),"",BC29/BB29)</f>
        <v>0</v>
      </c>
    </row>
    <row r="30" spans="1:56" ht="84" customHeight="1" x14ac:dyDescent="0.25">
      <c r="A30" s="51" t="s">
        <v>41</v>
      </c>
      <c r="B30" s="29" t="s">
        <v>212</v>
      </c>
      <c r="C30" s="121" t="s">
        <v>62</v>
      </c>
      <c r="D30" s="77">
        <v>116587.01489999999</v>
      </c>
      <c r="E30" s="43">
        <v>11658.701489999999</v>
      </c>
      <c r="F30" s="31">
        <v>1694.5584575</v>
      </c>
      <c r="G30" s="74"/>
      <c r="H30" s="30">
        <f>IF(ISERROR(G30/F30),"",G30/F30)</f>
        <v>0</v>
      </c>
      <c r="I30" s="31">
        <v>1694.5584575</v>
      </c>
      <c r="J30" s="74"/>
      <c r="K30" s="30">
        <f>IF(ISERROR(J30/I30),"",J30/I30)</f>
        <v>0</v>
      </c>
      <c r="L30" s="31">
        <v>1694.5584575</v>
      </c>
      <c r="M30" s="74"/>
      <c r="N30" s="30">
        <f>IF(ISERROR(M30/L30),"",M30/L30)</f>
        <v>0</v>
      </c>
      <c r="O30" s="31">
        <v>5083.6753724999999</v>
      </c>
      <c r="P30" s="32">
        <v>0</v>
      </c>
      <c r="Q30" s="30">
        <f>IF(ISERROR(P30/O30),"",P30/O30)</f>
        <v>0</v>
      </c>
      <c r="R30" s="31">
        <v>1694.5584575</v>
      </c>
      <c r="S30" s="74"/>
      <c r="T30" s="30">
        <f>IF(ISERROR(S30/R30),"",S30/R30)</f>
        <v>0</v>
      </c>
      <c r="U30" s="31">
        <v>1694.5584575</v>
      </c>
      <c r="V30" s="74"/>
      <c r="W30" s="30">
        <f>IF(ISERROR(V30/U30),"",V30/U30)</f>
        <v>0</v>
      </c>
      <c r="X30" s="31">
        <v>1694.5584575</v>
      </c>
      <c r="Y30" s="74"/>
      <c r="Z30" s="30">
        <f>IF(ISERROR(Y30/X30),"",Y30/X30)</f>
        <v>0</v>
      </c>
      <c r="AA30" s="31">
        <v>5083.6753724999999</v>
      </c>
      <c r="AB30" s="32">
        <v>0</v>
      </c>
      <c r="AC30" s="30">
        <f>IF(ISERROR(AB30/AA30),"",AB30/AA30)</f>
        <v>0</v>
      </c>
      <c r="AD30" s="31">
        <v>1694.5584575</v>
      </c>
      <c r="AE30" s="74"/>
      <c r="AF30" s="30">
        <f>IF(ISERROR(AE30/AD30),"",AE30/AD30)</f>
        <v>0</v>
      </c>
      <c r="AG30" s="31">
        <v>1694.5584575</v>
      </c>
      <c r="AH30" s="74"/>
      <c r="AI30" s="30">
        <f>IF(ISERROR(AH30/AG30),"",AH30/AG30)</f>
        <v>0</v>
      </c>
      <c r="AJ30" s="31">
        <v>1694.5584575</v>
      </c>
      <c r="AK30" s="74"/>
      <c r="AL30" s="30">
        <f>IF(ISERROR(AK30/AJ30),"",AK30/AJ30)</f>
        <v>0</v>
      </c>
      <c r="AM30" s="31">
        <v>5083.6753724999999</v>
      </c>
      <c r="AN30" s="32">
        <v>0</v>
      </c>
      <c r="AO30" s="30">
        <f>IF(ISERROR(AN30/AM30),"",AN30/AM30)</f>
        <v>0</v>
      </c>
      <c r="AP30" s="31">
        <v>1694.5584575</v>
      </c>
      <c r="AQ30" s="74"/>
      <c r="AR30" s="30">
        <f>IF(ISERROR(AQ30/AP30),"",AQ30/AP30)</f>
        <v>0</v>
      </c>
      <c r="AS30" s="31">
        <v>1694.5584575</v>
      </c>
      <c r="AT30" s="74"/>
      <c r="AU30" s="30">
        <f>IF(ISERROR(AT30/AS30),"",AT30/AS30)</f>
        <v>0</v>
      </c>
      <c r="AV30" s="31">
        <v>1694.5584575</v>
      </c>
      <c r="AW30" s="74"/>
      <c r="AX30" s="30">
        <f>IF(ISERROR(AW30/AV30),"",AW30/AV30)</f>
        <v>0</v>
      </c>
      <c r="AY30" s="31">
        <v>5083.6753724999999</v>
      </c>
      <c r="AZ30" s="32">
        <v>0</v>
      </c>
      <c r="BA30" s="30">
        <f>IF(ISERROR(AZ30/AY30),"",AZ30/AY30)</f>
        <v>0</v>
      </c>
      <c r="BB30" s="31">
        <v>20334.701489999999</v>
      </c>
      <c r="BC30" s="33">
        <v>0</v>
      </c>
      <c r="BD30" s="30">
        <f>IF(ISERROR(BC30/BB30),"",BC30/BB30)</f>
        <v>0</v>
      </c>
    </row>
    <row r="31" spans="1:56" ht="101.25" customHeight="1" x14ac:dyDescent="0.25">
      <c r="A31" s="51" t="s">
        <v>69</v>
      </c>
      <c r="B31" s="29" t="s">
        <v>213</v>
      </c>
      <c r="C31" s="121" t="s">
        <v>100</v>
      </c>
      <c r="D31" s="44">
        <v>18981.478847999999</v>
      </c>
      <c r="E31" s="92">
        <v>18981.478847999999</v>
      </c>
      <c r="F31" s="45">
        <v>1187.539904</v>
      </c>
      <c r="G31" s="46"/>
      <c r="H31" s="419">
        <f>IF(ISERROR(G31/F31),"",G31/F31)</f>
        <v>0</v>
      </c>
      <c r="I31" s="45">
        <v>1187.539904</v>
      </c>
      <c r="J31" s="46"/>
      <c r="K31" s="419">
        <f>IF(ISERROR(J31/I31),"",J31/I31)</f>
        <v>0</v>
      </c>
      <c r="L31" s="45">
        <v>1187.539904</v>
      </c>
      <c r="M31" s="46"/>
      <c r="N31" s="419">
        <f>IF(ISERROR(M31/L31),"",M31/L31)</f>
        <v>0</v>
      </c>
      <c r="O31" s="45">
        <v>3562.6197119999997</v>
      </c>
      <c r="P31" s="46">
        <v>0</v>
      </c>
      <c r="Q31" s="419">
        <f>IF(ISERROR(P31/O31),"",P31/O31)</f>
        <v>0</v>
      </c>
      <c r="R31" s="45">
        <v>1187.539904</v>
      </c>
      <c r="S31" s="46"/>
      <c r="T31" s="419">
        <f>IF(ISERROR(S31/R31),"",S31/R31)</f>
        <v>0</v>
      </c>
      <c r="U31" s="45">
        <v>1187.539904</v>
      </c>
      <c r="V31" s="46"/>
      <c r="W31" s="419">
        <f>IF(ISERROR(V31/U31),"",V31/U31)</f>
        <v>0</v>
      </c>
      <c r="X31" s="45">
        <v>1187.539904</v>
      </c>
      <c r="Y31" s="46"/>
      <c r="Z31" s="419">
        <f>IF(ISERROR(Y31/X31),"",Y31/X31)</f>
        <v>0</v>
      </c>
      <c r="AA31" s="45">
        <v>3562.6197119999997</v>
      </c>
      <c r="AB31" s="46">
        <v>0</v>
      </c>
      <c r="AC31" s="419">
        <f>IF(ISERROR(AB31/AA31),"",AB31/AA31)</f>
        <v>0</v>
      </c>
      <c r="AD31" s="45">
        <v>1187.539904</v>
      </c>
      <c r="AE31" s="46"/>
      <c r="AF31" s="419">
        <f>IF(ISERROR(AE31/AD31),"",AE31/AD31)</f>
        <v>0</v>
      </c>
      <c r="AG31" s="45">
        <v>1187.539904</v>
      </c>
      <c r="AH31" s="46"/>
      <c r="AI31" s="419">
        <f>IF(ISERROR(AH31/AG31),"",AH31/AG31)</f>
        <v>0</v>
      </c>
      <c r="AJ31" s="45">
        <v>1187.539904</v>
      </c>
      <c r="AK31" s="46"/>
      <c r="AL31" s="419">
        <f>IF(ISERROR(AK31/AJ31),"",AK31/AJ31)</f>
        <v>0</v>
      </c>
      <c r="AM31" s="45">
        <v>3562.6197119999997</v>
      </c>
      <c r="AN31" s="46">
        <v>0</v>
      </c>
      <c r="AO31" s="419">
        <f>IF(ISERROR(AN31/AM31),"",AN31/AM31)</f>
        <v>0</v>
      </c>
      <c r="AP31" s="45">
        <v>1187.539904</v>
      </c>
      <c r="AQ31" s="46"/>
      <c r="AR31" s="419">
        <f>IF(ISERROR(AQ31/AP31),"",AQ31/AP31)</f>
        <v>0</v>
      </c>
      <c r="AS31" s="45">
        <v>1187.539904</v>
      </c>
      <c r="AT31" s="46"/>
      <c r="AU31" s="419">
        <f>IF(ISERROR(AT31/AS31),"",AT31/AS31)</f>
        <v>0</v>
      </c>
      <c r="AV31" s="45">
        <v>1187.539904</v>
      </c>
      <c r="AW31" s="46"/>
      <c r="AX31" s="419">
        <f>IF(ISERROR(AW31/AV31),"",AW31/AV31)</f>
        <v>0</v>
      </c>
      <c r="AY31" s="45">
        <v>3562.6197119999997</v>
      </c>
      <c r="AZ31" s="46">
        <v>0</v>
      </c>
      <c r="BA31" s="419">
        <f>IF(ISERROR(AZ31/AY31),"",AZ31/AY31)</f>
        <v>0</v>
      </c>
      <c r="BB31" s="45">
        <v>14250.478847999999</v>
      </c>
      <c r="BC31" s="46">
        <v>0</v>
      </c>
      <c r="BD31" s="419">
        <f>IF(ISERROR(BC31/BB31),"",BC31/BB31)</f>
        <v>0</v>
      </c>
    </row>
    <row r="32" spans="1:56" ht="91.5" customHeight="1" x14ac:dyDescent="0.25">
      <c r="A32" s="336" t="s">
        <v>214</v>
      </c>
      <c r="B32" s="328"/>
      <c r="C32" s="115"/>
      <c r="D32" s="127"/>
      <c r="E32" s="91"/>
      <c r="F32" s="25"/>
      <c r="G32" s="41"/>
      <c r="H32" s="42"/>
      <c r="I32" s="25"/>
      <c r="J32" s="41"/>
      <c r="K32" s="42"/>
      <c r="L32" s="25"/>
      <c r="M32" s="41"/>
      <c r="N32" s="42"/>
      <c r="O32" s="25"/>
      <c r="P32" s="41"/>
      <c r="Q32" s="42"/>
      <c r="R32" s="25"/>
      <c r="S32" s="41"/>
      <c r="T32" s="42"/>
      <c r="U32" s="25"/>
      <c r="V32" s="41"/>
      <c r="W32" s="42"/>
      <c r="X32" s="25"/>
      <c r="Y32" s="41"/>
      <c r="Z32" s="42"/>
      <c r="AA32" s="25"/>
      <c r="AB32" s="41"/>
      <c r="AC32" s="42"/>
      <c r="AD32" s="25"/>
      <c r="AE32" s="41"/>
      <c r="AF32" s="42"/>
      <c r="AG32" s="25"/>
      <c r="AH32" s="41"/>
      <c r="AI32" s="42"/>
      <c r="AJ32" s="25"/>
      <c r="AK32" s="41"/>
      <c r="AL32" s="42"/>
      <c r="AM32" s="25"/>
      <c r="AN32" s="41"/>
      <c r="AO32" s="42"/>
      <c r="AP32" s="25"/>
      <c r="AQ32" s="41"/>
      <c r="AR32" s="42"/>
      <c r="AS32" s="25"/>
      <c r="AT32" s="41"/>
      <c r="AU32" s="42"/>
      <c r="AV32" s="25"/>
      <c r="AW32" s="41"/>
      <c r="AX32" s="42"/>
      <c r="AY32" s="25"/>
      <c r="AZ32" s="41"/>
      <c r="BA32" s="42"/>
      <c r="BB32" s="25"/>
      <c r="BC32" s="41"/>
      <c r="BD32" s="42"/>
    </row>
    <row r="33" spans="1:56" ht="84" customHeight="1" x14ac:dyDescent="0.25">
      <c r="A33" s="324" t="s">
        <v>186</v>
      </c>
      <c r="B33" s="337"/>
      <c r="C33" s="111"/>
      <c r="D33" s="77"/>
      <c r="E33" s="43"/>
      <c r="F33" s="31"/>
      <c r="G33" s="74"/>
      <c r="H33" s="30"/>
      <c r="I33" s="31"/>
      <c r="J33" s="74"/>
      <c r="K33" s="30"/>
      <c r="L33" s="31"/>
      <c r="M33" s="74"/>
      <c r="N33" s="30"/>
      <c r="O33" s="31"/>
      <c r="P33" s="32"/>
      <c r="Q33" s="30"/>
      <c r="R33" s="31"/>
      <c r="S33" s="74"/>
      <c r="T33" s="30"/>
      <c r="U33" s="31"/>
      <c r="V33" s="74"/>
      <c r="W33" s="30"/>
      <c r="X33" s="31"/>
      <c r="Y33" s="74"/>
      <c r="Z33" s="30"/>
      <c r="AA33" s="31"/>
      <c r="AB33" s="32"/>
      <c r="AC33" s="30"/>
      <c r="AD33" s="31"/>
      <c r="AE33" s="74"/>
      <c r="AF33" s="30"/>
      <c r="AG33" s="31"/>
      <c r="AH33" s="74"/>
      <c r="AI33" s="30"/>
      <c r="AJ33" s="31"/>
      <c r="AK33" s="74"/>
      <c r="AL33" s="30"/>
      <c r="AM33" s="31"/>
      <c r="AN33" s="32"/>
      <c r="AO33" s="30"/>
      <c r="AP33" s="31"/>
      <c r="AQ33" s="74"/>
      <c r="AR33" s="30"/>
      <c r="AS33" s="31"/>
      <c r="AT33" s="74"/>
      <c r="AU33" s="30"/>
      <c r="AV33" s="31"/>
      <c r="AW33" s="74"/>
      <c r="AX33" s="30"/>
      <c r="AY33" s="31"/>
      <c r="AZ33" s="32"/>
      <c r="BA33" s="30"/>
      <c r="BB33" s="31"/>
      <c r="BC33" s="33"/>
      <c r="BD33" s="30"/>
    </row>
    <row r="34" spans="1:56" ht="84" customHeight="1" x14ac:dyDescent="0.25">
      <c r="A34" s="51" t="s">
        <v>96</v>
      </c>
      <c r="B34" s="29" t="s">
        <v>215</v>
      </c>
      <c r="C34" s="121" t="s">
        <v>60</v>
      </c>
      <c r="D34" s="76">
        <v>92715</v>
      </c>
      <c r="E34" s="43">
        <v>92715</v>
      </c>
      <c r="F34" s="31">
        <v>6097.5</v>
      </c>
      <c r="G34" s="74"/>
      <c r="H34" s="30">
        <f>IF(ISERROR(G34/F34),"",G34/F34)</f>
        <v>0</v>
      </c>
      <c r="I34" s="31">
        <v>6097.5</v>
      </c>
      <c r="J34" s="74"/>
      <c r="K34" s="30">
        <f>IF(ISERROR(J34/I34),"",J34/I34)</f>
        <v>0</v>
      </c>
      <c r="L34" s="31">
        <v>6097.5</v>
      </c>
      <c r="M34" s="74"/>
      <c r="N34" s="30">
        <f>IF(ISERROR(M34/L34),"",M34/L34)</f>
        <v>0</v>
      </c>
      <c r="O34" s="31">
        <v>18292.5</v>
      </c>
      <c r="P34" s="32">
        <v>0</v>
      </c>
      <c r="Q34" s="30">
        <f>IF(ISERROR(P34/O34),"",P34/O34)</f>
        <v>0</v>
      </c>
      <c r="R34" s="31">
        <v>6097.5</v>
      </c>
      <c r="S34" s="74"/>
      <c r="T34" s="30">
        <f>IF(ISERROR(S34/R34),"",S34/R34)</f>
        <v>0</v>
      </c>
      <c r="U34" s="31">
        <v>6097.5</v>
      </c>
      <c r="V34" s="74"/>
      <c r="W34" s="30">
        <f>IF(ISERROR(V34/U34),"",V34/U34)</f>
        <v>0</v>
      </c>
      <c r="X34" s="31">
        <v>6097.5</v>
      </c>
      <c r="Y34" s="74"/>
      <c r="Z34" s="30">
        <f>IF(ISERROR(Y34/X34),"",Y34/X34)</f>
        <v>0</v>
      </c>
      <c r="AA34" s="31">
        <v>18292.5</v>
      </c>
      <c r="AB34" s="32">
        <v>0</v>
      </c>
      <c r="AC34" s="30">
        <f>IF(ISERROR(AB34/AA34),"",AB34/AA34)</f>
        <v>0</v>
      </c>
      <c r="AD34" s="31">
        <v>6097.5</v>
      </c>
      <c r="AE34" s="74"/>
      <c r="AF34" s="30">
        <f>IF(ISERROR(AE34/AD34),"",AE34/AD34)</f>
        <v>0</v>
      </c>
      <c r="AG34" s="31">
        <v>6097.5</v>
      </c>
      <c r="AH34" s="74"/>
      <c r="AI34" s="30">
        <f>IF(ISERROR(AH34/AG34),"",AH34/AG34)</f>
        <v>0</v>
      </c>
      <c r="AJ34" s="31">
        <v>6097.5</v>
      </c>
      <c r="AK34" s="74"/>
      <c r="AL34" s="30">
        <f>IF(ISERROR(AK34/AJ34),"",AK34/AJ34)</f>
        <v>0</v>
      </c>
      <c r="AM34" s="31">
        <v>18292.5</v>
      </c>
      <c r="AN34" s="32">
        <v>0</v>
      </c>
      <c r="AO34" s="30">
        <f>IF(ISERROR(AN34/AM34),"",AN34/AM34)</f>
        <v>0</v>
      </c>
      <c r="AP34" s="31">
        <v>6097.5</v>
      </c>
      <c r="AQ34" s="74"/>
      <c r="AR34" s="30">
        <f>IF(ISERROR(AQ34/AP34),"",AQ34/AP34)</f>
        <v>0</v>
      </c>
      <c r="AS34" s="31">
        <v>6097.5</v>
      </c>
      <c r="AT34" s="74"/>
      <c r="AU34" s="30">
        <f>IF(ISERROR(AT34/AS34),"",AT34/AS34)</f>
        <v>0</v>
      </c>
      <c r="AV34" s="31">
        <v>6097.5</v>
      </c>
      <c r="AW34" s="74"/>
      <c r="AX34" s="30">
        <f>IF(ISERROR(AW34/AV34),"",AW34/AV34)</f>
        <v>0</v>
      </c>
      <c r="AY34" s="31">
        <v>18292.5</v>
      </c>
      <c r="AZ34" s="32">
        <v>0</v>
      </c>
      <c r="BA34" s="30">
        <f>IF(ISERROR(AZ34/AY34),"",AZ34/AY34)</f>
        <v>0</v>
      </c>
      <c r="BB34" s="31">
        <v>73170</v>
      </c>
      <c r="BC34" s="33">
        <v>0</v>
      </c>
      <c r="BD34" s="30">
        <f>IF(ISERROR(BC34/BB34),"",BC34/BB34)</f>
        <v>0</v>
      </c>
    </row>
    <row r="35" spans="1:56" ht="84" customHeight="1" x14ac:dyDescent="0.25">
      <c r="A35" s="51" t="s">
        <v>42</v>
      </c>
      <c r="B35" s="29" t="s">
        <v>216</v>
      </c>
      <c r="C35" s="121" t="s">
        <v>63</v>
      </c>
      <c r="D35" s="101">
        <v>4189.2833333333338</v>
      </c>
      <c r="E35" s="43">
        <v>4189.2833333333338</v>
      </c>
      <c r="F35" s="31">
        <v>288.27083333333337</v>
      </c>
      <c r="G35" s="74"/>
      <c r="H35" s="30">
        <f>IF(ISERROR(G35/F35),"",G35/F35)</f>
        <v>0</v>
      </c>
      <c r="I35" s="31">
        <v>288.27083333333337</v>
      </c>
      <c r="J35" s="74"/>
      <c r="K35" s="30">
        <f>IF(ISERROR(J35/I35),"",J35/I35)</f>
        <v>0</v>
      </c>
      <c r="L35" s="31">
        <v>288.27083333333337</v>
      </c>
      <c r="M35" s="74"/>
      <c r="N35" s="30">
        <f>IF(ISERROR(M35/L35),"",M35/L35)</f>
        <v>0</v>
      </c>
      <c r="O35" s="31">
        <v>864.81250000000011</v>
      </c>
      <c r="P35" s="32">
        <v>0</v>
      </c>
      <c r="Q35" s="30">
        <f>IF(ISERROR(P35/O35),"",P35/O35)</f>
        <v>0</v>
      </c>
      <c r="R35" s="31">
        <v>288.27083333333337</v>
      </c>
      <c r="S35" s="74"/>
      <c r="T35" s="30">
        <f>IF(ISERROR(S35/R35),"",S35/R35)</f>
        <v>0</v>
      </c>
      <c r="U35" s="31">
        <v>288.27083333333337</v>
      </c>
      <c r="V35" s="74"/>
      <c r="W35" s="30">
        <f>IF(ISERROR(V35/U35),"",V35/U35)</f>
        <v>0</v>
      </c>
      <c r="X35" s="31">
        <v>288.27083333333337</v>
      </c>
      <c r="Y35" s="74"/>
      <c r="Z35" s="30">
        <f>IF(ISERROR(Y35/X35),"",Y35/X35)</f>
        <v>0</v>
      </c>
      <c r="AA35" s="31">
        <v>864.81250000000011</v>
      </c>
      <c r="AB35" s="32">
        <v>0</v>
      </c>
      <c r="AC35" s="30">
        <f>IF(ISERROR(AB35/AA35),"",AB35/AA35)</f>
        <v>0</v>
      </c>
      <c r="AD35" s="31">
        <v>288.27083333333337</v>
      </c>
      <c r="AE35" s="74"/>
      <c r="AF35" s="30">
        <f>IF(ISERROR(AE35/AD35),"",AE35/AD35)</f>
        <v>0</v>
      </c>
      <c r="AG35" s="31">
        <v>288.27083333333337</v>
      </c>
      <c r="AH35" s="74"/>
      <c r="AI35" s="30">
        <f>IF(ISERROR(AH35/AG35),"",AH35/AG35)</f>
        <v>0</v>
      </c>
      <c r="AJ35" s="31">
        <v>288.27083333333337</v>
      </c>
      <c r="AK35" s="74"/>
      <c r="AL35" s="30">
        <f>IF(ISERROR(AK35/AJ35),"",AK35/AJ35)</f>
        <v>0</v>
      </c>
      <c r="AM35" s="31">
        <v>864.81250000000011</v>
      </c>
      <c r="AN35" s="32">
        <v>0</v>
      </c>
      <c r="AO35" s="30">
        <f>IF(ISERROR(AN35/AM35),"",AN35/AM35)</f>
        <v>0</v>
      </c>
      <c r="AP35" s="31">
        <v>288.27083333333337</v>
      </c>
      <c r="AQ35" s="74"/>
      <c r="AR35" s="30">
        <f>IF(ISERROR(AQ35/AP35),"",AQ35/AP35)</f>
        <v>0</v>
      </c>
      <c r="AS35" s="31">
        <v>288.27083333333337</v>
      </c>
      <c r="AT35" s="74"/>
      <c r="AU35" s="30">
        <f>IF(ISERROR(AT35/AS35),"",AT35/AS35)</f>
        <v>0</v>
      </c>
      <c r="AV35" s="31">
        <v>288.27083333333337</v>
      </c>
      <c r="AW35" s="74"/>
      <c r="AX35" s="30">
        <f>IF(ISERROR(AW35/AV35),"",AW35/AV35)</f>
        <v>0</v>
      </c>
      <c r="AY35" s="31">
        <v>864.81250000000011</v>
      </c>
      <c r="AZ35" s="32">
        <v>0</v>
      </c>
      <c r="BA35" s="30">
        <f>IF(ISERROR(AZ35/AY35),"",AZ35/AY35)</f>
        <v>0</v>
      </c>
      <c r="BB35" s="31">
        <v>3459.2500000000005</v>
      </c>
      <c r="BC35" s="33">
        <v>0</v>
      </c>
      <c r="BD35" s="30">
        <f>IF(ISERROR(BC35/BB35),"",BC35/BB35)</f>
        <v>0</v>
      </c>
    </row>
    <row r="36" spans="1:56" ht="112.5" customHeight="1" x14ac:dyDescent="0.25">
      <c r="A36" s="51" t="s">
        <v>43</v>
      </c>
      <c r="B36" s="29" t="s">
        <v>217</v>
      </c>
      <c r="C36" s="121" t="s">
        <v>101</v>
      </c>
      <c r="D36" s="76">
        <v>13999.333333333334</v>
      </c>
      <c r="E36" s="43">
        <v>13999.333333333336</v>
      </c>
      <c r="F36" s="31">
        <v>1067.5</v>
      </c>
      <c r="G36" s="74"/>
      <c r="H36" s="30">
        <f>IF(ISERROR(G36/F36),"",G36/F36)</f>
        <v>0</v>
      </c>
      <c r="I36" s="31">
        <v>1067.5</v>
      </c>
      <c r="J36" s="74"/>
      <c r="K36" s="30">
        <f>IF(ISERROR(J36/I36),"",J36/I36)</f>
        <v>0</v>
      </c>
      <c r="L36" s="31">
        <v>1067.5</v>
      </c>
      <c r="M36" s="74"/>
      <c r="N36" s="30">
        <f>IF(ISERROR(M36/L36),"",M36/L36)</f>
        <v>0</v>
      </c>
      <c r="O36" s="31">
        <v>3202.5</v>
      </c>
      <c r="P36" s="32">
        <v>0</v>
      </c>
      <c r="Q36" s="30">
        <f>IF(ISERROR(P36/O36),"",P36/O36)</f>
        <v>0</v>
      </c>
      <c r="R36" s="31">
        <v>1067.5</v>
      </c>
      <c r="S36" s="74"/>
      <c r="T36" s="30">
        <f>IF(ISERROR(S36/R36),"",S36/R36)</f>
        <v>0</v>
      </c>
      <c r="U36" s="31">
        <v>1067.5</v>
      </c>
      <c r="V36" s="74"/>
      <c r="W36" s="30">
        <f>IF(ISERROR(V36/U36),"",V36/U36)</f>
        <v>0</v>
      </c>
      <c r="X36" s="31">
        <v>1067.5</v>
      </c>
      <c r="Y36" s="74"/>
      <c r="Z36" s="30">
        <f>IF(ISERROR(Y36/X36),"",Y36/X36)</f>
        <v>0</v>
      </c>
      <c r="AA36" s="31">
        <v>3202.5</v>
      </c>
      <c r="AB36" s="32">
        <v>0</v>
      </c>
      <c r="AC36" s="30">
        <f>IF(ISERROR(AB36/AA36),"",AB36/AA36)</f>
        <v>0</v>
      </c>
      <c r="AD36" s="31">
        <v>1067.5</v>
      </c>
      <c r="AE36" s="74"/>
      <c r="AF36" s="30">
        <f>IF(ISERROR(AE36/AD36),"",AE36/AD36)</f>
        <v>0</v>
      </c>
      <c r="AG36" s="31">
        <v>1067.5</v>
      </c>
      <c r="AH36" s="74"/>
      <c r="AI36" s="30">
        <f>IF(ISERROR(AH36/AG36),"",AH36/AG36)</f>
        <v>0</v>
      </c>
      <c r="AJ36" s="31">
        <v>1067.5</v>
      </c>
      <c r="AK36" s="74"/>
      <c r="AL36" s="30">
        <f>IF(ISERROR(AK36/AJ36),"",AK36/AJ36)</f>
        <v>0</v>
      </c>
      <c r="AM36" s="31">
        <v>3202.5</v>
      </c>
      <c r="AN36" s="32">
        <v>0</v>
      </c>
      <c r="AO36" s="30">
        <f>IF(ISERROR(AN36/AM36),"",AN36/AM36)</f>
        <v>0</v>
      </c>
      <c r="AP36" s="31">
        <v>1067.5</v>
      </c>
      <c r="AQ36" s="74"/>
      <c r="AR36" s="30">
        <f>IF(ISERROR(AQ36/AP36),"",AQ36/AP36)</f>
        <v>0</v>
      </c>
      <c r="AS36" s="31">
        <v>1067.5</v>
      </c>
      <c r="AT36" s="74"/>
      <c r="AU36" s="30">
        <f>IF(ISERROR(AT36/AS36),"",AT36/AS36)</f>
        <v>0</v>
      </c>
      <c r="AV36" s="31">
        <v>1067.5</v>
      </c>
      <c r="AW36" s="74"/>
      <c r="AX36" s="30">
        <f>IF(ISERROR(AW36/AV36),"",AW36/AV36)</f>
        <v>0</v>
      </c>
      <c r="AY36" s="31">
        <v>3202.5</v>
      </c>
      <c r="AZ36" s="32">
        <v>0</v>
      </c>
      <c r="BA36" s="30">
        <f>IF(ISERROR(AZ36/AY36),"",AZ36/AY36)</f>
        <v>0</v>
      </c>
      <c r="BB36" s="31">
        <v>12810</v>
      </c>
      <c r="BC36" s="33">
        <v>0</v>
      </c>
      <c r="BD36" s="30">
        <f>IF(ISERROR(BC36/BB36),"",BC36/BB36)</f>
        <v>0</v>
      </c>
    </row>
    <row r="37" spans="1:56" ht="84" customHeight="1" x14ac:dyDescent="0.25">
      <c r="A37" s="51" t="s">
        <v>70</v>
      </c>
      <c r="B37" s="29" t="s">
        <v>270</v>
      </c>
      <c r="C37" s="121" t="s">
        <v>61</v>
      </c>
      <c r="D37" s="110">
        <v>103701.14</v>
      </c>
      <c r="E37" s="43">
        <v>20740.227999999999</v>
      </c>
      <c r="F37" s="31">
        <v>1922.0189999999998</v>
      </c>
      <c r="G37" s="74"/>
      <c r="H37" s="30">
        <f>IF(ISERROR(G37/F37),"",G37/F37)</f>
        <v>0</v>
      </c>
      <c r="I37" s="31">
        <v>1922.0189999999998</v>
      </c>
      <c r="J37" s="74"/>
      <c r="K37" s="30">
        <f>IF(ISERROR(J37/I37),"",J37/I37)</f>
        <v>0</v>
      </c>
      <c r="L37" s="31">
        <v>1922.0189999999998</v>
      </c>
      <c r="M37" s="74"/>
      <c r="N37" s="30">
        <f>IF(ISERROR(M37/L37),"",M37/L37)</f>
        <v>0</v>
      </c>
      <c r="O37" s="31">
        <v>5766.0569999999989</v>
      </c>
      <c r="P37" s="32">
        <v>0</v>
      </c>
      <c r="Q37" s="30">
        <f>IF(ISERROR(P37/O37),"",P37/O37)</f>
        <v>0</v>
      </c>
      <c r="R37" s="31">
        <v>1922.0189999999998</v>
      </c>
      <c r="S37" s="74"/>
      <c r="T37" s="30">
        <f>IF(ISERROR(S37/R37),"",S37/R37)</f>
        <v>0</v>
      </c>
      <c r="U37" s="31">
        <v>1922.0189999999998</v>
      </c>
      <c r="V37" s="74"/>
      <c r="W37" s="30">
        <f>IF(ISERROR(V37/U37),"",V37/U37)</f>
        <v>0</v>
      </c>
      <c r="X37" s="31">
        <v>1922.0189999999998</v>
      </c>
      <c r="Y37" s="74"/>
      <c r="Z37" s="30">
        <f>IF(ISERROR(Y37/X37),"",Y37/X37)</f>
        <v>0</v>
      </c>
      <c r="AA37" s="31">
        <v>5766.0569999999989</v>
      </c>
      <c r="AB37" s="32">
        <v>0</v>
      </c>
      <c r="AC37" s="30">
        <f>IF(ISERROR(AB37/AA37),"",AB37/AA37)</f>
        <v>0</v>
      </c>
      <c r="AD37" s="31">
        <v>1922.0189999999998</v>
      </c>
      <c r="AE37" s="74"/>
      <c r="AF37" s="30">
        <f>IF(ISERROR(AE37/AD37),"",AE37/AD37)</f>
        <v>0</v>
      </c>
      <c r="AG37" s="31">
        <v>1922.0189999999998</v>
      </c>
      <c r="AH37" s="74"/>
      <c r="AI37" s="30">
        <f>IF(ISERROR(AH37/AG37),"",AH37/AG37)</f>
        <v>0</v>
      </c>
      <c r="AJ37" s="31">
        <v>1922.0189999999998</v>
      </c>
      <c r="AK37" s="74"/>
      <c r="AL37" s="30">
        <f>IF(ISERROR(AK37/AJ37),"",AK37/AJ37)</f>
        <v>0</v>
      </c>
      <c r="AM37" s="31">
        <v>5766.0569999999989</v>
      </c>
      <c r="AN37" s="32">
        <v>0</v>
      </c>
      <c r="AO37" s="30">
        <f>IF(ISERROR(AN37/AM37),"",AN37/AM37)</f>
        <v>0</v>
      </c>
      <c r="AP37" s="31">
        <v>1922.0189999999998</v>
      </c>
      <c r="AQ37" s="74"/>
      <c r="AR37" s="30">
        <f>IF(ISERROR(AQ37/AP37),"",AQ37/AP37)</f>
        <v>0</v>
      </c>
      <c r="AS37" s="31">
        <v>1922.0189999999998</v>
      </c>
      <c r="AT37" s="74"/>
      <c r="AU37" s="30">
        <f>IF(ISERROR(AT37/AS37),"",AT37/AS37)</f>
        <v>0</v>
      </c>
      <c r="AV37" s="31">
        <v>1922.0189999999998</v>
      </c>
      <c r="AW37" s="74"/>
      <c r="AX37" s="30">
        <f>IF(ISERROR(AW37/AV37),"",AW37/AV37)</f>
        <v>0</v>
      </c>
      <c r="AY37" s="31">
        <v>5766.0569999999989</v>
      </c>
      <c r="AZ37" s="32">
        <v>0</v>
      </c>
      <c r="BA37" s="30">
        <f>IF(ISERROR(AZ37/AY37),"",AZ37/AY37)</f>
        <v>0</v>
      </c>
      <c r="BB37" s="31">
        <v>23064.227999999996</v>
      </c>
      <c r="BC37" s="33">
        <v>0</v>
      </c>
      <c r="BD37" s="30">
        <f>IF(ISERROR(BC37/BB37),"",BC37/BB37)</f>
        <v>0</v>
      </c>
    </row>
    <row r="38" spans="1:56" ht="84" customHeight="1" x14ac:dyDescent="0.25">
      <c r="A38" s="51" t="s">
        <v>71</v>
      </c>
      <c r="B38" s="29" t="s">
        <v>218</v>
      </c>
      <c r="C38" s="121" t="s">
        <v>100</v>
      </c>
      <c r="D38" s="77">
        <v>49799.260672000004</v>
      </c>
      <c r="E38" s="43">
        <v>49799.260672000004</v>
      </c>
      <c r="F38" s="31">
        <v>2753.6050560000003</v>
      </c>
      <c r="G38" s="74"/>
      <c r="H38" s="30">
        <f>IF(ISERROR(G38/F38),"",G38/F38)</f>
        <v>0</v>
      </c>
      <c r="I38" s="31">
        <v>2753.6050560000003</v>
      </c>
      <c r="J38" s="74"/>
      <c r="K38" s="30">
        <f>IF(ISERROR(J38/I38),"",J38/I38)</f>
        <v>0</v>
      </c>
      <c r="L38" s="31">
        <v>2753.6050560000003</v>
      </c>
      <c r="M38" s="74"/>
      <c r="N38" s="30">
        <f>IF(ISERROR(M38/L38),"",M38/L38)</f>
        <v>0</v>
      </c>
      <c r="O38" s="31">
        <v>8260.815168000001</v>
      </c>
      <c r="P38" s="32">
        <v>0</v>
      </c>
      <c r="Q38" s="30">
        <f>IF(ISERROR(P38/O38),"",P38/O38)</f>
        <v>0</v>
      </c>
      <c r="R38" s="31">
        <v>2753.6050560000003</v>
      </c>
      <c r="S38" s="74"/>
      <c r="T38" s="30">
        <f>IF(ISERROR(S38/R38),"",S38/R38)</f>
        <v>0</v>
      </c>
      <c r="U38" s="31">
        <v>2753.6050560000003</v>
      </c>
      <c r="V38" s="74"/>
      <c r="W38" s="30">
        <f>IF(ISERROR(V38/U38),"",V38/U38)</f>
        <v>0</v>
      </c>
      <c r="X38" s="31">
        <v>2753.6050560000003</v>
      </c>
      <c r="Y38" s="74"/>
      <c r="Z38" s="30">
        <f>IF(ISERROR(Y38/X38),"",Y38/X38)</f>
        <v>0</v>
      </c>
      <c r="AA38" s="31">
        <v>8260.815168000001</v>
      </c>
      <c r="AB38" s="32">
        <v>0</v>
      </c>
      <c r="AC38" s="30">
        <f>IF(ISERROR(AB38/AA38),"",AB38/AA38)</f>
        <v>0</v>
      </c>
      <c r="AD38" s="31">
        <v>2753.6050560000003</v>
      </c>
      <c r="AE38" s="74"/>
      <c r="AF38" s="30">
        <f>IF(ISERROR(AE38/AD38),"",AE38/AD38)</f>
        <v>0</v>
      </c>
      <c r="AG38" s="31">
        <v>2753.6050560000003</v>
      </c>
      <c r="AH38" s="74"/>
      <c r="AI38" s="30">
        <f>IF(ISERROR(AH38/AG38),"",AH38/AG38)</f>
        <v>0</v>
      </c>
      <c r="AJ38" s="31">
        <v>2753.6050560000003</v>
      </c>
      <c r="AK38" s="74"/>
      <c r="AL38" s="30">
        <f>IF(ISERROR(AK38/AJ38),"",AK38/AJ38)</f>
        <v>0</v>
      </c>
      <c r="AM38" s="31">
        <v>8260.815168000001</v>
      </c>
      <c r="AN38" s="32">
        <v>0</v>
      </c>
      <c r="AO38" s="30">
        <f>IF(ISERROR(AN38/AM38),"",AN38/AM38)</f>
        <v>0</v>
      </c>
      <c r="AP38" s="31">
        <v>2753.6050560000003</v>
      </c>
      <c r="AQ38" s="74"/>
      <c r="AR38" s="30">
        <f>IF(ISERROR(AQ38/AP38),"",AQ38/AP38)</f>
        <v>0</v>
      </c>
      <c r="AS38" s="31">
        <v>2753.6050560000003</v>
      </c>
      <c r="AT38" s="74"/>
      <c r="AU38" s="30">
        <f>IF(ISERROR(AT38/AS38),"",AT38/AS38)</f>
        <v>0</v>
      </c>
      <c r="AV38" s="31">
        <v>2753.6050560000003</v>
      </c>
      <c r="AW38" s="74"/>
      <c r="AX38" s="30">
        <f>IF(ISERROR(AW38/AV38),"",AW38/AV38)</f>
        <v>0</v>
      </c>
      <c r="AY38" s="31">
        <v>8260.815168000001</v>
      </c>
      <c r="AZ38" s="32">
        <v>0</v>
      </c>
      <c r="BA38" s="30">
        <f>IF(ISERROR(AZ38/AY38),"",AZ38/AY38)</f>
        <v>0</v>
      </c>
      <c r="BB38" s="31">
        <v>33043.260672000004</v>
      </c>
      <c r="BC38" s="33">
        <v>0</v>
      </c>
      <c r="BD38" s="30">
        <f>IF(ISERROR(BC38/BB38),"",BC38/BB38)</f>
        <v>0</v>
      </c>
    </row>
    <row r="39" spans="1:56" ht="96" customHeight="1" x14ac:dyDescent="0.3">
      <c r="A39" s="330" t="s">
        <v>219</v>
      </c>
      <c r="B39" s="328"/>
      <c r="C39" s="117"/>
      <c r="D39" s="53"/>
      <c r="E39" s="94"/>
      <c r="F39" s="54"/>
      <c r="G39" s="55"/>
      <c r="H39" s="56"/>
      <c r="I39" s="54"/>
      <c r="J39" s="55"/>
      <c r="K39" s="56"/>
      <c r="L39" s="54"/>
      <c r="M39" s="55"/>
      <c r="N39" s="56"/>
      <c r="O39" s="54"/>
      <c r="P39" s="55"/>
      <c r="Q39" s="56"/>
      <c r="R39" s="54"/>
      <c r="S39" s="55"/>
      <c r="T39" s="56"/>
      <c r="U39" s="54"/>
      <c r="V39" s="55"/>
      <c r="W39" s="56"/>
      <c r="X39" s="54"/>
      <c r="Y39" s="55"/>
      <c r="Z39" s="56"/>
      <c r="AA39" s="54"/>
      <c r="AB39" s="55"/>
      <c r="AC39" s="56"/>
      <c r="AD39" s="54"/>
      <c r="AE39" s="55"/>
      <c r="AF39" s="56"/>
      <c r="AG39" s="54"/>
      <c r="AH39" s="55"/>
      <c r="AI39" s="56"/>
      <c r="AJ39" s="54"/>
      <c r="AK39" s="55"/>
      <c r="AL39" s="56"/>
      <c r="AM39" s="54"/>
      <c r="AN39" s="55"/>
      <c r="AO39" s="56"/>
      <c r="AP39" s="54"/>
      <c r="AQ39" s="55"/>
      <c r="AR39" s="56"/>
      <c r="AS39" s="54"/>
      <c r="AT39" s="55"/>
      <c r="AU39" s="56"/>
      <c r="AV39" s="54"/>
      <c r="AW39" s="55"/>
      <c r="AX39" s="56"/>
      <c r="AY39" s="54"/>
      <c r="AZ39" s="55"/>
      <c r="BA39" s="56"/>
      <c r="BB39" s="54"/>
      <c r="BC39" s="55"/>
      <c r="BD39" s="56"/>
    </row>
    <row r="40" spans="1:56" ht="126.75" customHeight="1" x14ac:dyDescent="0.3">
      <c r="A40" s="326" t="s">
        <v>220</v>
      </c>
      <c r="B40" s="327"/>
      <c r="C40" s="118"/>
      <c r="D40" s="125"/>
      <c r="E40" s="95"/>
      <c r="F40" s="57"/>
      <c r="G40" s="58"/>
      <c r="H40" s="59"/>
      <c r="I40" s="57"/>
      <c r="J40" s="58"/>
      <c r="K40" s="59"/>
      <c r="L40" s="57"/>
      <c r="M40" s="58"/>
      <c r="N40" s="59"/>
      <c r="O40" s="57"/>
      <c r="P40" s="58"/>
      <c r="Q40" s="59"/>
      <c r="R40" s="57"/>
      <c r="S40" s="58"/>
      <c r="T40" s="59"/>
      <c r="U40" s="57"/>
      <c r="V40" s="58"/>
      <c r="W40" s="59"/>
      <c r="X40" s="57"/>
      <c r="Y40" s="58"/>
      <c r="Z40" s="59"/>
      <c r="AA40" s="57"/>
      <c r="AB40" s="58"/>
      <c r="AC40" s="59"/>
      <c r="AD40" s="57"/>
      <c r="AE40" s="58"/>
      <c r="AF40" s="59"/>
      <c r="AG40" s="57"/>
      <c r="AH40" s="58"/>
      <c r="AI40" s="59"/>
      <c r="AJ40" s="57"/>
      <c r="AK40" s="58"/>
      <c r="AL40" s="59"/>
      <c r="AM40" s="57"/>
      <c r="AN40" s="58"/>
      <c r="AO40" s="59"/>
      <c r="AP40" s="57"/>
      <c r="AQ40" s="58"/>
      <c r="AR40" s="59"/>
      <c r="AS40" s="57"/>
      <c r="AT40" s="58"/>
      <c r="AU40" s="59"/>
      <c r="AV40" s="57"/>
      <c r="AW40" s="58"/>
      <c r="AX40" s="59"/>
      <c r="AY40" s="57"/>
      <c r="AZ40" s="58"/>
      <c r="BA40" s="59"/>
      <c r="BB40" s="57"/>
      <c r="BC40" s="58"/>
      <c r="BD40" s="59"/>
    </row>
    <row r="41" spans="1:56" ht="84" customHeight="1" x14ac:dyDescent="0.25">
      <c r="A41" s="51" t="s">
        <v>44</v>
      </c>
      <c r="B41" s="29" t="s">
        <v>221</v>
      </c>
      <c r="C41" s="121" t="s">
        <v>60</v>
      </c>
      <c r="D41" s="77">
        <v>3347.03</v>
      </c>
      <c r="E41" s="43">
        <v>3347.03</v>
      </c>
      <c r="F41" s="31">
        <v>254.74416666666664</v>
      </c>
      <c r="G41" s="74"/>
      <c r="H41" s="30">
        <f>IF(ISERROR(G41/F41),"",G41/F41)</f>
        <v>0</v>
      </c>
      <c r="I41" s="31">
        <v>254.74416666666664</v>
      </c>
      <c r="J41" s="74"/>
      <c r="K41" s="30">
        <f>IF(ISERROR(J41/I41),"",J41/I41)</f>
        <v>0</v>
      </c>
      <c r="L41" s="31">
        <v>254.74416666666664</v>
      </c>
      <c r="M41" s="74"/>
      <c r="N41" s="30">
        <f>IF(ISERROR(M41/L41),"",M41/L41)</f>
        <v>0</v>
      </c>
      <c r="O41" s="31">
        <v>764.23249999999996</v>
      </c>
      <c r="P41" s="32">
        <v>0</v>
      </c>
      <c r="Q41" s="30">
        <f>IF(ISERROR(P41/O41),"",P41/O41)</f>
        <v>0</v>
      </c>
      <c r="R41" s="31">
        <v>254.74416666666664</v>
      </c>
      <c r="S41" s="74"/>
      <c r="T41" s="30">
        <f>IF(ISERROR(S41/R41),"",S41/R41)</f>
        <v>0</v>
      </c>
      <c r="U41" s="31">
        <v>254.74416666666664</v>
      </c>
      <c r="V41" s="74"/>
      <c r="W41" s="30">
        <f>IF(ISERROR(V41/U41),"",V41/U41)</f>
        <v>0</v>
      </c>
      <c r="X41" s="31">
        <v>254.74416666666664</v>
      </c>
      <c r="Y41" s="74"/>
      <c r="Z41" s="30">
        <f>IF(ISERROR(Y41/X41),"",Y41/X41)</f>
        <v>0</v>
      </c>
      <c r="AA41" s="31">
        <v>764.23249999999996</v>
      </c>
      <c r="AB41" s="32">
        <v>0</v>
      </c>
      <c r="AC41" s="30">
        <f>IF(ISERROR(AB41/AA41),"",AB41/AA41)</f>
        <v>0</v>
      </c>
      <c r="AD41" s="31">
        <v>254.74416666666664</v>
      </c>
      <c r="AE41" s="74"/>
      <c r="AF41" s="30">
        <f>IF(ISERROR(AE41/AD41),"",AE41/AD41)</f>
        <v>0</v>
      </c>
      <c r="AG41" s="31">
        <v>254.74416666666664</v>
      </c>
      <c r="AH41" s="74"/>
      <c r="AI41" s="30">
        <f>IF(ISERROR(AH41/AG41),"",AH41/AG41)</f>
        <v>0</v>
      </c>
      <c r="AJ41" s="31">
        <v>254.74416666666664</v>
      </c>
      <c r="AK41" s="74"/>
      <c r="AL41" s="30">
        <f>IF(ISERROR(AK41/AJ41),"",AK41/AJ41)</f>
        <v>0</v>
      </c>
      <c r="AM41" s="31">
        <v>764.23249999999996</v>
      </c>
      <c r="AN41" s="32">
        <v>0</v>
      </c>
      <c r="AO41" s="30">
        <f>IF(ISERROR(AN41/AM41),"",AN41/AM41)</f>
        <v>0</v>
      </c>
      <c r="AP41" s="31">
        <v>254.74416666666664</v>
      </c>
      <c r="AQ41" s="74"/>
      <c r="AR41" s="30">
        <f>IF(ISERROR(AQ41/AP41),"",AQ41/AP41)</f>
        <v>0</v>
      </c>
      <c r="AS41" s="31">
        <v>254.74416666666664</v>
      </c>
      <c r="AT41" s="74"/>
      <c r="AU41" s="30">
        <f>IF(ISERROR(AT41/AS41),"",AT41/AS41)</f>
        <v>0</v>
      </c>
      <c r="AV41" s="31">
        <v>254.74416666666664</v>
      </c>
      <c r="AW41" s="74"/>
      <c r="AX41" s="30">
        <f>IF(ISERROR(AW41/AV41),"",AW41/AV41)</f>
        <v>0</v>
      </c>
      <c r="AY41" s="31">
        <v>764.23249999999996</v>
      </c>
      <c r="AZ41" s="32">
        <v>0</v>
      </c>
      <c r="BA41" s="30">
        <f>IF(ISERROR(AZ41/AY41),"",AZ41/AY41)</f>
        <v>0</v>
      </c>
      <c r="BB41" s="31">
        <v>3056.93</v>
      </c>
      <c r="BC41" s="33">
        <v>0</v>
      </c>
      <c r="BD41" s="30">
        <f>IF(ISERROR(BC41/BB41),"",BC41/BB41)</f>
        <v>0</v>
      </c>
    </row>
    <row r="42" spans="1:56" ht="84" customHeight="1" x14ac:dyDescent="0.25">
      <c r="A42" s="51" t="s">
        <v>45</v>
      </c>
      <c r="B42" s="29" t="s">
        <v>222</v>
      </c>
      <c r="C42" s="121" t="s">
        <v>60</v>
      </c>
      <c r="D42" s="77">
        <v>3347.03</v>
      </c>
      <c r="E42" s="43">
        <v>23429.210000000003</v>
      </c>
      <c r="F42" s="31">
        <v>1782.9591666666665</v>
      </c>
      <c r="G42" s="74"/>
      <c r="H42" s="30">
        <f>IF(ISERROR(G42/F42),"",G42/F42)</f>
        <v>0</v>
      </c>
      <c r="I42" s="31">
        <v>1782.9591666666665</v>
      </c>
      <c r="J42" s="74"/>
      <c r="K42" s="30">
        <f>IF(ISERROR(J42/I42),"",J42/I42)</f>
        <v>0</v>
      </c>
      <c r="L42" s="31">
        <v>1782.9591666666665</v>
      </c>
      <c r="M42" s="74"/>
      <c r="N42" s="30">
        <f>IF(ISERROR(M42/L42),"",M42/L42)</f>
        <v>0</v>
      </c>
      <c r="O42" s="31">
        <v>5348.8774999999996</v>
      </c>
      <c r="P42" s="32">
        <v>0</v>
      </c>
      <c r="Q42" s="30">
        <f>IF(ISERROR(P42/O42),"",P42/O42)</f>
        <v>0</v>
      </c>
      <c r="R42" s="31">
        <v>1782.9591666666665</v>
      </c>
      <c r="S42" s="74"/>
      <c r="T42" s="30">
        <f>IF(ISERROR(S42/R42),"",S42/R42)</f>
        <v>0</v>
      </c>
      <c r="U42" s="31">
        <v>1782.9591666666665</v>
      </c>
      <c r="V42" s="74"/>
      <c r="W42" s="30">
        <f>IF(ISERROR(V42/U42),"",V42/U42)</f>
        <v>0</v>
      </c>
      <c r="X42" s="31">
        <v>1782.9591666666665</v>
      </c>
      <c r="Y42" s="74"/>
      <c r="Z42" s="30">
        <f>IF(ISERROR(Y42/X42),"",Y42/X42)</f>
        <v>0</v>
      </c>
      <c r="AA42" s="31">
        <v>5348.8774999999996</v>
      </c>
      <c r="AB42" s="32">
        <v>0</v>
      </c>
      <c r="AC42" s="30">
        <f>IF(ISERROR(AB42/AA42),"",AB42/AA42)</f>
        <v>0</v>
      </c>
      <c r="AD42" s="31">
        <v>1782.9591666666665</v>
      </c>
      <c r="AE42" s="74"/>
      <c r="AF42" s="30">
        <f>IF(ISERROR(AE42/AD42),"",AE42/AD42)</f>
        <v>0</v>
      </c>
      <c r="AG42" s="31">
        <v>1782.9591666666665</v>
      </c>
      <c r="AH42" s="74"/>
      <c r="AI42" s="30">
        <f>IF(ISERROR(AH42/AG42),"",AH42/AG42)</f>
        <v>0</v>
      </c>
      <c r="AJ42" s="31">
        <v>1782.9591666666665</v>
      </c>
      <c r="AK42" s="74"/>
      <c r="AL42" s="30">
        <f>IF(ISERROR(AK42/AJ42),"",AK42/AJ42)</f>
        <v>0</v>
      </c>
      <c r="AM42" s="31">
        <v>5348.8774999999996</v>
      </c>
      <c r="AN42" s="32">
        <v>0</v>
      </c>
      <c r="AO42" s="30">
        <f>IF(ISERROR(AN42/AM42),"",AN42/AM42)</f>
        <v>0</v>
      </c>
      <c r="AP42" s="31">
        <v>1782.9591666666665</v>
      </c>
      <c r="AQ42" s="74"/>
      <c r="AR42" s="30">
        <f>IF(ISERROR(AQ42/AP42),"",AQ42/AP42)</f>
        <v>0</v>
      </c>
      <c r="AS42" s="31">
        <v>1782.9591666666665</v>
      </c>
      <c r="AT42" s="74"/>
      <c r="AU42" s="30">
        <f>IF(ISERROR(AT42/AS42),"",AT42/AS42)</f>
        <v>0</v>
      </c>
      <c r="AV42" s="31">
        <v>1782.9591666666665</v>
      </c>
      <c r="AW42" s="74"/>
      <c r="AX42" s="30">
        <f>IF(ISERROR(AW42/AV42),"",AW42/AV42)</f>
        <v>0</v>
      </c>
      <c r="AY42" s="31">
        <v>5348.8774999999996</v>
      </c>
      <c r="AZ42" s="32">
        <v>0</v>
      </c>
      <c r="BA42" s="30">
        <f>IF(ISERROR(AZ42/AY42),"",AZ42/AY42)</f>
        <v>0</v>
      </c>
      <c r="BB42" s="31">
        <v>21395.51</v>
      </c>
      <c r="BC42" s="33">
        <v>0</v>
      </c>
      <c r="BD42" s="30">
        <f>IF(ISERROR(BC42/BB42),"",BC42/BB42)</f>
        <v>0</v>
      </c>
    </row>
    <row r="43" spans="1:56" s="18" customFormat="1" ht="84" customHeight="1" x14ac:dyDescent="0.25">
      <c r="A43" s="51" t="s">
        <v>46</v>
      </c>
      <c r="B43" s="29" t="s">
        <v>223</v>
      </c>
      <c r="C43" s="121" t="s">
        <v>64</v>
      </c>
      <c r="D43" s="77">
        <v>10896.4341</v>
      </c>
      <c r="E43" s="43">
        <v>10896.434100000002</v>
      </c>
      <c r="F43" s="31">
        <v>778.47284166666668</v>
      </c>
      <c r="G43" s="74"/>
      <c r="H43" s="30">
        <f>IF(ISERROR(G43/F43),"",G43/F43)</f>
        <v>0</v>
      </c>
      <c r="I43" s="31">
        <v>778.47284166666668</v>
      </c>
      <c r="J43" s="74"/>
      <c r="K43" s="30">
        <f>IF(ISERROR(J43/I43),"",J43/I43)</f>
        <v>0</v>
      </c>
      <c r="L43" s="31">
        <v>778.47284166666668</v>
      </c>
      <c r="M43" s="74"/>
      <c r="N43" s="30">
        <f>IF(ISERROR(M43/L43),"",M43/L43)</f>
        <v>0</v>
      </c>
      <c r="O43" s="31">
        <v>2335.418525</v>
      </c>
      <c r="P43" s="32">
        <v>0</v>
      </c>
      <c r="Q43" s="30">
        <f>IF(ISERROR(P43/O43),"",P43/O43)</f>
        <v>0</v>
      </c>
      <c r="R43" s="31">
        <v>778.47284166666668</v>
      </c>
      <c r="S43" s="74"/>
      <c r="T43" s="30">
        <f>IF(ISERROR(S43/R43),"",S43/R43)</f>
        <v>0</v>
      </c>
      <c r="U43" s="31">
        <v>778.47284166666668</v>
      </c>
      <c r="V43" s="74"/>
      <c r="W43" s="30">
        <f>IF(ISERROR(V43/U43),"",V43/U43)</f>
        <v>0</v>
      </c>
      <c r="X43" s="31">
        <v>778.47284166666668</v>
      </c>
      <c r="Y43" s="74"/>
      <c r="Z43" s="30">
        <f>IF(ISERROR(Y43/X43),"",Y43/X43)</f>
        <v>0</v>
      </c>
      <c r="AA43" s="31">
        <v>2335.418525</v>
      </c>
      <c r="AB43" s="32">
        <v>0</v>
      </c>
      <c r="AC43" s="30">
        <f>IF(ISERROR(AB43/AA43),"",AB43/AA43)</f>
        <v>0</v>
      </c>
      <c r="AD43" s="31">
        <v>778.47284166666668</v>
      </c>
      <c r="AE43" s="74"/>
      <c r="AF43" s="30">
        <f>IF(ISERROR(AE43/AD43),"",AE43/AD43)</f>
        <v>0</v>
      </c>
      <c r="AG43" s="31">
        <v>778.47284166666668</v>
      </c>
      <c r="AH43" s="74"/>
      <c r="AI43" s="30">
        <f>IF(ISERROR(AH43/AG43),"",AH43/AG43)</f>
        <v>0</v>
      </c>
      <c r="AJ43" s="31">
        <v>778.47284166666668</v>
      </c>
      <c r="AK43" s="74"/>
      <c r="AL43" s="30">
        <f>IF(ISERROR(AK43/AJ43),"",AK43/AJ43)</f>
        <v>0</v>
      </c>
      <c r="AM43" s="31">
        <v>2335.418525</v>
      </c>
      <c r="AN43" s="32">
        <v>0</v>
      </c>
      <c r="AO43" s="30">
        <f>IF(ISERROR(AN43/AM43),"",AN43/AM43)</f>
        <v>0</v>
      </c>
      <c r="AP43" s="31">
        <v>778.47284166666668</v>
      </c>
      <c r="AQ43" s="74"/>
      <c r="AR43" s="30">
        <f>IF(ISERROR(AQ43/AP43),"",AQ43/AP43)</f>
        <v>0</v>
      </c>
      <c r="AS43" s="31">
        <v>778.47284166666668</v>
      </c>
      <c r="AT43" s="74"/>
      <c r="AU43" s="30">
        <f>IF(ISERROR(AT43/AS43),"",AT43/AS43)</f>
        <v>0</v>
      </c>
      <c r="AV43" s="31">
        <v>778.47284166666668</v>
      </c>
      <c r="AW43" s="74"/>
      <c r="AX43" s="30">
        <f>IF(ISERROR(AW43/AV43),"",AW43/AV43)</f>
        <v>0</v>
      </c>
      <c r="AY43" s="31">
        <v>2335.418525</v>
      </c>
      <c r="AZ43" s="32">
        <v>0</v>
      </c>
      <c r="BA43" s="30">
        <f>IF(ISERROR(AZ43/AY43),"",AZ43/AY43)</f>
        <v>0</v>
      </c>
      <c r="BB43" s="31">
        <v>9341.6741000000002</v>
      </c>
      <c r="BC43" s="33">
        <v>0</v>
      </c>
      <c r="BD43" s="30">
        <f>IF(ISERROR(BC43/BB43),"",BC43/BB43)</f>
        <v>0</v>
      </c>
    </row>
    <row r="44" spans="1:56" s="18" customFormat="1" ht="84" customHeight="1" x14ac:dyDescent="0.25">
      <c r="A44" s="51" t="s">
        <v>47</v>
      </c>
      <c r="B44" s="29" t="s">
        <v>224</v>
      </c>
      <c r="C44" s="121" t="s">
        <v>4</v>
      </c>
      <c r="D44" s="77">
        <v>10896.4341</v>
      </c>
      <c r="E44" s="43">
        <v>54482.170500000007</v>
      </c>
      <c r="F44" s="31">
        <v>4059.052541666666</v>
      </c>
      <c r="G44" s="74"/>
      <c r="H44" s="30">
        <f>IF(ISERROR(G44/F44),"",G44/F44)</f>
        <v>0</v>
      </c>
      <c r="I44" s="31">
        <v>4059.052541666666</v>
      </c>
      <c r="J44" s="74"/>
      <c r="K44" s="30">
        <f>IF(ISERROR(J44/I44),"",J44/I44)</f>
        <v>0</v>
      </c>
      <c r="L44" s="31">
        <v>4059.052541666666</v>
      </c>
      <c r="M44" s="74"/>
      <c r="N44" s="30">
        <f>IF(ISERROR(M44/L44),"",M44/L44)</f>
        <v>0</v>
      </c>
      <c r="O44" s="31">
        <v>12177.157624999998</v>
      </c>
      <c r="P44" s="32">
        <v>0</v>
      </c>
      <c r="Q44" s="30">
        <f>IF(ISERROR(P44/O44),"",P44/O44)</f>
        <v>0</v>
      </c>
      <c r="R44" s="31">
        <v>4059.052541666666</v>
      </c>
      <c r="S44" s="74"/>
      <c r="T44" s="30">
        <f>IF(ISERROR(S44/R44),"",S44/R44)</f>
        <v>0</v>
      </c>
      <c r="U44" s="31">
        <v>4059.052541666666</v>
      </c>
      <c r="V44" s="74"/>
      <c r="W44" s="30">
        <f>IF(ISERROR(V44/U44),"",V44/U44)</f>
        <v>0</v>
      </c>
      <c r="X44" s="31">
        <v>4059.052541666666</v>
      </c>
      <c r="Y44" s="74"/>
      <c r="Z44" s="30">
        <f>IF(ISERROR(Y44/X44),"",Y44/X44)</f>
        <v>0</v>
      </c>
      <c r="AA44" s="31">
        <v>12177.157624999998</v>
      </c>
      <c r="AB44" s="32">
        <v>0</v>
      </c>
      <c r="AC44" s="30">
        <f>IF(ISERROR(AB44/AA44),"",AB44/AA44)</f>
        <v>0</v>
      </c>
      <c r="AD44" s="31">
        <v>4059.052541666666</v>
      </c>
      <c r="AE44" s="74"/>
      <c r="AF44" s="30">
        <f>IF(ISERROR(AE44/AD44),"",AE44/AD44)</f>
        <v>0</v>
      </c>
      <c r="AG44" s="31">
        <v>4059.052541666666</v>
      </c>
      <c r="AH44" s="74"/>
      <c r="AI44" s="30">
        <f>IF(ISERROR(AH44/AG44),"",AH44/AG44)</f>
        <v>0</v>
      </c>
      <c r="AJ44" s="31">
        <v>4059.052541666666</v>
      </c>
      <c r="AK44" s="74"/>
      <c r="AL44" s="30">
        <f>IF(ISERROR(AK44/AJ44),"",AK44/AJ44)</f>
        <v>0</v>
      </c>
      <c r="AM44" s="31">
        <v>12177.157624999998</v>
      </c>
      <c r="AN44" s="32">
        <v>0</v>
      </c>
      <c r="AO44" s="30">
        <f>IF(ISERROR(AN44/AM44),"",AN44/AM44)</f>
        <v>0</v>
      </c>
      <c r="AP44" s="31">
        <v>4059.052541666666</v>
      </c>
      <c r="AQ44" s="74"/>
      <c r="AR44" s="30">
        <f>IF(ISERROR(AQ44/AP44),"",AQ44/AP44)</f>
        <v>0</v>
      </c>
      <c r="AS44" s="31">
        <v>4059.052541666666</v>
      </c>
      <c r="AT44" s="74"/>
      <c r="AU44" s="30">
        <f>IF(ISERROR(AT44/AS44),"",AT44/AS44)</f>
        <v>0</v>
      </c>
      <c r="AV44" s="31">
        <v>4059.052541666666</v>
      </c>
      <c r="AW44" s="74"/>
      <c r="AX44" s="30">
        <f>IF(ISERROR(AW44/AV44),"",AW44/AV44)</f>
        <v>0</v>
      </c>
      <c r="AY44" s="31">
        <v>12177.157624999998</v>
      </c>
      <c r="AZ44" s="32">
        <v>0</v>
      </c>
      <c r="BA44" s="30">
        <f>IF(ISERROR(AZ44/AY44),"",AZ44/AY44)</f>
        <v>0</v>
      </c>
      <c r="BB44" s="31">
        <v>48708.630499999992</v>
      </c>
      <c r="BC44" s="33">
        <v>0</v>
      </c>
      <c r="BD44" s="30">
        <f>IF(ISERROR(BC44/BB44),"",BC44/BB44)</f>
        <v>0</v>
      </c>
    </row>
    <row r="45" spans="1:56" s="18" customFormat="1" ht="84" customHeight="1" x14ac:dyDescent="0.25">
      <c r="A45" s="51" t="s">
        <v>3</v>
      </c>
      <c r="B45" s="29" t="s">
        <v>213</v>
      </c>
      <c r="C45" s="121" t="s">
        <v>100</v>
      </c>
      <c r="D45" s="76">
        <v>10896.4341</v>
      </c>
      <c r="E45" s="43">
        <v>10896.434100000002</v>
      </c>
      <c r="F45" s="31">
        <v>883.0636750000001</v>
      </c>
      <c r="G45" s="74"/>
      <c r="H45" s="30">
        <f>IF(ISERROR(G45/F45),"",G45/F45)</f>
        <v>0</v>
      </c>
      <c r="I45" s="31">
        <v>883.0636750000001</v>
      </c>
      <c r="J45" s="74"/>
      <c r="K45" s="30">
        <f>IF(ISERROR(J45/I45),"",J45/I45)</f>
        <v>0</v>
      </c>
      <c r="L45" s="31">
        <v>883.0636750000001</v>
      </c>
      <c r="M45" s="74"/>
      <c r="N45" s="30">
        <f>IF(ISERROR(M45/L45),"",M45/L45)</f>
        <v>0</v>
      </c>
      <c r="O45" s="31">
        <v>2649.1910250000001</v>
      </c>
      <c r="P45" s="32">
        <v>0</v>
      </c>
      <c r="Q45" s="30">
        <f>IF(ISERROR(P45/O45),"",P45/O45)</f>
        <v>0</v>
      </c>
      <c r="R45" s="31">
        <v>883.0636750000001</v>
      </c>
      <c r="S45" s="74"/>
      <c r="T45" s="30">
        <f>IF(ISERROR(S45/R45),"",S45/R45)</f>
        <v>0</v>
      </c>
      <c r="U45" s="31">
        <v>883.0636750000001</v>
      </c>
      <c r="V45" s="74"/>
      <c r="W45" s="30">
        <f>IF(ISERROR(V45/U45),"",V45/U45)</f>
        <v>0</v>
      </c>
      <c r="X45" s="31">
        <v>883.0636750000001</v>
      </c>
      <c r="Y45" s="74"/>
      <c r="Z45" s="30">
        <f>IF(ISERROR(Y45/X45),"",Y45/X45)</f>
        <v>0</v>
      </c>
      <c r="AA45" s="31">
        <v>2649.1910250000001</v>
      </c>
      <c r="AB45" s="32">
        <v>0</v>
      </c>
      <c r="AC45" s="30">
        <f>IF(ISERROR(AB45/AA45),"",AB45/AA45)</f>
        <v>0</v>
      </c>
      <c r="AD45" s="31">
        <v>883.0636750000001</v>
      </c>
      <c r="AE45" s="74"/>
      <c r="AF45" s="30">
        <f>IF(ISERROR(AE45/AD45),"",AE45/AD45)</f>
        <v>0</v>
      </c>
      <c r="AG45" s="31">
        <v>883.0636750000001</v>
      </c>
      <c r="AH45" s="74"/>
      <c r="AI45" s="30">
        <f>IF(ISERROR(AH45/AG45),"",AH45/AG45)</f>
        <v>0</v>
      </c>
      <c r="AJ45" s="31">
        <v>883.0636750000001</v>
      </c>
      <c r="AK45" s="74"/>
      <c r="AL45" s="30">
        <f>IF(ISERROR(AK45/AJ45),"",AK45/AJ45)</f>
        <v>0</v>
      </c>
      <c r="AM45" s="31">
        <v>2649.1910250000001</v>
      </c>
      <c r="AN45" s="32">
        <v>0</v>
      </c>
      <c r="AO45" s="30">
        <f>IF(ISERROR(AN45/AM45),"",AN45/AM45)</f>
        <v>0</v>
      </c>
      <c r="AP45" s="31">
        <v>883.0636750000001</v>
      </c>
      <c r="AQ45" s="74"/>
      <c r="AR45" s="30">
        <f>IF(ISERROR(AQ45/AP45),"",AQ45/AP45)</f>
        <v>0</v>
      </c>
      <c r="AS45" s="31">
        <v>883.0636750000001</v>
      </c>
      <c r="AT45" s="74"/>
      <c r="AU45" s="30">
        <f>IF(ISERROR(AT45/AS45),"",AT45/AS45)</f>
        <v>0</v>
      </c>
      <c r="AV45" s="31">
        <v>883.0636750000001</v>
      </c>
      <c r="AW45" s="74"/>
      <c r="AX45" s="30">
        <f>IF(ISERROR(AW45/AV45),"",AW45/AV45)</f>
        <v>0</v>
      </c>
      <c r="AY45" s="31">
        <v>2649.1910250000001</v>
      </c>
      <c r="AZ45" s="32">
        <v>0</v>
      </c>
      <c r="BA45" s="30">
        <f>IF(ISERROR(AZ45/AY45),"",AZ45/AY45)</f>
        <v>0</v>
      </c>
      <c r="BB45" s="31">
        <v>10596.7641</v>
      </c>
      <c r="BC45" s="33">
        <v>0</v>
      </c>
      <c r="BD45" s="30">
        <f>IF(ISERROR(BC45/BB45),"",BC45/BB45)</f>
        <v>0</v>
      </c>
    </row>
    <row r="46" spans="1:56" s="60" customFormat="1" ht="84" customHeight="1" x14ac:dyDescent="0.25">
      <c r="A46" s="51" t="s">
        <v>72</v>
      </c>
      <c r="B46" s="29" t="s">
        <v>93</v>
      </c>
      <c r="C46" s="121" t="s">
        <v>65</v>
      </c>
      <c r="D46" s="83">
        <v>10896.4341</v>
      </c>
      <c r="E46" s="43">
        <v>10896.434100000002</v>
      </c>
      <c r="F46" s="31">
        <v>778.47284166666668</v>
      </c>
      <c r="G46" s="74"/>
      <c r="H46" s="30">
        <f>IF(ISERROR(G46/F46),"",G46/F46)</f>
        <v>0</v>
      </c>
      <c r="I46" s="31">
        <v>778.47284166666668</v>
      </c>
      <c r="J46" s="74"/>
      <c r="K46" s="30">
        <f>IF(ISERROR(J46/I46),"",J46/I46)</f>
        <v>0</v>
      </c>
      <c r="L46" s="31">
        <v>778.47284166666668</v>
      </c>
      <c r="M46" s="74"/>
      <c r="N46" s="30">
        <f>IF(ISERROR(M46/L46),"",M46/L46)</f>
        <v>0</v>
      </c>
      <c r="O46" s="31">
        <v>2335.418525</v>
      </c>
      <c r="P46" s="32">
        <v>0</v>
      </c>
      <c r="Q46" s="30">
        <f>IF(ISERROR(P46/O46),"",P46/O46)</f>
        <v>0</v>
      </c>
      <c r="R46" s="31">
        <v>778.47284166666668</v>
      </c>
      <c r="S46" s="74"/>
      <c r="T46" s="30">
        <f>IF(ISERROR(S46/R46),"",S46/R46)</f>
        <v>0</v>
      </c>
      <c r="U46" s="31">
        <v>778.47284166666668</v>
      </c>
      <c r="V46" s="74"/>
      <c r="W46" s="30">
        <f>IF(ISERROR(V46/U46),"",V46/U46)</f>
        <v>0</v>
      </c>
      <c r="X46" s="31">
        <v>778.47284166666668</v>
      </c>
      <c r="Y46" s="74"/>
      <c r="Z46" s="30">
        <f>IF(ISERROR(Y46/X46),"",Y46/X46)</f>
        <v>0</v>
      </c>
      <c r="AA46" s="31">
        <v>2335.418525</v>
      </c>
      <c r="AB46" s="32">
        <v>0</v>
      </c>
      <c r="AC46" s="30">
        <f>IF(ISERROR(AB46/AA46),"",AB46/AA46)</f>
        <v>0</v>
      </c>
      <c r="AD46" s="31">
        <v>778.47284166666668</v>
      </c>
      <c r="AE46" s="74"/>
      <c r="AF46" s="30">
        <f>IF(ISERROR(AE46/AD46),"",AE46/AD46)</f>
        <v>0</v>
      </c>
      <c r="AG46" s="31">
        <v>778.47284166666668</v>
      </c>
      <c r="AH46" s="74"/>
      <c r="AI46" s="30">
        <f>IF(ISERROR(AH46/AG46),"",AH46/AG46)</f>
        <v>0</v>
      </c>
      <c r="AJ46" s="31">
        <v>778.47284166666668</v>
      </c>
      <c r="AK46" s="74"/>
      <c r="AL46" s="30">
        <f>IF(ISERROR(AK46/AJ46),"",AK46/AJ46)</f>
        <v>0</v>
      </c>
      <c r="AM46" s="31">
        <v>2335.418525</v>
      </c>
      <c r="AN46" s="32">
        <v>0</v>
      </c>
      <c r="AO46" s="30">
        <f>IF(ISERROR(AN46/AM46),"",AN46/AM46)</f>
        <v>0</v>
      </c>
      <c r="AP46" s="31">
        <v>778.47284166666668</v>
      </c>
      <c r="AQ46" s="74"/>
      <c r="AR46" s="30">
        <f>IF(ISERROR(AQ46/AP46),"",AQ46/AP46)</f>
        <v>0</v>
      </c>
      <c r="AS46" s="31">
        <v>778.47284166666668</v>
      </c>
      <c r="AT46" s="74"/>
      <c r="AU46" s="30">
        <f>IF(ISERROR(AT46/AS46),"",AT46/AS46)</f>
        <v>0</v>
      </c>
      <c r="AV46" s="31">
        <v>778.47284166666668</v>
      </c>
      <c r="AW46" s="74"/>
      <c r="AX46" s="30">
        <f>IF(ISERROR(AW46/AV46),"",AW46/AV46)</f>
        <v>0</v>
      </c>
      <c r="AY46" s="31">
        <v>2335.418525</v>
      </c>
      <c r="AZ46" s="32">
        <v>0</v>
      </c>
      <c r="BA46" s="30">
        <f>IF(ISERROR(AZ46/AY46),"",AZ46/AY46)</f>
        <v>0</v>
      </c>
      <c r="BB46" s="31">
        <v>9341.6741000000002</v>
      </c>
      <c r="BC46" s="33">
        <v>0</v>
      </c>
      <c r="BD46" s="30">
        <f>IF(ISERROR(BC46/BB46),"",BC46/BB46)</f>
        <v>0</v>
      </c>
    </row>
    <row r="47" spans="1:56" s="60" customFormat="1" ht="84" customHeight="1" x14ac:dyDescent="0.25">
      <c r="A47" s="51" t="s">
        <v>73</v>
      </c>
      <c r="B47" s="29" t="s">
        <v>225</v>
      </c>
      <c r="C47" s="123" t="s">
        <v>107</v>
      </c>
      <c r="D47" s="83">
        <v>10896.4341</v>
      </c>
      <c r="E47" s="43">
        <v>21792.868200000004</v>
      </c>
      <c r="F47" s="31">
        <v>1556.9456833333334</v>
      </c>
      <c r="G47" s="74"/>
      <c r="H47" s="30">
        <f>IF(ISERROR(G47/F47),"",G47/F47)</f>
        <v>0</v>
      </c>
      <c r="I47" s="31">
        <v>1556.9456833333334</v>
      </c>
      <c r="J47" s="74"/>
      <c r="K47" s="30">
        <f>IF(ISERROR(J47/I47),"",J47/I47)</f>
        <v>0</v>
      </c>
      <c r="L47" s="31">
        <v>1556.9456833333334</v>
      </c>
      <c r="M47" s="74"/>
      <c r="N47" s="30">
        <f>IF(ISERROR(M47/L47),"",M47/L47)</f>
        <v>0</v>
      </c>
      <c r="O47" s="31">
        <v>4670.8370500000001</v>
      </c>
      <c r="P47" s="32">
        <v>0</v>
      </c>
      <c r="Q47" s="30">
        <f>IF(ISERROR(P47/O47),"",P47/O47)</f>
        <v>0</v>
      </c>
      <c r="R47" s="31">
        <v>1556.9456833333334</v>
      </c>
      <c r="S47" s="74"/>
      <c r="T47" s="30">
        <f>IF(ISERROR(S47/R47),"",S47/R47)</f>
        <v>0</v>
      </c>
      <c r="U47" s="31">
        <v>1556.9456833333334</v>
      </c>
      <c r="V47" s="74"/>
      <c r="W47" s="30">
        <f>IF(ISERROR(V47/U47),"",V47/U47)</f>
        <v>0</v>
      </c>
      <c r="X47" s="31">
        <v>1556.9456833333334</v>
      </c>
      <c r="Y47" s="74"/>
      <c r="Z47" s="30">
        <f>IF(ISERROR(Y47/X47),"",Y47/X47)</f>
        <v>0</v>
      </c>
      <c r="AA47" s="31">
        <v>4670.8370500000001</v>
      </c>
      <c r="AB47" s="32">
        <v>0</v>
      </c>
      <c r="AC47" s="30">
        <f>IF(ISERROR(AB47/AA47),"",AB47/AA47)</f>
        <v>0</v>
      </c>
      <c r="AD47" s="31">
        <v>1556.9456833333334</v>
      </c>
      <c r="AE47" s="74"/>
      <c r="AF47" s="30">
        <f>IF(ISERROR(AE47/AD47),"",AE47/AD47)</f>
        <v>0</v>
      </c>
      <c r="AG47" s="31">
        <v>1556.9456833333334</v>
      </c>
      <c r="AH47" s="74"/>
      <c r="AI47" s="30">
        <f>IF(ISERROR(AH47/AG47),"",AH47/AG47)</f>
        <v>0</v>
      </c>
      <c r="AJ47" s="31">
        <v>1556.9456833333334</v>
      </c>
      <c r="AK47" s="74"/>
      <c r="AL47" s="30">
        <f>IF(ISERROR(AK47/AJ47),"",AK47/AJ47)</f>
        <v>0</v>
      </c>
      <c r="AM47" s="31">
        <v>4670.8370500000001</v>
      </c>
      <c r="AN47" s="32">
        <v>0</v>
      </c>
      <c r="AO47" s="30">
        <f>IF(ISERROR(AN47/AM47),"",AN47/AM47)</f>
        <v>0</v>
      </c>
      <c r="AP47" s="31">
        <v>1556.9456833333334</v>
      </c>
      <c r="AQ47" s="74"/>
      <c r="AR47" s="30">
        <f>IF(ISERROR(AQ47/AP47),"",AQ47/AP47)</f>
        <v>0</v>
      </c>
      <c r="AS47" s="31">
        <v>1556.9456833333334</v>
      </c>
      <c r="AT47" s="74"/>
      <c r="AU47" s="30">
        <f>IF(ISERROR(AT47/AS47),"",AT47/AS47)</f>
        <v>0</v>
      </c>
      <c r="AV47" s="31">
        <v>1556.9456833333334</v>
      </c>
      <c r="AW47" s="74"/>
      <c r="AX47" s="30">
        <f>IF(ISERROR(AW47/AV47),"",AW47/AV47)</f>
        <v>0</v>
      </c>
      <c r="AY47" s="31">
        <v>4670.8370500000001</v>
      </c>
      <c r="AZ47" s="32">
        <v>0</v>
      </c>
      <c r="BA47" s="30">
        <f>IF(ISERROR(AZ47/AY47),"",AZ47/AY47)</f>
        <v>0</v>
      </c>
      <c r="BB47" s="31">
        <v>18683.3482</v>
      </c>
      <c r="BC47" s="33">
        <v>0</v>
      </c>
      <c r="BD47" s="30">
        <f>IF(ISERROR(BC47/BB47),"",BC47/BB47)</f>
        <v>0</v>
      </c>
    </row>
    <row r="48" spans="1:56" s="18" customFormat="1" ht="84" customHeight="1" x14ac:dyDescent="0.25">
      <c r="A48" s="51" t="s">
        <v>74</v>
      </c>
      <c r="B48" s="29" t="s">
        <v>226</v>
      </c>
      <c r="C48" s="121" t="s">
        <v>60</v>
      </c>
      <c r="D48" s="77">
        <v>3524</v>
      </c>
      <c r="E48" s="43">
        <v>3524</v>
      </c>
      <c r="F48" s="31">
        <v>279.00000000000006</v>
      </c>
      <c r="G48" s="74"/>
      <c r="H48" s="30">
        <f>IF(ISERROR(G48/F48),"",G48/F48)</f>
        <v>0</v>
      </c>
      <c r="I48" s="31">
        <v>279.00000000000006</v>
      </c>
      <c r="J48" s="74"/>
      <c r="K48" s="30">
        <f>IF(ISERROR(J48/I48),"",J48/I48)</f>
        <v>0</v>
      </c>
      <c r="L48" s="31">
        <v>279.00000000000006</v>
      </c>
      <c r="M48" s="74"/>
      <c r="N48" s="30">
        <f>IF(ISERROR(M48/L48),"",M48/L48)</f>
        <v>0</v>
      </c>
      <c r="O48" s="31">
        <v>837.00000000000023</v>
      </c>
      <c r="P48" s="32">
        <v>0</v>
      </c>
      <c r="Q48" s="30">
        <f>IF(ISERROR(P48/O48),"",P48/O48)</f>
        <v>0</v>
      </c>
      <c r="R48" s="31">
        <v>279.00000000000006</v>
      </c>
      <c r="S48" s="74"/>
      <c r="T48" s="30">
        <f>IF(ISERROR(S48/R48),"",S48/R48)</f>
        <v>0</v>
      </c>
      <c r="U48" s="31">
        <v>279.00000000000006</v>
      </c>
      <c r="V48" s="74"/>
      <c r="W48" s="30">
        <f>IF(ISERROR(V48/U48),"",V48/U48)</f>
        <v>0</v>
      </c>
      <c r="X48" s="31">
        <v>279.00000000000006</v>
      </c>
      <c r="Y48" s="74"/>
      <c r="Z48" s="30">
        <f>IF(ISERROR(Y48/X48),"",Y48/X48)</f>
        <v>0</v>
      </c>
      <c r="AA48" s="31">
        <v>837.00000000000023</v>
      </c>
      <c r="AB48" s="32">
        <v>0</v>
      </c>
      <c r="AC48" s="30">
        <f>IF(ISERROR(AB48/AA48),"",AB48/AA48)</f>
        <v>0</v>
      </c>
      <c r="AD48" s="31">
        <v>279.00000000000006</v>
      </c>
      <c r="AE48" s="74"/>
      <c r="AF48" s="30">
        <f>IF(ISERROR(AE48/AD48),"",AE48/AD48)</f>
        <v>0</v>
      </c>
      <c r="AG48" s="31">
        <v>279.00000000000006</v>
      </c>
      <c r="AH48" s="74"/>
      <c r="AI48" s="30">
        <f>IF(ISERROR(AH48/AG48),"",AH48/AG48)</f>
        <v>0</v>
      </c>
      <c r="AJ48" s="31">
        <v>279.00000000000006</v>
      </c>
      <c r="AK48" s="74"/>
      <c r="AL48" s="30">
        <f>IF(ISERROR(AK48/AJ48),"",AK48/AJ48)</f>
        <v>0</v>
      </c>
      <c r="AM48" s="31">
        <v>837.00000000000023</v>
      </c>
      <c r="AN48" s="32">
        <v>0</v>
      </c>
      <c r="AO48" s="30">
        <f>IF(ISERROR(AN48/AM48),"",AN48/AM48)</f>
        <v>0</v>
      </c>
      <c r="AP48" s="31">
        <v>279.00000000000006</v>
      </c>
      <c r="AQ48" s="74"/>
      <c r="AR48" s="30">
        <f>IF(ISERROR(AQ48/AP48),"",AQ48/AP48)</f>
        <v>0</v>
      </c>
      <c r="AS48" s="31">
        <v>279.00000000000006</v>
      </c>
      <c r="AT48" s="74"/>
      <c r="AU48" s="30">
        <f>IF(ISERROR(AT48/AS48),"",AT48/AS48)</f>
        <v>0</v>
      </c>
      <c r="AV48" s="31">
        <v>279.00000000000006</v>
      </c>
      <c r="AW48" s="74"/>
      <c r="AX48" s="30">
        <f>IF(ISERROR(AW48/AV48),"",AW48/AV48)</f>
        <v>0</v>
      </c>
      <c r="AY48" s="31">
        <v>837.00000000000023</v>
      </c>
      <c r="AZ48" s="32">
        <v>0</v>
      </c>
      <c r="BA48" s="30">
        <f>IF(ISERROR(AZ48/AY48),"",AZ48/AY48)</f>
        <v>0</v>
      </c>
      <c r="BB48" s="31">
        <v>3348.0000000000009</v>
      </c>
      <c r="BC48" s="33">
        <v>0</v>
      </c>
      <c r="BD48" s="30">
        <f>IF(ISERROR(BC48/BB48),"",BC48/BB48)</f>
        <v>0</v>
      </c>
    </row>
    <row r="49" spans="1:56" ht="84" customHeight="1" x14ac:dyDescent="0.25">
      <c r="A49" s="51" t="s">
        <v>97</v>
      </c>
      <c r="B49" s="29" t="s">
        <v>227</v>
      </c>
      <c r="C49" s="121" t="s">
        <v>60</v>
      </c>
      <c r="D49" s="77">
        <v>3524</v>
      </c>
      <c r="E49" s="43">
        <v>14096</v>
      </c>
      <c r="F49" s="31">
        <v>1103.6666666666667</v>
      </c>
      <c r="G49" s="74"/>
      <c r="H49" s="30">
        <f>IF(ISERROR(G49/F49),"",G49/F49)</f>
        <v>0</v>
      </c>
      <c r="I49" s="31">
        <v>1103.6666666666667</v>
      </c>
      <c r="J49" s="74"/>
      <c r="K49" s="30">
        <f>IF(ISERROR(J49/I49),"",J49/I49)</f>
        <v>0</v>
      </c>
      <c r="L49" s="31">
        <v>1103.6666666666667</v>
      </c>
      <c r="M49" s="74"/>
      <c r="N49" s="30">
        <f>IF(ISERROR(M49/L49),"",M49/L49)</f>
        <v>0</v>
      </c>
      <c r="O49" s="31">
        <v>3311</v>
      </c>
      <c r="P49" s="32">
        <v>0</v>
      </c>
      <c r="Q49" s="30">
        <f>IF(ISERROR(P49/O49),"",P49/O49)</f>
        <v>0</v>
      </c>
      <c r="R49" s="31">
        <v>1103.6666666666667</v>
      </c>
      <c r="S49" s="74"/>
      <c r="T49" s="30">
        <f>IF(ISERROR(S49/R49),"",S49/R49)</f>
        <v>0</v>
      </c>
      <c r="U49" s="31">
        <v>1103.6666666666667</v>
      </c>
      <c r="V49" s="74"/>
      <c r="W49" s="30">
        <f>IF(ISERROR(V49/U49),"",V49/U49)</f>
        <v>0</v>
      </c>
      <c r="X49" s="31">
        <v>1103.6666666666667</v>
      </c>
      <c r="Y49" s="74"/>
      <c r="Z49" s="30">
        <f>IF(ISERROR(Y49/X49),"",Y49/X49)</f>
        <v>0</v>
      </c>
      <c r="AA49" s="31">
        <v>3311</v>
      </c>
      <c r="AB49" s="32">
        <v>0</v>
      </c>
      <c r="AC49" s="30">
        <f>IF(ISERROR(AB49/AA49),"",AB49/AA49)</f>
        <v>0</v>
      </c>
      <c r="AD49" s="31">
        <v>1103.6666666666667</v>
      </c>
      <c r="AE49" s="74"/>
      <c r="AF49" s="30">
        <f>IF(ISERROR(AE49/AD49),"",AE49/AD49)</f>
        <v>0</v>
      </c>
      <c r="AG49" s="31">
        <v>1103.6666666666667</v>
      </c>
      <c r="AH49" s="74"/>
      <c r="AI49" s="30">
        <f>IF(ISERROR(AH49/AG49),"",AH49/AG49)</f>
        <v>0</v>
      </c>
      <c r="AJ49" s="31">
        <v>1103.6666666666667</v>
      </c>
      <c r="AK49" s="74"/>
      <c r="AL49" s="30">
        <f>IF(ISERROR(AK49/AJ49),"",AK49/AJ49)</f>
        <v>0</v>
      </c>
      <c r="AM49" s="31">
        <v>3311</v>
      </c>
      <c r="AN49" s="32">
        <v>0</v>
      </c>
      <c r="AO49" s="30">
        <f>IF(ISERROR(AN49/AM49),"",AN49/AM49)</f>
        <v>0</v>
      </c>
      <c r="AP49" s="31">
        <v>1103.6666666666667</v>
      </c>
      <c r="AQ49" s="74"/>
      <c r="AR49" s="30">
        <f>IF(ISERROR(AQ49/AP49),"",AQ49/AP49)</f>
        <v>0</v>
      </c>
      <c r="AS49" s="31">
        <v>1103.6666666666667</v>
      </c>
      <c r="AT49" s="74"/>
      <c r="AU49" s="30">
        <f>IF(ISERROR(AT49/AS49),"",AT49/AS49)</f>
        <v>0</v>
      </c>
      <c r="AV49" s="31">
        <v>1103.6666666666667</v>
      </c>
      <c r="AW49" s="74"/>
      <c r="AX49" s="30">
        <f>IF(ISERROR(AW49/AV49),"",AW49/AV49)</f>
        <v>0</v>
      </c>
      <c r="AY49" s="31">
        <v>3311</v>
      </c>
      <c r="AZ49" s="32">
        <v>0</v>
      </c>
      <c r="BA49" s="30">
        <f>IF(ISERROR(AZ49/AY49),"",AZ49/AY49)</f>
        <v>0</v>
      </c>
      <c r="BB49" s="31">
        <v>13244</v>
      </c>
      <c r="BC49" s="33">
        <v>0</v>
      </c>
      <c r="BD49" s="30">
        <f>IF(ISERROR(BC49/BB49),"",BC49/BB49)</f>
        <v>0</v>
      </c>
    </row>
    <row r="50" spans="1:56" s="18" customFormat="1" ht="84" customHeight="1" x14ac:dyDescent="0.25">
      <c r="A50" s="51" t="s">
        <v>108</v>
      </c>
      <c r="B50" s="29" t="s">
        <v>228</v>
      </c>
      <c r="C50" s="121" t="s">
        <v>64</v>
      </c>
      <c r="D50" s="77">
        <v>10036.49</v>
      </c>
      <c r="E50" s="43">
        <v>10036.49</v>
      </c>
      <c r="F50" s="31">
        <v>701.20749999999998</v>
      </c>
      <c r="G50" s="74"/>
      <c r="H50" s="30">
        <f>IF(ISERROR(G50/F50),"",G50/F50)</f>
        <v>0</v>
      </c>
      <c r="I50" s="31">
        <v>701.20749999999998</v>
      </c>
      <c r="J50" s="74"/>
      <c r="K50" s="30">
        <f>IF(ISERROR(J50/I50),"",J50/I50)</f>
        <v>0</v>
      </c>
      <c r="L50" s="31">
        <v>701.20749999999998</v>
      </c>
      <c r="M50" s="74"/>
      <c r="N50" s="30">
        <f>IF(ISERROR(M50/L50),"",M50/L50)</f>
        <v>0</v>
      </c>
      <c r="O50" s="31">
        <v>2103.6224999999999</v>
      </c>
      <c r="P50" s="32">
        <v>0</v>
      </c>
      <c r="Q50" s="30">
        <f>IF(ISERROR(P50/O50),"",P50/O50)</f>
        <v>0</v>
      </c>
      <c r="R50" s="31">
        <v>701.20749999999998</v>
      </c>
      <c r="S50" s="74"/>
      <c r="T50" s="30">
        <f>IF(ISERROR(S50/R50),"",S50/R50)</f>
        <v>0</v>
      </c>
      <c r="U50" s="31">
        <v>701.20749999999998</v>
      </c>
      <c r="V50" s="74"/>
      <c r="W50" s="30">
        <f>IF(ISERROR(V50/U50),"",V50/U50)</f>
        <v>0</v>
      </c>
      <c r="X50" s="31">
        <v>701.20749999999998</v>
      </c>
      <c r="Y50" s="74"/>
      <c r="Z50" s="30">
        <f>IF(ISERROR(Y50/X50),"",Y50/X50)</f>
        <v>0</v>
      </c>
      <c r="AA50" s="31">
        <v>2103.6224999999999</v>
      </c>
      <c r="AB50" s="32">
        <v>0</v>
      </c>
      <c r="AC50" s="30">
        <f>IF(ISERROR(AB50/AA50),"",AB50/AA50)</f>
        <v>0</v>
      </c>
      <c r="AD50" s="31">
        <v>701.20749999999998</v>
      </c>
      <c r="AE50" s="74"/>
      <c r="AF50" s="30">
        <f>IF(ISERROR(AE50/AD50),"",AE50/AD50)</f>
        <v>0</v>
      </c>
      <c r="AG50" s="31">
        <v>701.20749999999998</v>
      </c>
      <c r="AH50" s="74"/>
      <c r="AI50" s="30">
        <f>IF(ISERROR(AH50/AG50),"",AH50/AG50)</f>
        <v>0</v>
      </c>
      <c r="AJ50" s="31">
        <v>701.20749999999998</v>
      </c>
      <c r="AK50" s="74"/>
      <c r="AL50" s="30">
        <f>IF(ISERROR(AK50/AJ50),"",AK50/AJ50)</f>
        <v>0</v>
      </c>
      <c r="AM50" s="31">
        <v>2103.6224999999999</v>
      </c>
      <c r="AN50" s="32">
        <v>0</v>
      </c>
      <c r="AO50" s="30">
        <f>IF(ISERROR(AN50/AM50),"",AN50/AM50)</f>
        <v>0</v>
      </c>
      <c r="AP50" s="31">
        <v>701.20749999999998</v>
      </c>
      <c r="AQ50" s="74"/>
      <c r="AR50" s="30">
        <f>IF(ISERROR(AQ50/AP50),"",AQ50/AP50)</f>
        <v>0</v>
      </c>
      <c r="AS50" s="31">
        <v>701.20749999999998</v>
      </c>
      <c r="AT50" s="74"/>
      <c r="AU50" s="30">
        <f>IF(ISERROR(AT50/AS50),"",AT50/AS50)</f>
        <v>0</v>
      </c>
      <c r="AV50" s="31">
        <v>701.20749999999998</v>
      </c>
      <c r="AW50" s="74"/>
      <c r="AX50" s="30">
        <f>IF(ISERROR(AW50/AV50),"",AW50/AV50)</f>
        <v>0</v>
      </c>
      <c r="AY50" s="31">
        <v>2103.6224999999999</v>
      </c>
      <c r="AZ50" s="32">
        <v>0</v>
      </c>
      <c r="BA50" s="30">
        <f>IF(ISERROR(AZ50/AY50),"",AZ50/AY50)</f>
        <v>0</v>
      </c>
      <c r="BB50" s="31">
        <v>8414.49</v>
      </c>
      <c r="BC50" s="33">
        <v>0</v>
      </c>
      <c r="BD50" s="30">
        <f>IF(ISERROR(BC50/BB50),"",BC50/BB50)</f>
        <v>0</v>
      </c>
    </row>
    <row r="51" spans="1:56" s="18" customFormat="1" ht="84" customHeight="1" x14ac:dyDescent="0.25">
      <c r="A51" s="51" t="s">
        <v>229</v>
      </c>
      <c r="B51" s="29" t="s">
        <v>230</v>
      </c>
      <c r="C51" s="121" t="s">
        <v>64</v>
      </c>
      <c r="D51" s="77">
        <v>10036.49</v>
      </c>
      <c r="E51" s="43">
        <v>10036.49</v>
      </c>
      <c r="F51" s="31">
        <v>741.04083333333324</v>
      </c>
      <c r="G51" s="74"/>
      <c r="H51" s="30">
        <f>IF(ISERROR(G51/F51),"",G51/F51)</f>
        <v>0</v>
      </c>
      <c r="I51" s="31">
        <v>741.04083333333324</v>
      </c>
      <c r="J51" s="74"/>
      <c r="K51" s="30">
        <f>IF(ISERROR(J51/I51),"",J51/I51)</f>
        <v>0</v>
      </c>
      <c r="L51" s="31">
        <v>741.04083333333324</v>
      </c>
      <c r="M51" s="74"/>
      <c r="N51" s="30">
        <f>IF(ISERROR(M51/L51),"",M51/L51)</f>
        <v>0</v>
      </c>
      <c r="O51" s="31">
        <v>2223.1224999999995</v>
      </c>
      <c r="P51" s="32">
        <v>0</v>
      </c>
      <c r="Q51" s="30">
        <f>IF(ISERROR(P51/O51),"",P51/O51)</f>
        <v>0</v>
      </c>
      <c r="R51" s="31">
        <v>741.04083333333324</v>
      </c>
      <c r="S51" s="74"/>
      <c r="T51" s="30">
        <f>IF(ISERROR(S51/R51),"",S51/R51)</f>
        <v>0</v>
      </c>
      <c r="U51" s="31">
        <v>741.04083333333324</v>
      </c>
      <c r="V51" s="74"/>
      <c r="W51" s="30">
        <f>IF(ISERROR(V51/U51),"",V51/U51)</f>
        <v>0</v>
      </c>
      <c r="X51" s="31">
        <v>741.04083333333324</v>
      </c>
      <c r="Y51" s="74"/>
      <c r="Z51" s="30">
        <f>IF(ISERROR(Y51/X51),"",Y51/X51)</f>
        <v>0</v>
      </c>
      <c r="AA51" s="31">
        <v>2223.1224999999995</v>
      </c>
      <c r="AB51" s="32">
        <v>0</v>
      </c>
      <c r="AC51" s="30">
        <f>IF(ISERROR(AB51/AA51),"",AB51/AA51)</f>
        <v>0</v>
      </c>
      <c r="AD51" s="31">
        <v>741.04083333333324</v>
      </c>
      <c r="AE51" s="74"/>
      <c r="AF51" s="30">
        <f>IF(ISERROR(AE51/AD51),"",AE51/AD51)</f>
        <v>0</v>
      </c>
      <c r="AG51" s="31">
        <v>741.04083333333324</v>
      </c>
      <c r="AH51" s="74"/>
      <c r="AI51" s="30">
        <f>IF(ISERROR(AH51/AG51),"",AH51/AG51)</f>
        <v>0</v>
      </c>
      <c r="AJ51" s="31">
        <v>741.04083333333324</v>
      </c>
      <c r="AK51" s="74"/>
      <c r="AL51" s="30">
        <f>IF(ISERROR(AK51/AJ51),"",AK51/AJ51)</f>
        <v>0</v>
      </c>
      <c r="AM51" s="31">
        <v>2223.1224999999995</v>
      </c>
      <c r="AN51" s="32">
        <v>0</v>
      </c>
      <c r="AO51" s="30">
        <f>IF(ISERROR(AN51/AM51),"",AN51/AM51)</f>
        <v>0</v>
      </c>
      <c r="AP51" s="31">
        <v>741.04083333333324</v>
      </c>
      <c r="AQ51" s="74"/>
      <c r="AR51" s="30">
        <f>IF(ISERROR(AQ51/AP51),"",AQ51/AP51)</f>
        <v>0</v>
      </c>
      <c r="AS51" s="31">
        <v>741.04083333333324</v>
      </c>
      <c r="AT51" s="74"/>
      <c r="AU51" s="30">
        <f>IF(ISERROR(AT51/AS51),"",AT51/AS51)</f>
        <v>0</v>
      </c>
      <c r="AV51" s="31">
        <v>741.04083333333324</v>
      </c>
      <c r="AW51" s="74"/>
      <c r="AX51" s="30">
        <f>IF(ISERROR(AW51/AV51),"",AW51/AV51)</f>
        <v>0</v>
      </c>
      <c r="AY51" s="31">
        <v>2223.1224999999995</v>
      </c>
      <c r="AZ51" s="32">
        <v>0</v>
      </c>
      <c r="BA51" s="30">
        <f>IF(ISERROR(AZ51/AY51),"",AZ51/AY51)</f>
        <v>0</v>
      </c>
      <c r="BB51" s="31">
        <v>8892.489999999998</v>
      </c>
      <c r="BC51" s="33">
        <v>0</v>
      </c>
      <c r="BD51" s="30">
        <f>IF(ISERROR(BC51/BB51),"",BC51/BB51)</f>
        <v>0</v>
      </c>
    </row>
    <row r="52" spans="1:56" s="18" customFormat="1" ht="94.5" customHeight="1" x14ac:dyDescent="0.25">
      <c r="A52" s="322" t="s">
        <v>231</v>
      </c>
      <c r="B52" s="328"/>
      <c r="C52" s="113"/>
      <c r="D52" s="108"/>
      <c r="E52" s="90"/>
      <c r="F52" s="21"/>
      <c r="G52" s="39"/>
      <c r="H52" s="40"/>
      <c r="I52" s="21"/>
      <c r="J52" s="39"/>
      <c r="K52" s="40"/>
      <c r="L52" s="21"/>
      <c r="M52" s="39"/>
      <c r="N52" s="40"/>
      <c r="O52" s="21"/>
      <c r="P52" s="39"/>
      <c r="Q52" s="40"/>
      <c r="R52" s="21"/>
      <c r="S52" s="39"/>
      <c r="T52" s="40"/>
      <c r="U52" s="21"/>
      <c r="V52" s="39"/>
      <c r="W52" s="40"/>
      <c r="X52" s="21"/>
      <c r="Y52" s="39"/>
      <c r="Z52" s="40"/>
      <c r="AA52" s="21"/>
      <c r="AB52" s="39"/>
      <c r="AC52" s="40"/>
      <c r="AD52" s="21"/>
      <c r="AE52" s="39"/>
      <c r="AF52" s="40"/>
      <c r="AG52" s="21"/>
      <c r="AH52" s="39"/>
      <c r="AI52" s="40"/>
      <c r="AJ52" s="21"/>
      <c r="AK52" s="39"/>
      <c r="AL52" s="40"/>
      <c r="AM52" s="21"/>
      <c r="AN52" s="39"/>
      <c r="AO52" s="40"/>
      <c r="AP52" s="21"/>
      <c r="AQ52" s="39"/>
      <c r="AR52" s="40"/>
      <c r="AS52" s="21"/>
      <c r="AT52" s="39"/>
      <c r="AU52" s="40"/>
      <c r="AV52" s="21"/>
      <c r="AW52" s="39"/>
      <c r="AX52" s="40"/>
      <c r="AY52" s="21"/>
      <c r="AZ52" s="39"/>
      <c r="BA52" s="40"/>
      <c r="BB52" s="21"/>
      <c r="BC52" s="39"/>
      <c r="BD52" s="40"/>
    </row>
    <row r="53" spans="1:56" s="18" customFormat="1" ht="84" customHeight="1" x14ac:dyDescent="0.25">
      <c r="A53" s="324" t="s">
        <v>187</v>
      </c>
      <c r="B53" s="325"/>
      <c r="C53" s="114"/>
      <c r="D53" s="109"/>
      <c r="E53" s="91"/>
      <c r="F53" s="25"/>
      <c r="G53" s="41"/>
      <c r="H53" s="42"/>
      <c r="I53" s="25"/>
      <c r="J53" s="41"/>
      <c r="K53" s="42"/>
      <c r="L53" s="25"/>
      <c r="M53" s="41"/>
      <c r="N53" s="42"/>
      <c r="O53" s="25"/>
      <c r="P53" s="41"/>
      <c r="Q53" s="42"/>
      <c r="R53" s="25"/>
      <c r="S53" s="41"/>
      <c r="T53" s="42"/>
      <c r="U53" s="25"/>
      <c r="V53" s="41"/>
      <c r="W53" s="42"/>
      <c r="X53" s="25"/>
      <c r="Y53" s="41"/>
      <c r="Z53" s="42"/>
      <c r="AA53" s="25"/>
      <c r="AB53" s="41"/>
      <c r="AC53" s="42"/>
      <c r="AD53" s="25"/>
      <c r="AE53" s="41"/>
      <c r="AF53" s="42"/>
      <c r="AG53" s="25"/>
      <c r="AH53" s="41"/>
      <c r="AI53" s="42"/>
      <c r="AJ53" s="25"/>
      <c r="AK53" s="41"/>
      <c r="AL53" s="42"/>
      <c r="AM53" s="25"/>
      <c r="AN53" s="41"/>
      <c r="AO53" s="42"/>
      <c r="AP53" s="25"/>
      <c r="AQ53" s="41"/>
      <c r="AR53" s="42"/>
      <c r="AS53" s="25"/>
      <c r="AT53" s="41"/>
      <c r="AU53" s="42"/>
      <c r="AV53" s="25"/>
      <c r="AW53" s="41"/>
      <c r="AX53" s="42"/>
      <c r="AY53" s="25"/>
      <c r="AZ53" s="41"/>
      <c r="BA53" s="42"/>
      <c r="BB53" s="25"/>
      <c r="BC53" s="41"/>
      <c r="BD53" s="42"/>
    </row>
    <row r="54" spans="1:56" s="18" customFormat="1" ht="84" customHeight="1" x14ac:dyDescent="0.25">
      <c r="A54" s="51" t="s">
        <v>143</v>
      </c>
      <c r="B54" s="29" t="s">
        <v>232</v>
      </c>
      <c r="C54" s="121" t="s">
        <v>60</v>
      </c>
      <c r="D54" s="77">
        <v>19628</v>
      </c>
      <c r="E54" s="43">
        <v>19628</v>
      </c>
      <c r="F54" s="31">
        <v>1456.4166666666665</v>
      </c>
      <c r="G54" s="74"/>
      <c r="H54" s="30">
        <f>IF(ISERROR(G54/F54),"",G54/F54)</f>
        <v>0</v>
      </c>
      <c r="I54" s="31">
        <v>1456.4166666666665</v>
      </c>
      <c r="J54" s="74"/>
      <c r="K54" s="30">
        <f>IF(ISERROR(J54/I54),"",J54/I54)</f>
        <v>0</v>
      </c>
      <c r="L54" s="31">
        <v>1456.4166666666665</v>
      </c>
      <c r="M54" s="74"/>
      <c r="N54" s="30">
        <f>IF(ISERROR(M54/L54),"",M54/L54)</f>
        <v>0</v>
      </c>
      <c r="O54" s="31">
        <v>4369.25</v>
      </c>
      <c r="P54" s="32">
        <v>0</v>
      </c>
      <c r="Q54" s="30">
        <f>IF(ISERROR(P54/O54),"",P54/O54)</f>
        <v>0</v>
      </c>
      <c r="R54" s="31">
        <v>1456.4166666666665</v>
      </c>
      <c r="S54" s="74"/>
      <c r="T54" s="30">
        <f>IF(ISERROR(S54/R54),"",S54/R54)</f>
        <v>0</v>
      </c>
      <c r="U54" s="31">
        <v>1456.4166666666665</v>
      </c>
      <c r="V54" s="74"/>
      <c r="W54" s="30">
        <f>IF(ISERROR(V54/U54),"",V54/U54)</f>
        <v>0</v>
      </c>
      <c r="X54" s="31">
        <v>1456.4166666666665</v>
      </c>
      <c r="Y54" s="74"/>
      <c r="Z54" s="30">
        <f>IF(ISERROR(Y54/X54),"",Y54/X54)</f>
        <v>0</v>
      </c>
      <c r="AA54" s="31">
        <v>4369.25</v>
      </c>
      <c r="AB54" s="32">
        <v>0</v>
      </c>
      <c r="AC54" s="30">
        <f>IF(ISERROR(AB54/AA54),"",AB54/AA54)</f>
        <v>0</v>
      </c>
      <c r="AD54" s="31">
        <v>1456.4166666666665</v>
      </c>
      <c r="AE54" s="74"/>
      <c r="AF54" s="30">
        <f>IF(ISERROR(AE54/AD54),"",AE54/AD54)</f>
        <v>0</v>
      </c>
      <c r="AG54" s="31">
        <v>1456.4166666666665</v>
      </c>
      <c r="AH54" s="74"/>
      <c r="AI54" s="30">
        <f>IF(ISERROR(AH54/AG54),"",AH54/AG54)</f>
        <v>0</v>
      </c>
      <c r="AJ54" s="31">
        <v>1456.4166666666665</v>
      </c>
      <c r="AK54" s="74"/>
      <c r="AL54" s="30">
        <f>IF(ISERROR(AK54/AJ54),"",AK54/AJ54)</f>
        <v>0</v>
      </c>
      <c r="AM54" s="31">
        <v>4369.25</v>
      </c>
      <c r="AN54" s="32">
        <v>0</v>
      </c>
      <c r="AO54" s="30">
        <f>IF(ISERROR(AN54/AM54),"",AN54/AM54)</f>
        <v>0</v>
      </c>
      <c r="AP54" s="31">
        <v>1456.4166666666665</v>
      </c>
      <c r="AQ54" s="74"/>
      <c r="AR54" s="30">
        <f>IF(ISERROR(AQ54/AP54),"",AQ54/AP54)</f>
        <v>0</v>
      </c>
      <c r="AS54" s="31">
        <v>1456.4166666666665</v>
      </c>
      <c r="AT54" s="74"/>
      <c r="AU54" s="30">
        <f>IF(ISERROR(AT54/AS54),"",AT54/AS54)</f>
        <v>0</v>
      </c>
      <c r="AV54" s="31">
        <v>1456.4166666666665</v>
      </c>
      <c r="AW54" s="74"/>
      <c r="AX54" s="30">
        <f>IF(ISERROR(AW54/AV54),"",AW54/AV54)</f>
        <v>0</v>
      </c>
      <c r="AY54" s="31">
        <v>4369.25</v>
      </c>
      <c r="AZ54" s="32">
        <v>0</v>
      </c>
      <c r="BA54" s="30">
        <f>IF(ISERROR(AZ54/AY54),"",AZ54/AY54)</f>
        <v>0</v>
      </c>
      <c r="BB54" s="31">
        <v>17477</v>
      </c>
      <c r="BC54" s="33">
        <v>0</v>
      </c>
      <c r="BD54" s="30">
        <f>IF(ISERROR(BC54/BB54),"",BC54/BB54)</f>
        <v>0</v>
      </c>
    </row>
    <row r="55" spans="1:56" ht="84" customHeight="1" x14ac:dyDescent="0.25">
      <c r="A55" s="51" t="s">
        <v>48</v>
      </c>
      <c r="B55" s="29" t="s">
        <v>233</v>
      </c>
      <c r="C55" s="121" t="s">
        <v>62</v>
      </c>
      <c r="D55" s="77">
        <v>59160.175000000003</v>
      </c>
      <c r="E55" s="43">
        <v>5916.0174999999999</v>
      </c>
      <c r="F55" s="31">
        <v>419.48062500000003</v>
      </c>
      <c r="G55" s="74"/>
      <c r="H55" s="30">
        <f>IF(ISERROR(G55/F55),"",G55/F55)</f>
        <v>0</v>
      </c>
      <c r="I55" s="31">
        <v>419.48062500000003</v>
      </c>
      <c r="J55" s="74"/>
      <c r="K55" s="30">
        <f>IF(ISERROR(J55/I55),"",J55/I55)</f>
        <v>0</v>
      </c>
      <c r="L55" s="31">
        <v>419.48062500000003</v>
      </c>
      <c r="M55" s="74"/>
      <c r="N55" s="30">
        <f>IF(ISERROR(M55/L55),"",M55/L55)</f>
        <v>0</v>
      </c>
      <c r="O55" s="31">
        <v>1258.441875</v>
      </c>
      <c r="P55" s="32">
        <v>0</v>
      </c>
      <c r="Q55" s="30">
        <f>IF(ISERROR(P55/O55),"",P55/O55)</f>
        <v>0</v>
      </c>
      <c r="R55" s="31">
        <v>419.48062500000003</v>
      </c>
      <c r="S55" s="74"/>
      <c r="T55" s="30">
        <f>IF(ISERROR(S55/R55),"",S55/R55)</f>
        <v>0</v>
      </c>
      <c r="U55" s="31">
        <v>419.48062500000003</v>
      </c>
      <c r="V55" s="74"/>
      <c r="W55" s="30">
        <f>IF(ISERROR(V55/U55),"",V55/U55)</f>
        <v>0</v>
      </c>
      <c r="X55" s="31">
        <v>419.48062500000003</v>
      </c>
      <c r="Y55" s="74"/>
      <c r="Z55" s="30">
        <f>IF(ISERROR(Y55/X55),"",Y55/X55)</f>
        <v>0</v>
      </c>
      <c r="AA55" s="31">
        <v>1258.441875</v>
      </c>
      <c r="AB55" s="32">
        <v>0</v>
      </c>
      <c r="AC55" s="30">
        <f>IF(ISERROR(AB55/AA55),"",AB55/AA55)</f>
        <v>0</v>
      </c>
      <c r="AD55" s="31">
        <v>419.48062500000003</v>
      </c>
      <c r="AE55" s="74"/>
      <c r="AF55" s="30">
        <f>IF(ISERROR(AE55/AD55),"",AE55/AD55)</f>
        <v>0</v>
      </c>
      <c r="AG55" s="31">
        <v>419.48062500000003</v>
      </c>
      <c r="AH55" s="74"/>
      <c r="AI55" s="30">
        <f>IF(ISERROR(AH55/AG55),"",AH55/AG55)</f>
        <v>0</v>
      </c>
      <c r="AJ55" s="31">
        <v>419.48062500000003</v>
      </c>
      <c r="AK55" s="74"/>
      <c r="AL55" s="30">
        <f>IF(ISERROR(AK55/AJ55),"",AK55/AJ55)</f>
        <v>0</v>
      </c>
      <c r="AM55" s="31">
        <v>1258.441875</v>
      </c>
      <c r="AN55" s="32">
        <v>0</v>
      </c>
      <c r="AO55" s="30">
        <f>IF(ISERROR(AN55/AM55),"",AN55/AM55)</f>
        <v>0</v>
      </c>
      <c r="AP55" s="31">
        <v>419.48062500000003</v>
      </c>
      <c r="AQ55" s="74"/>
      <c r="AR55" s="30">
        <f>IF(ISERROR(AQ55/AP55),"",AQ55/AP55)</f>
        <v>0</v>
      </c>
      <c r="AS55" s="31">
        <v>419.48062500000003</v>
      </c>
      <c r="AT55" s="74"/>
      <c r="AU55" s="30">
        <f>IF(ISERROR(AT55/AS55),"",AT55/AS55)</f>
        <v>0</v>
      </c>
      <c r="AV55" s="31">
        <v>419.48062500000003</v>
      </c>
      <c r="AW55" s="74"/>
      <c r="AX55" s="30">
        <f>IF(ISERROR(AW55/AV55),"",AW55/AV55)</f>
        <v>0</v>
      </c>
      <c r="AY55" s="31">
        <v>1258.441875</v>
      </c>
      <c r="AZ55" s="32">
        <v>0</v>
      </c>
      <c r="BA55" s="30">
        <f>IF(ISERROR(AZ55/AY55),"",AZ55/AY55)</f>
        <v>0</v>
      </c>
      <c r="BB55" s="31">
        <v>5033.7674999999999</v>
      </c>
      <c r="BC55" s="33">
        <v>0</v>
      </c>
      <c r="BD55" s="30">
        <f>IF(ISERROR(BC55/BB55),"",BC55/BB55)</f>
        <v>0</v>
      </c>
    </row>
    <row r="56" spans="1:56" ht="84" customHeight="1" x14ac:dyDescent="0.25">
      <c r="A56" s="51" t="s">
        <v>49</v>
      </c>
      <c r="B56" s="29" t="s">
        <v>234</v>
      </c>
      <c r="C56" s="121" t="s">
        <v>62</v>
      </c>
      <c r="D56" s="77">
        <v>65754.175000000003</v>
      </c>
      <c r="E56" s="43">
        <v>13150.834999999999</v>
      </c>
      <c r="F56" s="31">
        <v>1368.6333333333332</v>
      </c>
      <c r="G56" s="74"/>
      <c r="H56" s="30">
        <f>IF(ISERROR(G56/F56),"",G56/F56)</f>
        <v>0</v>
      </c>
      <c r="I56" s="31">
        <v>1368.6333333333332</v>
      </c>
      <c r="J56" s="74"/>
      <c r="K56" s="30">
        <f>IF(ISERROR(J56/I56),"",J56/I56)</f>
        <v>0</v>
      </c>
      <c r="L56" s="31">
        <v>1368.6333333333332</v>
      </c>
      <c r="M56" s="74"/>
      <c r="N56" s="30">
        <f>IF(ISERROR(M56/L56),"",M56/L56)</f>
        <v>0</v>
      </c>
      <c r="O56" s="31">
        <v>4105.8999999999996</v>
      </c>
      <c r="P56" s="32">
        <v>0</v>
      </c>
      <c r="Q56" s="30">
        <f>IF(ISERROR(P56/O56),"",P56/O56)</f>
        <v>0</v>
      </c>
      <c r="R56" s="31">
        <v>1367.6333333333332</v>
      </c>
      <c r="S56" s="74"/>
      <c r="T56" s="30">
        <f>IF(ISERROR(S56/R56),"",S56/R56)</f>
        <v>0</v>
      </c>
      <c r="U56" s="31">
        <v>1366.6333333333332</v>
      </c>
      <c r="V56" s="74"/>
      <c r="W56" s="30">
        <f>IF(ISERROR(V56/U56),"",V56/U56)</f>
        <v>0</v>
      </c>
      <c r="X56" s="31">
        <v>1366.6333333333332</v>
      </c>
      <c r="Y56" s="74"/>
      <c r="Z56" s="30">
        <f>IF(ISERROR(Y56/X56),"",Y56/X56)</f>
        <v>0</v>
      </c>
      <c r="AA56" s="31">
        <v>4100.8999999999996</v>
      </c>
      <c r="AB56" s="32">
        <v>0</v>
      </c>
      <c r="AC56" s="30">
        <f>IF(ISERROR(AB56/AA56),"",AB56/AA56)</f>
        <v>0</v>
      </c>
      <c r="AD56" s="31">
        <v>1366.6333333333332</v>
      </c>
      <c r="AE56" s="74"/>
      <c r="AF56" s="30">
        <f>IF(ISERROR(AE56/AD56),"",AE56/AD56)</f>
        <v>0</v>
      </c>
      <c r="AG56" s="31">
        <v>1366.6333333333332</v>
      </c>
      <c r="AH56" s="74"/>
      <c r="AI56" s="30">
        <f>IF(ISERROR(AH56/AG56),"",AH56/AG56)</f>
        <v>0</v>
      </c>
      <c r="AJ56" s="31">
        <v>1366.6333333333332</v>
      </c>
      <c r="AK56" s="74"/>
      <c r="AL56" s="30">
        <f>IF(ISERROR(AK56/AJ56),"",AK56/AJ56)</f>
        <v>0</v>
      </c>
      <c r="AM56" s="31">
        <v>4099.8999999999996</v>
      </c>
      <c r="AN56" s="32">
        <v>0</v>
      </c>
      <c r="AO56" s="30">
        <f>IF(ISERROR(AN56/AM56),"",AN56/AM56)</f>
        <v>0</v>
      </c>
      <c r="AP56" s="31">
        <v>1367.6333333333332</v>
      </c>
      <c r="AQ56" s="74"/>
      <c r="AR56" s="30">
        <f>IF(ISERROR(AQ56/AP56),"",AQ56/AP56)</f>
        <v>0</v>
      </c>
      <c r="AS56" s="31">
        <v>1367.6333333333332</v>
      </c>
      <c r="AT56" s="74"/>
      <c r="AU56" s="30">
        <f>IF(ISERROR(AT56/AS56),"",AT56/AS56)</f>
        <v>0</v>
      </c>
      <c r="AV56" s="31">
        <v>1378.6333333333332</v>
      </c>
      <c r="AW56" s="74"/>
      <c r="AX56" s="30">
        <f>IF(ISERROR(AW56/AV56),"",AW56/AV56)</f>
        <v>0</v>
      </c>
      <c r="AY56" s="31">
        <v>4113.8999999999996</v>
      </c>
      <c r="AZ56" s="32">
        <v>0</v>
      </c>
      <c r="BA56" s="30">
        <f>IF(ISERROR(AZ56/AY56),"",AZ56/AY56)</f>
        <v>0</v>
      </c>
      <c r="BB56" s="31">
        <v>16420.599999999999</v>
      </c>
      <c r="BC56" s="33">
        <v>0</v>
      </c>
      <c r="BD56" s="30">
        <f>IF(ISERROR(BC56/BB56),"",BC56/BB56)</f>
        <v>0</v>
      </c>
    </row>
    <row r="57" spans="1:56" ht="84" customHeight="1" x14ac:dyDescent="0.25">
      <c r="A57" s="51" t="s">
        <v>75</v>
      </c>
      <c r="B57" s="29" t="s">
        <v>235</v>
      </c>
      <c r="C57" s="121" t="s">
        <v>100</v>
      </c>
      <c r="D57" s="77">
        <v>65754.175000000003</v>
      </c>
      <c r="E57" s="43">
        <v>65754.175000000003</v>
      </c>
      <c r="F57" s="87">
        <v>2854.8333333333335</v>
      </c>
      <c r="G57" s="74"/>
      <c r="H57" s="30">
        <f>IF(ISERROR(G57/F57),"",G57/F57)</f>
        <v>0</v>
      </c>
      <c r="I57" s="87">
        <v>2854.8333333333335</v>
      </c>
      <c r="J57" s="74"/>
      <c r="K57" s="30">
        <f>IF(ISERROR(J57/I57),"",J57/I57)</f>
        <v>0</v>
      </c>
      <c r="L57" s="87">
        <v>2854.8333333333335</v>
      </c>
      <c r="M57" s="74"/>
      <c r="N57" s="30">
        <f>IF(ISERROR(M57/L57),"",M57/L57)</f>
        <v>0</v>
      </c>
      <c r="O57" s="31">
        <v>8564.5</v>
      </c>
      <c r="P57" s="32">
        <v>0</v>
      </c>
      <c r="Q57" s="30">
        <f>IF(ISERROR(P57/O57),"",P57/O57)</f>
        <v>0</v>
      </c>
      <c r="R57" s="87">
        <v>3191.8333333333335</v>
      </c>
      <c r="S57" s="74"/>
      <c r="T57" s="30">
        <f>IF(ISERROR(S57/R57),"",S57/R57)</f>
        <v>0</v>
      </c>
      <c r="U57" s="87">
        <v>3325.8333333333335</v>
      </c>
      <c r="V57" s="74"/>
      <c r="W57" s="30">
        <f>IF(ISERROR(V57/U57),"",V57/U57)</f>
        <v>0</v>
      </c>
      <c r="X57" s="87">
        <v>2854.8333333333335</v>
      </c>
      <c r="Y57" s="74"/>
      <c r="Z57" s="30">
        <f>IF(ISERROR(Y57/X57),"",Y57/X57)</f>
        <v>0</v>
      </c>
      <c r="AA57" s="31">
        <v>9372.5</v>
      </c>
      <c r="AB57" s="32">
        <v>0</v>
      </c>
      <c r="AC57" s="30">
        <f>IF(ISERROR(AB57/AA57),"",AB57/AA57)</f>
        <v>0</v>
      </c>
      <c r="AD57" s="87">
        <v>2854.8333333333335</v>
      </c>
      <c r="AE57" s="74"/>
      <c r="AF57" s="30">
        <f>IF(ISERROR(AE57/AD57),"",AE57/AD57)</f>
        <v>0</v>
      </c>
      <c r="AG57" s="87">
        <v>2854.8333333333335</v>
      </c>
      <c r="AH57" s="74"/>
      <c r="AI57" s="30">
        <f>IF(ISERROR(AH57/AG57),"",AH57/AG57)</f>
        <v>0</v>
      </c>
      <c r="AJ57" s="87">
        <v>2854.8333333333335</v>
      </c>
      <c r="AK57" s="74"/>
      <c r="AL57" s="30">
        <f>IF(ISERROR(AK57/AJ57),"",AK57/AJ57)</f>
        <v>0</v>
      </c>
      <c r="AM57" s="31">
        <v>8564.5</v>
      </c>
      <c r="AN57" s="32">
        <v>0</v>
      </c>
      <c r="AO57" s="30">
        <f>IF(ISERROR(AN57/AM57),"",AN57/AM57)</f>
        <v>0</v>
      </c>
      <c r="AP57" s="87">
        <v>2854.8333333333335</v>
      </c>
      <c r="AQ57" s="74"/>
      <c r="AR57" s="30">
        <f>IF(ISERROR(AQ57/AP57),"",AQ57/AP57)</f>
        <v>0</v>
      </c>
      <c r="AS57" s="87">
        <v>2854.8333333333335</v>
      </c>
      <c r="AT57" s="74"/>
      <c r="AU57" s="30">
        <f>IF(ISERROR(AT57/AS57),"",AT57/AS57)</f>
        <v>0</v>
      </c>
      <c r="AV57" s="87">
        <v>2854.8333333333335</v>
      </c>
      <c r="AW57" s="74"/>
      <c r="AX57" s="30">
        <f>IF(ISERROR(AW57/AV57),"",AW57/AV57)</f>
        <v>0</v>
      </c>
      <c r="AY57" s="31">
        <v>8564.5</v>
      </c>
      <c r="AZ57" s="32">
        <v>0</v>
      </c>
      <c r="BA57" s="30">
        <f>IF(ISERROR(AZ57/AY57),"",AZ57/AY57)</f>
        <v>0</v>
      </c>
      <c r="BB57" s="31">
        <v>35066</v>
      </c>
      <c r="BC57" s="33">
        <v>0</v>
      </c>
      <c r="BD57" s="30">
        <f>IF(ISERROR(BC57/BB57),"",BC57/BB57)</f>
        <v>0</v>
      </c>
    </row>
    <row r="58" spans="1:56" ht="84" customHeight="1" x14ac:dyDescent="0.25">
      <c r="A58" s="51" t="s">
        <v>161</v>
      </c>
      <c r="B58" s="29" t="s">
        <v>213</v>
      </c>
      <c r="C58" s="121" t="s">
        <v>100</v>
      </c>
      <c r="D58" s="77">
        <v>14057.729448</v>
      </c>
      <c r="E58" s="43">
        <v>13354.8429756</v>
      </c>
      <c r="F58" s="31">
        <v>799.02745399999992</v>
      </c>
      <c r="G58" s="52"/>
      <c r="H58" s="30">
        <f>IF(ISERROR(G58/F58),"",G58/F58)</f>
        <v>0</v>
      </c>
      <c r="I58" s="31">
        <v>799.02745399999992</v>
      </c>
      <c r="J58" s="52"/>
      <c r="K58" s="30">
        <f>IF(ISERROR(J58/I58),"",J58/I58)</f>
        <v>0</v>
      </c>
      <c r="L58" s="31">
        <v>799.02745399999992</v>
      </c>
      <c r="M58" s="52"/>
      <c r="N58" s="30">
        <f>IF(ISERROR(M58/L58),"",M58/L58)</f>
        <v>0</v>
      </c>
      <c r="O58" s="31">
        <v>2397.0823619999996</v>
      </c>
      <c r="P58" s="32">
        <v>0</v>
      </c>
      <c r="Q58" s="30">
        <f>IF(ISERROR(P58/O58),"",P58/O58)</f>
        <v>0</v>
      </c>
      <c r="R58" s="31">
        <v>802.02745399999992</v>
      </c>
      <c r="S58" s="52"/>
      <c r="T58" s="30">
        <f>IF(ISERROR(S58/R58),"",S58/R58)</f>
        <v>0</v>
      </c>
      <c r="U58" s="31">
        <v>799.02745399999992</v>
      </c>
      <c r="V58" s="52"/>
      <c r="W58" s="30">
        <f>IF(ISERROR(V58/U58),"",V58/U58)</f>
        <v>0</v>
      </c>
      <c r="X58" s="31">
        <v>799.02745399999992</v>
      </c>
      <c r="Y58" s="52"/>
      <c r="Z58" s="30">
        <f>IF(ISERROR(Y58/X58),"",Y58/X58)</f>
        <v>0</v>
      </c>
      <c r="AA58" s="31">
        <v>2400.0823619999996</v>
      </c>
      <c r="AB58" s="32">
        <v>0</v>
      </c>
      <c r="AC58" s="30">
        <f>IF(ISERROR(AB58/AA58),"",AB58/AA58)</f>
        <v>0</v>
      </c>
      <c r="AD58" s="31">
        <v>802.02745399999992</v>
      </c>
      <c r="AE58" s="52"/>
      <c r="AF58" s="30">
        <f>IF(ISERROR(AE58/AD58),"",AE58/AD58)</f>
        <v>0</v>
      </c>
      <c r="AG58" s="31">
        <v>799.02745399999992</v>
      </c>
      <c r="AH58" s="52"/>
      <c r="AI58" s="30">
        <f>IF(ISERROR(AH58/AG58),"",AH58/AG58)</f>
        <v>0</v>
      </c>
      <c r="AJ58" s="31">
        <v>799.02745399999992</v>
      </c>
      <c r="AK58" s="52"/>
      <c r="AL58" s="30">
        <f>IF(ISERROR(AK58/AJ58),"",AK58/AJ58)</f>
        <v>0</v>
      </c>
      <c r="AM58" s="31">
        <v>2400.0823619999996</v>
      </c>
      <c r="AN58" s="32">
        <v>0</v>
      </c>
      <c r="AO58" s="30">
        <f>IF(ISERROR(AN58/AM58),"",AN58/AM58)</f>
        <v>0</v>
      </c>
      <c r="AP58" s="31">
        <v>800.02745399999992</v>
      </c>
      <c r="AQ58" s="52"/>
      <c r="AR58" s="30">
        <f>IF(ISERROR(AQ58/AP58),"",AQ58/AP58)</f>
        <v>0</v>
      </c>
      <c r="AS58" s="31">
        <v>799.02745399999992</v>
      </c>
      <c r="AT58" s="52"/>
      <c r="AU58" s="30">
        <f>IF(ISERROR(AT58/AS58),"",AT58/AS58)</f>
        <v>0</v>
      </c>
      <c r="AV58" s="31">
        <v>799.02745399999992</v>
      </c>
      <c r="AW58" s="52"/>
      <c r="AX58" s="30">
        <f>IF(ISERROR(AW58/AV58),"",AW58/AV58)</f>
        <v>0</v>
      </c>
      <c r="AY58" s="31">
        <v>2398.0823619999996</v>
      </c>
      <c r="AZ58" s="32">
        <v>0</v>
      </c>
      <c r="BA58" s="30">
        <f>IF(ISERROR(AZ58/AY58),"",AZ58/AY58)</f>
        <v>0</v>
      </c>
      <c r="BB58" s="31">
        <v>9595.3294479999986</v>
      </c>
      <c r="BC58" s="33">
        <v>0</v>
      </c>
      <c r="BD58" s="30">
        <f>IF(ISERROR(BC58/BB58),"",BC58/BB58)</f>
        <v>0</v>
      </c>
    </row>
    <row r="59" spans="1:56" ht="157.5" customHeight="1" x14ac:dyDescent="0.25">
      <c r="A59" s="330" t="s">
        <v>236</v>
      </c>
      <c r="B59" s="322"/>
      <c r="C59" s="119"/>
      <c r="D59" s="19"/>
      <c r="E59" s="90"/>
      <c r="F59" s="21"/>
      <c r="G59" s="39"/>
      <c r="H59" s="40"/>
      <c r="I59" s="21"/>
      <c r="J59" s="39"/>
      <c r="K59" s="40"/>
      <c r="L59" s="21"/>
      <c r="M59" s="39"/>
      <c r="N59" s="40"/>
      <c r="O59" s="21"/>
      <c r="P59" s="39"/>
      <c r="Q59" s="40"/>
      <c r="R59" s="21"/>
      <c r="S59" s="39"/>
      <c r="T59" s="40"/>
      <c r="U59" s="21"/>
      <c r="V59" s="39"/>
      <c r="W59" s="40"/>
      <c r="X59" s="21"/>
      <c r="Y59" s="39"/>
      <c r="Z59" s="40"/>
      <c r="AA59" s="21"/>
      <c r="AB59" s="39"/>
      <c r="AC59" s="40"/>
      <c r="AD59" s="21"/>
      <c r="AE59" s="39"/>
      <c r="AF59" s="40"/>
      <c r="AG59" s="21"/>
      <c r="AH59" s="39"/>
      <c r="AI59" s="40"/>
      <c r="AJ59" s="21"/>
      <c r="AK59" s="39"/>
      <c r="AL59" s="40"/>
      <c r="AM59" s="21"/>
      <c r="AN59" s="39"/>
      <c r="AO59" s="40"/>
      <c r="AP59" s="21"/>
      <c r="AQ59" s="39"/>
      <c r="AR59" s="40"/>
      <c r="AS59" s="21"/>
      <c r="AT59" s="39"/>
      <c r="AU59" s="40"/>
      <c r="AV59" s="21"/>
      <c r="AW59" s="39"/>
      <c r="AX59" s="40"/>
      <c r="AY59" s="21"/>
      <c r="AZ59" s="39"/>
      <c r="BA59" s="40"/>
      <c r="BB59" s="21"/>
      <c r="BC59" s="39"/>
      <c r="BD59" s="40"/>
    </row>
    <row r="60" spans="1:56" ht="69.75" customHeight="1" x14ac:dyDescent="0.25">
      <c r="A60" s="324" t="s">
        <v>237</v>
      </c>
      <c r="B60" s="325"/>
      <c r="C60" s="114"/>
      <c r="D60" s="109"/>
      <c r="E60" s="91"/>
      <c r="F60" s="25"/>
      <c r="G60" s="41"/>
      <c r="H60" s="42"/>
      <c r="I60" s="25"/>
      <c r="J60" s="41"/>
      <c r="K60" s="42"/>
      <c r="L60" s="25"/>
      <c r="M60" s="41"/>
      <c r="N60" s="42"/>
      <c r="O60" s="25"/>
      <c r="P60" s="41"/>
      <c r="Q60" s="42"/>
      <c r="R60" s="25"/>
      <c r="S60" s="41"/>
      <c r="T60" s="42"/>
      <c r="U60" s="25"/>
      <c r="V60" s="41"/>
      <c r="W60" s="42"/>
      <c r="X60" s="25"/>
      <c r="Y60" s="41"/>
      <c r="Z60" s="42"/>
      <c r="AA60" s="25"/>
      <c r="AB60" s="41"/>
      <c r="AC60" s="42"/>
      <c r="AD60" s="25"/>
      <c r="AE60" s="41"/>
      <c r="AF60" s="42"/>
      <c r="AG60" s="25"/>
      <c r="AH60" s="41"/>
      <c r="AI60" s="42"/>
      <c r="AJ60" s="25"/>
      <c r="AK60" s="41"/>
      <c r="AL60" s="42"/>
      <c r="AM60" s="25"/>
      <c r="AN60" s="41"/>
      <c r="AO60" s="42"/>
      <c r="AP60" s="25"/>
      <c r="AQ60" s="41"/>
      <c r="AR60" s="42"/>
      <c r="AS60" s="25"/>
      <c r="AT60" s="41"/>
      <c r="AU60" s="42"/>
      <c r="AV60" s="25"/>
      <c r="AW60" s="41"/>
      <c r="AX60" s="42"/>
      <c r="AY60" s="25"/>
      <c r="AZ60" s="41"/>
      <c r="BA60" s="42"/>
      <c r="BB60" s="25"/>
      <c r="BC60" s="41"/>
      <c r="BD60" s="42"/>
    </row>
    <row r="61" spans="1:56" ht="84" customHeight="1" x14ac:dyDescent="0.25">
      <c r="A61" s="51" t="s">
        <v>50</v>
      </c>
      <c r="B61" s="29" t="s">
        <v>238</v>
      </c>
      <c r="C61" s="121" t="s">
        <v>98</v>
      </c>
      <c r="D61" s="65">
        <v>0</v>
      </c>
      <c r="E61" s="86">
        <v>10197</v>
      </c>
      <c r="F61" s="73">
        <v>849.75</v>
      </c>
      <c r="G61" s="85"/>
      <c r="H61" s="30">
        <f>IF(ISERROR(G61/F61),"",G61/F61)</f>
        <v>0</v>
      </c>
      <c r="I61" s="73">
        <v>849.75</v>
      </c>
      <c r="J61" s="85"/>
      <c r="K61" s="30">
        <f>IF(ISERROR(J61/I61),"",J61/I61)</f>
        <v>0</v>
      </c>
      <c r="L61" s="73">
        <v>849.75</v>
      </c>
      <c r="M61" s="85"/>
      <c r="N61" s="30">
        <f>IF(ISERROR(M61/L61),"",M61/L61)</f>
        <v>0</v>
      </c>
      <c r="O61" s="31">
        <v>2549.25</v>
      </c>
      <c r="P61" s="32">
        <v>0</v>
      </c>
      <c r="Q61" s="30">
        <f>IF(ISERROR(P61/O61),"",P61/O61)</f>
        <v>0</v>
      </c>
      <c r="R61" s="73">
        <v>849.75</v>
      </c>
      <c r="S61" s="85"/>
      <c r="T61" s="30">
        <f>IF(ISERROR(S61/R61),"",S61/R61)</f>
        <v>0</v>
      </c>
      <c r="U61" s="73">
        <v>849.75</v>
      </c>
      <c r="V61" s="85"/>
      <c r="W61" s="30">
        <f>IF(ISERROR(V61/U61),"",V61/U61)</f>
        <v>0</v>
      </c>
      <c r="X61" s="73">
        <v>849.75</v>
      </c>
      <c r="Y61" s="85"/>
      <c r="Z61" s="30">
        <f>IF(ISERROR(Y61/X61),"",Y61/X61)</f>
        <v>0</v>
      </c>
      <c r="AA61" s="31">
        <v>2549.25</v>
      </c>
      <c r="AB61" s="32">
        <v>0</v>
      </c>
      <c r="AC61" s="30">
        <f>IF(ISERROR(AB61/AA61),"",AB61/AA61)</f>
        <v>0</v>
      </c>
      <c r="AD61" s="73">
        <v>849.75</v>
      </c>
      <c r="AE61" s="85"/>
      <c r="AF61" s="30">
        <f>IF(ISERROR(AE61/AD61),"",AE61/AD61)</f>
        <v>0</v>
      </c>
      <c r="AG61" s="73">
        <v>849.75</v>
      </c>
      <c r="AH61" s="85"/>
      <c r="AI61" s="30">
        <f>IF(ISERROR(AH61/AG61),"",AH61/AG61)</f>
        <v>0</v>
      </c>
      <c r="AJ61" s="73">
        <v>849.75</v>
      </c>
      <c r="AK61" s="85"/>
      <c r="AL61" s="30">
        <f>IF(ISERROR(AK61/AJ61),"",AK61/AJ61)</f>
        <v>0</v>
      </c>
      <c r="AM61" s="31">
        <v>2549.25</v>
      </c>
      <c r="AN61" s="32">
        <v>0</v>
      </c>
      <c r="AO61" s="30">
        <f>IF(ISERROR(AN61/AM61),"",AN61/AM61)</f>
        <v>0</v>
      </c>
      <c r="AP61" s="73">
        <v>849.75</v>
      </c>
      <c r="AQ61" s="85"/>
      <c r="AR61" s="30">
        <f>IF(ISERROR(AQ61/AP61),"",AQ61/AP61)</f>
        <v>0</v>
      </c>
      <c r="AS61" s="73">
        <v>849.75</v>
      </c>
      <c r="AT61" s="85"/>
      <c r="AU61" s="30">
        <f>IF(ISERROR(AT61/AS61),"",AT61/AS61)</f>
        <v>0</v>
      </c>
      <c r="AV61" s="73">
        <v>849.75</v>
      </c>
      <c r="AW61" s="85"/>
      <c r="AX61" s="30">
        <f>IF(ISERROR(AW61/AV61),"",AW61/AV61)</f>
        <v>0</v>
      </c>
      <c r="AY61" s="31">
        <v>2549.25</v>
      </c>
      <c r="AZ61" s="32">
        <v>0</v>
      </c>
      <c r="BA61" s="30">
        <f>IF(ISERROR(AZ61/AY61),"",AZ61/AY61)</f>
        <v>0</v>
      </c>
      <c r="BB61" s="31">
        <v>10197</v>
      </c>
      <c r="BC61" s="33">
        <v>0</v>
      </c>
      <c r="BD61" s="30">
        <f>IF(ISERROR(BC61/BB61),"",BC61/BB61)</f>
        <v>0</v>
      </c>
    </row>
    <row r="62" spans="1:56" ht="84" customHeight="1" x14ac:dyDescent="0.25">
      <c r="A62" s="51" t="s">
        <v>76</v>
      </c>
      <c r="B62" s="29" t="s">
        <v>239</v>
      </c>
      <c r="C62" s="121" t="s">
        <v>98</v>
      </c>
      <c r="D62" s="65">
        <v>0</v>
      </c>
      <c r="E62" s="86">
        <v>201</v>
      </c>
      <c r="F62" s="87">
        <v>13.333333333333334</v>
      </c>
      <c r="G62" s="85"/>
      <c r="H62" s="30">
        <f>IF(ISERROR(G62/F62),"",G62/F62)</f>
        <v>0</v>
      </c>
      <c r="I62" s="87">
        <v>14.333333333333332</v>
      </c>
      <c r="J62" s="85"/>
      <c r="K62" s="30">
        <f>IF(ISERROR(J62/I62),"",J62/I62)</f>
        <v>0</v>
      </c>
      <c r="L62" s="87">
        <v>18.333333333333332</v>
      </c>
      <c r="M62" s="85"/>
      <c r="N62" s="30">
        <f>IF(ISERROR(M62/L62),"",M62/L62)</f>
        <v>0</v>
      </c>
      <c r="O62" s="31">
        <v>46</v>
      </c>
      <c r="P62" s="32">
        <v>0</v>
      </c>
      <c r="Q62" s="30">
        <f>IF(ISERROR(P62/O62),"",P62/O62)</f>
        <v>0</v>
      </c>
      <c r="R62" s="87">
        <v>18.333333333333332</v>
      </c>
      <c r="S62" s="85"/>
      <c r="T62" s="30">
        <f>IF(ISERROR(S62/R62),"",S62/R62)</f>
        <v>0</v>
      </c>
      <c r="U62" s="87">
        <v>16.333333333333332</v>
      </c>
      <c r="V62" s="85"/>
      <c r="W62" s="30">
        <f>IF(ISERROR(V62/U62),"",V62/U62)</f>
        <v>0</v>
      </c>
      <c r="X62" s="87">
        <v>19.333333333333332</v>
      </c>
      <c r="Y62" s="85"/>
      <c r="Z62" s="30">
        <f>IF(ISERROR(Y62/X62),"",Y62/X62)</f>
        <v>0</v>
      </c>
      <c r="AA62" s="31">
        <v>54</v>
      </c>
      <c r="AB62" s="32">
        <v>0</v>
      </c>
      <c r="AC62" s="30">
        <f>IF(ISERROR(AB62/AA62),"",AB62/AA62)</f>
        <v>0</v>
      </c>
      <c r="AD62" s="87">
        <v>16.333333333333332</v>
      </c>
      <c r="AE62" s="85"/>
      <c r="AF62" s="30">
        <f>IF(ISERROR(AE62/AD62),"",AE62/AD62)</f>
        <v>0</v>
      </c>
      <c r="AG62" s="87">
        <v>18.333333333333332</v>
      </c>
      <c r="AH62" s="85"/>
      <c r="AI62" s="30">
        <f>IF(ISERROR(AH62/AG62),"",AH62/AG62)</f>
        <v>0</v>
      </c>
      <c r="AJ62" s="87">
        <v>17.333333333333332</v>
      </c>
      <c r="AK62" s="85"/>
      <c r="AL62" s="30">
        <f>IF(ISERROR(AK62/AJ62),"",AK62/AJ62)</f>
        <v>0</v>
      </c>
      <c r="AM62" s="31">
        <v>52</v>
      </c>
      <c r="AN62" s="32">
        <v>0</v>
      </c>
      <c r="AO62" s="30">
        <f>IF(ISERROR(AN62/AM62),"",AN62/AM62)</f>
        <v>0</v>
      </c>
      <c r="AP62" s="87">
        <v>15.333333333333332</v>
      </c>
      <c r="AQ62" s="85"/>
      <c r="AR62" s="30">
        <f>IF(ISERROR(AQ62/AP62),"",AQ62/AP62)</f>
        <v>0</v>
      </c>
      <c r="AS62" s="87">
        <v>16.333333333333336</v>
      </c>
      <c r="AT62" s="85"/>
      <c r="AU62" s="30">
        <f>IF(ISERROR(AT62/AS62),"",AT62/AS62)</f>
        <v>0</v>
      </c>
      <c r="AV62" s="87">
        <v>17.333333333333332</v>
      </c>
      <c r="AW62" s="85"/>
      <c r="AX62" s="30">
        <f>IF(ISERROR(AW62/AV62),"",AW62/AV62)</f>
        <v>0</v>
      </c>
      <c r="AY62" s="31">
        <v>49</v>
      </c>
      <c r="AZ62" s="32">
        <v>0</v>
      </c>
      <c r="BA62" s="30">
        <f>IF(ISERROR(AZ62/AY62),"",AZ62/AY62)</f>
        <v>0</v>
      </c>
      <c r="BB62" s="31">
        <v>201</v>
      </c>
      <c r="BC62" s="33">
        <v>0</v>
      </c>
      <c r="BD62" s="30">
        <f>IF(ISERROR(BC62/BB62),"",BC62/BB62)</f>
        <v>0</v>
      </c>
    </row>
    <row r="63" spans="1:56" ht="84" customHeight="1" x14ac:dyDescent="0.25">
      <c r="A63" s="51" t="s">
        <v>77</v>
      </c>
      <c r="B63" s="29" t="s">
        <v>240</v>
      </c>
      <c r="C63" s="121" t="s">
        <v>98</v>
      </c>
      <c r="D63" s="65">
        <v>0</v>
      </c>
      <c r="E63" s="86">
        <v>785</v>
      </c>
      <c r="F63" s="87">
        <v>65</v>
      </c>
      <c r="G63" s="85"/>
      <c r="H63" s="30">
        <f>IF(ISERROR(G63/F63),"",G63/F63)</f>
        <v>0</v>
      </c>
      <c r="I63" s="87">
        <v>65</v>
      </c>
      <c r="J63" s="85"/>
      <c r="K63" s="30">
        <f>IF(ISERROR(J63/I63),"",J63/I63)</f>
        <v>0</v>
      </c>
      <c r="L63" s="87">
        <v>64</v>
      </c>
      <c r="M63" s="85"/>
      <c r="N63" s="30">
        <f>IF(ISERROR(M63/L63),"",M63/L63)</f>
        <v>0</v>
      </c>
      <c r="O63" s="31">
        <v>194</v>
      </c>
      <c r="P63" s="32">
        <v>0</v>
      </c>
      <c r="Q63" s="30">
        <f>IF(ISERROR(P63/O63),"",P63/O63)</f>
        <v>0</v>
      </c>
      <c r="R63" s="87">
        <v>66</v>
      </c>
      <c r="S63" s="85"/>
      <c r="T63" s="30">
        <f>IF(ISERROR(S63/R63),"",S63/R63)</f>
        <v>0</v>
      </c>
      <c r="U63" s="87">
        <v>66</v>
      </c>
      <c r="V63" s="85"/>
      <c r="W63" s="30">
        <f>IF(ISERROR(V63/U63),"",V63/U63)</f>
        <v>0</v>
      </c>
      <c r="X63" s="87">
        <v>67</v>
      </c>
      <c r="Y63" s="85"/>
      <c r="Z63" s="30">
        <f>IF(ISERROR(Y63/X63),"",Y63/X63)</f>
        <v>0</v>
      </c>
      <c r="AA63" s="31">
        <v>199</v>
      </c>
      <c r="AB63" s="32">
        <v>0</v>
      </c>
      <c r="AC63" s="30">
        <f>IF(ISERROR(AB63/AA63),"",AB63/AA63)</f>
        <v>0</v>
      </c>
      <c r="AD63" s="87">
        <v>65</v>
      </c>
      <c r="AE63" s="85"/>
      <c r="AF63" s="30">
        <f>IF(ISERROR(AE63/AD63),"",AE63/AD63)</f>
        <v>0</v>
      </c>
      <c r="AG63" s="87">
        <v>64</v>
      </c>
      <c r="AH63" s="85"/>
      <c r="AI63" s="30">
        <f>IF(ISERROR(AH63/AG63),"",AH63/AG63)</f>
        <v>0</v>
      </c>
      <c r="AJ63" s="87">
        <v>66</v>
      </c>
      <c r="AK63" s="85"/>
      <c r="AL63" s="30">
        <f>IF(ISERROR(AK63/AJ63),"",AK63/AJ63)</f>
        <v>0</v>
      </c>
      <c r="AM63" s="31">
        <v>195</v>
      </c>
      <c r="AN63" s="32">
        <v>0</v>
      </c>
      <c r="AO63" s="30">
        <f>IF(ISERROR(AN63/AM63),"",AN63/AM63)</f>
        <v>0</v>
      </c>
      <c r="AP63" s="87">
        <v>65</v>
      </c>
      <c r="AQ63" s="85"/>
      <c r="AR63" s="30">
        <f>IF(ISERROR(AQ63/AP63),"",AQ63/AP63)</f>
        <v>0</v>
      </c>
      <c r="AS63" s="87">
        <v>66</v>
      </c>
      <c r="AT63" s="85"/>
      <c r="AU63" s="30">
        <f>IF(ISERROR(AT63/AS63),"",AT63/AS63)</f>
        <v>0</v>
      </c>
      <c r="AV63" s="87">
        <v>66</v>
      </c>
      <c r="AW63" s="85"/>
      <c r="AX63" s="30">
        <f>IF(ISERROR(AW63/AV63),"",AW63/AV63)</f>
        <v>0</v>
      </c>
      <c r="AY63" s="31">
        <v>197</v>
      </c>
      <c r="AZ63" s="32">
        <v>0</v>
      </c>
      <c r="BA63" s="30">
        <f>IF(ISERROR(AZ63/AY63),"",AZ63/AY63)</f>
        <v>0</v>
      </c>
      <c r="BB63" s="31">
        <v>785</v>
      </c>
      <c r="BC63" s="33">
        <v>0</v>
      </c>
      <c r="BD63" s="30">
        <f>IF(ISERROR(BC63/BB63),"",BC63/BB63)</f>
        <v>0</v>
      </c>
    </row>
    <row r="64" spans="1:56" ht="84" customHeight="1" x14ac:dyDescent="0.25">
      <c r="A64" s="324" t="s">
        <v>188</v>
      </c>
      <c r="B64" s="325"/>
      <c r="C64" s="114"/>
      <c r="D64" s="109"/>
      <c r="E64" s="91"/>
      <c r="F64" s="25"/>
      <c r="G64" s="41"/>
      <c r="H64" s="42"/>
      <c r="I64" s="25"/>
      <c r="J64" s="41"/>
      <c r="K64" s="42"/>
      <c r="L64" s="25"/>
      <c r="M64" s="41"/>
      <c r="N64" s="42"/>
      <c r="O64" s="25"/>
      <c r="P64" s="41"/>
      <c r="Q64" s="42"/>
      <c r="R64" s="25"/>
      <c r="S64" s="41"/>
      <c r="T64" s="42"/>
      <c r="U64" s="25"/>
      <c r="V64" s="41"/>
      <c r="W64" s="42"/>
      <c r="X64" s="25"/>
      <c r="Y64" s="41"/>
      <c r="Z64" s="42"/>
      <c r="AA64" s="25"/>
      <c r="AB64" s="41"/>
      <c r="AC64" s="42"/>
      <c r="AD64" s="25"/>
      <c r="AE64" s="41"/>
      <c r="AF64" s="42"/>
      <c r="AG64" s="25"/>
      <c r="AH64" s="41"/>
      <c r="AI64" s="42"/>
      <c r="AJ64" s="25"/>
      <c r="AK64" s="41"/>
      <c r="AL64" s="42"/>
      <c r="AM64" s="25"/>
      <c r="AN64" s="41"/>
      <c r="AO64" s="42"/>
      <c r="AP64" s="25"/>
      <c r="AQ64" s="41"/>
      <c r="AR64" s="42"/>
      <c r="AS64" s="25"/>
      <c r="AT64" s="41"/>
      <c r="AU64" s="42"/>
      <c r="AV64" s="25"/>
      <c r="AW64" s="41"/>
      <c r="AX64" s="42"/>
      <c r="AY64" s="25"/>
      <c r="AZ64" s="41"/>
      <c r="BA64" s="42"/>
      <c r="BB64" s="25"/>
      <c r="BC64" s="41"/>
      <c r="BD64" s="42"/>
    </row>
    <row r="65" spans="1:56" ht="84" customHeight="1" x14ac:dyDescent="0.25">
      <c r="A65" s="51" t="s">
        <v>102</v>
      </c>
      <c r="B65" s="29" t="s">
        <v>241</v>
      </c>
      <c r="C65" s="121" t="s">
        <v>62</v>
      </c>
      <c r="D65" s="77">
        <v>29978.75</v>
      </c>
      <c r="E65" s="43">
        <v>29978.75</v>
      </c>
      <c r="F65" s="31">
        <v>2169.5624999999995</v>
      </c>
      <c r="G65" s="74"/>
      <c r="H65" s="30">
        <f>IF(ISERROR(G65/F65),"",G65/F65)</f>
        <v>0</v>
      </c>
      <c r="I65" s="31">
        <v>2169.5624999999995</v>
      </c>
      <c r="J65" s="74"/>
      <c r="K65" s="30">
        <f>IF(ISERROR(J65/I65),"",J65/I65)</f>
        <v>0</v>
      </c>
      <c r="L65" s="31">
        <v>2169.5624999999995</v>
      </c>
      <c r="M65" s="74"/>
      <c r="N65" s="30">
        <f>IF(ISERROR(M65/L65),"",M65/L65)</f>
        <v>0</v>
      </c>
      <c r="O65" s="31">
        <v>6508.6874999999982</v>
      </c>
      <c r="P65" s="32">
        <v>0</v>
      </c>
      <c r="Q65" s="30">
        <f>IF(ISERROR(P65/O65),"",P65/O65)</f>
        <v>0</v>
      </c>
      <c r="R65" s="31">
        <v>2169.5624999999995</v>
      </c>
      <c r="S65" s="74"/>
      <c r="T65" s="30">
        <f>IF(ISERROR(S65/R65),"",S65/R65)</f>
        <v>0</v>
      </c>
      <c r="U65" s="31">
        <v>2169.5624999999995</v>
      </c>
      <c r="V65" s="74"/>
      <c r="W65" s="30">
        <f>IF(ISERROR(V65/U65),"",V65/U65)</f>
        <v>0</v>
      </c>
      <c r="X65" s="31">
        <v>2169.5624999999995</v>
      </c>
      <c r="Y65" s="74"/>
      <c r="Z65" s="30">
        <f>IF(ISERROR(Y65/X65),"",Y65/X65)</f>
        <v>0</v>
      </c>
      <c r="AA65" s="31">
        <v>6508.6874999999982</v>
      </c>
      <c r="AB65" s="32">
        <v>0</v>
      </c>
      <c r="AC65" s="30">
        <f>IF(ISERROR(AB65/AA65),"",AB65/AA65)</f>
        <v>0</v>
      </c>
      <c r="AD65" s="31">
        <v>2169.5624999999995</v>
      </c>
      <c r="AE65" s="74"/>
      <c r="AF65" s="30">
        <f>IF(ISERROR(AE65/AD65),"",AE65/AD65)</f>
        <v>0</v>
      </c>
      <c r="AG65" s="31">
        <v>2169.5624999999995</v>
      </c>
      <c r="AH65" s="74"/>
      <c r="AI65" s="30">
        <f>IF(ISERROR(AH65/AG65),"",AH65/AG65)</f>
        <v>0</v>
      </c>
      <c r="AJ65" s="31">
        <v>2169.5624999999995</v>
      </c>
      <c r="AK65" s="74"/>
      <c r="AL65" s="30">
        <f>IF(ISERROR(AK65/AJ65),"",AK65/AJ65)</f>
        <v>0</v>
      </c>
      <c r="AM65" s="31">
        <v>6508.6874999999982</v>
      </c>
      <c r="AN65" s="32">
        <v>0</v>
      </c>
      <c r="AO65" s="30">
        <f>IF(ISERROR(AN65/AM65),"",AN65/AM65)</f>
        <v>0</v>
      </c>
      <c r="AP65" s="31">
        <v>2169.5624999999995</v>
      </c>
      <c r="AQ65" s="74"/>
      <c r="AR65" s="30">
        <f>IF(ISERROR(AQ65/AP65),"",AQ65/AP65)</f>
        <v>0</v>
      </c>
      <c r="AS65" s="31">
        <v>2169.5624999999995</v>
      </c>
      <c r="AT65" s="74"/>
      <c r="AU65" s="30">
        <f>IF(ISERROR(AT65/AS65),"",AT65/AS65)</f>
        <v>0</v>
      </c>
      <c r="AV65" s="31">
        <v>2169.5624999999995</v>
      </c>
      <c r="AW65" s="74"/>
      <c r="AX65" s="30">
        <f>IF(ISERROR(AW65/AV65),"",AW65/AV65)</f>
        <v>0</v>
      </c>
      <c r="AY65" s="31">
        <v>6508.6874999999982</v>
      </c>
      <c r="AZ65" s="32">
        <v>0</v>
      </c>
      <c r="BA65" s="30">
        <f>IF(ISERROR(AZ65/AY65),"",AZ65/AY65)</f>
        <v>0</v>
      </c>
      <c r="BB65" s="31">
        <v>26034.749999999993</v>
      </c>
      <c r="BC65" s="33">
        <v>0</v>
      </c>
      <c r="BD65" s="30">
        <f>IF(ISERROR(BC65/BB65),"",BC65/BB65)</f>
        <v>0</v>
      </c>
    </row>
    <row r="66" spans="1:56" ht="84" customHeight="1" x14ac:dyDescent="0.25">
      <c r="A66" s="51" t="s">
        <v>103</v>
      </c>
      <c r="B66" s="29" t="s">
        <v>242</v>
      </c>
      <c r="C66" s="121" t="s">
        <v>62</v>
      </c>
      <c r="D66" s="77">
        <v>11991.800000000001</v>
      </c>
      <c r="E66" s="43">
        <v>11991.8</v>
      </c>
      <c r="F66" s="31">
        <v>867.8499999999998</v>
      </c>
      <c r="G66" s="74"/>
      <c r="H66" s="30">
        <f>IF(ISERROR(G66/F66),"",G66/F66)</f>
        <v>0</v>
      </c>
      <c r="I66" s="31">
        <v>867.8499999999998</v>
      </c>
      <c r="J66" s="74"/>
      <c r="K66" s="30">
        <f>IF(ISERROR(J66/I66),"",J66/I66)</f>
        <v>0</v>
      </c>
      <c r="L66" s="31">
        <v>867.8499999999998</v>
      </c>
      <c r="M66" s="74"/>
      <c r="N66" s="30">
        <f>IF(ISERROR(M66/L66),"",M66/L66)</f>
        <v>0</v>
      </c>
      <c r="O66" s="31">
        <v>2603.5499999999993</v>
      </c>
      <c r="P66" s="32">
        <v>0</v>
      </c>
      <c r="Q66" s="30">
        <f>IF(ISERROR(P66/O66),"",P66/O66)</f>
        <v>0</v>
      </c>
      <c r="R66" s="31">
        <v>867.8499999999998</v>
      </c>
      <c r="S66" s="74"/>
      <c r="T66" s="30">
        <f>IF(ISERROR(S66/R66),"",S66/R66)</f>
        <v>0</v>
      </c>
      <c r="U66" s="31">
        <v>867.8499999999998</v>
      </c>
      <c r="V66" s="74"/>
      <c r="W66" s="30">
        <f>IF(ISERROR(V66/U66),"",V66/U66)</f>
        <v>0</v>
      </c>
      <c r="X66" s="31">
        <v>867.8499999999998</v>
      </c>
      <c r="Y66" s="74"/>
      <c r="Z66" s="30">
        <f>IF(ISERROR(Y66/X66),"",Y66/X66)</f>
        <v>0</v>
      </c>
      <c r="AA66" s="31">
        <v>2603.5499999999993</v>
      </c>
      <c r="AB66" s="32">
        <v>0</v>
      </c>
      <c r="AC66" s="30">
        <f>IF(ISERROR(AB66/AA66),"",AB66/AA66)</f>
        <v>0</v>
      </c>
      <c r="AD66" s="31">
        <v>867.8499999999998</v>
      </c>
      <c r="AE66" s="74"/>
      <c r="AF66" s="30">
        <f>IF(ISERROR(AE66/AD66),"",AE66/AD66)</f>
        <v>0</v>
      </c>
      <c r="AG66" s="31">
        <v>867.8499999999998</v>
      </c>
      <c r="AH66" s="74"/>
      <c r="AI66" s="30">
        <f>IF(ISERROR(AH66/AG66),"",AH66/AG66)</f>
        <v>0</v>
      </c>
      <c r="AJ66" s="31">
        <v>867.8499999999998</v>
      </c>
      <c r="AK66" s="74"/>
      <c r="AL66" s="30">
        <f>IF(ISERROR(AK66/AJ66),"",AK66/AJ66)</f>
        <v>0</v>
      </c>
      <c r="AM66" s="31">
        <v>2603.5499999999993</v>
      </c>
      <c r="AN66" s="32">
        <v>0</v>
      </c>
      <c r="AO66" s="30">
        <f>IF(ISERROR(AN66/AM66),"",AN66/AM66)</f>
        <v>0</v>
      </c>
      <c r="AP66" s="31">
        <v>867.8499999999998</v>
      </c>
      <c r="AQ66" s="74"/>
      <c r="AR66" s="30">
        <f>IF(ISERROR(AQ66/AP66),"",AQ66/AP66)</f>
        <v>0</v>
      </c>
      <c r="AS66" s="31">
        <v>867.8499999999998</v>
      </c>
      <c r="AT66" s="74"/>
      <c r="AU66" s="30">
        <f>IF(ISERROR(AT66/AS66),"",AT66/AS66)</f>
        <v>0</v>
      </c>
      <c r="AV66" s="31">
        <v>867.8499999999998</v>
      </c>
      <c r="AW66" s="74"/>
      <c r="AX66" s="30">
        <f>IF(ISERROR(AW66/AV66),"",AW66/AV66)</f>
        <v>0</v>
      </c>
      <c r="AY66" s="31">
        <v>2603.5499999999993</v>
      </c>
      <c r="AZ66" s="32">
        <v>0</v>
      </c>
      <c r="BA66" s="30">
        <f>IF(ISERROR(AZ66/AY66),"",AZ66/AY66)</f>
        <v>0</v>
      </c>
      <c r="BB66" s="31">
        <v>10414.199999999997</v>
      </c>
      <c r="BC66" s="33">
        <v>0</v>
      </c>
      <c r="BD66" s="30">
        <f>IF(ISERROR(BC66/BB66),"",BC66/BB66)</f>
        <v>0</v>
      </c>
    </row>
    <row r="67" spans="1:56" ht="84" customHeight="1" x14ac:dyDescent="0.25">
      <c r="A67" s="51" t="s">
        <v>104</v>
      </c>
      <c r="B67" s="29" t="s">
        <v>243</v>
      </c>
      <c r="C67" s="121" t="s">
        <v>62</v>
      </c>
      <c r="D67" s="77">
        <v>11991.800000000001</v>
      </c>
      <c r="E67" s="43">
        <v>11991.8</v>
      </c>
      <c r="F67" s="31">
        <v>867.94166666666649</v>
      </c>
      <c r="G67" s="74"/>
      <c r="H67" s="30">
        <f>IF(ISERROR(G67/F67),"",G67/F67)</f>
        <v>0</v>
      </c>
      <c r="I67" s="31">
        <v>867.94166666666649</v>
      </c>
      <c r="J67" s="74"/>
      <c r="K67" s="30">
        <f>IF(ISERROR(J67/I67),"",J67/I67)</f>
        <v>0</v>
      </c>
      <c r="L67" s="31">
        <v>868.94166666666649</v>
      </c>
      <c r="M67" s="74"/>
      <c r="N67" s="30">
        <f>IF(ISERROR(M67/L67),"",M67/L67)</f>
        <v>0</v>
      </c>
      <c r="O67" s="31">
        <v>2604.8249999999994</v>
      </c>
      <c r="P67" s="32">
        <v>0</v>
      </c>
      <c r="Q67" s="30">
        <f>IF(ISERROR(P67/O67),"",P67/O67)</f>
        <v>0</v>
      </c>
      <c r="R67" s="31">
        <v>868.94166666666649</v>
      </c>
      <c r="S67" s="74"/>
      <c r="T67" s="30">
        <f>IF(ISERROR(S67/R67),"",S67/R67)</f>
        <v>0</v>
      </c>
      <c r="U67" s="31">
        <v>867.94166666666649</v>
      </c>
      <c r="V67" s="74"/>
      <c r="W67" s="30">
        <f>IF(ISERROR(V67/U67),"",V67/U67)</f>
        <v>0</v>
      </c>
      <c r="X67" s="31">
        <v>867.94166666666649</v>
      </c>
      <c r="Y67" s="74"/>
      <c r="Z67" s="30">
        <f>IF(ISERROR(Y67/X67),"",Y67/X67)</f>
        <v>0</v>
      </c>
      <c r="AA67" s="31">
        <v>2604.8249999999994</v>
      </c>
      <c r="AB67" s="32">
        <v>0</v>
      </c>
      <c r="AC67" s="30">
        <f>IF(ISERROR(AB67/AA67),"",AB67/AA67)</f>
        <v>0</v>
      </c>
      <c r="AD67" s="31">
        <v>867.94166666666649</v>
      </c>
      <c r="AE67" s="74"/>
      <c r="AF67" s="30">
        <f>IF(ISERROR(AE67/AD67),"",AE67/AD67)</f>
        <v>0</v>
      </c>
      <c r="AG67" s="31">
        <v>867.94166666666649</v>
      </c>
      <c r="AH67" s="74"/>
      <c r="AI67" s="30">
        <f>IF(ISERROR(AH67/AG67),"",AH67/AG67)</f>
        <v>0</v>
      </c>
      <c r="AJ67" s="31">
        <v>867.94166666666649</v>
      </c>
      <c r="AK67" s="74"/>
      <c r="AL67" s="30">
        <f>IF(ISERROR(AK67/AJ67),"",AK67/AJ67)</f>
        <v>0</v>
      </c>
      <c r="AM67" s="31">
        <v>2603.8249999999994</v>
      </c>
      <c r="AN67" s="32">
        <v>0</v>
      </c>
      <c r="AO67" s="30">
        <f>IF(ISERROR(AN67/AM67),"",AN67/AM67)</f>
        <v>0</v>
      </c>
      <c r="AP67" s="31">
        <v>866.94166666666649</v>
      </c>
      <c r="AQ67" s="74"/>
      <c r="AR67" s="30">
        <f>IF(ISERROR(AQ67/AP67),"",AQ67/AP67)</f>
        <v>0</v>
      </c>
      <c r="AS67" s="31">
        <v>866.94166666666649</v>
      </c>
      <c r="AT67" s="74"/>
      <c r="AU67" s="30">
        <f>IF(ISERROR(AT67/AS67),"",AT67/AS67)</f>
        <v>0</v>
      </c>
      <c r="AV67" s="31">
        <v>866.94166666666649</v>
      </c>
      <c r="AW67" s="74"/>
      <c r="AX67" s="30">
        <f>IF(ISERROR(AW67/AV67),"",AW67/AV67)</f>
        <v>0</v>
      </c>
      <c r="AY67" s="31">
        <v>2600.8249999999994</v>
      </c>
      <c r="AZ67" s="32">
        <v>0</v>
      </c>
      <c r="BA67" s="30">
        <f>IF(ISERROR(AZ67/AY67),"",AZ67/AY67)</f>
        <v>0</v>
      </c>
      <c r="BB67" s="31">
        <v>10414.299999999997</v>
      </c>
      <c r="BC67" s="33">
        <v>0</v>
      </c>
      <c r="BD67" s="30">
        <f>IF(ISERROR(BC67/BB67),"",BC67/BB67)</f>
        <v>0</v>
      </c>
    </row>
    <row r="68" spans="1:56" ht="84" customHeight="1" x14ac:dyDescent="0.25">
      <c r="A68" s="51" t="s">
        <v>105</v>
      </c>
      <c r="B68" s="29" t="s">
        <v>244</v>
      </c>
      <c r="C68" s="123" t="s">
        <v>107</v>
      </c>
      <c r="D68" s="77">
        <v>7933.7966666666671</v>
      </c>
      <c r="E68" s="43">
        <v>7933.7966666666671</v>
      </c>
      <c r="F68" s="87">
        <v>858.90833333333319</v>
      </c>
      <c r="G68" s="74"/>
      <c r="H68" s="30">
        <f>IF(ISERROR(G68/F68),"",G68/F68)</f>
        <v>0</v>
      </c>
      <c r="I68" s="87">
        <v>858.90833333333319</v>
      </c>
      <c r="J68" s="74"/>
      <c r="K68" s="30">
        <f>IF(ISERROR(J68/I68),"",J68/I68)</f>
        <v>0</v>
      </c>
      <c r="L68" s="87">
        <v>859.90833333333319</v>
      </c>
      <c r="M68" s="74"/>
      <c r="N68" s="30">
        <f>IF(ISERROR(M68/L68),"",M68/L68)</f>
        <v>0</v>
      </c>
      <c r="O68" s="31">
        <v>2577.7249999999995</v>
      </c>
      <c r="P68" s="32">
        <v>0</v>
      </c>
      <c r="Q68" s="30">
        <f>IF(ISERROR(P68/O68),"",P68/O68)</f>
        <v>0</v>
      </c>
      <c r="R68" s="87">
        <v>858.90833333333319</v>
      </c>
      <c r="S68" s="74"/>
      <c r="T68" s="30">
        <f>IF(ISERROR(S68/R68),"",S68/R68)</f>
        <v>0</v>
      </c>
      <c r="U68" s="87">
        <v>848.90833333333319</v>
      </c>
      <c r="V68" s="74"/>
      <c r="W68" s="30">
        <f>IF(ISERROR(V68/U68),"",V68/U68)</f>
        <v>0</v>
      </c>
      <c r="X68" s="87">
        <v>2229.9083333333333</v>
      </c>
      <c r="Y68" s="74"/>
      <c r="Z68" s="30">
        <f>IF(ISERROR(Y68/X68),"",Y68/X68)</f>
        <v>0</v>
      </c>
      <c r="AA68" s="31">
        <v>3937.7249999999995</v>
      </c>
      <c r="AB68" s="32">
        <v>0</v>
      </c>
      <c r="AC68" s="30">
        <f>IF(ISERROR(AB68/AA68),"",AB68/AA68)</f>
        <v>0</v>
      </c>
      <c r="AD68" s="87">
        <v>859.90833333333319</v>
      </c>
      <c r="AE68" s="74"/>
      <c r="AF68" s="30">
        <f>IF(ISERROR(AE68/AD68),"",AE68/AD68)</f>
        <v>0</v>
      </c>
      <c r="AG68" s="87">
        <v>858.90833333333319</v>
      </c>
      <c r="AH68" s="74"/>
      <c r="AI68" s="30">
        <f>IF(ISERROR(AH68/AG68),"",AH68/AG68)</f>
        <v>0</v>
      </c>
      <c r="AJ68" s="87">
        <v>859.90833333333319</v>
      </c>
      <c r="AK68" s="74"/>
      <c r="AL68" s="30">
        <f>IF(ISERROR(AK68/AJ68),"",AK68/AJ68)</f>
        <v>0</v>
      </c>
      <c r="AM68" s="31">
        <v>2578.7249999999995</v>
      </c>
      <c r="AN68" s="32">
        <v>0</v>
      </c>
      <c r="AO68" s="30">
        <f>IF(ISERROR(AN68/AM68),"",AN68/AM68)</f>
        <v>0</v>
      </c>
      <c r="AP68" s="87">
        <v>860.90833333333319</v>
      </c>
      <c r="AQ68" s="74"/>
      <c r="AR68" s="30">
        <f>IF(ISERROR(AQ68/AP68),"",AQ68/AP68)</f>
        <v>0</v>
      </c>
      <c r="AS68" s="87">
        <v>858.90833333333319</v>
      </c>
      <c r="AT68" s="74"/>
      <c r="AU68" s="30">
        <f>IF(ISERROR(AT68/AS68),"",AT68/AS68)</f>
        <v>0</v>
      </c>
      <c r="AV68" s="87">
        <v>861.90833333333319</v>
      </c>
      <c r="AW68" s="74"/>
      <c r="AX68" s="30">
        <f>IF(ISERROR(AW68/AV68),"",AW68/AV68)</f>
        <v>0</v>
      </c>
      <c r="AY68" s="31">
        <v>2581.7249999999995</v>
      </c>
      <c r="AZ68" s="32">
        <v>0</v>
      </c>
      <c r="BA68" s="30">
        <f>IF(ISERROR(AZ68/AY68),"",AZ68/AY68)</f>
        <v>0</v>
      </c>
      <c r="BB68" s="31">
        <v>11675.899999999998</v>
      </c>
      <c r="BC68" s="33">
        <v>0</v>
      </c>
      <c r="BD68" s="30">
        <f>IF(ISERROR(BC68/BB68),"",BC68/BB68)</f>
        <v>0</v>
      </c>
    </row>
    <row r="69" spans="1:56" ht="84" customHeight="1" x14ac:dyDescent="0.25">
      <c r="A69" s="51" t="s">
        <v>245</v>
      </c>
      <c r="B69" s="29" t="s">
        <v>246</v>
      </c>
      <c r="C69" s="121" t="s">
        <v>66</v>
      </c>
      <c r="D69" s="77">
        <v>4738.79</v>
      </c>
      <c r="E69" s="43">
        <v>4738.79</v>
      </c>
      <c r="F69" s="31">
        <v>348.03999999999996</v>
      </c>
      <c r="G69" s="74"/>
      <c r="H69" s="30">
        <f>IF(ISERROR(G69/F69),"",G69/F69)</f>
        <v>0</v>
      </c>
      <c r="I69" s="31">
        <v>348.03999999999996</v>
      </c>
      <c r="J69" s="74"/>
      <c r="K69" s="30">
        <f>IF(ISERROR(J69/I69),"",J69/I69)</f>
        <v>0</v>
      </c>
      <c r="L69" s="31">
        <v>348.03999999999996</v>
      </c>
      <c r="M69" s="74"/>
      <c r="N69" s="30">
        <f>IF(ISERROR(M69/L69),"",M69/L69)</f>
        <v>0</v>
      </c>
      <c r="O69" s="31">
        <v>1044.1199999999999</v>
      </c>
      <c r="P69" s="32">
        <v>0</v>
      </c>
      <c r="Q69" s="30">
        <f>IF(ISERROR(P69/O69),"",P69/O69)</f>
        <v>0</v>
      </c>
      <c r="R69" s="31">
        <v>348.03999999999996</v>
      </c>
      <c r="S69" s="74"/>
      <c r="T69" s="30">
        <f>IF(ISERROR(S69/R69),"",S69/R69)</f>
        <v>0</v>
      </c>
      <c r="U69" s="31">
        <v>348.03999999999996</v>
      </c>
      <c r="V69" s="74"/>
      <c r="W69" s="30">
        <f>IF(ISERROR(V69/U69),"",V69/U69)</f>
        <v>0</v>
      </c>
      <c r="X69" s="31">
        <v>348.03999999999996</v>
      </c>
      <c r="Y69" s="74"/>
      <c r="Z69" s="30">
        <f>IF(ISERROR(Y69/X69),"",Y69/X69)</f>
        <v>0</v>
      </c>
      <c r="AA69" s="31">
        <v>1044.1199999999999</v>
      </c>
      <c r="AB69" s="32">
        <v>0</v>
      </c>
      <c r="AC69" s="30">
        <f>IF(ISERROR(AB69/AA69),"",AB69/AA69)</f>
        <v>0</v>
      </c>
      <c r="AD69" s="31">
        <v>348.03999999999996</v>
      </c>
      <c r="AE69" s="74"/>
      <c r="AF69" s="30">
        <f>IF(ISERROR(AE69/AD69),"",AE69/AD69)</f>
        <v>0</v>
      </c>
      <c r="AG69" s="31">
        <v>348.03999999999996</v>
      </c>
      <c r="AH69" s="74"/>
      <c r="AI69" s="30">
        <f>IF(ISERROR(AH69/AG69),"",AH69/AG69)</f>
        <v>0</v>
      </c>
      <c r="AJ69" s="31">
        <v>348.03999999999996</v>
      </c>
      <c r="AK69" s="74"/>
      <c r="AL69" s="30">
        <f>IF(ISERROR(AK69/AJ69),"",AK69/AJ69)</f>
        <v>0</v>
      </c>
      <c r="AM69" s="31">
        <v>1044.1199999999999</v>
      </c>
      <c r="AN69" s="32">
        <v>0</v>
      </c>
      <c r="AO69" s="30">
        <f>IF(ISERROR(AN69/AM69),"",AN69/AM69)</f>
        <v>0</v>
      </c>
      <c r="AP69" s="31">
        <v>348.03999999999996</v>
      </c>
      <c r="AQ69" s="74"/>
      <c r="AR69" s="30">
        <f>IF(ISERROR(AQ69/AP69),"",AQ69/AP69)</f>
        <v>0</v>
      </c>
      <c r="AS69" s="31">
        <v>348.03999999999996</v>
      </c>
      <c r="AT69" s="74"/>
      <c r="AU69" s="30">
        <f>IF(ISERROR(AT69/AS69),"",AT69/AS69)</f>
        <v>0</v>
      </c>
      <c r="AV69" s="31">
        <v>348.03999999999996</v>
      </c>
      <c r="AW69" s="74"/>
      <c r="AX69" s="30">
        <f>IF(ISERROR(AW69/AV69),"",AW69/AV69)</f>
        <v>0</v>
      </c>
      <c r="AY69" s="31">
        <v>1044.1199999999999</v>
      </c>
      <c r="AZ69" s="32">
        <v>0</v>
      </c>
      <c r="BA69" s="30">
        <f>IF(ISERROR(AZ69/AY69),"",AZ69/AY69)</f>
        <v>0</v>
      </c>
      <c r="BB69" s="31">
        <v>4176.4799999999996</v>
      </c>
      <c r="BC69" s="33">
        <v>0</v>
      </c>
      <c r="BD69" s="30">
        <f>IF(ISERROR(BC69/BB69),"",BC69/BB69)</f>
        <v>0</v>
      </c>
    </row>
    <row r="70" spans="1:56" ht="84" customHeight="1" x14ac:dyDescent="0.3">
      <c r="A70" s="331" t="s">
        <v>31</v>
      </c>
      <c r="B70" s="332"/>
      <c r="C70" s="112"/>
      <c r="D70" s="65"/>
      <c r="E70" s="61"/>
      <c r="F70" s="62"/>
      <c r="G70" s="63"/>
      <c r="H70" s="64"/>
      <c r="I70" s="62"/>
      <c r="J70" s="63"/>
      <c r="K70" s="64"/>
      <c r="L70" s="62"/>
      <c r="M70" s="63"/>
      <c r="N70" s="64"/>
      <c r="O70" s="62"/>
      <c r="P70" s="65"/>
      <c r="Q70" s="64"/>
      <c r="R70" s="62"/>
      <c r="S70" s="63"/>
      <c r="T70" s="64"/>
      <c r="U70" s="62"/>
      <c r="V70" s="63"/>
      <c r="W70" s="64"/>
      <c r="X70" s="62"/>
      <c r="Y70" s="63"/>
      <c r="Z70" s="64"/>
      <c r="AA70" s="62"/>
      <c r="AB70" s="65"/>
      <c r="AC70" s="64"/>
      <c r="AD70" s="62"/>
      <c r="AE70" s="65"/>
      <c r="AF70" s="64"/>
      <c r="AG70" s="62"/>
      <c r="AH70" s="65"/>
      <c r="AI70" s="64"/>
      <c r="AJ70" s="62"/>
      <c r="AK70" s="65"/>
      <c r="AL70" s="64"/>
      <c r="AM70" s="62"/>
      <c r="AN70" s="65"/>
      <c r="AO70" s="64"/>
      <c r="AP70" s="62"/>
      <c r="AQ70" s="65"/>
      <c r="AR70" s="64"/>
      <c r="AS70" s="62"/>
      <c r="AT70" s="65"/>
      <c r="AU70" s="64"/>
      <c r="AV70" s="62"/>
      <c r="AW70" s="65"/>
      <c r="AX70" s="64"/>
      <c r="AY70" s="62"/>
      <c r="AZ70" s="65"/>
      <c r="BA70" s="64"/>
      <c r="BB70" s="66"/>
      <c r="BC70" s="67"/>
      <c r="BD70" s="64"/>
    </row>
    <row r="71" spans="1:56" ht="90.75" customHeight="1" x14ac:dyDescent="0.25">
      <c r="A71" s="322" t="s">
        <v>247</v>
      </c>
      <c r="B71" s="333"/>
      <c r="C71" s="113"/>
      <c r="D71" s="108"/>
      <c r="E71" s="96"/>
      <c r="F71" s="68"/>
      <c r="G71" s="19"/>
      <c r="H71" s="69"/>
      <c r="I71" s="68"/>
      <c r="J71" s="19"/>
      <c r="K71" s="69"/>
      <c r="L71" s="68"/>
      <c r="M71" s="19"/>
      <c r="N71" s="69"/>
      <c r="O71" s="68"/>
      <c r="P71" s="19"/>
      <c r="Q71" s="69"/>
      <c r="R71" s="68"/>
      <c r="S71" s="19"/>
      <c r="T71" s="69"/>
      <c r="U71" s="68"/>
      <c r="V71" s="19"/>
      <c r="W71" s="69"/>
      <c r="X71" s="68"/>
      <c r="Y71" s="19"/>
      <c r="Z71" s="69"/>
      <c r="AA71" s="68"/>
      <c r="AB71" s="19"/>
      <c r="AC71" s="69"/>
      <c r="AD71" s="68"/>
      <c r="AE71" s="19"/>
      <c r="AF71" s="69"/>
      <c r="AG71" s="68"/>
      <c r="AH71" s="19"/>
      <c r="AI71" s="69"/>
      <c r="AJ71" s="68"/>
      <c r="AK71" s="19"/>
      <c r="AL71" s="69"/>
      <c r="AM71" s="68"/>
      <c r="AN71" s="19"/>
      <c r="AO71" s="69"/>
      <c r="AP71" s="68"/>
      <c r="AQ71" s="19"/>
      <c r="AR71" s="69"/>
      <c r="AS71" s="68"/>
      <c r="AT71" s="19"/>
      <c r="AU71" s="69"/>
      <c r="AV71" s="68"/>
      <c r="AW71" s="19"/>
      <c r="AX71" s="69"/>
      <c r="AY71" s="68"/>
      <c r="AZ71" s="19"/>
      <c r="BA71" s="69"/>
      <c r="BB71" s="68"/>
      <c r="BC71" s="19"/>
      <c r="BD71" s="69"/>
    </row>
    <row r="72" spans="1:56" ht="88.5" customHeight="1" x14ac:dyDescent="0.25">
      <c r="A72" s="324" t="s">
        <v>91</v>
      </c>
      <c r="B72" s="325"/>
      <c r="C72" s="114"/>
      <c r="D72" s="109"/>
      <c r="E72" s="97"/>
      <c r="F72" s="70"/>
      <c r="G72" s="127"/>
      <c r="H72" s="71"/>
      <c r="I72" s="70"/>
      <c r="J72" s="127"/>
      <c r="K72" s="71"/>
      <c r="L72" s="70"/>
      <c r="M72" s="127"/>
      <c r="N72" s="71"/>
      <c r="O72" s="70"/>
      <c r="P72" s="127"/>
      <c r="Q72" s="71"/>
      <c r="R72" s="70"/>
      <c r="S72" s="127"/>
      <c r="T72" s="71"/>
      <c r="U72" s="70"/>
      <c r="V72" s="127"/>
      <c r="W72" s="71"/>
      <c r="X72" s="70"/>
      <c r="Y72" s="127"/>
      <c r="Z72" s="71"/>
      <c r="AA72" s="70"/>
      <c r="AB72" s="127"/>
      <c r="AC72" s="71"/>
      <c r="AD72" s="70"/>
      <c r="AE72" s="127"/>
      <c r="AF72" s="71"/>
      <c r="AG72" s="70"/>
      <c r="AH72" s="127"/>
      <c r="AI72" s="71"/>
      <c r="AJ72" s="70"/>
      <c r="AK72" s="127"/>
      <c r="AL72" s="71"/>
      <c r="AM72" s="70"/>
      <c r="AN72" s="127"/>
      <c r="AO72" s="71"/>
      <c r="AP72" s="70"/>
      <c r="AQ72" s="127"/>
      <c r="AR72" s="71"/>
      <c r="AS72" s="70"/>
      <c r="AT72" s="127"/>
      <c r="AU72" s="71"/>
      <c r="AV72" s="70"/>
      <c r="AW72" s="127"/>
      <c r="AX72" s="71"/>
      <c r="AY72" s="70"/>
      <c r="AZ72" s="127"/>
      <c r="BA72" s="71"/>
      <c r="BB72" s="70"/>
      <c r="BC72" s="127"/>
      <c r="BD72" s="71"/>
    </row>
    <row r="73" spans="1:56" ht="84" customHeight="1" x14ac:dyDescent="0.25">
      <c r="A73" s="51" t="s">
        <v>51</v>
      </c>
      <c r="B73" s="29" t="s">
        <v>248</v>
      </c>
      <c r="C73" s="121" t="s">
        <v>89</v>
      </c>
      <c r="D73" s="77">
        <v>178</v>
      </c>
      <c r="E73" s="86">
        <v>0</v>
      </c>
      <c r="F73" s="73">
        <v>22.583333333333336</v>
      </c>
      <c r="G73" s="74"/>
      <c r="H73" s="30">
        <f>IF(ISERROR(G73/F73),"",G73/F73)</f>
        <v>0</v>
      </c>
      <c r="I73" s="73">
        <v>22.583333333333336</v>
      </c>
      <c r="J73" s="74"/>
      <c r="K73" s="30">
        <f>IF(ISERROR(J73/I73),"",J73/I73)</f>
        <v>0</v>
      </c>
      <c r="L73" s="73">
        <v>31.583333333333336</v>
      </c>
      <c r="M73" s="74"/>
      <c r="N73" s="30">
        <f>IF(ISERROR(M73/L73),"",M73/L73)</f>
        <v>0</v>
      </c>
      <c r="O73" s="73">
        <v>76.75</v>
      </c>
      <c r="P73" s="76">
        <v>0</v>
      </c>
      <c r="Q73" s="30">
        <f>IF(ISERROR(P73/O73),"",P73/O73)</f>
        <v>0</v>
      </c>
      <c r="R73" s="73">
        <v>22.583333333333336</v>
      </c>
      <c r="S73" s="74"/>
      <c r="T73" s="30">
        <f>IF(ISERROR(S73/R73),"",S73/R73)</f>
        <v>0</v>
      </c>
      <c r="U73" s="73">
        <v>22.583333333333336</v>
      </c>
      <c r="V73" s="74"/>
      <c r="W73" s="30">
        <f>IF(ISERROR(V73/U73),"",V73/U73)</f>
        <v>0</v>
      </c>
      <c r="X73" s="73">
        <v>31.583333333333336</v>
      </c>
      <c r="Y73" s="74"/>
      <c r="Z73" s="30">
        <f>IF(ISERROR(Y73/X73),"",Y73/X73)</f>
        <v>0</v>
      </c>
      <c r="AA73" s="73">
        <v>76.75</v>
      </c>
      <c r="AB73" s="76">
        <v>0</v>
      </c>
      <c r="AC73" s="30">
        <f>IF(ISERROR(AB73/AA73),"",AB73/AA73)</f>
        <v>0</v>
      </c>
      <c r="AD73" s="73">
        <v>22.583333333333336</v>
      </c>
      <c r="AE73" s="74"/>
      <c r="AF73" s="30">
        <f>IF(ISERROR(AE73/AD73),"",AE73/AD73)</f>
        <v>0</v>
      </c>
      <c r="AG73" s="73">
        <v>22.583333333333336</v>
      </c>
      <c r="AH73" s="74"/>
      <c r="AI73" s="30">
        <f>IF(ISERROR(AH73/AG73),"",AH73/AG73)</f>
        <v>0</v>
      </c>
      <c r="AJ73" s="73">
        <v>31.583333333333336</v>
      </c>
      <c r="AK73" s="74"/>
      <c r="AL73" s="30">
        <f>IF(ISERROR(AK73/AJ73),"",AK73/AJ73)</f>
        <v>0</v>
      </c>
      <c r="AM73" s="73">
        <v>76.75</v>
      </c>
      <c r="AN73" s="76">
        <v>0</v>
      </c>
      <c r="AO73" s="30">
        <f>IF(ISERROR(AN73/AM73),"",AN73/AM73)</f>
        <v>0</v>
      </c>
      <c r="AP73" s="73">
        <v>23.583333333333336</v>
      </c>
      <c r="AQ73" s="74"/>
      <c r="AR73" s="30">
        <f>IF(ISERROR(AQ73/AP73),"",AQ73/AP73)</f>
        <v>0</v>
      </c>
      <c r="AS73" s="73">
        <v>22.583333333333336</v>
      </c>
      <c r="AT73" s="74"/>
      <c r="AU73" s="30">
        <f>IF(ISERROR(AT73/AS73),"",AT73/AS73)</f>
        <v>0</v>
      </c>
      <c r="AV73" s="73">
        <v>30.583333333333336</v>
      </c>
      <c r="AW73" s="74"/>
      <c r="AX73" s="30">
        <f>IF(ISERROR(AW73/AV73),"",AW73/AV73)</f>
        <v>0</v>
      </c>
      <c r="AY73" s="73">
        <v>76.75</v>
      </c>
      <c r="AZ73" s="76">
        <v>0</v>
      </c>
      <c r="BA73" s="30">
        <f>IF(ISERROR(AZ73/AY73),"",AZ73/AY73)</f>
        <v>0</v>
      </c>
      <c r="BB73" s="73">
        <v>307</v>
      </c>
      <c r="BC73" s="77">
        <v>0</v>
      </c>
      <c r="BD73" s="30">
        <f>IF(ISERROR(BC73/BB73),"",BC73/BB73)</f>
        <v>0</v>
      </c>
    </row>
    <row r="74" spans="1:56" ht="84" customHeight="1" x14ac:dyDescent="0.25">
      <c r="A74" s="51" t="s">
        <v>249</v>
      </c>
      <c r="B74" s="29" t="s">
        <v>250</v>
      </c>
      <c r="C74" s="121" t="s">
        <v>89</v>
      </c>
      <c r="D74" s="77">
        <v>174</v>
      </c>
      <c r="E74" s="86">
        <v>0</v>
      </c>
      <c r="F74" s="73">
        <v>26.333333333333332</v>
      </c>
      <c r="G74" s="74"/>
      <c r="H74" s="30">
        <f>IF(ISERROR(G74/F74),"",G74/F74)</f>
        <v>0</v>
      </c>
      <c r="I74" s="73">
        <v>27.833333333333332</v>
      </c>
      <c r="J74" s="74"/>
      <c r="K74" s="30">
        <f>IF(ISERROR(J74/I74),"",J74/I74)</f>
        <v>0</v>
      </c>
      <c r="L74" s="73">
        <v>32.833333333333329</v>
      </c>
      <c r="M74" s="74"/>
      <c r="N74" s="30">
        <f>IF(ISERROR(M74/L74),"",M74/L74)</f>
        <v>0</v>
      </c>
      <c r="O74" s="73">
        <v>87</v>
      </c>
      <c r="P74" s="76">
        <v>0</v>
      </c>
      <c r="Q74" s="30">
        <f>IF(ISERROR(P74/O74),"",P74/O74)</f>
        <v>0</v>
      </c>
      <c r="R74" s="73">
        <v>25.833333333333332</v>
      </c>
      <c r="S74" s="74"/>
      <c r="T74" s="30">
        <f>IF(ISERROR(S74/R74),"",S74/R74)</f>
        <v>0</v>
      </c>
      <c r="U74" s="73">
        <v>27.833333333333332</v>
      </c>
      <c r="V74" s="74"/>
      <c r="W74" s="30">
        <f>IF(ISERROR(V74/U74),"",V74/U74)</f>
        <v>0</v>
      </c>
      <c r="X74" s="73">
        <v>32.833333333333329</v>
      </c>
      <c r="Y74" s="74"/>
      <c r="Z74" s="30">
        <f>IF(ISERROR(Y74/X74),"",Y74/X74)</f>
        <v>0</v>
      </c>
      <c r="AA74" s="73">
        <v>86.5</v>
      </c>
      <c r="AB74" s="76">
        <v>0</v>
      </c>
      <c r="AC74" s="30">
        <f>IF(ISERROR(AB74/AA74),"",AB74/AA74)</f>
        <v>0</v>
      </c>
      <c r="AD74" s="73">
        <v>25.833333333333332</v>
      </c>
      <c r="AE74" s="74"/>
      <c r="AF74" s="30">
        <f>IF(ISERROR(AE74/AD74),"",AE74/AD74)</f>
        <v>0</v>
      </c>
      <c r="AG74" s="73">
        <v>29.833333333333332</v>
      </c>
      <c r="AH74" s="74"/>
      <c r="AI74" s="30">
        <f>IF(ISERROR(AH74/AG74),"",AH74/AG74)</f>
        <v>0</v>
      </c>
      <c r="AJ74" s="73">
        <v>35.833333333333336</v>
      </c>
      <c r="AK74" s="74"/>
      <c r="AL74" s="30">
        <f>IF(ISERROR(AK74/AJ74),"",AK74/AJ74)</f>
        <v>0</v>
      </c>
      <c r="AM74" s="73">
        <v>91.5</v>
      </c>
      <c r="AN74" s="76">
        <v>0</v>
      </c>
      <c r="AO74" s="30">
        <f>IF(ISERROR(AN74/AM74),"",AN74/AM74)</f>
        <v>0</v>
      </c>
      <c r="AP74" s="73">
        <v>28.833333333333332</v>
      </c>
      <c r="AQ74" s="74"/>
      <c r="AR74" s="30">
        <f>IF(ISERROR(AQ74/AP74),"",AQ74/AP74)</f>
        <v>0</v>
      </c>
      <c r="AS74" s="73">
        <v>28.833333333333336</v>
      </c>
      <c r="AT74" s="74"/>
      <c r="AU74" s="30">
        <f>IF(ISERROR(AT74/AS74),"",AT74/AS74)</f>
        <v>0</v>
      </c>
      <c r="AV74" s="73">
        <v>31.833333333333332</v>
      </c>
      <c r="AW74" s="74"/>
      <c r="AX74" s="30">
        <f>IF(ISERROR(AW74/AV74),"",AW74/AV74)</f>
        <v>0</v>
      </c>
      <c r="AY74" s="73">
        <v>89.5</v>
      </c>
      <c r="AZ74" s="76">
        <v>0</v>
      </c>
      <c r="BA74" s="30">
        <f>IF(ISERROR(AZ74/AY74),"",AZ74/AY74)</f>
        <v>0</v>
      </c>
      <c r="BB74" s="73">
        <v>354.5</v>
      </c>
      <c r="BC74" s="77">
        <v>0</v>
      </c>
      <c r="BD74" s="30">
        <f>IF(ISERROR(BC74/BB74),"",BC74/BB74)</f>
        <v>0</v>
      </c>
    </row>
    <row r="75" spans="1:56" ht="84" customHeight="1" x14ac:dyDescent="0.25">
      <c r="A75" s="324" t="s">
        <v>189</v>
      </c>
      <c r="B75" s="325"/>
      <c r="C75" s="114"/>
      <c r="D75" s="109"/>
      <c r="E75" s="97"/>
      <c r="F75" s="70"/>
      <c r="G75" s="127"/>
      <c r="H75" s="71"/>
      <c r="I75" s="70"/>
      <c r="J75" s="127"/>
      <c r="K75" s="71"/>
      <c r="L75" s="70"/>
      <c r="M75" s="127"/>
      <c r="N75" s="71"/>
      <c r="O75" s="70"/>
      <c r="P75" s="127"/>
      <c r="Q75" s="71"/>
      <c r="R75" s="70"/>
      <c r="S75" s="127"/>
      <c r="T75" s="71"/>
      <c r="U75" s="70"/>
      <c r="V75" s="127"/>
      <c r="W75" s="71"/>
      <c r="X75" s="70"/>
      <c r="Y75" s="127"/>
      <c r="Z75" s="71"/>
      <c r="AA75" s="70"/>
      <c r="AB75" s="127"/>
      <c r="AC75" s="71"/>
      <c r="AD75" s="70"/>
      <c r="AE75" s="127"/>
      <c r="AF75" s="71"/>
      <c r="AG75" s="70"/>
      <c r="AH75" s="127"/>
      <c r="AI75" s="71"/>
      <c r="AJ75" s="70"/>
      <c r="AK75" s="127"/>
      <c r="AL75" s="71"/>
      <c r="AM75" s="70"/>
      <c r="AN75" s="127"/>
      <c r="AO75" s="71"/>
      <c r="AP75" s="70"/>
      <c r="AQ75" s="127"/>
      <c r="AR75" s="71"/>
      <c r="AS75" s="70"/>
      <c r="AT75" s="127"/>
      <c r="AU75" s="71"/>
      <c r="AV75" s="70"/>
      <c r="AW75" s="127"/>
      <c r="AX75" s="71"/>
      <c r="AY75" s="70"/>
      <c r="AZ75" s="127"/>
      <c r="BA75" s="71"/>
      <c r="BB75" s="70"/>
      <c r="BC75" s="127"/>
      <c r="BD75" s="71"/>
    </row>
    <row r="76" spans="1:56" ht="84" customHeight="1" x14ac:dyDescent="0.25">
      <c r="A76" s="51" t="s">
        <v>78</v>
      </c>
      <c r="B76" s="78" t="s">
        <v>400</v>
      </c>
      <c r="C76" s="124" t="s">
        <v>89</v>
      </c>
      <c r="D76" s="77">
        <v>794</v>
      </c>
      <c r="E76" s="86">
        <v>3176</v>
      </c>
      <c r="F76" s="73">
        <v>121.41666666666666</v>
      </c>
      <c r="G76" s="74"/>
      <c r="H76" s="30">
        <f>IF(ISERROR(G76/F76),"",G76/F76)</f>
        <v>0</v>
      </c>
      <c r="I76" s="73">
        <v>122.41666666666666</v>
      </c>
      <c r="J76" s="74"/>
      <c r="K76" s="30">
        <f>IF(ISERROR(J76/I76),"",J76/I76)</f>
        <v>0</v>
      </c>
      <c r="L76" s="73">
        <v>128.41666666666666</v>
      </c>
      <c r="M76" s="74"/>
      <c r="N76" s="30">
        <f>IF(ISERROR(M76/L76),"",M76/L76)</f>
        <v>0</v>
      </c>
      <c r="O76" s="73">
        <v>372.25</v>
      </c>
      <c r="P76" s="76">
        <v>0</v>
      </c>
      <c r="Q76" s="30">
        <f>IF(ISERROR(P76/O76),"",P76/O76)</f>
        <v>0</v>
      </c>
      <c r="R76" s="73">
        <v>117.41666666666666</v>
      </c>
      <c r="S76" s="74"/>
      <c r="T76" s="30">
        <f>IF(ISERROR(S76/R76),"",S76/R76)</f>
        <v>0</v>
      </c>
      <c r="U76" s="73">
        <v>123.41666666666666</v>
      </c>
      <c r="V76" s="74"/>
      <c r="W76" s="30">
        <f>IF(ISERROR(V76/U76),"",V76/U76)</f>
        <v>0</v>
      </c>
      <c r="X76" s="73">
        <v>120.41666666666666</v>
      </c>
      <c r="Y76" s="74"/>
      <c r="Z76" s="30">
        <f>IF(ISERROR(Y76/X76),"",Y76/X76)</f>
        <v>0</v>
      </c>
      <c r="AA76" s="73">
        <v>361.25</v>
      </c>
      <c r="AB76" s="76">
        <v>0</v>
      </c>
      <c r="AC76" s="30">
        <f>IF(ISERROR(AB76/AA76),"",AB76/AA76)</f>
        <v>0</v>
      </c>
      <c r="AD76" s="73">
        <v>131.41666666666666</v>
      </c>
      <c r="AE76" s="74"/>
      <c r="AF76" s="30">
        <f>IF(ISERROR(AE76/AD76),"",AE76/AD76)</f>
        <v>0</v>
      </c>
      <c r="AG76" s="73">
        <v>123.41666666666666</v>
      </c>
      <c r="AH76" s="74"/>
      <c r="AI76" s="30">
        <f>IF(ISERROR(AH76/AG76),"",AH76/AG76)</f>
        <v>0</v>
      </c>
      <c r="AJ76" s="73">
        <v>127.41666666666666</v>
      </c>
      <c r="AK76" s="74"/>
      <c r="AL76" s="30">
        <f>IF(ISERROR(AK76/AJ76),"",AK76/AJ76)</f>
        <v>0</v>
      </c>
      <c r="AM76" s="73">
        <v>382.25</v>
      </c>
      <c r="AN76" s="76">
        <v>0</v>
      </c>
      <c r="AO76" s="30">
        <f>IF(ISERROR(AN76/AM76),"",AN76/AM76)</f>
        <v>0</v>
      </c>
      <c r="AP76" s="73">
        <v>116.41666666666666</v>
      </c>
      <c r="AQ76" s="74"/>
      <c r="AR76" s="30">
        <f>IF(ISERROR(AQ76/AP76),"",AQ76/AP76)</f>
        <v>0</v>
      </c>
      <c r="AS76" s="73">
        <v>124.41666666666666</v>
      </c>
      <c r="AT76" s="74"/>
      <c r="AU76" s="30">
        <f>IF(ISERROR(AT76/AS76),"",AT76/AS76)</f>
        <v>0</v>
      </c>
      <c r="AV76" s="73">
        <v>117.41666666666666</v>
      </c>
      <c r="AW76" s="74"/>
      <c r="AX76" s="30">
        <f>IF(ISERROR(AW76/AV76),"",AW76/AV76)</f>
        <v>0</v>
      </c>
      <c r="AY76" s="73">
        <v>358.25</v>
      </c>
      <c r="AZ76" s="76">
        <v>0</v>
      </c>
      <c r="BA76" s="30">
        <f>IF(ISERROR(AZ76/AY76),"",AZ76/AY76)</f>
        <v>0</v>
      </c>
      <c r="BB76" s="73">
        <v>1474</v>
      </c>
      <c r="BC76" s="77">
        <v>0</v>
      </c>
      <c r="BD76" s="30">
        <f>IF(ISERROR(BC76/BB76),"",BC76/BB76)</f>
        <v>0</v>
      </c>
    </row>
    <row r="77" spans="1:56" ht="84" customHeight="1" x14ac:dyDescent="0.25">
      <c r="A77" s="51" t="s">
        <v>79</v>
      </c>
      <c r="B77" s="78" t="s">
        <v>251</v>
      </c>
      <c r="C77" s="124" t="s">
        <v>89</v>
      </c>
      <c r="D77" s="65">
        <v>0</v>
      </c>
      <c r="E77" s="86">
        <v>151</v>
      </c>
      <c r="F77" s="79">
        <v>1.1666666666666667</v>
      </c>
      <c r="G77" s="74"/>
      <c r="H77" s="30">
        <f>IF(ISERROR(G77/F77),"",G77/F77)</f>
        <v>0</v>
      </c>
      <c r="I77" s="79">
        <v>1.1666666666666667</v>
      </c>
      <c r="J77" s="74"/>
      <c r="K77" s="30">
        <f>IF(ISERROR(J77/I77),"",J77/I77)</f>
        <v>0</v>
      </c>
      <c r="L77" s="79">
        <v>9.1666666666666679</v>
      </c>
      <c r="M77" s="74"/>
      <c r="N77" s="30">
        <f>IF(ISERROR(M77/L77),"",M77/L77)</f>
        <v>0</v>
      </c>
      <c r="O77" s="73">
        <v>11.500000000000002</v>
      </c>
      <c r="P77" s="76">
        <v>0</v>
      </c>
      <c r="Q77" s="30">
        <f>IF(ISERROR(P77/O77),"",P77/O77)</f>
        <v>0</v>
      </c>
      <c r="R77" s="80">
        <v>2.166666666666667</v>
      </c>
      <c r="S77" s="74"/>
      <c r="T77" s="30">
        <f>IF(ISERROR(S77/R77),"",S77/R77)</f>
        <v>0</v>
      </c>
      <c r="U77" s="79">
        <v>3.166666666666667</v>
      </c>
      <c r="V77" s="74"/>
      <c r="W77" s="30">
        <f>IF(ISERROR(V77/U77),"",V77/U77)</f>
        <v>0</v>
      </c>
      <c r="X77" s="79">
        <v>1.1666666666666667</v>
      </c>
      <c r="Y77" s="74"/>
      <c r="Z77" s="30">
        <f>IF(ISERROR(Y77/X77),"",Y77/X77)</f>
        <v>0</v>
      </c>
      <c r="AA77" s="73">
        <v>6.5000000000000009</v>
      </c>
      <c r="AB77" s="76">
        <v>0</v>
      </c>
      <c r="AC77" s="30">
        <f>IF(ISERROR(AB77/AA77),"",AB77/AA77)</f>
        <v>0</v>
      </c>
      <c r="AD77" s="80">
        <v>3.166666666666667</v>
      </c>
      <c r="AE77" s="74"/>
      <c r="AF77" s="30">
        <f>IF(ISERROR(AE77/AD77),"",AE77/AD77)</f>
        <v>0</v>
      </c>
      <c r="AG77" s="79">
        <v>5.166666666666667</v>
      </c>
      <c r="AH77" s="74"/>
      <c r="AI77" s="30">
        <f>IF(ISERROR(AH77/AG77),"",AH77/AG77)</f>
        <v>0</v>
      </c>
      <c r="AJ77" s="79">
        <v>1.1666666666666667</v>
      </c>
      <c r="AK77" s="74"/>
      <c r="AL77" s="30">
        <f>IF(ISERROR(AK77/AJ77),"",AK77/AJ77)</f>
        <v>0</v>
      </c>
      <c r="AM77" s="73">
        <v>9.5</v>
      </c>
      <c r="AN77" s="76">
        <v>0</v>
      </c>
      <c r="AO77" s="30">
        <f>IF(ISERROR(AN77/AM77),"",AN77/AM77)</f>
        <v>0</v>
      </c>
      <c r="AP77" s="80">
        <v>2.166666666666667</v>
      </c>
      <c r="AQ77" s="74"/>
      <c r="AR77" s="30">
        <f>IF(ISERROR(AQ77/AP77),"",AQ77/AP77)</f>
        <v>0</v>
      </c>
      <c r="AS77" s="79">
        <v>1.1666666666666667</v>
      </c>
      <c r="AT77" s="74"/>
      <c r="AU77" s="30">
        <f>IF(ISERROR(AT77/AS77),"",AT77/AS77)</f>
        <v>0</v>
      </c>
      <c r="AV77" s="79">
        <v>1.1666666666666667</v>
      </c>
      <c r="AW77" s="74"/>
      <c r="AX77" s="30">
        <f>IF(ISERROR(AW77/AV77),"",AW77/AV77)</f>
        <v>0</v>
      </c>
      <c r="AY77" s="73">
        <v>4.5000000000000009</v>
      </c>
      <c r="AZ77" s="76">
        <v>0</v>
      </c>
      <c r="BA77" s="30">
        <f>IF(ISERROR(AZ77/AY77),"",AZ77/AY77)</f>
        <v>0</v>
      </c>
      <c r="BB77" s="73">
        <v>32.000000000000007</v>
      </c>
      <c r="BC77" s="77">
        <v>0</v>
      </c>
      <c r="BD77" s="30">
        <f>IF(ISERROR(BC77/BB77),"",BC77/BB77)</f>
        <v>0</v>
      </c>
    </row>
    <row r="78" spans="1:56" ht="84" customHeight="1" x14ac:dyDescent="0.25">
      <c r="A78" s="324" t="s">
        <v>190</v>
      </c>
      <c r="B78" s="325"/>
      <c r="C78" s="114"/>
      <c r="D78" s="109"/>
      <c r="E78" s="97"/>
      <c r="F78" s="70"/>
      <c r="G78" s="127"/>
      <c r="H78" s="71"/>
      <c r="I78" s="70"/>
      <c r="J78" s="127"/>
      <c r="K78" s="71"/>
      <c r="L78" s="70"/>
      <c r="M78" s="127"/>
      <c r="N78" s="71"/>
      <c r="O78" s="70"/>
      <c r="P78" s="127"/>
      <c r="Q78" s="71"/>
      <c r="R78" s="70"/>
      <c r="S78" s="127"/>
      <c r="T78" s="71"/>
      <c r="U78" s="70"/>
      <c r="V78" s="127"/>
      <c r="W78" s="71"/>
      <c r="X78" s="70"/>
      <c r="Y78" s="127"/>
      <c r="Z78" s="71"/>
      <c r="AA78" s="70"/>
      <c r="AB78" s="127"/>
      <c r="AC78" s="71"/>
      <c r="AD78" s="70"/>
      <c r="AE78" s="127"/>
      <c r="AF78" s="71"/>
      <c r="AG78" s="70"/>
      <c r="AH78" s="127"/>
      <c r="AI78" s="71"/>
      <c r="AJ78" s="70"/>
      <c r="AK78" s="127"/>
      <c r="AL78" s="71"/>
      <c r="AM78" s="70"/>
      <c r="AN78" s="127"/>
      <c r="AO78" s="71"/>
      <c r="AP78" s="70"/>
      <c r="AQ78" s="127"/>
      <c r="AR78" s="71"/>
      <c r="AS78" s="70"/>
      <c r="AT78" s="127"/>
      <c r="AU78" s="71"/>
      <c r="AV78" s="70"/>
      <c r="AW78" s="127"/>
      <c r="AX78" s="71"/>
      <c r="AY78" s="70"/>
      <c r="AZ78" s="127"/>
      <c r="BA78" s="71"/>
      <c r="BB78" s="70"/>
      <c r="BC78" s="127"/>
      <c r="BD78" s="71"/>
    </row>
    <row r="79" spans="1:56" ht="84" customHeight="1" x14ac:dyDescent="0.25">
      <c r="A79" s="51" t="s">
        <v>106</v>
      </c>
      <c r="B79" s="29" t="s">
        <v>252</v>
      </c>
      <c r="C79" s="121" t="s">
        <v>128</v>
      </c>
      <c r="D79" s="77">
        <v>152369</v>
      </c>
      <c r="E79" s="72">
        <v>304738</v>
      </c>
      <c r="F79" s="73">
        <v>22307.333333333336</v>
      </c>
      <c r="G79" s="74"/>
      <c r="H79" s="30">
        <f>IF(ISERROR(G79/F79),"",G79/F79)</f>
        <v>0</v>
      </c>
      <c r="I79" s="73">
        <v>22307.333333333336</v>
      </c>
      <c r="J79" s="74"/>
      <c r="K79" s="30">
        <f>IF(ISERROR(J79/I79),"",J79/I79)</f>
        <v>0</v>
      </c>
      <c r="L79" s="73">
        <v>22307.333333333336</v>
      </c>
      <c r="M79" s="74"/>
      <c r="N79" s="30">
        <f>IF(ISERROR(M79/L79),"",M79/L79)</f>
        <v>0</v>
      </c>
      <c r="O79" s="73">
        <v>66922</v>
      </c>
      <c r="P79" s="76">
        <v>0</v>
      </c>
      <c r="Q79" s="30">
        <f>IF(ISERROR(P79/O79),"",P79/O79)</f>
        <v>0</v>
      </c>
      <c r="R79" s="73">
        <v>22307.333333333336</v>
      </c>
      <c r="S79" s="74"/>
      <c r="T79" s="30">
        <f>IF(ISERROR(S79/R79),"",S79/R79)</f>
        <v>0</v>
      </c>
      <c r="U79" s="73">
        <v>22307.333333333336</v>
      </c>
      <c r="V79" s="74"/>
      <c r="W79" s="30">
        <f>IF(ISERROR(V79/U79),"",V79/U79)</f>
        <v>0</v>
      </c>
      <c r="X79" s="73">
        <v>22307.333333333336</v>
      </c>
      <c r="Y79" s="74"/>
      <c r="Z79" s="30">
        <f>IF(ISERROR(Y79/X79),"",Y79/X79)</f>
        <v>0</v>
      </c>
      <c r="AA79" s="73">
        <v>66922</v>
      </c>
      <c r="AB79" s="76">
        <v>0</v>
      </c>
      <c r="AC79" s="30">
        <f>IF(ISERROR(AB79/AA79),"",AB79/AA79)</f>
        <v>0</v>
      </c>
      <c r="AD79" s="73">
        <v>22307.333333333336</v>
      </c>
      <c r="AE79" s="74"/>
      <c r="AF79" s="30">
        <f>IF(ISERROR(AE79/AD79),"",AE79/AD79)</f>
        <v>0</v>
      </c>
      <c r="AG79" s="73">
        <v>22307.333333333336</v>
      </c>
      <c r="AH79" s="74"/>
      <c r="AI79" s="30">
        <f>IF(ISERROR(AH79/AG79),"",AH79/AG79)</f>
        <v>0</v>
      </c>
      <c r="AJ79" s="73">
        <v>22307.333333333336</v>
      </c>
      <c r="AK79" s="74"/>
      <c r="AL79" s="30">
        <f>IF(ISERROR(AK79/AJ79),"",AK79/AJ79)</f>
        <v>0</v>
      </c>
      <c r="AM79" s="73">
        <v>66922</v>
      </c>
      <c r="AN79" s="76">
        <v>0</v>
      </c>
      <c r="AO79" s="30">
        <f>IF(ISERROR(AN79/AM79),"",AN79/AM79)</f>
        <v>0</v>
      </c>
      <c r="AP79" s="73">
        <v>22307.333333333336</v>
      </c>
      <c r="AQ79" s="74"/>
      <c r="AR79" s="30">
        <f>IF(ISERROR(AQ79/AP79),"",AQ79/AP79)</f>
        <v>0</v>
      </c>
      <c r="AS79" s="73">
        <v>22307.333333333336</v>
      </c>
      <c r="AT79" s="74"/>
      <c r="AU79" s="30">
        <f>IF(ISERROR(AT79/AS79),"",AT79/AS79)</f>
        <v>0</v>
      </c>
      <c r="AV79" s="73">
        <v>22307.333333333336</v>
      </c>
      <c r="AW79" s="74"/>
      <c r="AX79" s="30">
        <f>IF(ISERROR(AW79/AV79),"",AW79/AV79)</f>
        <v>0</v>
      </c>
      <c r="AY79" s="73">
        <v>66922</v>
      </c>
      <c r="AZ79" s="76">
        <v>0</v>
      </c>
      <c r="BA79" s="30">
        <f>IF(ISERROR(AZ79/AY79),"",AZ79/AY79)</f>
        <v>0</v>
      </c>
      <c r="BB79" s="73">
        <v>267688</v>
      </c>
      <c r="BC79" s="77">
        <v>0</v>
      </c>
      <c r="BD79" s="30">
        <f>IF(ISERROR(BC79/BB79),"",BC79/BB79)</f>
        <v>0</v>
      </c>
    </row>
    <row r="80" spans="1:56" ht="84" customHeight="1" x14ac:dyDescent="0.25">
      <c r="A80" s="51" t="s">
        <v>80</v>
      </c>
      <c r="B80" s="29" t="s">
        <v>253</v>
      </c>
      <c r="C80" s="122" t="s">
        <v>127</v>
      </c>
      <c r="D80" s="77">
        <v>152369</v>
      </c>
      <c r="E80" s="72">
        <v>30473.8</v>
      </c>
      <c r="F80" s="73">
        <v>2864.583333333333</v>
      </c>
      <c r="G80" s="74"/>
      <c r="H80" s="30">
        <f>IF(ISERROR(G80/F80),"",G80/F80)</f>
        <v>0</v>
      </c>
      <c r="I80" s="73">
        <v>2869.583333333333</v>
      </c>
      <c r="J80" s="74"/>
      <c r="K80" s="30">
        <f>IF(ISERROR(J80/I80),"",J80/I80)</f>
        <v>0</v>
      </c>
      <c r="L80" s="73">
        <v>2864.583333333333</v>
      </c>
      <c r="M80" s="74"/>
      <c r="N80" s="30">
        <f>IF(ISERROR(M80/L80),"",M80/L80)</f>
        <v>0</v>
      </c>
      <c r="O80" s="73">
        <v>8598.75</v>
      </c>
      <c r="P80" s="76">
        <v>0</v>
      </c>
      <c r="Q80" s="30">
        <f>IF(ISERROR(P80/O80),"",P80/O80)</f>
        <v>0</v>
      </c>
      <c r="R80" s="73">
        <v>2873.583333333333</v>
      </c>
      <c r="S80" s="74"/>
      <c r="T80" s="30">
        <f>IF(ISERROR(S80/R80),"",S80/R80)</f>
        <v>0</v>
      </c>
      <c r="U80" s="73">
        <v>2867.583333333333</v>
      </c>
      <c r="V80" s="74"/>
      <c r="W80" s="30">
        <f>IF(ISERROR(V80/U80),"",V80/U80)</f>
        <v>0</v>
      </c>
      <c r="X80" s="73">
        <v>2863.583333333333</v>
      </c>
      <c r="Y80" s="74"/>
      <c r="Z80" s="30">
        <f>IF(ISERROR(Y80/X80),"",Y80/X80)</f>
        <v>0</v>
      </c>
      <c r="AA80" s="73">
        <v>8604.75</v>
      </c>
      <c r="AB80" s="76">
        <v>0</v>
      </c>
      <c r="AC80" s="30">
        <f>IF(ISERROR(AB80/AA80),"",AB80/AA80)</f>
        <v>0</v>
      </c>
      <c r="AD80" s="73">
        <v>2873.583333333333</v>
      </c>
      <c r="AE80" s="74"/>
      <c r="AF80" s="30">
        <f>IF(ISERROR(AE80/AD80),"",AE80/AD80)</f>
        <v>0</v>
      </c>
      <c r="AG80" s="73">
        <v>2866.583333333333</v>
      </c>
      <c r="AH80" s="74"/>
      <c r="AI80" s="30">
        <f>IF(ISERROR(AH80/AG80),"",AH80/AG80)</f>
        <v>0</v>
      </c>
      <c r="AJ80" s="73">
        <v>2865.583333333333</v>
      </c>
      <c r="AK80" s="74"/>
      <c r="AL80" s="30">
        <f>IF(ISERROR(AK80/AJ80),"",AK80/AJ80)</f>
        <v>0</v>
      </c>
      <c r="AM80" s="73">
        <v>8605.75</v>
      </c>
      <c r="AN80" s="76">
        <v>0</v>
      </c>
      <c r="AO80" s="30">
        <f>IF(ISERROR(AN80/AM80),"",AN80/AM80)</f>
        <v>0</v>
      </c>
      <c r="AP80" s="73">
        <v>2878.583333333333</v>
      </c>
      <c r="AQ80" s="74"/>
      <c r="AR80" s="30">
        <f>IF(ISERROR(AQ80/AP80),"",AQ80/AP80)</f>
        <v>0</v>
      </c>
      <c r="AS80" s="73">
        <v>2868.1833333333329</v>
      </c>
      <c r="AT80" s="74"/>
      <c r="AU80" s="30">
        <f>IF(ISERROR(AT80/AS80),"",AT80/AS80)</f>
        <v>0</v>
      </c>
      <c r="AV80" s="73">
        <v>2875.583333333333</v>
      </c>
      <c r="AW80" s="74"/>
      <c r="AX80" s="30">
        <f>IF(ISERROR(AW80/AV80),"",AW80/AV80)</f>
        <v>0</v>
      </c>
      <c r="AY80" s="73">
        <v>8622.3499999999985</v>
      </c>
      <c r="AZ80" s="76">
        <v>0</v>
      </c>
      <c r="BA80" s="30">
        <f>IF(ISERROR(AZ80/AY80),"",AZ80/AY80)</f>
        <v>0</v>
      </c>
      <c r="BB80" s="73">
        <v>34431.599999999999</v>
      </c>
      <c r="BC80" s="77">
        <v>0</v>
      </c>
      <c r="BD80" s="30">
        <f>IF(ISERROR(BC80/BB80),"",BC80/BB80)</f>
        <v>0</v>
      </c>
    </row>
    <row r="81" spans="1:56" ht="84" customHeight="1" x14ac:dyDescent="0.25">
      <c r="A81" s="51" t="s">
        <v>81</v>
      </c>
      <c r="B81" s="78" t="s">
        <v>254</v>
      </c>
      <c r="C81" s="121" t="s">
        <v>89</v>
      </c>
      <c r="D81" s="77">
        <v>92199</v>
      </c>
      <c r="E81" s="72">
        <v>92199</v>
      </c>
      <c r="F81" s="79">
        <v>3302.833333333333</v>
      </c>
      <c r="G81" s="74"/>
      <c r="H81" s="30">
        <f>IF(ISERROR(G81/F81),"",G81/F81)</f>
        <v>0</v>
      </c>
      <c r="I81" s="79">
        <v>57810.833333333328</v>
      </c>
      <c r="J81" s="74"/>
      <c r="K81" s="30">
        <f>IF(ISERROR(J81/I81),"",J81/I81)</f>
        <v>0</v>
      </c>
      <c r="L81" s="79">
        <v>5438.833333333333</v>
      </c>
      <c r="M81" s="74"/>
      <c r="N81" s="30">
        <f>IF(ISERROR(M81/L81),"",M81/L81)</f>
        <v>0</v>
      </c>
      <c r="O81" s="73">
        <v>66552.5</v>
      </c>
      <c r="P81" s="76">
        <v>0</v>
      </c>
      <c r="Q81" s="30">
        <f>IF(ISERROR(P81/O81),"",P81/O81)</f>
        <v>0</v>
      </c>
      <c r="R81" s="80">
        <v>3302.833333333333</v>
      </c>
      <c r="S81" s="74"/>
      <c r="T81" s="30">
        <f>IF(ISERROR(S81/R81),"",S81/R81)</f>
        <v>0</v>
      </c>
      <c r="U81" s="79">
        <v>3302.833333333333</v>
      </c>
      <c r="V81" s="74"/>
      <c r="W81" s="30">
        <f>IF(ISERROR(V81/U81),"",V81/U81)</f>
        <v>0</v>
      </c>
      <c r="X81" s="79">
        <v>3302.833333333333</v>
      </c>
      <c r="Y81" s="74"/>
      <c r="Z81" s="30">
        <f>IF(ISERROR(Y81/X81),"",Y81/X81)</f>
        <v>0</v>
      </c>
      <c r="AA81" s="73">
        <v>9908.5</v>
      </c>
      <c r="AB81" s="76">
        <v>0</v>
      </c>
      <c r="AC81" s="30">
        <f>IF(ISERROR(AB81/AA81),"",AB81/AA81)</f>
        <v>0</v>
      </c>
      <c r="AD81" s="80">
        <v>3302.833333333333</v>
      </c>
      <c r="AE81" s="74"/>
      <c r="AF81" s="30">
        <f>IF(ISERROR(AE81/AD81),"",AE81/AD81)</f>
        <v>0</v>
      </c>
      <c r="AG81" s="79">
        <v>6268.833333333333</v>
      </c>
      <c r="AH81" s="74"/>
      <c r="AI81" s="30">
        <f>IF(ISERROR(AH81/AG81),"",AH81/AG81)</f>
        <v>0</v>
      </c>
      <c r="AJ81" s="79">
        <v>3302.833333333333</v>
      </c>
      <c r="AK81" s="74"/>
      <c r="AL81" s="30">
        <f>IF(ISERROR(AK81/AJ81),"",AK81/AJ81)</f>
        <v>0</v>
      </c>
      <c r="AM81" s="73">
        <v>12874.5</v>
      </c>
      <c r="AN81" s="76">
        <v>0</v>
      </c>
      <c r="AO81" s="30">
        <f>IF(ISERROR(AN81/AM81),"",AN81/AM81)</f>
        <v>0</v>
      </c>
      <c r="AP81" s="80">
        <v>3302.833333333333</v>
      </c>
      <c r="AQ81" s="74"/>
      <c r="AR81" s="30">
        <f>IF(ISERROR(AQ81/AP81),"",AQ81/AP81)</f>
        <v>0</v>
      </c>
      <c r="AS81" s="79">
        <v>3302.833333333333</v>
      </c>
      <c r="AT81" s="74"/>
      <c r="AU81" s="30">
        <f>IF(ISERROR(AT81/AS81),"",AT81/AS81)</f>
        <v>0</v>
      </c>
      <c r="AV81" s="79">
        <v>3304.833333333333</v>
      </c>
      <c r="AW81" s="74"/>
      <c r="AX81" s="30">
        <f>IF(ISERROR(AW81/AV81),"",AW81/AV81)</f>
        <v>0</v>
      </c>
      <c r="AY81" s="73">
        <v>9910.5</v>
      </c>
      <c r="AZ81" s="76">
        <v>0</v>
      </c>
      <c r="BA81" s="30">
        <f>IF(ISERROR(AZ81/AY81),"",AZ81/AY81)</f>
        <v>0</v>
      </c>
      <c r="BB81" s="73">
        <v>99246</v>
      </c>
      <c r="BC81" s="77">
        <v>0</v>
      </c>
      <c r="BD81" s="30">
        <f>IF(ISERROR(BC81/BB81),"",BC81/BB81)</f>
        <v>0</v>
      </c>
    </row>
    <row r="82" spans="1:56" ht="84" customHeight="1" x14ac:dyDescent="0.3">
      <c r="A82" s="331" t="s">
        <v>7</v>
      </c>
      <c r="B82" s="331"/>
      <c r="C82" s="120"/>
      <c r="D82" s="65"/>
      <c r="E82" s="61"/>
      <c r="F82" s="62"/>
      <c r="G82" s="63"/>
      <c r="H82" s="64"/>
      <c r="I82" s="62"/>
      <c r="J82" s="63"/>
      <c r="K82" s="64"/>
      <c r="L82" s="62"/>
      <c r="M82" s="63"/>
      <c r="N82" s="64"/>
      <c r="O82" s="62"/>
      <c r="P82" s="65"/>
      <c r="Q82" s="64"/>
      <c r="R82" s="62"/>
      <c r="S82" s="63"/>
      <c r="T82" s="64"/>
      <c r="U82" s="62"/>
      <c r="V82" s="63"/>
      <c r="W82" s="64"/>
      <c r="X82" s="62"/>
      <c r="Y82" s="63"/>
      <c r="Z82" s="64"/>
      <c r="AA82" s="62"/>
      <c r="AB82" s="65"/>
      <c r="AC82" s="64"/>
      <c r="AD82" s="62"/>
      <c r="AE82" s="65"/>
      <c r="AF82" s="64"/>
      <c r="AG82" s="62"/>
      <c r="AH82" s="65"/>
      <c r="AI82" s="64"/>
      <c r="AJ82" s="62"/>
      <c r="AK82" s="65"/>
      <c r="AL82" s="64"/>
      <c r="AM82" s="62"/>
      <c r="AN82" s="65"/>
      <c r="AO82" s="64"/>
      <c r="AP82" s="62"/>
      <c r="AQ82" s="65"/>
      <c r="AR82" s="64"/>
      <c r="AS82" s="62"/>
      <c r="AT82" s="65"/>
      <c r="AU82" s="64"/>
      <c r="AV82" s="62"/>
      <c r="AW82" s="65"/>
      <c r="AX82" s="64"/>
      <c r="AY82" s="62"/>
      <c r="AZ82" s="65"/>
      <c r="BA82" s="64"/>
      <c r="BB82" s="62"/>
      <c r="BC82" s="67"/>
      <c r="BD82" s="64"/>
    </row>
    <row r="83" spans="1:56" ht="84" customHeight="1" x14ac:dyDescent="0.25">
      <c r="A83" s="322" t="s">
        <v>255</v>
      </c>
      <c r="B83" s="323"/>
      <c r="C83" s="113" t="s">
        <v>85</v>
      </c>
      <c r="D83" s="108"/>
      <c r="E83" s="98"/>
      <c r="F83" s="68"/>
      <c r="G83" s="81"/>
      <c r="H83" s="82"/>
      <c r="I83" s="68"/>
      <c r="J83" s="81"/>
      <c r="K83" s="82"/>
      <c r="L83" s="68"/>
      <c r="M83" s="81"/>
      <c r="N83" s="82"/>
      <c r="O83" s="68"/>
      <c r="P83" s="81"/>
      <c r="Q83" s="82"/>
      <c r="R83" s="68"/>
      <c r="S83" s="81"/>
      <c r="T83" s="82"/>
      <c r="U83" s="68"/>
      <c r="V83" s="81"/>
      <c r="W83" s="82"/>
      <c r="X83" s="68"/>
      <c r="Y83" s="81"/>
      <c r="Z83" s="82"/>
      <c r="AA83" s="68"/>
      <c r="AB83" s="81"/>
      <c r="AC83" s="82"/>
      <c r="AD83" s="68"/>
      <c r="AE83" s="81"/>
      <c r="AF83" s="82"/>
      <c r="AG83" s="68"/>
      <c r="AH83" s="81"/>
      <c r="AI83" s="82"/>
      <c r="AJ83" s="68"/>
      <c r="AK83" s="81"/>
      <c r="AL83" s="82"/>
      <c r="AM83" s="68"/>
      <c r="AN83" s="81"/>
      <c r="AO83" s="82"/>
      <c r="AP83" s="68"/>
      <c r="AQ83" s="81"/>
      <c r="AR83" s="82"/>
      <c r="AS83" s="68"/>
      <c r="AT83" s="81"/>
      <c r="AU83" s="82"/>
      <c r="AV83" s="68"/>
      <c r="AW83" s="81"/>
      <c r="AX83" s="82"/>
      <c r="AY83" s="68"/>
      <c r="AZ83" s="81"/>
      <c r="BA83" s="82"/>
      <c r="BB83" s="68"/>
      <c r="BC83" s="81"/>
      <c r="BD83" s="82"/>
    </row>
    <row r="84" spans="1:56" ht="84" customHeight="1" x14ac:dyDescent="0.25">
      <c r="A84" s="329" t="s">
        <v>256</v>
      </c>
      <c r="B84" s="325"/>
      <c r="C84" s="114"/>
      <c r="D84" s="109"/>
      <c r="E84" s="97"/>
      <c r="F84" s="70"/>
      <c r="G84" s="127"/>
      <c r="H84" s="71"/>
      <c r="I84" s="70"/>
      <c r="J84" s="127"/>
      <c r="K84" s="71"/>
      <c r="L84" s="70"/>
      <c r="M84" s="127"/>
      <c r="N84" s="71"/>
      <c r="O84" s="70"/>
      <c r="P84" s="127"/>
      <c r="Q84" s="71"/>
      <c r="R84" s="70"/>
      <c r="S84" s="127"/>
      <c r="T84" s="71"/>
      <c r="U84" s="70"/>
      <c r="V84" s="127"/>
      <c r="W84" s="71"/>
      <c r="X84" s="70"/>
      <c r="Y84" s="127"/>
      <c r="Z84" s="71"/>
      <c r="AA84" s="70"/>
      <c r="AB84" s="127"/>
      <c r="AC84" s="71"/>
      <c r="AD84" s="70"/>
      <c r="AE84" s="127"/>
      <c r="AF84" s="71"/>
      <c r="AG84" s="70"/>
      <c r="AH84" s="127"/>
      <c r="AI84" s="71"/>
      <c r="AJ84" s="70"/>
      <c r="AK84" s="127"/>
      <c r="AL84" s="71"/>
      <c r="AM84" s="70"/>
      <c r="AN84" s="127"/>
      <c r="AO84" s="71"/>
      <c r="AP84" s="70"/>
      <c r="AQ84" s="127"/>
      <c r="AR84" s="71"/>
      <c r="AS84" s="70"/>
      <c r="AT84" s="127"/>
      <c r="AU84" s="71"/>
      <c r="AV84" s="70"/>
      <c r="AW84" s="127"/>
      <c r="AX84" s="71"/>
      <c r="AY84" s="70"/>
      <c r="AZ84" s="127"/>
      <c r="BA84" s="71"/>
      <c r="BB84" s="70"/>
      <c r="BC84" s="127"/>
      <c r="BD84" s="71"/>
    </row>
    <row r="85" spans="1:56" ht="111" customHeight="1" x14ac:dyDescent="0.25">
      <c r="A85" s="51" t="s">
        <v>52</v>
      </c>
      <c r="B85" s="29" t="s">
        <v>257</v>
      </c>
      <c r="C85" s="121" t="s">
        <v>90</v>
      </c>
      <c r="D85" s="107">
        <v>0</v>
      </c>
      <c r="E85" s="86">
        <v>280</v>
      </c>
      <c r="F85" s="87">
        <v>22.833333333333336</v>
      </c>
      <c r="G85" s="85"/>
      <c r="H85" s="30">
        <f>IF(ISERROR(G85/F85),"",G85/F85)</f>
        <v>0</v>
      </c>
      <c r="I85" s="87">
        <v>23.833333333333336</v>
      </c>
      <c r="J85" s="85"/>
      <c r="K85" s="30">
        <f>IF(ISERROR(J85/I85),"",J85/I85)</f>
        <v>0</v>
      </c>
      <c r="L85" s="87">
        <v>24.833333333333336</v>
      </c>
      <c r="M85" s="85"/>
      <c r="N85" s="30">
        <f>IF(ISERROR(M85/L85),"",M85/L85)</f>
        <v>0</v>
      </c>
      <c r="O85" s="73">
        <v>71.5</v>
      </c>
      <c r="P85" s="76">
        <v>0</v>
      </c>
      <c r="Q85" s="30">
        <f>IF(ISERROR(P85/O85),"",P85/O85)</f>
        <v>0</v>
      </c>
      <c r="R85" s="87">
        <v>23.833333333333336</v>
      </c>
      <c r="S85" s="85"/>
      <c r="T85" s="30">
        <f>IF(ISERROR(S85/R85),"",S85/R85)</f>
        <v>0</v>
      </c>
      <c r="U85" s="87">
        <v>23.833333333333336</v>
      </c>
      <c r="V85" s="85"/>
      <c r="W85" s="30">
        <f>IF(ISERROR(V85/U85),"",V85/U85)</f>
        <v>0</v>
      </c>
      <c r="X85" s="87">
        <v>22.833333333333336</v>
      </c>
      <c r="Y85" s="85"/>
      <c r="Z85" s="30">
        <f>IF(ISERROR(Y85/X85),"",Y85/X85)</f>
        <v>0</v>
      </c>
      <c r="AA85" s="73">
        <v>70.5</v>
      </c>
      <c r="AB85" s="76">
        <v>0</v>
      </c>
      <c r="AC85" s="30">
        <f>IF(ISERROR(AB85/AA85),"",AB85/AA85)</f>
        <v>0</v>
      </c>
      <c r="AD85" s="87">
        <v>22.833333333333336</v>
      </c>
      <c r="AE85" s="85"/>
      <c r="AF85" s="30">
        <f>IF(ISERROR(AE85/AD85),"",AE85/AD85)</f>
        <v>0</v>
      </c>
      <c r="AG85" s="87">
        <v>23.833333333333336</v>
      </c>
      <c r="AH85" s="85"/>
      <c r="AI85" s="30">
        <f>IF(ISERROR(AH85/AG85),"",AH85/AG85)</f>
        <v>0</v>
      </c>
      <c r="AJ85" s="87">
        <v>22.833333333333336</v>
      </c>
      <c r="AK85" s="85"/>
      <c r="AL85" s="30">
        <f>IF(ISERROR(AK85/AJ85),"",AK85/AJ85)</f>
        <v>0</v>
      </c>
      <c r="AM85" s="73">
        <v>69.5</v>
      </c>
      <c r="AN85" s="76">
        <v>0</v>
      </c>
      <c r="AO85" s="30">
        <f>IF(ISERROR(AN85/AM85),"",AN85/AM85)</f>
        <v>0</v>
      </c>
      <c r="AP85" s="87">
        <v>22.833333333333336</v>
      </c>
      <c r="AQ85" s="85"/>
      <c r="AR85" s="30">
        <f>IF(ISERROR(AQ85/AP85),"",AQ85/AP85)</f>
        <v>0</v>
      </c>
      <c r="AS85" s="87">
        <v>25.833333333333336</v>
      </c>
      <c r="AT85" s="85"/>
      <c r="AU85" s="30">
        <f>IF(ISERROR(AT85/AS85),"",AT85/AS85)</f>
        <v>0</v>
      </c>
      <c r="AV85" s="87">
        <v>19.833333333333336</v>
      </c>
      <c r="AW85" s="85"/>
      <c r="AX85" s="30">
        <f>IF(ISERROR(AW85/AV85),"",AW85/AV85)</f>
        <v>0</v>
      </c>
      <c r="AY85" s="73">
        <v>68.5</v>
      </c>
      <c r="AZ85" s="76">
        <v>0</v>
      </c>
      <c r="BA85" s="30">
        <f>IF(ISERROR(AZ85/AY85),"",AZ85/AY85)</f>
        <v>0</v>
      </c>
      <c r="BB85" s="73">
        <v>280</v>
      </c>
      <c r="BC85" s="77">
        <v>0</v>
      </c>
      <c r="BD85" s="30">
        <f>IF(ISERROR(BC85/BB85),"",BC85/BB85)</f>
        <v>0</v>
      </c>
    </row>
    <row r="86" spans="1:56" ht="84" customHeight="1" x14ac:dyDescent="0.25">
      <c r="A86" s="51" t="s">
        <v>82</v>
      </c>
      <c r="B86" s="29" t="s">
        <v>258</v>
      </c>
      <c r="C86" s="121" t="s">
        <v>0</v>
      </c>
      <c r="D86" s="107">
        <v>0</v>
      </c>
      <c r="E86" s="86">
        <v>1120</v>
      </c>
      <c r="F86" s="87">
        <v>88</v>
      </c>
      <c r="G86" s="85"/>
      <c r="H86" s="30">
        <f>IF(ISERROR(G86/F86),"",G86/F86)</f>
        <v>0</v>
      </c>
      <c r="I86" s="87">
        <v>96</v>
      </c>
      <c r="J86" s="85"/>
      <c r="K86" s="30">
        <f>IF(ISERROR(J86/I86),"",J86/I86)</f>
        <v>0</v>
      </c>
      <c r="L86" s="87">
        <v>94</v>
      </c>
      <c r="M86" s="85"/>
      <c r="N86" s="30">
        <f>IF(ISERROR(M86/L86),"",M86/L86)</f>
        <v>0</v>
      </c>
      <c r="O86" s="73">
        <v>278</v>
      </c>
      <c r="P86" s="76">
        <v>0</v>
      </c>
      <c r="Q86" s="30">
        <f>IF(ISERROR(P86/O86),"",P86/O86)</f>
        <v>0</v>
      </c>
      <c r="R86" s="87">
        <v>92</v>
      </c>
      <c r="S86" s="85"/>
      <c r="T86" s="30">
        <f>IF(ISERROR(S86/R86),"",S86/R86)</f>
        <v>0</v>
      </c>
      <c r="U86" s="87">
        <v>96</v>
      </c>
      <c r="V86" s="85"/>
      <c r="W86" s="30">
        <f>IF(ISERROR(V86/U86),"",V86/U86)</f>
        <v>0</v>
      </c>
      <c r="X86" s="87">
        <v>94</v>
      </c>
      <c r="Y86" s="85"/>
      <c r="Z86" s="30">
        <f>IF(ISERROR(Y86/X86),"",Y86/X86)</f>
        <v>0</v>
      </c>
      <c r="AA86" s="73">
        <v>282</v>
      </c>
      <c r="AB86" s="76">
        <v>0</v>
      </c>
      <c r="AC86" s="30">
        <f>IF(ISERROR(AB86/AA86),"",AB86/AA86)</f>
        <v>0</v>
      </c>
      <c r="AD86" s="87">
        <v>92</v>
      </c>
      <c r="AE86" s="85"/>
      <c r="AF86" s="30">
        <f>IF(ISERROR(AE86/AD86),"",AE86/AD86)</f>
        <v>0</v>
      </c>
      <c r="AG86" s="87">
        <v>96</v>
      </c>
      <c r="AH86" s="85"/>
      <c r="AI86" s="30">
        <f>IF(ISERROR(AH86/AG86),"",AH86/AG86)</f>
        <v>0</v>
      </c>
      <c r="AJ86" s="87">
        <v>94</v>
      </c>
      <c r="AK86" s="85"/>
      <c r="AL86" s="30">
        <f>IF(ISERROR(AK86/AJ86),"",AK86/AJ86)</f>
        <v>0</v>
      </c>
      <c r="AM86" s="73">
        <v>282</v>
      </c>
      <c r="AN86" s="76">
        <v>0</v>
      </c>
      <c r="AO86" s="30">
        <f>IF(ISERROR(AN86/AM86),"",AN86/AM86)</f>
        <v>0</v>
      </c>
      <c r="AP86" s="87">
        <v>93</v>
      </c>
      <c r="AQ86" s="85"/>
      <c r="AR86" s="30">
        <f>IF(ISERROR(AQ86/AP86),"",AQ86/AP86)</f>
        <v>0</v>
      </c>
      <c r="AS86" s="87">
        <v>95</v>
      </c>
      <c r="AT86" s="85"/>
      <c r="AU86" s="30">
        <f>IF(ISERROR(AT86/AS86),"",AT86/AS86)</f>
        <v>0</v>
      </c>
      <c r="AV86" s="87">
        <v>90</v>
      </c>
      <c r="AW86" s="85"/>
      <c r="AX86" s="30">
        <f>IF(ISERROR(AW86/AV86),"",AW86/AV86)</f>
        <v>0</v>
      </c>
      <c r="AY86" s="73">
        <v>278</v>
      </c>
      <c r="AZ86" s="76">
        <v>0</v>
      </c>
      <c r="BA86" s="30">
        <f>IF(ISERROR(AZ86/AY86),"",AZ86/AY86)</f>
        <v>0</v>
      </c>
      <c r="BB86" s="73">
        <v>1120</v>
      </c>
      <c r="BC86" s="77">
        <v>0</v>
      </c>
      <c r="BD86" s="30">
        <f>IF(ISERROR(BC86/BB86),"",BC86/BB86)</f>
        <v>0</v>
      </c>
    </row>
    <row r="87" spans="1:56" ht="84" customHeight="1" x14ac:dyDescent="0.25">
      <c r="A87" s="51" t="s">
        <v>83</v>
      </c>
      <c r="B87" s="29" t="s">
        <v>259</v>
      </c>
      <c r="C87" s="121" t="s">
        <v>60</v>
      </c>
      <c r="D87" s="107">
        <v>0</v>
      </c>
      <c r="E87" s="86">
        <v>402</v>
      </c>
      <c r="F87" s="87">
        <v>30.333333333333329</v>
      </c>
      <c r="G87" s="85"/>
      <c r="H87" s="30">
        <f>IF(ISERROR(G87/F87),"",G87/F87)</f>
        <v>0</v>
      </c>
      <c r="I87" s="87">
        <v>37.333333333333336</v>
      </c>
      <c r="J87" s="85"/>
      <c r="K87" s="30">
        <f>IF(ISERROR(J87/I87),"",J87/I87)</f>
        <v>0</v>
      </c>
      <c r="L87" s="87">
        <v>30.333333333333329</v>
      </c>
      <c r="M87" s="85"/>
      <c r="N87" s="30">
        <f>IF(ISERROR(M87/L87),"",M87/L87)</f>
        <v>0</v>
      </c>
      <c r="O87" s="73">
        <v>97.999999999999986</v>
      </c>
      <c r="P87" s="76">
        <v>0</v>
      </c>
      <c r="Q87" s="30">
        <f>IF(ISERROR(P87/O87),"",P87/O87)</f>
        <v>0</v>
      </c>
      <c r="R87" s="87">
        <v>29.333333333333329</v>
      </c>
      <c r="S87" s="85"/>
      <c r="T87" s="30">
        <f>IF(ISERROR(S87/R87),"",S87/R87)</f>
        <v>0</v>
      </c>
      <c r="U87" s="87">
        <v>29.333333333333329</v>
      </c>
      <c r="V87" s="85"/>
      <c r="W87" s="30">
        <f>IF(ISERROR(V87/U87),"",V87/U87)</f>
        <v>0</v>
      </c>
      <c r="X87" s="87">
        <v>43.333333333333336</v>
      </c>
      <c r="Y87" s="85"/>
      <c r="Z87" s="30">
        <f>IF(ISERROR(Y87/X87),"",Y87/X87)</f>
        <v>0</v>
      </c>
      <c r="AA87" s="73">
        <v>102</v>
      </c>
      <c r="AB87" s="76">
        <v>0</v>
      </c>
      <c r="AC87" s="30">
        <f>IF(ISERROR(AB87/AA87),"",AB87/AA87)</f>
        <v>0</v>
      </c>
      <c r="AD87" s="87">
        <v>29.333333333333329</v>
      </c>
      <c r="AE87" s="85"/>
      <c r="AF87" s="30">
        <f>IF(ISERROR(AE87/AD87),"",AE87/AD87)</f>
        <v>0</v>
      </c>
      <c r="AG87" s="87">
        <v>30.333333333333329</v>
      </c>
      <c r="AH87" s="85"/>
      <c r="AI87" s="30">
        <f>IF(ISERROR(AH87/AG87),"",AH87/AG87)</f>
        <v>0</v>
      </c>
      <c r="AJ87" s="87">
        <v>29.333333333333329</v>
      </c>
      <c r="AK87" s="85"/>
      <c r="AL87" s="30">
        <f>IF(ISERROR(AK87/AJ87),"",AK87/AJ87)</f>
        <v>0</v>
      </c>
      <c r="AM87" s="73">
        <v>88.999999999999986</v>
      </c>
      <c r="AN87" s="76">
        <v>0</v>
      </c>
      <c r="AO87" s="30">
        <f>IF(ISERROR(AN87/AM87),"",AN87/AM87)</f>
        <v>0</v>
      </c>
      <c r="AP87" s="87">
        <v>28.333333333333329</v>
      </c>
      <c r="AQ87" s="85"/>
      <c r="AR87" s="30">
        <f>IF(ISERROR(AQ87/AP87),"",AQ87/AP87)</f>
        <v>0</v>
      </c>
      <c r="AS87" s="87">
        <v>46.333333333333336</v>
      </c>
      <c r="AT87" s="85"/>
      <c r="AU87" s="30">
        <f>IF(ISERROR(AT87/AS87),"",AT87/AS87)</f>
        <v>0</v>
      </c>
      <c r="AV87" s="87">
        <v>39.333333333333336</v>
      </c>
      <c r="AW87" s="85"/>
      <c r="AX87" s="30">
        <f>IF(ISERROR(AW87/AV87),"",AW87/AV87)</f>
        <v>0</v>
      </c>
      <c r="AY87" s="73">
        <v>114</v>
      </c>
      <c r="AZ87" s="76">
        <v>0</v>
      </c>
      <c r="BA87" s="30">
        <f>IF(ISERROR(AZ87/AY87),"",AZ87/AY87)</f>
        <v>0</v>
      </c>
      <c r="BB87" s="73">
        <v>403</v>
      </c>
      <c r="BC87" s="77">
        <v>0</v>
      </c>
      <c r="BD87" s="30">
        <f>IF(ISERROR(BC87/BB87),"",BC87/BB87)</f>
        <v>0</v>
      </c>
    </row>
    <row r="88" spans="1:56" ht="84" customHeight="1" x14ac:dyDescent="0.25">
      <c r="A88" s="51" t="s">
        <v>84</v>
      </c>
      <c r="B88" s="29" t="s">
        <v>260</v>
      </c>
      <c r="C88" s="121" t="s">
        <v>1</v>
      </c>
      <c r="D88" s="107">
        <v>0</v>
      </c>
      <c r="E88" s="86">
        <v>262</v>
      </c>
      <c r="F88" s="87">
        <v>19.666666666666664</v>
      </c>
      <c r="G88" s="85"/>
      <c r="H88" s="30">
        <f>IF(ISERROR(G88/F88),"",G88/F88)</f>
        <v>0</v>
      </c>
      <c r="I88" s="87">
        <v>22.666666666666668</v>
      </c>
      <c r="J88" s="85"/>
      <c r="K88" s="30">
        <f>IF(ISERROR(J88/I88),"",J88/I88)</f>
        <v>0</v>
      </c>
      <c r="L88" s="87">
        <v>21.666666666666668</v>
      </c>
      <c r="M88" s="85"/>
      <c r="N88" s="30">
        <f>IF(ISERROR(M88/L88),"",M88/L88)</f>
        <v>0</v>
      </c>
      <c r="O88" s="73">
        <v>64</v>
      </c>
      <c r="P88" s="76">
        <v>0</v>
      </c>
      <c r="Q88" s="30">
        <f>IF(ISERROR(P88/O88),"",P88/O88)</f>
        <v>0</v>
      </c>
      <c r="R88" s="87">
        <v>21.666666666666668</v>
      </c>
      <c r="S88" s="85"/>
      <c r="T88" s="30">
        <f>IF(ISERROR(S88/R88),"",S88/R88)</f>
        <v>0</v>
      </c>
      <c r="U88" s="87">
        <v>20.666666666666668</v>
      </c>
      <c r="V88" s="85"/>
      <c r="W88" s="30">
        <f>IF(ISERROR(V88/U88),"",V88/U88)</f>
        <v>0</v>
      </c>
      <c r="X88" s="87">
        <v>23.666666666666668</v>
      </c>
      <c r="Y88" s="85"/>
      <c r="Z88" s="30">
        <f>IF(ISERROR(Y88/X88),"",Y88/X88)</f>
        <v>0</v>
      </c>
      <c r="AA88" s="73">
        <v>66</v>
      </c>
      <c r="AB88" s="76">
        <v>0</v>
      </c>
      <c r="AC88" s="30">
        <f>IF(ISERROR(AB88/AA88),"",AB88/AA88)</f>
        <v>0</v>
      </c>
      <c r="AD88" s="87">
        <v>21.666666666666668</v>
      </c>
      <c r="AE88" s="85"/>
      <c r="AF88" s="30">
        <f>IF(ISERROR(AE88/AD88),"",AE88/AD88)</f>
        <v>0</v>
      </c>
      <c r="AG88" s="87">
        <v>21.666666666666668</v>
      </c>
      <c r="AH88" s="85"/>
      <c r="AI88" s="30">
        <f>IF(ISERROR(AH88/AG88),"",AH88/AG88)</f>
        <v>0</v>
      </c>
      <c r="AJ88" s="87">
        <v>21.666666666666668</v>
      </c>
      <c r="AK88" s="85"/>
      <c r="AL88" s="30">
        <f>IF(ISERROR(AK88/AJ88),"",AK88/AJ88)</f>
        <v>0</v>
      </c>
      <c r="AM88" s="73">
        <v>65</v>
      </c>
      <c r="AN88" s="76">
        <v>0</v>
      </c>
      <c r="AO88" s="30">
        <f>IF(ISERROR(AN88/AM88),"",AN88/AM88)</f>
        <v>0</v>
      </c>
      <c r="AP88" s="87">
        <v>22.666666666666668</v>
      </c>
      <c r="AQ88" s="85"/>
      <c r="AR88" s="30">
        <f>IF(ISERROR(AQ88/AP88),"",AQ88/AP88)</f>
        <v>0</v>
      </c>
      <c r="AS88" s="87">
        <v>22.666666666666668</v>
      </c>
      <c r="AT88" s="85"/>
      <c r="AU88" s="30">
        <f>IF(ISERROR(AT88/AS88),"",AT88/AS88)</f>
        <v>0</v>
      </c>
      <c r="AV88" s="87">
        <v>21.666666666666668</v>
      </c>
      <c r="AW88" s="85"/>
      <c r="AX88" s="30">
        <f>IF(ISERROR(AW88/AV88),"",AW88/AV88)</f>
        <v>0</v>
      </c>
      <c r="AY88" s="73">
        <v>67</v>
      </c>
      <c r="AZ88" s="76">
        <v>0</v>
      </c>
      <c r="BA88" s="30">
        <f>IF(ISERROR(AZ88/AY88),"",AZ88/AY88)</f>
        <v>0</v>
      </c>
      <c r="BB88" s="73">
        <v>262</v>
      </c>
      <c r="BC88" s="77">
        <v>0</v>
      </c>
      <c r="BD88" s="30">
        <f>IF(ISERROR(BC88/BB88),"",BC88/BB88)</f>
        <v>0</v>
      </c>
    </row>
    <row r="89" spans="1:56" ht="88.5" customHeight="1" x14ac:dyDescent="0.25">
      <c r="A89" s="322" t="s">
        <v>125</v>
      </c>
      <c r="B89" s="323"/>
      <c r="C89" s="113"/>
      <c r="D89" s="108"/>
      <c r="E89" s="98"/>
      <c r="F89" s="68"/>
      <c r="G89" s="81"/>
      <c r="H89" s="82"/>
      <c r="I89" s="68"/>
      <c r="J89" s="81"/>
      <c r="K89" s="82"/>
      <c r="L89" s="68"/>
      <c r="M89" s="81"/>
      <c r="N89" s="82"/>
      <c r="O89" s="68"/>
      <c r="P89" s="81"/>
      <c r="Q89" s="82"/>
      <c r="R89" s="68"/>
      <c r="S89" s="81"/>
      <c r="T89" s="82"/>
      <c r="U89" s="68"/>
      <c r="V89" s="81"/>
      <c r="W89" s="82"/>
      <c r="X89" s="68"/>
      <c r="Y89" s="81"/>
      <c r="Z89" s="82"/>
      <c r="AA89" s="68"/>
      <c r="AB89" s="81"/>
      <c r="AC89" s="82"/>
      <c r="AD89" s="68"/>
      <c r="AE89" s="81"/>
      <c r="AF89" s="82"/>
      <c r="AG89" s="68"/>
      <c r="AH89" s="81"/>
      <c r="AI89" s="82"/>
      <c r="AJ89" s="68"/>
      <c r="AK89" s="81"/>
      <c r="AL89" s="82"/>
      <c r="AM89" s="68"/>
      <c r="AN89" s="81"/>
      <c r="AO89" s="82"/>
      <c r="AP89" s="68"/>
      <c r="AQ89" s="81"/>
      <c r="AR89" s="82"/>
      <c r="AS89" s="68"/>
      <c r="AT89" s="81"/>
      <c r="AU89" s="82"/>
      <c r="AV89" s="68"/>
      <c r="AW89" s="81"/>
      <c r="AX89" s="82"/>
      <c r="AY89" s="68"/>
      <c r="AZ89" s="81"/>
      <c r="BA89" s="82"/>
      <c r="BB89" s="68"/>
      <c r="BC89" s="81"/>
      <c r="BD89" s="82"/>
    </row>
    <row r="90" spans="1:56" ht="101.25" customHeight="1" x14ac:dyDescent="0.25">
      <c r="A90" s="324" t="s">
        <v>92</v>
      </c>
      <c r="B90" s="325"/>
      <c r="C90" s="114"/>
      <c r="D90" s="109"/>
      <c r="E90" s="97"/>
      <c r="F90" s="70"/>
      <c r="G90" s="127"/>
      <c r="H90" s="71"/>
      <c r="I90" s="70"/>
      <c r="J90" s="127"/>
      <c r="K90" s="71"/>
      <c r="L90" s="70"/>
      <c r="M90" s="127"/>
      <c r="N90" s="71"/>
      <c r="O90" s="70"/>
      <c r="P90" s="127"/>
      <c r="Q90" s="71"/>
      <c r="R90" s="70"/>
      <c r="S90" s="127"/>
      <c r="T90" s="71"/>
      <c r="U90" s="70"/>
      <c r="V90" s="127"/>
      <c r="W90" s="71"/>
      <c r="X90" s="70"/>
      <c r="Y90" s="127"/>
      <c r="Z90" s="71"/>
      <c r="AA90" s="70"/>
      <c r="AB90" s="127"/>
      <c r="AC90" s="71"/>
      <c r="AD90" s="70"/>
      <c r="AE90" s="127"/>
      <c r="AF90" s="71"/>
      <c r="AG90" s="70"/>
      <c r="AH90" s="127"/>
      <c r="AI90" s="71"/>
      <c r="AJ90" s="70"/>
      <c r="AK90" s="127"/>
      <c r="AL90" s="71"/>
      <c r="AM90" s="70"/>
      <c r="AN90" s="127"/>
      <c r="AO90" s="71"/>
      <c r="AP90" s="70"/>
      <c r="AQ90" s="127"/>
      <c r="AR90" s="71"/>
      <c r="AS90" s="70"/>
      <c r="AT90" s="127"/>
      <c r="AU90" s="71"/>
      <c r="AV90" s="70"/>
      <c r="AW90" s="127"/>
      <c r="AX90" s="71"/>
      <c r="AY90" s="70"/>
      <c r="AZ90" s="127"/>
      <c r="BA90" s="71"/>
      <c r="BB90" s="70"/>
      <c r="BC90" s="127"/>
      <c r="BD90" s="71"/>
    </row>
    <row r="91" spans="1:56" ht="84" customHeight="1" x14ac:dyDescent="0.25">
      <c r="A91" s="51" t="s">
        <v>54</v>
      </c>
      <c r="B91" s="29" t="s">
        <v>261</v>
      </c>
      <c r="C91" s="121" t="s">
        <v>59</v>
      </c>
      <c r="D91" s="107">
        <v>0</v>
      </c>
      <c r="E91" s="86">
        <v>24</v>
      </c>
      <c r="F91" s="87">
        <v>12.083333333333332</v>
      </c>
      <c r="G91" s="85"/>
      <c r="H91" s="30">
        <f>IF(ISERROR(G91/F91),"",G91/F91)</f>
        <v>0</v>
      </c>
      <c r="I91" s="87">
        <v>1.0833333333333333</v>
      </c>
      <c r="J91" s="85"/>
      <c r="K91" s="30">
        <f>IF(ISERROR(J91/I91),"",J91/I91)</f>
        <v>0</v>
      </c>
      <c r="L91" s="87">
        <v>8.3333333333333329E-2</v>
      </c>
      <c r="M91" s="85"/>
      <c r="N91" s="30">
        <f>IF(ISERROR(M91/L91),"",M91/L91)</f>
        <v>0</v>
      </c>
      <c r="O91" s="73">
        <v>13.25</v>
      </c>
      <c r="P91" s="76">
        <v>0</v>
      </c>
      <c r="Q91" s="30">
        <f>IF(ISERROR(P91/O91),"",P91/O91)</f>
        <v>0</v>
      </c>
      <c r="R91" s="87">
        <v>8.3333333333333329E-2</v>
      </c>
      <c r="S91" s="85"/>
      <c r="T91" s="30">
        <f>IF(ISERROR(S91/R91),"",S91/R91)</f>
        <v>0</v>
      </c>
      <c r="U91" s="87">
        <v>6.083333333333333</v>
      </c>
      <c r="V91" s="85"/>
      <c r="W91" s="30">
        <f>IF(ISERROR(V91/U91),"",V91/U91)</f>
        <v>0</v>
      </c>
      <c r="X91" s="87">
        <v>8.3333333333333329E-2</v>
      </c>
      <c r="Y91" s="85"/>
      <c r="Z91" s="30">
        <f>IF(ISERROR(Y91/X91),"",Y91/X91)</f>
        <v>0</v>
      </c>
      <c r="AA91" s="73">
        <v>6.2499999999999991</v>
      </c>
      <c r="AB91" s="76">
        <v>0</v>
      </c>
      <c r="AC91" s="30">
        <f>IF(ISERROR(AB91/AA91),"",AB91/AA91)</f>
        <v>0</v>
      </c>
      <c r="AD91" s="87">
        <v>8.3333333333333329E-2</v>
      </c>
      <c r="AE91" s="85"/>
      <c r="AF91" s="30">
        <f>IF(ISERROR(AE91/AD91),"",AE91/AD91)</f>
        <v>0</v>
      </c>
      <c r="AG91" s="87">
        <v>8.3333333333333329E-2</v>
      </c>
      <c r="AH91" s="85"/>
      <c r="AI91" s="30">
        <f>IF(ISERROR(AH91/AG91),"",AH91/AG91)</f>
        <v>0</v>
      </c>
      <c r="AJ91" s="87">
        <v>8.3333333333333329E-2</v>
      </c>
      <c r="AK91" s="85"/>
      <c r="AL91" s="30">
        <f>IF(ISERROR(AK91/AJ91),"",AK91/AJ91)</f>
        <v>0</v>
      </c>
      <c r="AM91" s="73">
        <v>0.25</v>
      </c>
      <c r="AN91" s="76">
        <v>0</v>
      </c>
      <c r="AO91" s="30">
        <f>IF(ISERROR(AN91/AM91),"",AN91/AM91)</f>
        <v>0</v>
      </c>
      <c r="AP91" s="87">
        <v>3.0833333333333335</v>
      </c>
      <c r="AQ91" s="85"/>
      <c r="AR91" s="30">
        <f>IF(ISERROR(AQ91/AP91),"",AQ91/AP91)</f>
        <v>0</v>
      </c>
      <c r="AS91" s="87">
        <v>8.3333333333333329E-2</v>
      </c>
      <c r="AT91" s="85"/>
      <c r="AU91" s="30">
        <f>IF(ISERROR(AT91/AS91),"",AT91/AS91)</f>
        <v>0</v>
      </c>
      <c r="AV91" s="87">
        <v>8.3333333333333329E-2</v>
      </c>
      <c r="AW91" s="85"/>
      <c r="AX91" s="30">
        <f>IF(ISERROR(AW91/AV91),"",AW91/AV91)</f>
        <v>0</v>
      </c>
      <c r="AY91" s="73">
        <v>3.2500000000000004</v>
      </c>
      <c r="AZ91" s="76">
        <v>0</v>
      </c>
      <c r="BA91" s="30">
        <f>IF(ISERROR(AZ91/AY91),"",AZ91/AY91)</f>
        <v>0</v>
      </c>
      <c r="BB91" s="73">
        <v>23</v>
      </c>
      <c r="BC91" s="77">
        <v>0</v>
      </c>
      <c r="BD91" s="30">
        <f>IF(ISERROR(BC91/BB91),"",BC91/BB91)</f>
        <v>0</v>
      </c>
    </row>
    <row r="92" spans="1:56" ht="96.75" customHeight="1" x14ac:dyDescent="0.25">
      <c r="A92" s="322" t="s">
        <v>126</v>
      </c>
      <c r="B92" s="323"/>
      <c r="C92" s="113"/>
      <c r="D92" s="108"/>
      <c r="E92" s="98"/>
      <c r="F92" s="68"/>
      <c r="G92" s="81"/>
      <c r="H92" s="82"/>
      <c r="I92" s="68"/>
      <c r="J92" s="81"/>
      <c r="K92" s="82"/>
      <c r="L92" s="68"/>
      <c r="M92" s="81"/>
      <c r="N92" s="82"/>
      <c r="O92" s="68"/>
      <c r="P92" s="81"/>
      <c r="Q92" s="82"/>
      <c r="R92" s="68"/>
      <c r="S92" s="81"/>
      <c r="T92" s="82"/>
      <c r="U92" s="68"/>
      <c r="V92" s="81"/>
      <c r="W92" s="82"/>
      <c r="X92" s="68"/>
      <c r="Y92" s="81"/>
      <c r="Z92" s="82"/>
      <c r="AA92" s="68"/>
      <c r="AB92" s="81"/>
      <c r="AC92" s="82"/>
      <c r="AD92" s="68"/>
      <c r="AE92" s="81"/>
      <c r="AF92" s="82"/>
      <c r="AG92" s="68"/>
      <c r="AH92" s="81"/>
      <c r="AI92" s="82"/>
      <c r="AJ92" s="68"/>
      <c r="AK92" s="81"/>
      <c r="AL92" s="82"/>
      <c r="AM92" s="68"/>
      <c r="AN92" s="81"/>
      <c r="AO92" s="82"/>
      <c r="AP92" s="68"/>
      <c r="AQ92" s="81"/>
      <c r="AR92" s="82"/>
      <c r="AS92" s="68"/>
      <c r="AT92" s="81"/>
      <c r="AU92" s="82"/>
      <c r="AV92" s="68"/>
      <c r="AW92" s="81"/>
      <c r="AX92" s="82"/>
      <c r="AY92" s="68"/>
      <c r="AZ92" s="81"/>
      <c r="BA92" s="82"/>
      <c r="BB92" s="68"/>
      <c r="BC92" s="81"/>
      <c r="BD92" s="82"/>
    </row>
    <row r="93" spans="1:56" ht="86.25" customHeight="1" x14ac:dyDescent="0.25">
      <c r="A93" s="326" t="s">
        <v>262</v>
      </c>
      <c r="B93" s="325"/>
      <c r="C93" s="114"/>
      <c r="D93" s="109"/>
      <c r="E93" s="97"/>
      <c r="F93" s="70"/>
      <c r="G93" s="127"/>
      <c r="H93" s="71"/>
      <c r="I93" s="70"/>
      <c r="J93" s="127"/>
      <c r="K93" s="71"/>
      <c r="L93" s="70"/>
      <c r="M93" s="127"/>
      <c r="N93" s="71"/>
      <c r="O93" s="70"/>
      <c r="P93" s="127"/>
      <c r="Q93" s="71"/>
      <c r="R93" s="70"/>
      <c r="S93" s="127"/>
      <c r="T93" s="71"/>
      <c r="U93" s="70"/>
      <c r="V93" s="127"/>
      <c r="W93" s="71"/>
      <c r="X93" s="70"/>
      <c r="Y93" s="127"/>
      <c r="Z93" s="71"/>
      <c r="AA93" s="70"/>
      <c r="AB93" s="127"/>
      <c r="AC93" s="71"/>
      <c r="AD93" s="70"/>
      <c r="AE93" s="127"/>
      <c r="AF93" s="71"/>
      <c r="AG93" s="70"/>
      <c r="AH93" s="127"/>
      <c r="AI93" s="71"/>
      <c r="AJ93" s="70"/>
      <c r="AK93" s="127"/>
      <c r="AL93" s="71"/>
      <c r="AM93" s="70"/>
      <c r="AN93" s="127"/>
      <c r="AO93" s="71"/>
      <c r="AP93" s="70"/>
      <c r="AQ93" s="127"/>
      <c r="AR93" s="71"/>
      <c r="AS93" s="70"/>
      <c r="AT93" s="127"/>
      <c r="AU93" s="71"/>
      <c r="AV93" s="70"/>
      <c r="AW93" s="127"/>
      <c r="AX93" s="71"/>
      <c r="AY93" s="70"/>
      <c r="AZ93" s="127"/>
      <c r="BA93" s="71"/>
      <c r="BB93" s="70"/>
      <c r="BC93" s="127"/>
      <c r="BD93" s="71"/>
    </row>
    <row r="94" spans="1:56" ht="43.5" customHeight="1" x14ac:dyDescent="0.25">
      <c r="A94" s="51" t="s">
        <v>109</v>
      </c>
      <c r="B94" s="29" t="s">
        <v>263</v>
      </c>
      <c r="C94" s="121" t="s">
        <v>118</v>
      </c>
      <c r="D94" s="107">
        <v>0</v>
      </c>
      <c r="E94" s="86">
        <v>2128</v>
      </c>
      <c r="F94" s="73">
        <v>177.33333333333334</v>
      </c>
      <c r="G94" s="74"/>
      <c r="H94" s="30">
        <f>IF(ISERROR(G94/F94),"",G94/F94)</f>
        <v>0</v>
      </c>
      <c r="I94" s="73">
        <v>177.33333333333334</v>
      </c>
      <c r="J94" s="74"/>
      <c r="K94" s="30">
        <f>IF(ISERROR(J94/I94),"",J94/I94)</f>
        <v>0</v>
      </c>
      <c r="L94" s="73">
        <v>177.33333333333334</v>
      </c>
      <c r="M94" s="74"/>
      <c r="N94" s="30">
        <f>IF(ISERROR(M94/L94),"",M94/L94)</f>
        <v>0</v>
      </c>
      <c r="O94" s="73">
        <v>532</v>
      </c>
      <c r="P94" s="76">
        <v>0</v>
      </c>
      <c r="Q94" s="30">
        <f>IF(ISERROR(P94/O94),"",P94/O94)</f>
        <v>0</v>
      </c>
      <c r="R94" s="73">
        <v>177.33333333333334</v>
      </c>
      <c r="S94" s="74"/>
      <c r="T94" s="30">
        <f>IF(ISERROR(S94/R94),"",S94/R94)</f>
        <v>0</v>
      </c>
      <c r="U94" s="73">
        <v>177.33333333333334</v>
      </c>
      <c r="V94" s="74"/>
      <c r="W94" s="30">
        <f>IF(ISERROR(V94/U94),"",V94/U94)</f>
        <v>0</v>
      </c>
      <c r="X94" s="73">
        <v>177.33333333333334</v>
      </c>
      <c r="Y94" s="74"/>
      <c r="Z94" s="30">
        <f>IF(ISERROR(Y94/X94),"",Y94/X94)</f>
        <v>0</v>
      </c>
      <c r="AA94" s="73">
        <v>532</v>
      </c>
      <c r="AB94" s="76">
        <v>0</v>
      </c>
      <c r="AC94" s="30">
        <f>IF(ISERROR(AB94/AA94),"",AB94/AA94)</f>
        <v>0</v>
      </c>
      <c r="AD94" s="73">
        <v>177.33333333333334</v>
      </c>
      <c r="AE94" s="74"/>
      <c r="AF94" s="30">
        <f>IF(ISERROR(AE94/AD94),"",AE94/AD94)</f>
        <v>0</v>
      </c>
      <c r="AG94" s="73">
        <v>177.33333333333334</v>
      </c>
      <c r="AH94" s="74"/>
      <c r="AI94" s="30">
        <f>IF(ISERROR(AH94/AG94),"",AH94/AG94)</f>
        <v>0</v>
      </c>
      <c r="AJ94" s="73">
        <v>177.33333333333334</v>
      </c>
      <c r="AK94" s="74"/>
      <c r="AL94" s="30">
        <f>IF(ISERROR(AK94/AJ94),"",AK94/AJ94)</f>
        <v>0</v>
      </c>
      <c r="AM94" s="73">
        <v>532</v>
      </c>
      <c r="AN94" s="76">
        <v>0</v>
      </c>
      <c r="AO94" s="30">
        <f>IF(ISERROR(AN94/AM94),"",AN94/AM94)</f>
        <v>0</v>
      </c>
      <c r="AP94" s="73">
        <v>177.33333333333334</v>
      </c>
      <c r="AQ94" s="74"/>
      <c r="AR94" s="30">
        <f>IF(ISERROR(AQ94/AP94),"",AQ94/AP94)</f>
        <v>0</v>
      </c>
      <c r="AS94" s="73">
        <v>177.33333333333334</v>
      </c>
      <c r="AT94" s="74"/>
      <c r="AU94" s="30">
        <f>IF(ISERROR(AT94/AS94),"",AT94/AS94)</f>
        <v>0</v>
      </c>
      <c r="AV94" s="73">
        <v>177.33333333333334</v>
      </c>
      <c r="AW94" s="74"/>
      <c r="AX94" s="30">
        <f>IF(ISERROR(AW94/AV94),"",AW94/AV94)</f>
        <v>0</v>
      </c>
      <c r="AY94" s="73">
        <v>532</v>
      </c>
      <c r="AZ94" s="76">
        <v>0</v>
      </c>
      <c r="BA94" s="30">
        <f>IF(ISERROR(AZ94/AY94),"",AZ94/AY94)</f>
        <v>0</v>
      </c>
      <c r="BB94" s="73">
        <v>2128</v>
      </c>
      <c r="BC94" s="77">
        <v>0</v>
      </c>
      <c r="BD94" s="30">
        <f>IF(ISERROR(BC94/BB94),"",BC94/BB94)</f>
        <v>0</v>
      </c>
    </row>
    <row r="95" spans="1:56" ht="43.5" customHeight="1" x14ac:dyDescent="0.25">
      <c r="A95" s="51" t="s">
        <v>110</v>
      </c>
      <c r="B95" s="29" t="s">
        <v>264</v>
      </c>
      <c r="C95" s="121" t="s">
        <v>119</v>
      </c>
      <c r="D95" s="107">
        <v>0</v>
      </c>
      <c r="E95" s="86">
        <v>10476</v>
      </c>
      <c r="F95" s="73">
        <v>873</v>
      </c>
      <c r="G95" s="74"/>
      <c r="H95" s="30">
        <f>IF(ISERROR(G95/F95),"",G95/F95)</f>
        <v>0</v>
      </c>
      <c r="I95" s="73">
        <v>873</v>
      </c>
      <c r="J95" s="74"/>
      <c r="K95" s="30">
        <f>IF(ISERROR(J95/I95),"",J95/I95)</f>
        <v>0</v>
      </c>
      <c r="L95" s="73">
        <v>873</v>
      </c>
      <c r="M95" s="74"/>
      <c r="N95" s="30">
        <f>IF(ISERROR(M95/L95),"",M95/L95)</f>
        <v>0</v>
      </c>
      <c r="O95" s="73">
        <v>2619</v>
      </c>
      <c r="P95" s="76">
        <v>0</v>
      </c>
      <c r="Q95" s="30">
        <f>IF(ISERROR(P95/O95),"",P95/O95)</f>
        <v>0</v>
      </c>
      <c r="R95" s="73">
        <v>873</v>
      </c>
      <c r="S95" s="74"/>
      <c r="T95" s="30">
        <f>IF(ISERROR(S95/R95),"",S95/R95)</f>
        <v>0</v>
      </c>
      <c r="U95" s="73">
        <v>873</v>
      </c>
      <c r="V95" s="74"/>
      <c r="W95" s="30">
        <f>IF(ISERROR(V95/U95),"",V95/U95)</f>
        <v>0</v>
      </c>
      <c r="X95" s="73">
        <v>873</v>
      </c>
      <c r="Y95" s="74"/>
      <c r="Z95" s="30">
        <f>IF(ISERROR(Y95/X95),"",Y95/X95)</f>
        <v>0</v>
      </c>
      <c r="AA95" s="73">
        <v>2619</v>
      </c>
      <c r="AB95" s="76">
        <v>0</v>
      </c>
      <c r="AC95" s="30">
        <f>IF(ISERROR(AB95/AA95),"",AB95/AA95)</f>
        <v>0</v>
      </c>
      <c r="AD95" s="73">
        <v>873</v>
      </c>
      <c r="AE95" s="74"/>
      <c r="AF95" s="30">
        <f>IF(ISERROR(AE95/AD95),"",AE95/AD95)</f>
        <v>0</v>
      </c>
      <c r="AG95" s="73">
        <v>873</v>
      </c>
      <c r="AH95" s="74"/>
      <c r="AI95" s="30">
        <f>IF(ISERROR(AH95/AG95),"",AH95/AG95)</f>
        <v>0</v>
      </c>
      <c r="AJ95" s="73">
        <v>873</v>
      </c>
      <c r="AK95" s="74"/>
      <c r="AL95" s="30">
        <f>IF(ISERROR(AK95/AJ95),"",AK95/AJ95)</f>
        <v>0</v>
      </c>
      <c r="AM95" s="73">
        <v>2619</v>
      </c>
      <c r="AN95" s="76">
        <v>0</v>
      </c>
      <c r="AO95" s="30">
        <f>IF(ISERROR(AN95/AM95),"",AN95/AM95)</f>
        <v>0</v>
      </c>
      <c r="AP95" s="73">
        <v>873</v>
      </c>
      <c r="AQ95" s="74"/>
      <c r="AR95" s="30">
        <f>IF(ISERROR(AQ95/AP95),"",AQ95/AP95)</f>
        <v>0</v>
      </c>
      <c r="AS95" s="73">
        <v>873</v>
      </c>
      <c r="AT95" s="74"/>
      <c r="AU95" s="30">
        <f>IF(ISERROR(AT95/AS95),"",AT95/AS95)</f>
        <v>0</v>
      </c>
      <c r="AV95" s="73">
        <v>873</v>
      </c>
      <c r="AW95" s="74"/>
      <c r="AX95" s="30">
        <f>IF(ISERROR(AW95/AV95),"",AW95/AV95)</f>
        <v>0</v>
      </c>
      <c r="AY95" s="73">
        <v>2619</v>
      </c>
      <c r="AZ95" s="76">
        <v>0</v>
      </c>
      <c r="BA95" s="30">
        <f>IF(ISERROR(AZ95/AY95),"",AZ95/AY95)</f>
        <v>0</v>
      </c>
      <c r="BB95" s="73">
        <v>10476</v>
      </c>
      <c r="BC95" s="77">
        <v>0</v>
      </c>
      <c r="BD95" s="30">
        <f>IF(ISERROR(BC95/BB95),"",BC95/BB95)</f>
        <v>0</v>
      </c>
    </row>
    <row r="96" spans="1:56" ht="43.5" customHeight="1" x14ac:dyDescent="0.25">
      <c r="A96" s="51" t="s">
        <v>111</v>
      </c>
      <c r="B96" s="29" t="s">
        <v>265</v>
      </c>
      <c r="C96" s="121" t="s">
        <v>120</v>
      </c>
      <c r="D96" s="107">
        <v>0</v>
      </c>
      <c r="E96" s="86">
        <v>11056</v>
      </c>
      <c r="F96" s="73">
        <v>688</v>
      </c>
      <c r="G96" s="74"/>
      <c r="H96" s="30">
        <f>IF(ISERROR(G96/F96),"",G96/F96)</f>
        <v>0</v>
      </c>
      <c r="I96" s="73">
        <v>921</v>
      </c>
      <c r="J96" s="74"/>
      <c r="K96" s="30">
        <f>IF(ISERROR(J96/I96),"",J96/I96)</f>
        <v>0</v>
      </c>
      <c r="L96" s="73">
        <v>921</v>
      </c>
      <c r="M96" s="74"/>
      <c r="N96" s="30">
        <f>IF(ISERROR(M96/L96),"",M96/L96)</f>
        <v>0</v>
      </c>
      <c r="O96" s="73">
        <v>2530</v>
      </c>
      <c r="P96" s="76">
        <v>0</v>
      </c>
      <c r="Q96" s="30">
        <f>IF(ISERROR(P96/O96),"",P96/O96)</f>
        <v>0</v>
      </c>
      <c r="R96" s="73">
        <v>921</v>
      </c>
      <c r="S96" s="74"/>
      <c r="T96" s="30">
        <f>IF(ISERROR(S96/R96),"",S96/R96)</f>
        <v>0</v>
      </c>
      <c r="U96" s="73">
        <v>921</v>
      </c>
      <c r="V96" s="74"/>
      <c r="W96" s="30">
        <f>IF(ISERROR(V96/U96),"",V96/U96)</f>
        <v>0</v>
      </c>
      <c r="X96" s="73">
        <v>921</v>
      </c>
      <c r="Y96" s="74"/>
      <c r="Z96" s="30">
        <f>IF(ISERROR(Y96/X96),"",Y96/X96)</f>
        <v>0</v>
      </c>
      <c r="AA96" s="73">
        <v>2763</v>
      </c>
      <c r="AB96" s="76">
        <v>0</v>
      </c>
      <c r="AC96" s="30">
        <f>IF(ISERROR(AB96/AA96),"",AB96/AA96)</f>
        <v>0</v>
      </c>
      <c r="AD96" s="73">
        <v>921</v>
      </c>
      <c r="AE96" s="74"/>
      <c r="AF96" s="30">
        <f>IF(ISERROR(AE96/AD96),"",AE96/AD96)</f>
        <v>0</v>
      </c>
      <c r="AG96" s="73">
        <v>921</v>
      </c>
      <c r="AH96" s="74"/>
      <c r="AI96" s="30">
        <f>IF(ISERROR(AH96/AG96),"",AH96/AG96)</f>
        <v>0</v>
      </c>
      <c r="AJ96" s="73">
        <v>921</v>
      </c>
      <c r="AK96" s="74"/>
      <c r="AL96" s="30">
        <f>IF(ISERROR(AK96/AJ96),"",AK96/AJ96)</f>
        <v>0</v>
      </c>
      <c r="AM96" s="73">
        <v>2763</v>
      </c>
      <c r="AN96" s="76">
        <v>0</v>
      </c>
      <c r="AO96" s="30">
        <f>IF(ISERROR(AN96/AM96),"",AN96/AM96)</f>
        <v>0</v>
      </c>
      <c r="AP96" s="73">
        <v>922</v>
      </c>
      <c r="AQ96" s="74"/>
      <c r="AR96" s="30">
        <f>IF(ISERROR(AQ96/AP96),"",AQ96/AP96)</f>
        <v>0</v>
      </c>
      <c r="AS96" s="73">
        <v>922</v>
      </c>
      <c r="AT96" s="74"/>
      <c r="AU96" s="30">
        <f>IF(ISERROR(AT96/AS96),"",AT96/AS96)</f>
        <v>0</v>
      </c>
      <c r="AV96" s="73">
        <v>922</v>
      </c>
      <c r="AW96" s="74"/>
      <c r="AX96" s="30">
        <f>IF(ISERROR(AW96/AV96),"",AW96/AV96)</f>
        <v>0</v>
      </c>
      <c r="AY96" s="73">
        <v>2766</v>
      </c>
      <c r="AZ96" s="76">
        <v>0</v>
      </c>
      <c r="BA96" s="30">
        <f>IF(ISERROR(AZ96/AY96),"",AZ96/AY96)</f>
        <v>0</v>
      </c>
      <c r="BB96" s="73">
        <v>10822</v>
      </c>
      <c r="BC96" s="77">
        <v>0</v>
      </c>
      <c r="BD96" s="30">
        <f>IF(ISERROR(BC96/BB96),"",BC96/BB96)</f>
        <v>0</v>
      </c>
    </row>
    <row r="97" spans="1:56" ht="84" customHeight="1" x14ac:dyDescent="0.25">
      <c r="A97" s="324" t="s">
        <v>191</v>
      </c>
      <c r="B97" s="325"/>
      <c r="C97" s="114"/>
      <c r="D97" s="109"/>
      <c r="E97" s="97"/>
      <c r="F97" s="70"/>
      <c r="G97" s="127"/>
      <c r="H97" s="71"/>
      <c r="I97" s="70"/>
      <c r="J97" s="127"/>
      <c r="K97" s="71"/>
      <c r="L97" s="70"/>
      <c r="M97" s="127"/>
      <c r="N97" s="71"/>
      <c r="O97" s="70"/>
      <c r="P97" s="127"/>
      <c r="Q97" s="71"/>
      <c r="R97" s="70"/>
      <c r="S97" s="127"/>
      <c r="T97" s="71"/>
      <c r="U97" s="70"/>
      <c r="V97" s="127"/>
      <c r="W97" s="71"/>
      <c r="X97" s="70"/>
      <c r="Y97" s="127"/>
      <c r="Z97" s="71"/>
      <c r="AA97" s="70"/>
      <c r="AB97" s="127"/>
      <c r="AC97" s="71"/>
      <c r="AD97" s="70"/>
      <c r="AE97" s="127"/>
      <c r="AF97" s="71"/>
      <c r="AG97" s="70"/>
      <c r="AH97" s="127"/>
      <c r="AI97" s="71"/>
      <c r="AJ97" s="70"/>
      <c r="AK97" s="127"/>
      <c r="AL97" s="71"/>
      <c r="AM97" s="70"/>
      <c r="AN97" s="127"/>
      <c r="AO97" s="71"/>
      <c r="AP97" s="70"/>
      <c r="AQ97" s="127"/>
      <c r="AR97" s="71"/>
      <c r="AS97" s="70"/>
      <c r="AT97" s="127"/>
      <c r="AU97" s="71"/>
      <c r="AV97" s="70"/>
      <c r="AW97" s="127"/>
      <c r="AX97" s="71"/>
      <c r="AY97" s="70"/>
      <c r="AZ97" s="127"/>
      <c r="BA97" s="71"/>
      <c r="BB97" s="70"/>
      <c r="BC97" s="127"/>
      <c r="BD97" s="71"/>
    </row>
    <row r="98" spans="1:56" ht="51" customHeight="1" x14ac:dyDescent="0.25">
      <c r="A98" s="51" t="s">
        <v>112</v>
      </c>
      <c r="B98" s="29" t="s">
        <v>266</v>
      </c>
      <c r="C98" s="121" t="s">
        <v>115</v>
      </c>
      <c r="D98" s="107">
        <v>0</v>
      </c>
      <c r="E98" s="86">
        <v>6384</v>
      </c>
      <c r="F98" s="73">
        <v>532</v>
      </c>
      <c r="G98" s="74"/>
      <c r="H98" s="30">
        <f>IF(ISERROR(G98/F98),"",G98/F98)</f>
        <v>0</v>
      </c>
      <c r="I98" s="73">
        <v>532</v>
      </c>
      <c r="J98" s="74"/>
      <c r="K98" s="30">
        <f>IF(ISERROR(J98/I98),"",J98/I98)</f>
        <v>0</v>
      </c>
      <c r="L98" s="73">
        <v>532</v>
      </c>
      <c r="M98" s="74"/>
      <c r="N98" s="30">
        <f>IF(ISERROR(M98/L98),"",M98/L98)</f>
        <v>0</v>
      </c>
      <c r="O98" s="73">
        <v>1596</v>
      </c>
      <c r="P98" s="76">
        <v>0</v>
      </c>
      <c r="Q98" s="30">
        <f>IF(ISERROR(P98/O98),"",P98/O98)</f>
        <v>0</v>
      </c>
      <c r="R98" s="73">
        <v>532</v>
      </c>
      <c r="S98" s="74"/>
      <c r="T98" s="30">
        <f>IF(ISERROR(S98/R98),"",S98/R98)</f>
        <v>0</v>
      </c>
      <c r="U98" s="73">
        <v>532</v>
      </c>
      <c r="V98" s="74"/>
      <c r="W98" s="30">
        <f>IF(ISERROR(V98/U98),"",V98/U98)</f>
        <v>0</v>
      </c>
      <c r="X98" s="73">
        <v>532</v>
      </c>
      <c r="Y98" s="74"/>
      <c r="Z98" s="30">
        <f>IF(ISERROR(Y98/X98),"",Y98/X98)</f>
        <v>0</v>
      </c>
      <c r="AA98" s="73">
        <v>1596</v>
      </c>
      <c r="AB98" s="76">
        <v>0</v>
      </c>
      <c r="AC98" s="30">
        <f>IF(ISERROR(AB98/AA98),"",AB98/AA98)</f>
        <v>0</v>
      </c>
      <c r="AD98" s="73">
        <v>532</v>
      </c>
      <c r="AE98" s="74"/>
      <c r="AF98" s="30">
        <f>IF(ISERROR(AE98/AD98),"",AE98/AD98)</f>
        <v>0</v>
      </c>
      <c r="AG98" s="73">
        <v>532</v>
      </c>
      <c r="AH98" s="74"/>
      <c r="AI98" s="30">
        <f>IF(ISERROR(AH98/AG98),"",AH98/AG98)</f>
        <v>0</v>
      </c>
      <c r="AJ98" s="73">
        <v>532</v>
      </c>
      <c r="AK98" s="74"/>
      <c r="AL98" s="30">
        <f>IF(ISERROR(AK98/AJ98),"",AK98/AJ98)</f>
        <v>0</v>
      </c>
      <c r="AM98" s="73">
        <v>1596</v>
      </c>
      <c r="AN98" s="76">
        <v>0</v>
      </c>
      <c r="AO98" s="30">
        <f>IF(ISERROR(AN98/AM98),"",AN98/AM98)</f>
        <v>0</v>
      </c>
      <c r="AP98" s="73">
        <v>532</v>
      </c>
      <c r="AQ98" s="74"/>
      <c r="AR98" s="30">
        <f>IF(ISERROR(AQ98/AP98),"",AQ98/AP98)</f>
        <v>0</v>
      </c>
      <c r="AS98" s="73">
        <v>532</v>
      </c>
      <c r="AT98" s="74"/>
      <c r="AU98" s="30">
        <f>IF(ISERROR(AT98/AS98),"",AT98/AS98)</f>
        <v>0</v>
      </c>
      <c r="AV98" s="73">
        <v>532</v>
      </c>
      <c r="AW98" s="74"/>
      <c r="AX98" s="30">
        <f>IF(ISERROR(AW98/AV98),"",AW98/AV98)</f>
        <v>0</v>
      </c>
      <c r="AY98" s="73">
        <v>1596</v>
      </c>
      <c r="AZ98" s="76">
        <v>0</v>
      </c>
      <c r="BA98" s="30">
        <f>IF(ISERROR(AZ98/AY98),"",AZ98/AY98)</f>
        <v>0</v>
      </c>
      <c r="BB98" s="73">
        <v>6384</v>
      </c>
      <c r="BC98" s="77">
        <v>0</v>
      </c>
      <c r="BD98" s="30">
        <f>IF(ISERROR(BC98/BB98),"",BC98/BB98)</f>
        <v>0</v>
      </c>
    </row>
    <row r="99" spans="1:56" ht="51" customHeight="1" x14ac:dyDescent="0.25">
      <c r="A99" s="51" t="s">
        <v>113</v>
      </c>
      <c r="B99" s="29" t="s">
        <v>267</v>
      </c>
      <c r="C99" s="121" t="s">
        <v>116</v>
      </c>
      <c r="D99" s="107">
        <v>0</v>
      </c>
      <c r="E99" s="86">
        <v>13128</v>
      </c>
      <c r="F99" s="73">
        <v>1094</v>
      </c>
      <c r="G99" s="74"/>
      <c r="H99" s="30">
        <f>IF(ISERROR(G99/F99),"",G99/F99)</f>
        <v>0</v>
      </c>
      <c r="I99" s="73">
        <v>1094</v>
      </c>
      <c r="J99" s="74"/>
      <c r="K99" s="30">
        <f>IF(ISERROR(J99/I99),"",J99/I99)</f>
        <v>0</v>
      </c>
      <c r="L99" s="73">
        <v>1094</v>
      </c>
      <c r="M99" s="74"/>
      <c r="N99" s="30">
        <f>IF(ISERROR(M99/L99),"",M99/L99)</f>
        <v>0</v>
      </c>
      <c r="O99" s="73">
        <v>3282</v>
      </c>
      <c r="P99" s="76">
        <v>0</v>
      </c>
      <c r="Q99" s="30">
        <f>IF(ISERROR(P99/O99),"",P99/O99)</f>
        <v>0</v>
      </c>
      <c r="R99" s="73">
        <v>1094</v>
      </c>
      <c r="S99" s="74"/>
      <c r="T99" s="30">
        <f>IF(ISERROR(S99/R99),"",S99/R99)</f>
        <v>0</v>
      </c>
      <c r="U99" s="73">
        <v>1094</v>
      </c>
      <c r="V99" s="74"/>
      <c r="W99" s="30">
        <f>IF(ISERROR(V99/U99),"",V99/U99)</f>
        <v>0</v>
      </c>
      <c r="X99" s="73">
        <v>1094</v>
      </c>
      <c r="Y99" s="74"/>
      <c r="Z99" s="30">
        <f>IF(ISERROR(Y99/X99),"",Y99/X99)</f>
        <v>0</v>
      </c>
      <c r="AA99" s="73">
        <v>3282</v>
      </c>
      <c r="AB99" s="76">
        <v>0</v>
      </c>
      <c r="AC99" s="30">
        <f>IF(ISERROR(AB99/AA99),"",AB99/AA99)</f>
        <v>0</v>
      </c>
      <c r="AD99" s="73">
        <v>1094</v>
      </c>
      <c r="AE99" s="74"/>
      <c r="AF99" s="30">
        <f>IF(ISERROR(AE99/AD99),"",AE99/AD99)</f>
        <v>0</v>
      </c>
      <c r="AG99" s="73">
        <v>1094</v>
      </c>
      <c r="AH99" s="74"/>
      <c r="AI99" s="30">
        <f>IF(ISERROR(AH99/AG99),"",AH99/AG99)</f>
        <v>0</v>
      </c>
      <c r="AJ99" s="73">
        <v>1094</v>
      </c>
      <c r="AK99" s="74"/>
      <c r="AL99" s="30">
        <f>IF(ISERROR(AK99/AJ99),"",AK99/AJ99)</f>
        <v>0</v>
      </c>
      <c r="AM99" s="73">
        <v>3282</v>
      </c>
      <c r="AN99" s="76">
        <v>0</v>
      </c>
      <c r="AO99" s="30">
        <f>IF(ISERROR(AN99/AM99),"",AN99/AM99)</f>
        <v>0</v>
      </c>
      <c r="AP99" s="73">
        <v>1094</v>
      </c>
      <c r="AQ99" s="74"/>
      <c r="AR99" s="30">
        <f>IF(ISERROR(AQ99/AP99),"",AQ99/AP99)</f>
        <v>0</v>
      </c>
      <c r="AS99" s="73">
        <v>1094</v>
      </c>
      <c r="AT99" s="74"/>
      <c r="AU99" s="30">
        <f>IF(ISERROR(AT99/AS99),"",AT99/AS99)</f>
        <v>0</v>
      </c>
      <c r="AV99" s="73">
        <v>1094</v>
      </c>
      <c r="AW99" s="74"/>
      <c r="AX99" s="30">
        <f>IF(ISERROR(AW99/AV99),"",AW99/AV99)</f>
        <v>0</v>
      </c>
      <c r="AY99" s="73">
        <v>3282</v>
      </c>
      <c r="AZ99" s="76">
        <v>0</v>
      </c>
      <c r="BA99" s="30">
        <f>IF(ISERROR(AZ99/AY99),"",AZ99/AY99)</f>
        <v>0</v>
      </c>
      <c r="BB99" s="73">
        <v>13128</v>
      </c>
      <c r="BC99" s="77">
        <v>0</v>
      </c>
      <c r="BD99" s="30">
        <f>IF(ISERROR(BC99/BB99),"",BC99/BB99)</f>
        <v>0</v>
      </c>
    </row>
    <row r="100" spans="1:56" ht="51" customHeight="1" x14ac:dyDescent="0.25">
      <c r="A100" s="51" t="s">
        <v>114</v>
      </c>
      <c r="B100" s="29" t="s">
        <v>268</v>
      </c>
      <c r="C100" s="121" t="s">
        <v>117</v>
      </c>
      <c r="D100" s="107">
        <v>0</v>
      </c>
      <c r="E100" s="86">
        <v>6384</v>
      </c>
      <c r="F100" s="73">
        <v>532</v>
      </c>
      <c r="G100" s="74"/>
      <c r="H100" s="30">
        <f>IF(ISERROR(G100/F100),"",G100/F100)</f>
        <v>0</v>
      </c>
      <c r="I100" s="73">
        <v>532</v>
      </c>
      <c r="J100" s="74"/>
      <c r="K100" s="30">
        <f>IF(ISERROR(J100/I100),"",J100/I100)</f>
        <v>0</v>
      </c>
      <c r="L100" s="73">
        <v>532</v>
      </c>
      <c r="M100" s="74"/>
      <c r="N100" s="30">
        <f>IF(ISERROR(M100/L100),"",M100/L100)</f>
        <v>0</v>
      </c>
      <c r="O100" s="73">
        <v>1596</v>
      </c>
      <c r="P100" s="76">
        <v>0</v>
      </c>
      <c r="Q100" s="30">
        <f>IF(ISERROR(P100/O100),"",P100/O100)</f>
        <v>0</v>
      </c>
      <c r="R100" s="73">
        <v>532</v>
      </c>
      <c r="S100" s="74"/>
      <c r="T100" s="30">
        <f>IF(ISERROR(S100/R100),"",S100/R100)</f>
        <v>0</v>
      </c>
      <c r="U100" s="73">
        <v>532</v>
      </c>
      <c r="V100" s="74"/>
      <c r="W100" s="30">
        <f>IF(ISERROR(V100/U100),"",V100/U100)</f>
        <v>0</v>
      </c>
      <c r="X100" s="73">
        <v>532</v>
      </c>
      <c r="Y100" s="74"/>
      <c r="Z100" s="30">
        <f>IF(ISERROR(Y100/X100),"",Y100/X100)</f>
        <v>0</v>
      </c>
      <c r="AA100" s="73">
        <v>1596</v>
      </c>
      <c r="AB100" s="76">
        <v>0</v>
      </c>
      <c r="AC100" s="30">
        <f>IF(ISERROR(AB100/AA100),"",AB100/AA100)</f>
        <v>0</v>
      </c>
      <c r="AD100" s="73">
        <v>532</v>
      </c>
      <c r="AE100" s="74"/>
      <c r="AF100" s="30">
        <f>IF(ISERROR(AE100/AD100),"",AE100/AD100)</f>
        <v>0</v>
      </c>
      <c r="AG100" s="73">
        <v>532</v>
      </c>
      <c r="AH100" s="74"/>
      <c r="AI100" s="30">
        <f>IF(ISERROR(AH100/AG100),"",AH100/AG100)</f>
        <v>0</v>
      </c>
      <c r="AJ100" s="73">
        <v>532</v>
      </c>
      <c r="AK100" s="74"/>
      <c r="AL100" s="30">
        <f>IF(ISERROR(AK100/AJ100),"",AK100/AJ100)</f>
        <v>0</v>
      </c>
      <c r="AM100" s="73">
        <v>1596</v>
      </c>
      <c r="AN100" s="76">
        <v>0</v>
      </c>
      <c r="AO100" s="30">
        <f>IF(ISERROR(AN100/AM100),"",AN100/AM100)</f>
        <v>0</v>
      </c>
      <c r="AP100" s="73">
        <v>532</v>
      </c>
      <c r="AQ100" s="74"/>
      <c r="AR100" s="30">
        <f>IF(ISERROR(AQ100/AP100),"",AQ100/AP100)</f>
        <v>0</v>
      </c>
      <c r="AS100" s="73">
        <v>532</v>
      </c>
      <c r="AT100" s="74"/>
      <c r="AU100" s="30">
        <f>IF(ISERROR(AT100/AS100),"",AT100/AS100)</f>
        <v>0</v>
      </c>
      <c r="AV100" s="73">
        <v>532</v>
      </c>
      <c r="AW100" s="74"/>
      <c r="AX100" s="30">
        <f>IF(ISERROR(AW100/AV100),"",AW100/AV100)</f>
        <v>0</v>
      </c>
      <c r="AY100" s="73">
        <v>1596</v>
      </c>
      <c r="AZ100" s="76">
        <v>0</v>
      </c>
      <c r="BA100" s="30">
        <f>IF(ISERROR(AZ100/AY100),"",AZ100/AY100)</f>
        <v>0</v>
      </c>
      <c r="BB100" s="73">
        <v>6384</v>
      </c>
      <c r="BC100" s="77">
        <v>0</v>
      </c>
      <c r="BD100" s="30">
        <f>IF(ISERROR(BC100/BB100),"",BC100/BB100)</f>
        <v>0</v>
      </c>
    </row>
    <row r="101" spans="1:56" ht="51" customHeight="1" x14ac:dyDescent="0.25">
      <c r="A101" s="51" t="s">
        <v>129</v>
      </c>
      <c r="B101" s="29" t="s">
        <v>269</v>
      </c>
      <c r="C101" s="121" t="s">
        <v>130</v>
      </c>
      <c r="D101" s="107">
        <v>0</v>
      </c>
      <c r="E101" s="86">
        <v>0</v>
      </c>
      <c r="F101" s="73">
        <v>0</v>
      </c>
      <c r="G101" s="74"/>
      <c r="H101" s="30" t="str">
        <f>IF(ISERROR(G101/F101),"",G101/F101)</f>
        <v/>
      </c>
      <c r="I101" s="73">
        <v>0</v>
      </c>
      <c r="J101" s="74"/>
      <c r="K101" s="30" t="str">
        <f>IF(ISERROR(J101/I101),"",J101/I101)</f>
        <v/>
      </c>
      <c r="L101" s="73">
        <v>0</v>
      </c>
      <c r="M101" s="74"/>
      <c r="N101" s="30" t="str">
        <f>IF(ISERROR(M101/L101),"",M101/L101)</f>
        <v/>
      </c>
      <c r="O101" s="73">
        <v>0</v>
      </c>
      <c r="P101" s="76">
        <v>0</v>
      </c>
      <c r="Q101" s="30" t="str">
        <f>IF(ISERROR(P101/O101),"",P101/O101)</f>
        <v/>
      </c>
      <c r="R101" s="73">
        <v>0</v>
      </c>
      <c r="S101" s="74"/>
      <c r="T101" s="30" t="str">
        <f>IF(ISERROR(S101/R101),"",S101/R101)</f>
        <v/>
      </c>
      <c r="U101" s="73">
        <v>0</v>
      </c>
      <c r="V101" s="74"/>
      <c r="W101" s="30" t="str">
        <f>IF(ISERROR(V101/U101),"",V101/U101)</f>
        <v/>
      </c>
      <c r="X101" s="73">
        <v>0</v>
      </c>
      <c r="Y101" s="74"/>
      <c r="Z101" s="30" t="str">
        <f>IF(ISERROR(Y101/X101),"",Y101/X101)</f>
        <v/>
      </c>
      <c r="AA101" s="73">
        <v>0</v>
      </c>
      <c r="AB101" s="76">
        <v>0</v>
      </c>
      <c r="AC101" s="30" t="str">
        <f>IF(ISERROR(AB101/AA101),"",AB101/AA101)</f>
        <v/>
      </c>
      <c r="AD101" s="73">
        <v>0</v>
      </c>
      <c r="AE101" s="74"/>
      <c r="AF101" s="30" t="str">
        <f>IF(ISERROR(AE101/AD101),"",AE101/AD101)</f>
        <v/>
      </c>
      <c r="AG101" s="73">
        <v>0</v>
      </c>
      <c r="AH101" s="74"/>
      <c r="AI101" s="30" t="str">
        <f>IF(ISERROR(AH101/AG101),"",AH101/AG101)</f>
        <v/>
      </c>
      <c r="AJ101" s="73">
        <v>0</v>
      </c>
      <c r="AK101" s="74"/>
      <c r="AL101" s="30" t="str">
        <f>IF(ISERROR(AK101/AJ101),"",AK101/AJ101)</f>
        <v/>
      </c>
      <c r="AM101" s="73">
        <v>0</v>
      </c>
      <c r="AN101" s="76">
        <v>0</v>
      </c>
      <c r="AO101" s="30" t="str">
        <f>IF(ISERROR(AN101/AM101),"",AN101/AM101)</f>
        <v/>
      </c>
      <c r="AP101" s="73">
        <v>0</v>
      </c>
      <c r="AQ101" s="74"/>
      <c r="AR101" s="30" t="str">
        <f>IF(ISERROR(AQ101/AP101),"",AQ101/AP101)</f>
        <v/>
      </c>
      <c r="AS101" s="73">
        <v>0</v>
      </c>
      <c r="AT101" s="74"/>
      <c r="AU101" s="30" t="str">
        <f>IF(ISERROR(AT101/AS101),"",AT101/AS101)</f>
        <v/>
      </c>
      <c r="AV101" s="73">
        <v>0</v>
      </c>
      <c r="AW101" s="74"/>
      <c r="AX101" s="30" t="str">
        <f>IF(ISERROR(AW101/AV101),"",AW101/AV101)</f>
        <v/>
      </c>
      <c r="AY101" s="73">
        <v>0</v>
      </c>
      <c r="AZ101" s="76">
        <v>0</v>
      </c>
      <c r="BA101" s="30" t="str">
        <f>IF(ISERROR(AZ101/AY101),"",AZ101/AY101)</f>
        <v/>
      </c>
      <c r="BB101" s="73">
        <v>0</v>
      </c>
      <c r="BC101" s="77">
        <v>0</v>
      </c>
      <c r="BD101" s="30" t="str">
        <f>IF(ISERROR(BC101/BB101),"",BC101/BB101)</f>
        <v/>
      </c>
    </row>
  </sheetData>
  <mergeCells count="54">
    <mergeCell ref="A1:BA1"/>
    <mergeCell ref="A2:BA2"/>
    <mergeCell ref="A4:B5"/>
    <mergeCell ref="C4:C5"/>
    <mergeCell ref="D4:D5"/>
    <mergeCell ref="AS4:AU4"/>
    <mergeCell ref="AV4:AX4"/>
    <mergeCell ref="AY4:BA4"/>
    <mergeCell ref="E4:E5"/>
    <mergeCell ref="AJ4:AL4"/>
    <mergeCell ref="BB4:BD4"/>
    <mergeCell ref="A6:B6"/>
    <mergeCell ref="X4:Z4"/>
    <mergeCell ref="AA4:AC4"/>
    <mergeCell ref="AD4:AF4"/>
    <mergeCell ref="AG4:AI4"/>
    <mergeCell ref="I4:K4"/>
    <mergeCell ref="AP4:AR4"/>
    <mergeCell ref="AM4:AO4"/>
    <mergeCell ref="F4:H4"/>
    <mergeCell ref="U4:W4"/>
    <mergeCell ref="A7:B7"/>
    <mergeCell ref="A8:B8"/>
    <mergeCell ref="L4:N4"/>
    <mergeCell ref="O4:Q4"/>
    <mergeCell ref="R4:T4"/>
    <mergeCell ref="A10:B10"/>
    <mergeCell ref="A15:B15"/>
    <mergeCell ref="A14:B14"/>
    <mergeCell ref="A16:B16"/>
    <mergeCell ref="A26:B26"/>
    <mergeCell ref="A27:B27"/>
    <mergeCell ref="A33:B33"/>
    <mergeCell ref="A59:B59"/>
    <mergeCell ref="A60:B60"/>
    <mergeCell ref="A64:B64"/>
    <mergeCell ref="A32:B32"/>
    <mergeCell ref="A39:B39"/>
    <mergeCell ref="A40:B40"/>
    <mergeCell ref="A52:B52"/>
    <mergeCell ref="A53:B53"/>
    <mergeCell ref="A70:B70"/>
    <mergeCell ref="A71:B71"/>
    <mergeCell ref="A72:B72"/>
    <mergeCell ref="A75:B75"/>
    <mergeCell ref="A78:B78"/>
    <mergeCell ref="A82:B82"/>
    <mergeCell ref="A97:B97"/>
    <mergeCell ref="A83:B83"/>
    <mergeCell ref="A84:B84"/>
    <mergeCell ref="A89:B89"/>
    <mergeCell ref="A90:B90"/>
    <mergeCell ref="A92:B92"/>
    <mergeCell ref="A93:B93"/>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showGridLines="0" topLeftCell="A4" zoomScale="60" zoomScaleNormal="60" workbookViewId="0">
      <pane xSplit="2" ySplit="2" topLeftCell="AD6" activePane="bottomRight" state="frozen"/>
      <selection activeCell="AZ10" sqref="AZ10"/>
      <selection pane="topRight" activeCell="AZ10" sqref="AZ10"/>
      <selection pane="bottomLeft" activeCell="AZ10" sqref="AZ10"/>
      <selection pane="bottomRight" activeCell="AZ10" sqref="AZ10"/>
    </sheetView>
  </sheetViews>
  <sheetFormatPr baseColWidth="10" defaultRowHeight="84" customHeight="1" x14ac:dyDescent="0.25"/>
  <cols>
    <col min="1" max="1" width="15" style="11" customWidth="1"/>
    <col min="2" max="2" width="71.28515625" style="18" customWidth="1"/>
    <col min="3" max="3" width="24.42578125" style="18" customWidth="1"/>
    <col min="4" max="4" width="15" style="11" customWidth="1"/>
    <col min="5" max="5" width="14.7109375" style="11" customWidth="1"/>
    <col min="6" max="53" width="9.5703125" style="11" customWidth="1"/>
    <col min="54" max="56" width="10.7109375" style="11" customWidth="1"/>
    <col min="57" max="16384" width="11.42578125" style="11"/>
  </cols>
  <sheetData>
    <row r="1" spans="1:56" ht="43.5" customHeight="1" x14ac:dyDescent="0.35">
      <c r="A1" s="348" t="s">
        <v>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10"/>
      <c r="BC1" s="10"/>
      <c r="BD1" s="10"/>
    </row>
    <row r="2" spans="1:56" ht="36" customHeight="1" x14ac:dyDescent="0.3">
      <c r="A2" s="348">
        <v>2013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12"/>
      <c r="BC2" s="12"/>
      <c r="BD2" s="12"/>
    </row>
    <row r="3" spans="1:56" ht="12" customHeight="1" thickBot="1" x14ac:dyDescent="0.3">
      <c r="B3" s="13"/>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33.75" customHeight="1" x14ac:dyDescent="0.25">
      <c r="A4" s="351" t="s">
        <v>8</v>
      </c>
      <c r="B4" s="360"/>
      <c r="C4" s="355" t="s">
        <v>56</v>
      </c>
      <c r="D4" s="346" t="s">
        <v>33</v>
      </c>
      <c r="E4" s="358" t="s">
        <v>163</v>
      </c>
      <c r="F4" s="343" t="s">
        <v>10</v>
      </c>
      <c r="G4" s="346"/>
      <c r="H4" s="347"/>
      <c r="I4" s="343" t="s">
        <v>11</v>
      </c>
      <c r="J4" s="346"/>
      <c r="K4" s="347"/>
      <c r="L4" s="343" t="s">
        <v>12</v>
      </c>
      <c r="M4" s="346"/>
      <c r="N4" s="347"/>
      <c r="O4" s="343" t="s">
        <v>29</v>
      </c>
      <c r="P4" s="344"/>
      <c r="Q4" s="345"/>
      <c r="R4" s="343" t="s">
        <v>16</v>
      </c>
      <c r="S4" s="346"/>
      <c r="T4" s="347"/>
      <c r="U4" s="343" t="s">
        <v>17</v>
      </c>
      <c r="V4" s="346"/>
      <c r="W4" s="347"/>
      <c r="X4" s="343" t="s">
        <v>18</v>
      </c>
      <c r="Y4" s="346"/>
      <c r="Z4" s="347"/>
      <c r="AA4" s="343" t="s">
        <v>19</v>
      </c>
      <c r="AB4" s="344"/>
      <c r="AC4" s="345"/>
      <c r="AD4" s="343" t="s">
        <v>20</v>
      </c>
      <c r="AE4" s="346"/>
      <c r="AF4" s="347"/>
      <c r="AG4" s="343" t="s">
        <v>21</v>
      </c>
      <c r="AH4" s="346"/>
      <c r="AI4" s="347"/>
      <c r="AJ4" s="343" t="s">
        <v>22</v>
      </c>
      <c r="AK4" s="346"/>
      <c r="AL4" s="347"/>
      <c r="AM4" s="343" t="s">
        <v>23</v>
      </c>
      <c r="AN4" s="344"/>
      <c r="AO4" s="345"/>
      <c r="AP4" s="343" t="s">
        <v>24</v>
      </c>
      <c r="AQ4" s="346"/>
      <c r="AR4" s="347"/>
      <c r="AS4" s="343" t="s">
        <v>25</v>
      </c>
      <c r="AT4" s="346"/>
      <c r="AU4" s="347"/>
      <c r="AV4" s="343" t="s">
        <v>26</v>
      </c>
      <c r="AW4" s="346"/>
      <c r="AX4" s="347"/>
      <c r="AY4" s="343" t="s">
        <v>27</v>
      </c>
      <c r="AZ4" s="344"/>
      <c r="BA4" s="345"/>
      <c r="BB4" s="343" t="s">
        <v>28</v>
      </c>
      <c r="BC4" s="344"/>
      <c r="BD4" s="345"/>
    </row>
    <row r="5" spans="1:56" ht="36" customHeight="1" thickBot="1" x14ac:dyDescent="0.3">
      <c r="A5" s="353"/>
      <c r="B5" s="361"/>
      <c r="C5" s="356"/>
      <c r="D5" s="357"/>
      <c r="E5" s="362"/>
      <c r="F5" s="15" t="s">
        <v>13</v>
      </c>
      <c r="G5" s="16" t="s">
        <v>14</v>
      </c>
      <c r="H5" s="17" t="s">
        <v>15</v>
      </c>
      <c r="I5" s="15" t="s">
        <v>13</v>
      </c>
      <c r="J5" s="16" t="s">
        <v>14</v>
      </c>
      <c r="K5" s="17" t="s">
        <v>15</v>
      </c>
      <c r="L5" s="15" t="s">
        <v>13</v>
      </c>
      <c r="M5" s="16" t="s">
        <v>14</v>
      </c>
      <c r="N5" s="17" t="s">
        <v>15</v>
      </c>
      <c r="O5" s="15" t="s">
        <v>13</v>
      </c>
      <c r="P5" s="16" t="s">
        <v>14</v>
      </c>
      <c r="Q5" s="17" t="s">
        <v>15</v>
      </c>
      <c r="R5" s="15" t="s">
        <v>13</v>
      </c>
      <c r="S5" s="16" t="s">
        <v>14</v>
      </c>
      <c r="T5" s="17" t="s">
        <v>15</v>
      </c>
      <c r="U5" s="15" t="s">
        <v>13</v>
      </c>
      <c r="V5" s="16" t="s">
        <v>14</v>
      </c>
      <c r="W5" s="17" t="s">
        <v>15</v>
      </c>
      <c r="X5" s="15" t="s">
        <v>13</v>
      </c>
      <c r="Y5" s="16" t="s">
        <v>14</v>
      </c>
      <c r="Z5" s="17" t="s">
        <v>15</v>
      </c>
      <c r="AA5" s="15" t="s">
        <v>13</v>
      </c>
      <c r="AB5" s="16" t="s">
        <v>14</v>
      </c>
      <c r="AC5" s="17" t="s">
        <v>15</v>
      </c>
      <c r="AD5" s="15" t="s">
        <v>13</v>
      </c>
      <c r="AE5" s="16" t="s">
        <v>14</v>
      </c>
      <c r="AF5" s="17" t="s">
        <v>15</v>
      </c>
      <c r="AG5" s="15" t="s">
        <v>13</v>
      </c>
      <c r="AH5" s="16" t="s">
        <v>14</v>
      </c>
      <c r="AI5" s="17" t="s">
        <v>15</v>
      </c>
      <c r="AJ5" s="15" t="s">
        <v>13</v>
      </c>
      <c r="AK5" s="16" t="s">
        <v>14</v>
      </c>
      <c r="AL5" s="17" t="s">
        <v>15</v>
      </c>
      <c r="AM5" s="15" t="s">
        <v>13</v>
      </c>
      <c r="AN5" s="16" t="s">
        <v>14</v>
      </c>
      <c r="AO5" s="17" t="s">
        <v>15</v>
      </c>
      <c r="AP5" s="15" t="s">
        <v>13</v>
      </c>
      <c r="AQ5" s="16" t="s">
        <v>14</v>
      </c>
      <c r="AR5" s="17" t="s">
        <v>15</v>
      </c>
      <c r="AS5" s="15" t="s">
        <v>13</v>
      </c>
      <c r="AT5" s="16" t="s">
        <v>14</v>
      </c>
      <c r="AU5" s="17" t="s">
        <v>15</v>
      </c>
      <c r="AV5" s="15" t="s">
        <v>13</v>
      </c>
      <c r="AW5" s="16" t="s">
        <v>14</v>
      </c>
      <c r="AX5" s="17" t="s">
        <v>15</v>
      </c>
      <c r="AY5" s="15" t="s">
        <v>13</v>
      </c>
      <c r="AZ5" s="16" t="s">
        <v>14</v>
      </c>
      <c r="BA5" s="17" t="s">
        <v>15</v>
      </c>
      <c r="BB5" s="15" t="s">
        <v>13</v>
      </c>
      <c r="BC5" s="16" t="s">
        <v>14</v>
      </c>
      <c r="BD5" s="17" t="s">
        <v>15</v>
      </c>
    </row>
    <row r="6" spans="1:56" s="18" customFormat="1" ht="38.25" customHeight="1" thickTop="1" x14ac:dyDescent="0.25">
      <c r="A6" s="341" t="s">
        <v>30</v>
      </c>
      <c r="B6" s="342"/>
      <c r="C6" s="269"/>
      <c r="D6" s="102"/>
      <c r="E6" s="103"/>
      <c r="F6" s="104"/>
      <c r="G6" s="105"/>
      <c r="H6" s="106"/>
      <c r="I6" s="104"/>
      <c r="J6" s="105"/>
      <c r="K6" s="106"/>
      <c r="L6" s="104"/>
      <c r="M6" s="105"/>
      <c r="N6" s="106"/>
      <c r="O6" s="104"/>
      <c r="P6" s="105"/>
      <c r="Q6" s="106"/>
      <c r="R6" s="104"/>
      <c r="S6" s="105"/>
      <c r="T6" s="106"/>
      <c r="U6" s="104"/>
      <c r="V6" s="105"/>
      <c r="W6" s="106"/>
      <c r="X6" s="104"/>
      <c r="Y6" s="105"/>
      <c r="Z6" s="106"/>
      <c r="AA6" s="104"/>
      <c r="AB6" s="105"/>
      <c r="AC6" s="106"/>
      <c r="AD6" s="104"/>
      <c r="AE6" s="105"/>
      <c r="AF6" s="106"/>
      <c r="AG6" s="104"/>
      <c r="AH6" s="105"/>
      <c r="AI6" s="106"/>
      <c r="AJ6" s="104"/>
      <c r="AK6" s="105"/>
      <c r="AL6" s="106"/>
      <c r="AM6" s="104"/>
      <c r="AN6" s="105"/>
      <c r="AO6" s="106"/>
      <c r="AP6" s="104"/>
      <c r="AQ6" s="105"/>
      <c r="AR6" s="106"/>
      <c r="AS6" s="104"/>
      <c r="AT6" s="105"/>
      <c r="AU6" s="106"/>
      <c r="AV6" s="104"/>
      <c r="AW6" s="105"/>
      <c r="AX6" s="106"/>
      <c r="AY6" s="104"/>
      <c r="AZ6" s="105"/>
      <c r="BA6" s="106"/>
      <c r="BB6" s="104"/>
      <c r="BC6" s="105"/>
      <c r="BD6" s="106"/>
    </row>
    <row r="7" spans="1:56" s="18" customFormat="1" ht="84" customHeight="1" x14ac:dyDescent="0.25">
      <c r="A7" s="322" t="s">
        <v>194</v>
      </c>
      <c r="B7" s="323"/>
      <c r="C7" s="19"/>
      <c r="D7" s="19"/>
      <c r="E7" s="20"/>
      <c r="F7" s="21"/>
      <c r="G7" s="22"/>
      <c r="H7" s="23"/>
      <c r="I7" s="21"/>
      <c r="J7" s="22"/>
      <c r="K7" s="23"/>
      <c r="L7" s="21"/>
      <c r="M7" s="22"/>
      <c r="N7" s="23"/>
      <c r="O7" s="21"/>
      <c r="P7" s="22"/>
      <c r="Q7" s="23"/>
      <c r="R7" s="21"/>
      <c r="S7" s="22"/>
      <c r="T7" s="23"/>
      <c r="U7" s="21"/>
      <c r="V7" s="22"/>
      <c r="W7" s="23"/>
      <c r="X7" s="21"/>
      <c r="Y7" s="22"/>
      <c r="Z7" s="23"/>
      <c r="AA7" s="21"/>
      <c r="AB7" s="22"/>
      <c r="AC7" s="23"/>
      <c r="AD7" s="21"/>
      <c r="AE7" s="22"/>
      <c r="AF7" s="23"/>
      <c r="AG7" s="21"/>
      <c r="AH7" s="22"/>
      <c r="AI7" s="23"/>
      <c r="AJ7" s="21"/>
      <c r="AK7" s="22"/>
      <c r="AL7" s="23"/>
      <c r="AM7" s="21"/>
      <c r="AN7" s="22"/>
      <c r="AO7" s="23"/>
      <c r="AP7" s="21"/>
      <c r="AQ7" s="22"/>
      <c r="AR7" s="23"/>
      <c r="AS7" s="21"/>
      <c r="AT7" s="22"/>
      <c r="AU7" s="23"/>
      <c r="AV7" s="21"/>
      <c r="AW7" s="22"/>
      <c r="AX7" s="23"/>
      <c r="AY7" s="21"/>
      <c r="AZ7" s="22"/>
      <c r="BA7" s="23"/>
      <c r="BB7" s="21"/>
      <c r="BC7" s="22"/>
      <c r="BD7" s="23"/>
    </row>
    <row r="8" spans="1:56" s="18" customFormat="1" ht="84" customHeight="1" x14ac:dyDescent="0.25">
      <c r="A8" s="338" t="s">
        <v>195</v>
      </c>
      <c r="B8" s="325"/>
      <c r="C8" s="271"/>
      <c r="D8" s="271"/>
      <c r="E8" s="24"/>
      <c r="F8" s="25"/>
      <c r="G8" s="26"/>
      <c r="H8" s="27"/>
      <c r="I8" s="25"/>
      <c r="J8" s="26"/>
      <c r="K8" s="27"/>
      <c r="L8" s="25"/>
      <c r="M8" s="26"/>
      <c r="N8" s="27"/>
      <c r="O8" s="25"/>
      <c r="P8" s="26"/>
      <c r="Q8" s="27"/>
      <c r="R8" s="25"/>
      <c r="S8" s="26"/>
      <c r="T8" s="27"/>
      <c r="U8" s="25"/>
      <c r="V8" s="26"/>
      <c r="W8" s="27"/>
      <c r="X8" s="25"/>
      <c r="Y8" s="26"/>
      <c r="Z8" s="27"/>
      <c r="AA8" s="25"/>
      <c r="AB8" s="26"/>
      <c r="AC8" s="27"/>
      <c r="AD8" s="25"/>
      <c r="AE8" s="26"/>
      <c r="AF8" s="27"/>
      <c r="AG8" s="25"/>
      <c r="AH8" s="26"/>
      <c r="AI8" s="27"/>
      <c r="AJ8" s="25"/>
      <c r="AK8" s="26"/>
      <c r="AL8" s="27"/>
      <c r="AM8" s="25"/>
      <c r="AN8" s="26"/>
      <c r="AO8" s="27"/>
      <c r="AP8" s="25"/>
      <c r="AQ8" s="26"/>
      <c r="AR8" s="27"/>
      <c r="AS8" s="25"/>
      <c r="AT8" s="26"/>
      <c r="AU8" s="27"/>
      <c r="AV8" s="25"/>
      <c r="AW8" s="26"/>
      <c r="AX8" s="27"/>
      <c r="AY8" s="25"/>
      <c r="AZ8" s="26"/>
      <c r="BA8" s="27"/>
      <c r="BB8" s="25"/>
      <c r="BC8" s="26"/>
      <c r="BD8" s="27"/>
    </row>
    <row r="9" spans="1:56" s="18" customFormat="1" ht="84" customHeight="1" x14ac:dyDescent="0.25">
      <c r="A9" s="28" t="s">
        <v>55</v>
      </c>
      <c r="B9" s="29" t="s">
        <v>32</v>
      </c>
      <c r="C9" s="121" t="s">
        <v>59</v>
      </c>
      <c r="D9" s="107">
        <v>0</v>
      </c>
      <c r="E9" s="84">
        <v>52</v>
      </c>
      <c r="F9" s="80">
        <v>0</v>
      </c>
      <c r="G9" s="85"/>
      <c r="H9" s="30" t="s">
        <v>402</v>
      </c>
      <c r="I9" s="80">
        <v>0</v>
      </c>
      <c r="J9" s="85"/>
      <c r="K9" s="30" t="s">
        <v>402</v>
      </c>
      <c r="L9" s="80">
        <v>0</v>
      </c>
      <c r="M9" s="85"/>
      <c r="N9" s="30" t="s">
        <v>402</v>
      </c>
      <c r="O9" s="31">
        <v>0</v>
      </c>
      <c r="P9" s="32">
        <v>0</v>
      </c>
      <c r="Q9" s="30" t="s">
        <v>402</v>
      </c>
      <c r="R9" s="80">
        <v>0</v>
      </c>
      <c r="S9" s="85"/>
      <c r="T9" s="30" t="s">
        <v>402</v>
      </c>
      <c r="U9" s="80">
        <v>0</v>
      </c>
      <c r="V9" s="85"/>
      <c r="W9" s="30" t="s">
        <v>402</v>
      </c>
      <c r="X9" s="80">
        <v>0</v>
      </c>
      <c r="Y9" s="85"/>
      <c r="Z9" s="30" t="s">
        <v>402</v>
      </c>
      <c r="AA9" s="31">
        <v>0</v>
      </c>
      <c r="AB9" s="32">
        <v>0</v>
      </c>
      <c r="AC9" s="30" t="s">
        <v>402</v>
      </c>
      <c r="AD9" s="80">
        <v>0</v>
      </c>
      <c r="AE9" s="85"/>
      <c r="AF9" s="30" t="s">
        <v>402</v>
      </c>
      <c r="AG9" s="80"/>
      <c r="AH9" s="85"/>
      <c r="AI9" s="30" t="s">
        <v>402</v>
      </c>
      <c r="AJ9" s="80">
        <v>0</v>
      </c>
      <c r="AK9" s="85"/>
      <c r="AL9" s="30" t="s">
        <v>402</v>
      </c>
      <c r="AM9" s="31">
        <v>0</v>
      </c>
      <c r="AN9" s="32">
        <v>0</v>
      </c>
      <c r="AO9" s="30" t="s">
        <v>402</v>
      </c>
      <c r="AP9" s="80">
        <v>52</v>
      </c>
      <c r="AQ9" s="85"/>
      <c r="AR9" s="30" t="s">
        <v>402</v>
      </c>
      <c r="AS9" s="80"/>
      <c r="AT9" s="85"/>
      <c r="AU9" s="30" t="s">
        <v>402</v>
      </c>
      <c r="AV9" s="80">
        <v>0</v>
      </c>
      <c r="AW9" s="85"/>
      <c r="AX9" s="30" t="s">
        <v>402</v>
      </c>
      <c r="AY9" s="31">
        <v>52</v>
      </c>
      <c r="AZ9" s="32">
        <v>0</v>
      </c>
      <c r="BA9" s="30" t="s">
        <v>402</v>
      </c>
      <c r="BB9" s="31">
        <v>52</v>
      </c>
      <c r="BC9" s="33">
        <v>0</v>
      </c>
      <c r="BD9" s="30" t="s">
        <v>402</v>
      </c>
    </row>
    <row r="10" spans="1:56" s="18" customFormat="1" ht="84" customHeight="1" x14ac:dyDescent="0.25">
      <c r="A10" s="339" t="s">
        <v>196</v>
      </c>
      <c r="B10" s="325"/>
      <c r="C10" s="111"/>
      <c r="D10" s="271"/>
      <c r="E10" s="88"/>
      <c r="F10" s="25"/>
      <c r="G10" s="26"/>
      <c r="H10" s="27"/>
      <c r="I10" s="25"/>
      <c r="J10" s="26"/>
      <c r="K10" s="27"/>
      <c r="L10" s="25"/>
      <c r="M10" s="26"/>
      <c r="N10" s="27"/>
      <c r="O10" s="25"/>
      <c r="P10" s="26"/>
      <c r="Q10" s="27"/>
      <c r="R10" s="25"/>
      <c r="S10" s="26"/>
      <c r="T10" s="27"/>
      <c r="U10" s="25"/>
      <c r="V10" s="26"/>
      <c r="W10" s="27"/>
      <c r="X10" s="25"/>
      <c r="Y10" s="26"/>
      <c r="Z10" s="27"/>
      <c r="AA10" s="25"/>
      <c r="AB10" s="26"/>
      <c r="AC10" s="27"/>
      <c r="AD10" s="25"/>
      <c r="AE10" s="26"/>
      <c r="AF10" s="27"/>
      <c r="AG10" s="25"/>
      <c r="AH10" s="26"/>
      <c r="AI10" s="27"/>
      <c r="AJ10" s="25"/>
      <c r="AK10" s="26"/>
      <c r="AL10" s="27"/>
      <c r="AM10" s="25"/>
      <c r="AN10" s="26"/>
      <c r="AO10" s="27"/>
      <c r="AP10" s="25"/>
      <c r="AQ10" s="26"/>
      <c r="AR10" s="27"/>
      <c r="AS10" s="25"/>
      <c r="AT10" s="26"/>
      <c r="AU10" s="27"/>
      <c r="AV10" s="25"/>
      <c r="AW10" s="26"/>
      <c r="AX10" s="27"/>
      <c r="AY10" s="25"/>
      <c r="AZ10" s="26"/>
      <c r="BA10" s="27"/>
      <c r="BB10" s="25"/>
      <c r="BC10" s="26"/>
      <c r="BD10" s="27"/>
    </row>
    <row r="11" spans="1:56" ht="115.5" customHeight="1" x14ac:dyDescent="0.25">
      <c r="A11" s="28" t="s">
        <v>86</v>
      </c>
      <c r="B11" s="29" t="s">
        <v>197</v>
      </c>
      <c r="C11" s="121" t="s">
        <v>58</v>
      </c>
      <c r="D11" s="107">
        <v>0</v>
      </c>
      <c r="E11" s="84">
        <v>2120</v>
      </c>
      <c r="F11" s="80">
        <v>164</v>
      </c>
      <c r="G11" s="85"/>
      <c r="H11" s="30">
        <f>IF(ISERROR(G11/F11),"",G11/F11)</f>
        <v>0</v>
      </c>
      <c r="I11" s="80">
        <v>164</v>
      </c>
      <c r="J11" s="85"/>
      <c r="K11" s="30">
        <f>IF(ISERROR(J11/I11),"",J11/I11)</f>
        <v>0</v>
      </c>
      <c r="L11" s="80">
        <v>190</v>
      </c>
      <c r="M11" s="85"/>
      <c r="N11" s="30">
        <f>IF(ISERROR(M11/L11),"",M11/L11)</f>
        <v>0</v>
      </c>
      <c r="O11" s="80">
        <v>518</v>
      </c>
      <c r="P11" s="32">
        <v>0</v>
      </c>
      <c r="Q11" s="30">
        <f>IF(ISERROR(P11/O11),"",P11/O11)</f>
        <v>0</v>
      </c>
      <c r="R11" s="80">
        <v>164</v>
      </c>
      <c r="S11" s="85"/>
      <c r="T11" s="30">
        <f>IF(ISERROR(S11/R11),"",S11/R11)</f>
        <v>0</v>
      </c>
      <c r="U11" s="80">
        <v>164</v>
      </c>
      <c r="V11" s="85"/>
      <c r="W11" s="30">
        <f>IF(ISERROR(V11/U11),"",V11/U11)</f>
        <v>0</v>
      </c>
      <c r="X11" s="80">
        <v>190</v>
      </c>
      <c r="Y11" s="85"/>
      <c r="Z11" s="30">
        <f>IF(ISERROR(Y11/X11),"",Y11/X11)</f>
        <v>0</v>
      </c>
      <c r="AA11" s="31">
        <v>518</v>
      </c>
      <c r="AB11" s="32">
        <v>0</v>
      </c>
      <c r="AC11" s="30">
        <f>IF(ISERROR(AB11/AA11),"",AB11/AA11)</f>
        <v>0</v>
      </c>
      <c r="AD11" s="80">
        <v>164</v>
      </c>
      <c r="AE11" s="85"/>
      <c r="AF11" s="30">
        <f>IF(ISERROR(AE11/AD11),"",AE11/AD11)</f>
        <v>0</v>
      </c>
      <c r="AG11" s="80">
        <v>164</v>
      </c>
      <c r="AH11" s="85"/>
      <c r="AI11" s="30">
        <f>IF(ISERROR(AH11/AG11),"",AH11/AG11)</f>
        <v>0</v>
      </c>
      <c r="AJ11" s="80">
        <v>190</v>
      </c>
      <c r="AK11" s="85"/>
      <c r="AL11" s="30">
        <f>IF(ISERROR(AK11/AJ11),"",AK11/AJ11)</f>
        <v>0</v>
      </c>
      <c r="AM11" s="31">
        <v>518</v>
      </c>
      <c r="AN11" s="32">
        <v>0</v>
      </c>
      <c r="AO11" s="30">
        <f>IF(ISERROR(AN11/AM11),"",AN11/AM11)</f>
        <v>0</v>
      </c>
      <c r="AP11" s="80">
        <v>164</v>
      </c>
      <c r="AQ11" s="85"/>
      <c r="AR11" s="30">
        <f>IF(ISERROR(AQ11/AP11),"",AQ11/AP11)</f>
        <v>0</v>
      </c>
      <c r="AS11" s="80">
        <v>165</v>
      </c>
      <c r="AT11" s="85"/>
      <c r="AU11" s="30">
        <f>IF(ISERROR(AT11/AS11),"",AT11/AS11)</f>
        <v>0</v>
      </c>
      <c r="AV11" s="80">
        <v>189</v>
      </c>
      <c r="AW11" s="85"/>
      <c r="AX11" s="30">
        <f>IF(ISERROR(AW11/AV11),"",AW11/AV11)</f>
        <v>0</v>
      </c>
      <c r="AY11" s="31">
        <v>518</v>
      </c>
      <c r="AZ11" s="32">
        <v>0</v>
      </c>
      <c r="BA11" s="30">
        <f>IF(ISERROR(AZ11/AY11),"",AZ11/AY11)</f>
        <v>0</v>
      </c>
      <c r="BB11" s="31">
        <v>2072</v>
      </c>
      <c r="BC11" s="33">
        <v>0</v>
      </c>
      <c r="BD11" s="30">
        <f>IF(ISERROR(BC11/BB11),"",BC11/BB11)</f>
        <v>0</v>
      </c>
    </row>
    <row r="12" spans="1:56" ht="84" customHeight="1" x14ac:dyDescent="0.25">
      <c r="A12" s="28" t="s">
        <v>87</v>
      </c>
      <c r="B12" s="29" t="s">
        <v>198</v>
      </c>
      <c r="C12" s="121" t="s">
        <v>59</v>
      </c>
      <c r="D12" s="107">
        <v>0</v>
      </c>
      <c r="E12" s="84">
        <v>332</v>
      </c>
      <c r="F12" s="31">
        <v>27.666666666666668</v>
      </c>
      <c r="G12" s="85"/>
      <c r="H12" s="30">
        <f>IF(ISERROR(G12/F12),"",G12/F12)</f>
        <v>0</v>
      </c>
      <c r="I12" s="31">
        <v>27.666666666666668</v>
      </c>
      <c r="J12" s="85"/>
      <c r="K12" s="30">
        <f>IF(ISERROR(J12/I12),"",J12/I12)</f>
        <v>0</v>
      </c>
      <c r="L12" s="31">
        <v>27.666666666666668</v>
      </c>
      <c r="M12" s="85"/>
      <c r="N12" s="30">
        <f>IF(ISERROR(M12/L12),"",M12/L12)</f>
        <v>0</v>
      </c>
      <c r="O12" s="31">
        <v>83</v>
      </c>
      <c r="P12" s="32">
        <v>0</v>
      </c>
      <c r="Q12" s="30">
        <f>IF(ISERROR(P12/O12),"",P12/O12)</f>
        <v>0</v>
      </c>
      <c r="R12" s="31">
        <v>27.666666666666668</v>
      </c>
      <c r="S12" s="85"/>
      <c r="T12" s="30">
        <f>IF(ISERROR(S12/R12),"",S12/R12)</f>
        <v>0</v>
      </c>
      <c r="U12" s="31">
        <v>27.666666666666668</v>
      </c>
      <c r="V12" s="85"/>
      <c r="W12" s="30">
        <f>IF(ISERROR(V12/U12),"",V12/U12)</f>
        <v>0</v>
      </c>
      <c r="X12" s="31">
        <v>27.666666666666668</v>
      </c>
      <c r="Y12" s="85"/>
      <c r="Z12" s="30">
        <f>IF(ISERROR(Y12/X12),"",Y12/X12)</f>
        <v>0</v>
      </c>
      <c r="AA12" s="31">
        <v>83</v>
      </c>
      <c r="AB12" s="32">
        <v>0</v>
      </c>
      <c r="AC12" s="30">
        <f>IF(ISERROR(AB12/AA12),"",AB12/AA12)</f>
        <v>0</v>
      </c>
      <c r="AD12" s="31">
        <v>27.666666666666668</v>
      </c>
      <c r="AE12" s="85"/>
      <c r="AF12" s="30">
        <f>IF(ISERROR(AE12/AD12),"",AE12/AD12)</f>
        <v>0</v>
      </c>
      <c r="AG12" s="31">
        <v>27.666666666666668</v>
      </c>
      <c r="AH12" s="85"/>
      <c r="AI12" s="30">
        <f>IF(ISERROR(AH12/AG12),"",AH12/AG12)</f>
        <v>0</v>
      </c>
      <c r="AJ12" s="31">
        <v>27.666666666666668</v>
      </c>
      <c r="AK12" s="85"/>
      <c r="AL12" s="30">
        <f>IF(ISERROR(AK12/AJ12),"",AK12/AJ12)</f>
        <v>0</v>
      </c>
      <c r="AM12" s="31">
        <v>83</v>
      </c>
      <c r="AN12" s="32">
        <v>0</v>
      </c>
      <c r="AO12" s="30">
        <f>IF(ISERROR(AN12/AM12),"",AN12/AM12)</f>
        <v>0</v>
      </c>
      <c r="AP12" s="31">
        <v>27.666666666666668</v>
      </c>
      <c r="AQ12" s="85"/>
      <c r="AR12" s="30">
        <f>IF(ISERROR(AQ12/AP12),"",AQ12/AP12)</f>
        <v>0</v>
      </c>
      <c r="AS12" s="31">
        <v>27.666666666666668</v>
      </c>
      <c r="AT12" s="85"/>
      <c r="AU12" s="30">
        <f>IF(ISERROR(AT12/AS12),"",AT12/AS12)</f>
        <v>0</v>
      </c>
      <c r="AV12" s="31">
        <v>27.666666666666668</v>
      </c>
      <c r="AW12" s="85"/>
      <c r="AX12" s="30">
        <f>IF(ISERROR(AW12/AV12),"",AW12/AV12)</f>
        <v>0</v>
      </c>
      <c r="AY12" s="31">
        <v>83</v>
      </c>
      <c r="AZ12" s="32">
        <v>0</v>
      </c>
      <c r="BA12" s="30">
        <f>IF(ISERROR(AZ12/AY12),"",AZ12/AY12)</f>
        <v>0</v>
      </c>
      <c r="BB12" s="31">
        <v>332</v>
      </c>
      <c r="BC12" s="33">
        <v>0</v>
      </c>
      <c r="BD12" s="30">
        <f>IF(ISERROR(BC12/BB12),"",BC12/BB12)</f>
        <v>0</v>
      </c>
    </row>
    <row r="13" spans="1:56" ht="84" customHeight="1" x14ac:dyDescent="0.25">
      <c r="A13" s="28" t="s">
        <v>396</v>
      </c>
      <c r="B13" s="29" t="s">
        <v>397</v>
      </c>
      <c r="C13" s="121" t="s">
        <v>398</v>
      </c>
      <c r="D13" s="107">
        <v>0</v>
      </c>
      <c r="E13" s="84">
        <v>240</v>
      </c>
      <c r="F13" s="31">
        <v>20</v>
      </c>
      <c r="G13" s="85"/>
      <c r="H13" s="30">
        <f>IF(ISERROR(G13/F13),"",G13/F13)</f>
        <v>0</v>
      </c>
      <c r="I13" s="31">
        <v>20</v>
      </c>
      <c r="J13" s="85"/>
      <c r="K13" s="30">
        <f>IF(ISERROR(J13/I13),"",J13/I13)</f>
        <v>0</v>
      </c>
      <c r="L13" s="31">
        <v>20</v>
      </c>
      <c r="M13" s="85"/>
      <c r="N13" s="30">
        <f>IF(ISERROR(M13/L13),"",M13/L13)</f>
        <v>0</v>
      </c>
      <c r="O13" s="31">
        <v>60</v>
      </c>
      <c r="P13" s="32">
        <v>0</v>
      </c>
      <c r="Q13" s="30">
        <f>IF(ISERROR(P13/O13),"",P13/O13)</f>
        <v>0</v>
      </c>
      <c r="R13" s="31">
        <v>20</v>
      </c>
      <c r="S13" s="85"/>
      <c r="T13" s="30">
        <f>IF(ISERROR(S13/R13),"",S13/R13)</f>
        <v>0</v>
      </c>
      <c r="U13" s="31">
        <v>20</v>
      </c>
      <c r="V13" s="85"/>
      <c r="W13" s="30">
        <f>IF(ISERROR(V13/U13),"",V13/U13)</f>
        <v>0</v>
      </c>
      <c r="X13" s="31">
        <v>20</v>
      </c>
      <c r="Y13" s="85"/>
      <c r="Z13" s="30">
        <f>IF(ISERROR(Y13/X13),"",Y13/X13)</f>
        <v>0</v>
      </c>
      <c r="AA13" s="31">
        <v>60</v>
      </c>
      <c r="AB13" s="32">
        <v>0</v>
      </c>
      <c r="AC13" s="30">
        <f>IF(ISERROR(AB13/AA13),"",AB13/AA13)</f>
        <v>0</v>
      </c>
      <c r="AD13" s="31">
        <v>20</v>
      </c>
      <c r="AE13" s="85"/>
      <c r="AF13" s="30">
        <f>IF(ISERROR(AE13/AD13),"",AE13/AD13)</f>
        <v>0</v>
      </c>
      <c r="AG13" s="31">
        <v>20</v>
      </c>
      <c r="AH13" s="85"/>
      <c r="AI13" s="30">
        <f>IF(ISERROR(AH13/AG13),"",AH13/AG13)</f>
        <v>0</v>
      </c>
      <c r="AJ13" s="31">
        <v>20</v>
      </c>
      <c r="AK13" s="85"/>
      <c r="AL13" s="30">
        <f>IF(ISERROR(AK13/AJ13),"",AK13/AJ13)</f>
        <v>0</v>
      </c>
      <c r="AM13" s="31">
        <v>60</v>
      </c>
      <c r="AN13" s="32">
        <v>0</v>
      </c>
      <c r="AO13" s="30">
        <f>IF(ISERROR(AN13/AM13),"",AN13/AM13)</f>
        <v>0</v>
      </c>
      <c r="AP13" s="31">
        <v>20</v>
      </c>
      <c r="AQ13" s="85"/>
      <c r="AR13" s="30">
        <f>IF(ISERROR(AQ13/AP13),"",AQ13/AP13)</f>
        <v>0</v>
      </c>
      <c r="AS13" s="31">
        <v>20</v>
      </c>
      <c r="AT13" s="85"/>
      <c r="AU13" s="30">
        <f>IF(ISERROR(AT13/AS13),"",AT13/AS13)</f>
        <v>0</v>
      </c>
      <c r="AV13" s="31">
        <v>20</v>
      </c>
      <c r="AW13" s="85"/>
      <c r="AX13" s="30">
        <f>IF(ISERROR(AW13/AV13),"",AW13/AV13)</f>
        <v>0</v>
      </c>
      <c r="AY13" s="31">
        <v>60</v>
      </c>
      <c r="AZ13" s="32">
        <v>0</v>
      </c>
      <c r="BA13" s="30">
        <f>IF(ISERROR(AZ13/AY13),"",AZ13/AY13)</f>
        <v>0</v>
      </c>
      <c r="BB13" s="31">
        <v>240</v>
      </c>
      <c r="BC13" s="33">
        <v>0</v>
      </c>
      <c r="BD13" s="30">
        <f>IF(ISERROR(BC13/BB13),"",BC13/BB13)</f>
        <v>0</v>
      </c>
    </row>
    <row r="14" spans="1:56" s="18" customFormat="1" ht="84" customHeight="1" x14ac:dyDescent="0.3">
      <c r="A14" s="340" t="s">
        <v>9</v>
      </c>
      <c r="B14" s="332"/>
      <c r="C14" s="112"/>
      <c r="D14" s="107"/>
      <c r="E14" s="89"/>
      <c r="F14" s="34"/>
      <c r="G14" s="35"/>
      <c r="H14" s="36"/>
      <c r="I14" s="34"/>
      <c r="J14" s="35"/>
      <c r="K14" s="36"/>
      <c r="L14" s="34"/>
      <c r="M14" s="35"/>
      <c r="N14" s="36"/>
      <c r="O14" s="34"/>
      <c r="P14" s="35"/>
      <c r="Q14" s="36"/>
      <c r="R14" s="34"/>
      <c r="S14" s="35"/>
      <c r="T14" s="36"/>
      <c r="U14" s="34"/>
      <c r="V14" s="35"/>
      <c r="W14" s="36"/>
      <c r="X14" s="34"/>
      <c r="Y14" s="35"/>
      <c r="Z14" s="36"/>
      <c r="AA14" s="34"/>
      <c r="AB14" s="35"/>
      <c r="AC14" s="36"/>
      <c r="AD14" s="34"/>
      <c r="AE14" s="35"/>
      <c r="AF14" s="36"/>
      <c r="AG14" s="34"/>
      <c r="AH14" s="35"/>
      <c r="AI14" s="36"/>
      <c r="AJ14" s="34"/>
      <c r="AK14" s="35"/>
      <c r="AL14" s="36"/>
      <c r="AM14" s="34"/>
      <c r="AN14" s="35"/>
      <c r="AO14" s="36"/>
      <c r="AP14" s="34"/>
      <c r="AQ14" s="35"/>
      <c r="AR14" s="36"/>
      <c r="AS14" s="34"/>
      <c r="AT14" s="35"/>
      <c r="AU14" s="36"/>
      <c r="AV14" s="34"/>
      <c r="AW14" s="35"/>
      <c r="AX14" s="36"/>
      <c r="AY14" s="34"/>
      <c r="AZ14" s="35"/>
      <c r="BA14" s="36"/>
      <c r="BB14" s="37"/>
      <c r="BC14" s="38"/>
      <c r="BD14" s="36"/>
    </row>
    <row r="15" spans="1:56" s="18" customFormat="1" ht="96" customHeight="1" x14ac:dyDescent="0.25">
      <c r="A15" s="322" t="s">
        <v>199</v>
      </c>
      <c r="B15" s="323"/>
      <c r="C15" s="113"/>
      <c r="D15" s="108"/>
      <c r="E15" s="90"/>
      <c r="F15" s="21"/>
      <c r="G15" s="39"/>
      <c r="H15" s="40"/>
      <c r="I15" s="21"/>
      <c r="J15" s="39"/>
      <c r="K15" s="40"/>
      <c r="L15" s="21"/>
      <c r="M15" s="39"/>
      <c r="N15" s="40"/>
      <c r="O15" s="21"/>
      <c r="P15" s="39"/>
      <c r="Q15" s="40"/>
      <c r="R15" s="21"/>
      <c r="S15" s="39"/>
      <c r="T15" s="40"/>
      <c r="U15" s="21"/>
      <c r="V15" s="39"/>
      <c r="W15" s="40"/>
      <c r="X15" s="21"/>
      <c r="Y15" s="39"/>
      <c r="Z15" s="40"/>
      <c r="AA15" s="21"/>
      <c r="AB15" s="39"/>
      <c r="AC15" s="40"/>
      <c r="AD15" s="21"/>
      <c r="AE15" s="39"/>
      <c r="AF15" s="40"/>
      <c r="AG15" s="21"/>
      <c r="AH15" s="39"/>
      <c r="AI15" s="40"/>
      <c r="AJ15" s="21"/>
      <c r="AK15" s="39"/>
      <c r="AL15" s="40"/>
      <c r="AM15" s="21"/>
      <c r="AN15" s="39"/>
      <c r="AO15" s="40"/>
      <c r="AP15" s="21"/>
      <c r="AQ15" s="39"/>
      <c r="AR15" s="40"/>
      <c r="AS15" s="21"/>
      <c r="AT15" s="39"/>
      <c r="AU15" s="40"/>
      <c r="AV15" s="21"/>
      <c r="AW15" s="39"/>
      <c r="AX15" s="40"/>
      <c r="AY15" s="21"/>
      <c r="AZ15" s="39"/>
      <c r="BA15" s="40"/>
      <c r="BB15" s="21"/>
      <c r="BC15" s="39"/>
      <c r="BD15" s="40"/>
    </row>
    <row r="16" spans="1:56" s="18" customFormat="1" ht="84" customHeight="1" x14ac:dyDescent="0.25">
      <c r="A16" s="338" t="s">
        <v>200</v>
      </c>
      <c r="B16" s="325"/>
      <c r="C16" s="114"/>
      <c r="D16" s="109"/>
      <c r="E16" s="91"/>
      <c r="F16" s="25"/>
      <c r="G16" s="41"/>
      <c r="H16" s="42"/>
      <c r="I16" s="25"/>
      <c r="J16" s="41"/>
      <c r="K16" s="42"/>
      <c r="L16" s="25"/>
      <c r="M16" s="41"/>
      <c r="N16" s="42"/>
      <c r="O16" s="25"/>
      <c r="P16" s="41"/>
      <c r="Q16" s="42"/>
      <c r="R16" s="25"/>
      <c r="S16" s="41"/>
      <c r="T16" s="42"/>
      <c r="U16" s="25"/>
      <c r="V16" s="41"/>
      <c r="W16" s="42"/>
      <c r="X16" s="25"/>
      <c r="Y16" s="41"/>
      <c r="Z16" s="42"/>
      <c r="AA16" s="25"/>
      <c r="AB16" s="41"/>
      <c r="AC16" s="42"/>
      <c r="AD16" s="25"/>
      <c r="AE16" s="41"/>
      <c r="AF16" s="42"/>
      <c r="AG16" s="25"/>
      <c r="AH16" s="41"/>
      <c r="AI16" s="42"/>
      <c r="AJ16" s="25"/>
      <c r="AK16" s="41"/>
      <c r="AL16" s="42"/>
      <c r="AM16" s="25"/>
      <c r="AN16" s="41"/>
      <c r="AO16" s="42"/>
      <c r="AP16" s="25"/>
      <c r="AQ16" s="41"/>
      <c r="AR16" s="42"/>
      <c r="AS16" s="25"/>
      <c r="AT16" s="41"/>
      <c r="AU16" s="42"/>
      <c r="AV16" s="25"/>
      <c r="AW16" s="41"/>
      <c r="AX16" s="42"/>
      <c r="AY16" s="25"/>
      <c r="AZ16" s="41"/>
      <c r="BA16" s="42"/>
      <c r="BB16" s="25"/>
      <c r="BC16" s="41"/>
      <c r="BD16" s="42"/>
    </row>
    <row r="17" spans="1:56" ht="84" customHeight="1" x14ac:dyDescent="0.25">
      <c r="A17" s="28" t="s">
        <v>94</v>
      </c>
      <c r="B17" s="29" t="s">
        <v>201</v>
      </c>
      <c r="C17" s="121" t="s">
        <v>60</v>
      </c>
      <c r="D17" s="77">
        <v>4498</v>
      </c>
      <c r="E17" s="43">
        <v>4498</v>
      </c>
      <c r="F17" s="31">
        <v>374.83333333333331</v>
      </c>
      <c r="G17" s="85"/>
      <c r="H17" s="30">
        <f>IF(ISERROR(G17/F17),"",G17/F17)</f>
        <v>0</v>
      </c>
      <c r="I17" s="31">
        <v>374.83333333333331</v>
      </c>
      <c r="J17" s="85"/>
      <c r="K17" s="30">
        <f>IF(ISERROR(J17/I17),"",J17/I17)</f>
        <v>0</v>
      </c>
      <c r="L17" s="31">
        <v>374.83333333333331</v>
      </c>
      <c r="M17" s="85"/>
      <c r="N17" s="30">
        <f>IF(ISERROR(M17/L17),"",M17/L17)</f>
        <v>0</v>
      </c>
      <c r="O17" s="31">
        <v>1124.5</v>
      </c>
      <c r="P17" s="32">
        <v>0</v>
      </c>
      <c r="Q17" s="30">
        <f>IF(ISERROR(P17/O17),"",P17/O17)</f>
        <v>0</v>
      </c>
      <c r="R17" s="31">
        <v>374.83333333333331</v>
      </c>
      <c r="S17" s="85"/>
      <c r="T17" s="30">
        <f>IF(ISERROR(S17/R17),"",S17/R17)</f>
        <v>0</v>
      </c>
      <c r="U17" s="31">
        <v>374.83333333333331</v>
      </c>
      <c r="V17" s="85"/>
      <c r="W17" s="30">
        <f>IF(ISERROR(V17/U17),"",V17/U17)</f>
        <v>0</v>
      </c>
      <c r="X17" s="31">
        <v>374.83333333333331</v>
      </c>
      <c r="Y17" s="85"/>
      <c r="Z17" s="30">
        <f>IF(ISERROR(Y17/X17),"",Y17/X17)</f>
        <v>0</v>
      </c>
      <c r="AA17" s="31">
        <v>1124.5</v>
      </c>
      <c r="AB17" s="32">
        <v>0</v>
      </c>
      <c r="AC17" s="30">
        <f>IF(ISERROR(AB17/AA17),"",AB17/AA17)</f>
        <v>0</v>
      </c>
      <c r="AD17" s="31">
        <v>374.83333333333331</v>
      </c>
      <c r="AE17" s="85"/>
      <c r="AF17" s="30">
        <f>IF(ISERROR(AE17/AD17),"",AE17/AD17)</f>
        <v>0</v>
      </c>
      <c r="AG17" s="31">
        <v>374.83333333333331</v>
      </c>
      <c r="AH17" s="85"/>
      <c r="AI17" s="30">
        <f>IF(ISERROR(AH17/AG17),"",AH17/AG17)</f>
        <v>0</v>
      </c>
      <c r="AJ17" s="31">
        <v>374.83333333333331</v>
      </c>
      <c r="AK17" s="85"/>
      <c r="AL17" s="30">
        <f>IF(ISERROR(AK17/AJ17),"",AK17/AJ17)</f>
        <v>0</v>
      </c>
      <c r="AM17" s="31">
        <v>1124.5</v>
      </c>
      <c r="AN17" s="32">
        <v>0</v>
      </c>
      <c r="AO17" s="30">
        <f>IF(ISERROR(AN17/AM17),"",AN17/AM17)</f>
        <v>0</v>
      </c>
      <c r="AP17" s="31">
        <v>374.83333333333331</v>
      </c>
      <c r="AQ17" s="85"/>
      <c r="AR17" s="30">
        <f>IF(ISERROR(AQ17/AP17),"",AQ17/AP17)</f>
        <v>0</v>
      </c>
      <c r="AS17" s="31">
        <v>374.83333333333331</v>
      </c>
      <c r="AT17" s="85"/>
      <c r="AU17" s="30">
        <f>IF(ISERROR(AT17/AS17),"",AT17/AS17)</f>
        <v>0</v>
      </c>
      <c r="AV17" s="31">
        <v>374.83333333333331</v>
      </c>
      <c r="AW17" s="85"/>
      <c r="AX17" s="30">
        <f>IF(ISERROR(AW17/AV17),"",AW17/AV17)</f>
        <v>0</v>
      </c>
      <c r="AY17" s="31">
        <v>1124.5</v>
      </c>
      <c r="AZ17" s="32">
        <v>0</v>
      </c>
      <c r="BA17" s="30">
        <f>IF(ISERROR(AZ17/AY17),"",AZ17/AY17)</f>
        <v>0</v>
      </c>
      <c r="BB17" s="31">
        <v>4498</v>
      </c>
      <c r="BC17" s="33">
        <v>0</v>
      </c>
      <c r="BD17" s="30">
        <f>IF(ISERROR(BC17/BB17),"",BC17/BB17)</f>
        <v>0</v>
      </c>
    </row>
    <row r="18" spans="1:56" ht="84" customHeight="1" x14ac:dyDescent="0.25">
      <c r="A18" s="28" t="s">
        <v>34</v>
      </c>
      <c r="B18" s="29" t="s">
        <v>202</v>
      </c>
      <c r="C18" s="121" t="s">
        <v>60</v>
      </c>
      <c r="D18" s="77">
        <v>4498</v>
      </c>
      <c r="E18" s="43">
        <v>17992</v>
      </c>
      <c r="F18" s="31">
        <v>1499.3333333333333</v>
      </c>
      <c r="G18" s="85"/>
      <c r="H18" s="30">
        <f>IF(ISERROR(G18/F18),"",G18/F18)</f>
        <v>0</v>
      </c>
      <c r="I18" s="31">
        <v>1499.3333333333333</v>
      </c>
      <c r="J18" s="85"/>
      <c r="K18" s="30">
        <f>IF(ISERROR(J18/I18),"",J18/I18)</f>
        <v>0</v>
      </c>
      <c r="L18" s="31">
        <v>1499.3333333333333</v>
      </c>
      <c r="M18" s="85"/>
      <c r="N18" s="30">
        <f>IF(ISERROR(M18/L18),"",M18/L18)</f>
        <v>0</v>
      </c>
      <c r="O18" s="31">
        <v>4498</v>
      </c>
      <c r="P18" s="32">
        <v>0</v>
      </c>
      <c r="Q18" s="30">
        <f>IF(ISERROR(P18/O18),"",P18/O18)</f>
        <v>0</v>
      </c>
      <c r="R18" s="31">
        <v>1499.3333333333333</v>
      </c>
      <c r="S18" s="85"/>
      <c r="T18" s="30">
        <f>IF(ISERROR(S18/R18),"",S18/R18)</f>
        <v>0</v>
      </c>
      <c r="U18" s="31">
        <v>1499.3333333333333</v>
      </c>
      <c r="V18" s="85"/>
      <c r="W18" s="30">
        <f>IF(ISERROR(V18/U18),"",V18/U18)</f>
        <v>0</v>
      </c>
      <c r="X18" s="31">
        <v>1499.3333333333333</v>
      </c>
      <c r="Y18" s="85"/>
      <c r="Z18" s="30">
        <f>IF(ISERROR(Y18/X18),"",Y18/X18)</f>
        <v>0</v>
      </c>
      <c r="AA18" s="31">
        <v>4498</v>
      </c>
      <c r="AB18" s="32">
        <v>0</v>
      </c>
      <c r="AC18" s="30">
        <f>IF(ISERROR(AB18/AA18),"",AB18/AA18)</f>
        <v>0</v>
      </c>
      <c r="AD18" s="31">
        <v>1499.3333333333333</v>
      </c>
      <c r="AE18" s="85"/>
      <c r="AF18" s="30">
        <f>IF(ISERROR(AE18/AD18),"",AE18/AD18)</f>
        <v>0</v>
      </c>
      <c r="AG18" s="31">
        <v>1499.3333333333333</v>
      </c>
      <c r="AH18" s="85"/>
      <c r="AI18" s="30">
        <f>IF(ISERROR(AH18/AG18),"",AH18/AG18)</f>
        <v>0</v>
      </c>
      <c r="AJ18" s="31">
        <v>1499.3333333333333</v>
      </c>
      <c r="AK18" s="85"/>
      <c r="AL18" s="30">
        <f>IF(ISERROR(AK18/AJ18),"",AK18/AJ18)</f>
        <v>0</v>
      </c>
      <c r="AM18" s="31">
        <v>4498</v>
      </c>
      <c r="AN18" s="32">
        <v>0</v>
      </c>
      <c r="AO18" s="30">
        <f>IF(ISERROR(AN18/AM18),"",AN18/AM18)</f>
        <v>0</v>
      </c>
      <c r="AP18" s="31">
        <v>1499.3333333333333</v>
      </c>
      <c r="AQ18" s="85"/>
      <c r="AR18" s="30">
        <f>IF(ISERROR(AQ18/AP18),"",AQ18/AP18)</f>
        <v>0</v>
      </c>
      <c r="AS18" s="31">
        <v>1499.3333333333333</v>
      </c>
      <c r="AT18" s="85"/>
      <c r="AU18" s="30">
        <f>IF(ISERROR(AT18/AS18),"",AT18/AS18)</f>
        <v>0</v>
      </c>
      <c r="AV18" s="31">
        <v>1499.3333333333333</v>
      </c>
      <c r="AW18" s="85"/>
      <c r="AX18" s="30">
        <f>IF(ISERROR(AW18/AV18),"",AW18/AV18)</f>
        <v>0</v>
      </c>
      <c r="AY18" s="31">
        <v>4498</v>
      </c>
      <c r="AZ18" s="32">
        <v>0</v>
      </c>
      <c r="BA18" s="30">
        <f>IF(ISERROR(AZ18/AY18),"",AZ18/AY18)</f>
        <v>0</v>
      </c>
      <c r="BB18" s="31">
        <v>17992</v>
      </c>
      <c r="BC18" s="33">
        <v>0</v>
      </c>
      <c r="BD18" s="30">
        <f>IF(ISERROR(BC18/BB18),"",BC18/BB18)</f>
        <v>0</v>
      </c>
    </row>
    <row r="19" spans="1:56" ht="84" customHeight="1" x14ac:dyDescent="0.25">
      <c r="A19" s="28" t="s">
        <v>35</v>
      </c>
      <c r="B19" s="29" t="s">
        <v>203</v>
      </c>
      <c r="C19" s="121" t="s">
        <v>60</v>
      </c>
      <c r="D19" s="77">
        <v>47601</v>
      </c>
      <c r="E19" s="43">
        <v>190404</v>
      </c>
      <c r="F19" s="31">
        <v>15867</v>
      </c>
      <c r="G19" s="85"/>
      <c r="H19" s="30">
        <f>IF(ISERROR(G19/F19),"",G19/F19)</f>
        <v>0</v>
      </c>
      <c r="I19" s="31">
        <v>15867</v>
      </c>
      <c r="J19" s="85"/>
      <c r="K19" s="30">
        <f>IF(ISERROR(J19/I19),"",J19/I19)</f>
        <v>0</v>
      </c>
      <c r="L19" s="31">
        <v>15867</v>
      </c>
      <c r="M19" s="85"/>
      <c r="N19" s="30">
        <f>IF(ISERROR(M19/L19),"",M19/L19)</f>
        <v>0</v>
      </c>
      <c r="O19" s="31">
        <v>47601</v>
      </c>
      <c r="P19" s="32">
        <v>0</v>
      </c>
      <c r="Q19" s="30">
        <f>IF(ISERROR(P19/O19),"",P19/O19)</f>
        <v>0</v>
      </c>
      <c r="R19" s="31">
        <v>15867</v>
      </c>
      <c r="S19" s="85"/>
      <c r="T19" s="30">
        <f>IF(ISERROR(S19/R19),"",S19/R19)</f>
        <v>0</v>
      </c>
      <c r="U19" s="31">
        <v>15867</v>
      </c>
      <c r="V19" s="85"/>
      <c r="W19" s="30">
        <f>IF(ISERROR(V19/U19),"",V19/U19)</f>
        <v>0</v>
      </c>
      <c r="X19" s="31">
        <v>15867</v>
      </c>
      <c r="Y19" s="85"/>
      <c r="Z19" s="30">
        <f>IF(ISERROR(Y19/X19),"",Y19/X19)</f>
        <v>0</v>
      </c>
      <c r="AA19" s="31">
        <v>47601</v>
      </c>
      <c r="AB19" s="32">
        <v>0</v>
      </c>
      <c r="AC19" s="30">
        <f>IF(ISERROR(AB19/AA19),"",AB19/AA19)</f>
        <v>0</v>
      </c>
      <c r="AD19" s="31">
        <v>15867</v>
      </c>
      <c r="AE19" s="85"/>
      <c r="AF19" s="30">
        <f>IF(ISERROR(AE19/AD19),"",AE19/AD19)</f>
        <v>0</v>
      </c>
      <c r="AG19" s="31">
        <v>15867</v>
      </c>
      <c r="AH19" s="85"/>
      <c r="AI19" s="30">
        <f>IF(ISERROR(AH19/AG19),"",AH19/AG19)</f>
        <v>0</v>
      </c>
      <c r="AJ19" s="31">
        <v>15867</v>
      </c>
      <c r="AK19" s="85"/>
      <c r="AL19" s="30">
        <f>IF(ISERROR(AK19/AJ19),"",AK19/AJ19)</f>
        <v>0</v>
      </c>
      <c r="AM19" s="31">
        <v>47601</v>
      </c>
      <c r="AN19" s="32">
        <v>0</v>
      </c>
      <c r="AO19" s="30">
        <f>IF(ISERROR(AN19/AM19),"",AN19/AM19)</f>
        <v>0</v>
      </c>
      <c r="AP19" s="31">
        <v>15867</v>
      </c>
      <c r="AQ19" s="85"/>
      <c r="AR19" s="30">
        <f>IF(ISERROR(AQ19/AP19),"",AQ19/AP19)</f>
        <v>0</v>
      </c>
      <c r="AS19" s="31">
        <v>15867</v>
      </c>
      <c r="AT19" s="85"/>
      <c r="AU19" s="30">
        <f>IF(ISERROR(AT19/AS19),"",AT19/AS19)</f>
        <v>0</v>
      </c>
      <c r="AV19" s="31">
        <v>15867</v>
      </c>
      <c r="AW19" s="85"/>
      <c r="AX19" s="30">
        <f>IF(ISERROR(AW19/AV19),"",AW19/AV19)</f>
        <v>0</v>
      </c>
      <c r="AY19" s="31">
        <v>47601</v>
      </c>
      <c r="AZ19" s="32">
        <v>0</v>
      </c>
      <c r="BA19" s="30">
        <f>IF(ISERROR(AZ19/AY19),"",AZ19/AY19)</f>
        <v>0</v>
      </c>
      <c r="BB19" s="31">
        <v>190404</v>
      </c>
      <c r="BC19" s="33">
        <v>0</v>
      </c>
      <c r="BD19" s="30">
        <f>IF(ISERROR(BC19/BB19),"",BC19/BB19)</f>
        <v>0</v>
      </c>
    </row>
    <row r="20" spans="1:56" ht="84" customHeight="1" x14ac:dyDescent="0.25">
      <c r="A20" s="28" t="s">
        <v>36</v>
      </c>
      <c r="B20" s="29" t="s">
        <v>204</v>
      </c>
      <c r="C20" s="121" t="s">
        <v>64</v>
      </c>
      <c r="D20" s="77">
        <v>6572</v>
      </c>
      <c r="E20" s="43">
        <v>6572</v>
      </c>
      <c r="F20" s="31">
        <v>547.66666666666663</v>
      </c>
      <c r="G20" s="85"/>
      <c r="H20" s="30">
        <f>IF(ISERROR(G20/F20),"",G20/F20)</f>
        <v>0</v>
      </c>
      <c r="I20" s="31">
        <v>547.66666666666663</v>
      </c>
      <c r="J20" s="85"/>
      <c r="K20" s="30">
        <f>IF(ISERROR(J20/I20),"",J20/I20)</f>
        <v>0</v>
      </c>
      <c r="L20" s="31">
        <v>547.66666666666663</v>
      </c>
      <c r="M20" s="85"/>
      <c r="N20" s="30">
        <f>IF(ISERROR(M20/L20),"",M20/L20)</f>
        <v>0</v>
      </c>
      <c r="O20" s="31">
        <v>1643</v>
      </c>
      <c r="P20" s="32">
        <v>0</v>
      </c>
      <c r="Q20" s="30">
        <f>IF(ISERROR(P20/O20),"",P20/O20)</f>
        <v>0</v>
      </c>
      <c r="R20" s="31">
        <v>547.66666666666663</v>
      </c>
      <c r="S20" s="85"/>
      <c r="T20" s="30">
        <f>IF(ISERROR(S20/R20),"",S20/R20)</f>
        <v>0</v>
      </c>
      <c r="U20" s="31">
        <v>547.66666666666663</v>
      </c>
      <c r="V20" s="85"/>
      <c r="W20" s="30">
        <f>IF(ISERROR(V20/U20),"",V20/U20)</f>
        <v>0</v>
      </c>
      <c r="X20" s="31">
        <v>547.66666666666663</v>
      </c>
      <c r="Y20" s="85"/>
      <c r="Z20" s="30">
        <f>IF(ISERROR(Y20/X20),"",Y20/X20)</f>
        <v>0</v>
      </c>
      <c r="AA20" s="31">
        <v>1643</v>
      </c>
      <c r="AB20" s="32">
        <v>0</v>
      </c>
      <c r="AC20" s="30">
        <f>IF(ISERROR(AB20/AA20),"",AB20/AA20)</f>
        <v>0</v>
      </c>
      <c r="AD20" s="31">
        <v>547.66666666666663</v>
      </c>
      <c r="AE20" s="85"/>
      <c r="AF20" s="30">
        <f>IF(ISERROR(AE20/AD20),"",AE20/AD20)</f>
        <v>0</v>
      </c>
      <c r="AG20" s="31">
        <v>547.66666666666663</v>
      </c>
      <c r="AH20" s="85"/>
      <c r="AI20" s="30">
        <f>IF(ISERROR(AH20/AG20),"",AH20/AG20)</f>
        <v>0</v>
      </c>
      <c r="AJ20" s="31">
        <v>547.66666666666663</v>
      </c>
      <c r="AK20" s="85"/>
      <c r="AL20" s="30">
        <f>IF(ISERROR(AK20/AJ20),"",AK20/AJ20)</f>
        <v>0</v>
      </c>
      <c r="AM20" s="31">
        <v>1643</v>
      </c>
      <c r="AN20" s="32">
        <v>0</v>
      </c>
      <c r="AO20" s="30">
        <f>IF(ISERROR(AN20/AM20),"",AN20/AM20)</f>
        <v>0</v>
      </c>
      <c r="AP20" s="31">
        <v>547.66666666666663</v>
      </c>
      <c r="AQ20" s="85"/>
      <c r="AR20" s="30">
        <f>IF(ISERROR(AQ20/AP20),"",AQ20/AP20)</f>
        <v>0</v>
      </c>
      <c r="AS20" s="31">
        <v>547.66666666666663</v>
      </c>
      <c r="AT20" s="85"/>
      <c r="AU20" s="30">
        <f>IF(ISERROR(AT20/AS20),"",AT20/AS20)</f>
        <v>0</v>
      </c>
      <c r="AV20" s="31">
        <v>547.66666666666663</v>
      </c>
      <c r="AW20" s="85"/>
      <c r="AX20" s="30">
        <f>IF(ISERROR(AW20/AV20),"",AW20/AV20)</f>
        <v>0</v>
      </c>
      <c r="AY20" s="31">
        <v>1643</v>
      </c>
      <c r="AZ20" s="32">
        <v>0</v>
      </c>
      <c r="BA20" s="30">
        <f>IF(ISERROR(AZ20/AY20),"",AZ20/AY20)</f>
        <v>0</v>
      </c>
      <c r="BB20" s="31">
        <v>6572</v>
      </c>
      <c r="BC20" s="33">
        <v>0</v>
      </c>
      <c r="BD20" s="30">
        <f>IF(ISERROR(BC20/BB20),"",BC20/BB20)</f>
        <v>0</v>
      </c>
    </row>
    <row r="21" spans="1:56" ht="84" customHeight="1" x14ac:dyDescent="0.25">
      <c r="A21" s="28" t="s">
        <v>37</v>
      </c>
      <c r="B21" s="29" t="s">
        <v>205</v>
      </c>
      <c r="C21" s="121" t="s">
        <v>64</v>
      </c>
      <c r="D21" s="77">
        <v>6572</v>
      </c>
      <c r="E21" s="43">
        <v>32860</v>
      </c>
      <c r="F21" s="31">
        <v>2738.3333333333335</v>
      </c>
      <c r="G21" s="85"/>
      <c r="H21" s="30">
        <f>IF(ISERROR(G21/F21),"",G21/F21)</f>
        <v>0</v>
      </c>
      <c r="I21" s="31">
        <v>2738.3333333333335</v>
      </c>
      <c r="J21" s="85"/>
      <c r="K21" s="30">
        <f>IF(ISERROR(J21/I21),"",J21/I21)</f>
        <v>0</v>
      </c>
      <c r="L21" s="31">
        <v>2738.3333333333335</v>
      </c>
      <c r="M21" s="85"/>
      <c r="N21" s="30">
        <f>IF(ISERROR(M21/L21),"",M21/L21)</f>
        <v>0</v>
      </c>
      <c r="O21" s="31">
        <v>8215</v>
      </c>
      <c r="P21" s="32">
        <v>0</v>
      </c>
      <c r="Q21" s="30">
        <f>IF(ISERROR(P21/O21),"",P21/O21)</f>
        <v>0</v>
      </c>
      <c r="R21" s="31">
        <v>2738.3333333333335</v>
      </c>
      <c r="S21" s="85"/>
      <c r="T21" s="30">
        <f>IF(ISERROR(S21/R21),"",S21/R21)</f>
        <v>0</v>
      </c>
      <c r="U21" s="31">
        <v>2738.3333333333335</v>
      </c>
      <c r="V21" s="85"/>
      <c r="W21" s="30">
        <f>IF(ISERROR(V21/U21),"",V21/U21)</f>
        <v>0</v>
      </c>
      <c r="X21" s="31">
        <v>2738.3333333333335</v>
      </c>
      <c r="Y21" s="85"/>
      <c r="Z21" s="30">
        <f>IF(ISERROR(Y21/X21),"",Y21/X21)</f>
        <v>0</v>
      </c>
      <c r="AA21" s="31">
        <v>8215</v>
      </c>
      <c r="AB21" s="32">
        <v>0</v>
      </c>
      <c r="AC21" s="30">
        <f>IF(ISERROR(AB21/AA21),"",AB21/AA21)</f>
        <v>0</v>
      </c>
      <c r="AD21" s="31">
        <v>2738.3333333333335</v>
      </c>
      <c r="AE21" s="85"/>
      <c r="AF21" s="30">
        <f>IF(ISERROR(AE21/AD21),"",AE21/AD21)</f>
        <v>0</v>
      </c>
      <c r="AG21" s="31">
        <v>2738.3333333333335</v>
      </c>
      <c r="AH21" s="85"/>
      <c r="AI21" s="30">
        <f>IF(ISERROR(AH21/AG21),"",AH21/AG21)</f>
        <v>0</v>
      </c>
      <c r="AJ21" s="31">
        <v>2738.3333333333335</v>
      </c>
      <c r="AK21" s="85"/>
      <c r="AL21" s="30">
        <f>IF(ISERROR(AK21/AJ21),"",AK21/AJ21)</f>
        <v>0</v>
      </c>
      <c r="AM21" s="31">
        <v>8215</v>
      </c>
      <c r="AN21" s="32">
        <v>0</v>
      </c>
      <c r="AO21" s="30">
        <f>IF(ISERROR(AN21/AM21),"",AN21/AM21)</f>
        <v>0</v>
      </c>
      <c r="AP21" s="31">
        <v>2738.3333333333335</v>
      </c>
      <c r="AQ21" s="85"/>
      <c r="AR21" s="30">
        <f>IF(ISERROR(AQ21/AP21),"",AQ21/AP21)</f>
        <v>0</v>
      </c>
      <c r="AS21" s="31">
        <v>2738.3333333333335</v>
      </c>
      <c r="AT21" s="85"/>
      <c r="AU21" s="30">
        <f>IF(ISERROR(AT21/AS21),"",AT21/AS21)</f>
        <v>0</v>
      </c>
      <c r="AV21" s="31">
        <v>2738.3333333333335</v>
      </c>
      <c r="AW21" s="85"/>
      <c r="AX21" s="30">
        <f>IF(ISERROR(AW21/AV21),"",AW21/AV21)</f>
        <v>0</v>
      </c>
      <c r="AY21" s="31">
        <v>8215</v>
      </c>
      <c r="AZ21" s="32">
        <v>0</v>
      </c>
      <c r="BA21" s="30">
        <f>IF(ISERROR(AZ21/AY21),"",AZ21/AY21)</f>
        <v>0</v>
      </c>
      <c r="BB21" s="31">
        <v>32860</v>
      </c>
      <c r="BC21" s="33">
        <v>0</v>
      </c>
      <c r="BD21" s="30">
        <f>IF(ISERROR(BC21/BB21),"",BC21/BB21)</f>
        <v>0</v>
      </c>
    </row>
    <row r="22" spans="1:56" ht="84" customHeight="1" x14ac:dyDescent="0.25">
      <c r="A22" s="28" t="s">
        <v>38</v>
      </c>
      <c r="B22" s="29" t="s">
        <v>206</v>
      </c>
      <c r="C22" s="121" t="s">
        <v>64</v>
      </c>
      <c r="D22" s="77">
        <v>6403</v>
      </c>
      <c r="E22" s="43">
        <v>19209</v>
      </c>
      <c r="F22" s="31">
        <v>1600.75</v>
      </c>
      <c r="G22" s="85"/>
      <c r="H22" s="30">
        <f>IF(ISERROR(G22/F22),"",G22/F22)</f>
        <v>0</v>
      </c>
      <c r="I22" s="31">
        <v>1600.75</v>
      </c>
      <c r="J22" s="85"/>
      <c r="K22" s="30">
        <f>IF(ISERROR(J22/I22),"",J22/I22)</f>
        <v>0</v>
      </c>
      <c r="L22" s="31">
        <v>1600.75</v>
      </c>
      <c r="M22" s="85"/>
      <c r="N22" s="30">
        <f>IF(ISERROR(M22/L22),"",M22/L22)</f>
        <v>0</v>
      </c>
      <c r="O22" s="31">
        <v>4802.25</v>
      </c>
      <c r="P22" s="32">
        <v>0</v>
      </c>
      <c r="Q22" s="30">
        <f>IF(ISERROR(P22/O22),"",P22/O22)</f>
        <v>0</v>
      </c>
      <c r="R22" s="31">
        <v>1600.75</v>
      </c>
      <c r="S22" s="85"/>
      <c r="T22" s="30">
        <f>IF(ISERROR(S22/R22),"",S22/R22)</f>
        <v>0</v>
      </c>
      <c r="U22" s="31">
        <v>1600.75</v>
      </c>
      <c r="V22" s="85"/>
      <c r="W22" s="30">
        <f>IF(ISERROR(V22/U22),"",V22/U22)</f>
        <v>0</v>
      </c>
      <c r="X22" s="31">
        <v>1600.75</v>
      </c>
      <c r="Y22" s="85"/>
      <c r="Z22" s="30">
        <f>IF(ISERROR(Y22/X22),"",Y22/X22)</f>
        <v>0</v>
      </c>
      <c r="AA22" s="31">
        <v>4802.25</v>
      </c>
      <c r="AB22" s="32">
        <v>0</v>
      </c>
      <c r="AC22" s="30">
        <f>IF(ISERROR(AB22/AA22),"",AB22/AA22)</f>
        <v>0</v>
      </c>
      <c r="AD22" s="31">
        <v>1600.75</v>
      </c>
      <c r="AE22" s="85"/>
      <c r="AF22" s="30">
        <f>IF(ISERROR(AE22/AD22),"",AE22/AD22)</f>
        <v>0</v>
      </c>
      <c r="AG22" s="31">
        <v>1600.75</v>
      </c>
      <c r="AH22" s="85"/>
      <c r="AI22" s="30">
        <f>IF(ISERROR(AH22/AG22),"",AH22/AG22)</f>
        <v>0</v>
      </c>
      <c r="AJ22" s="31">
        <v>1600.75</v>
      </c>
      <c r="AK22" s="85"/>
      <c r="AL22" s="30">
        <f>IF(ISERROR(AK22/AJ22),"",AK22/AJ22)</f>
        <v>0</v>
      </c>
      <c r="AM22" s="31">
        <v>4802.25</v>
      </c>
      <c r="AN22" s="32">
        <v>0</v>
      </c>
      <c r="AO22" s="30">
        <f>IF(ISERROR(AN22/AM22),"",AN22/AM22)</f>
        <v>0</v>
      </c>
      <c r="AP22" s="31">
        <v>1600.75</v>
      </c>
      <c r="AQ22" s="85"/>
      <c r="AR22" s="30">
        <f>IF(ISERROR(AQ22/AP22),"",AQ22/AP22)</f>
        <v>0</v>
      </c>
      <c r="AS22" s="31">
        <v>1600.75</v>
      </c>
      <c r="AT22" s="85"/>
      <c r="AU22" s="30">
        <f>IF(ISERROR(AT22/AS22),"",AT22/AS22)</f>
        <v>0</v>
      </c>
      <c r="AV22" s="31">
        <v>1600.75</v>
      </c>
      <c r="AW22" s="85"/>
      <c r="AX22" s="30">
        <f>IF(ISERROR(AW22/AV22),"",AW22/AV22)</f>
        <v>0</v>
      </c>
      <c r="AY22" s="31">
        <v>4802.25</v>
      </c>
      <c r="AZ22" s="32">
        <v>0</v>
      </c>
      <c r="BA22" s="30">
        <f>IF(ISERROR(AZ22/AY22),"",AZ22/AY22)</f>
        <v>0</v>
      </c>
      <c r="BB22" s="31">
        <v>19209</v>
      </c>
      <c r="BC22" s="33">
        <v>0</v>
      </c>
      <c r="BD22" s="30">
        <f>IF(ISERROR(BC22/BB22),"",BC22/BB22)</f>
        <v>0</v>
      </c>
    </row>
    <row r="23" spans="1:56" ht="84" customHeight="1" x14ac:dyDescent="0.25">
      <c r="A23" s="28" t="s">
        <v>39</v>
      </c>
      <c r="B23" s="29" t="s">
        <v>5</v>
      </c>
      <c r="C23" s="121" t="s">
        <v>64</v>
      </c>
      <c r="D23" s="77">
        <v>19242</v>
      </c>
      <c r="E23" s="43">
        <v>38484</v>
      </c>
      <c r="F23" s="31">
        <v>3206.9999999999995</v>
      </c>
      <c r="G23" s="85"/>
      <c r="H23" s="30">
        <f>IF(ISERROR(G23/F23),"",G23/F23)</f>
        <v>0</v>
      </c>
      <c r="I23" s="31">
        <v>3206.9999999999995</v>
      </c>
      <c r="J23" s="85"/>
      <c r="K23" s="30">
        <f>IF(ISERROR(J23/I23),"",J23/I23)</f>
        <v>0</v>
      </c>
      <c r="L23" s="31">
        <v>3206.9999999999995</v>
      </c>
      <c r="M23" s="85"/>
      <c r="N23" s="30">
        <f>IF(ISERROR(M23/L23),"",M23/L23)</f>
        <v>0</v>
      </c>
      <c r="O23" s="31">
        <v>9620.9999999999982</v>
      </c>
      <c r="P23" s="32">
        <v>0</v>
      </c>
      <c r="Q23" s="30">
        <f>IF(ISERROR(P23/O23),"",P23/O23)</f>
        <v>0</v>
      </c>
      <c r="R23" s="31">
        <v>3206.9999999999995</v>
      </c>
      <c r="S23" s="85"/>
      <c r="T23" s="30">
        <f>IF(ISERROR(S23/R23),"",S23/R23)</f>
        <v>0</v>
      </c>
      <c r="U23" s="31">
        <v>3206.9999999999995</v>
      </c>
      <c r="V23" s="85"/>
      <c r="W23" s="30">
        <f>IF(ISERROR(V23/U23),"",V23/U23)</f>
        <v>0</v>
      </c>
      <c r="X23" s="31">
        <v>3206.9999999999995</v>
      </c>
      <c r="Y23" s="85"/>
      <c r="Z23" s="30">
        <f>IF(ISERROR(Y23/X23),"",Y23/X23)</f>
        <v>0</v>
      </c>
      <c r="AA23" s="31">
        <v>9620.9999999999982</v>
      </c>
      <c r="AB23" s="32">
        <v>0</v>
      </c>
      <c r="AC23" s="30">
        <f>IF(ISERROR(AB23/AA23),"",AB23/AA23)</f>
        <v>0</v>
      </c>
      <c r="AD23" s="31">
        <v>3206.9999999999995</v>
      </c>
      <c r="AE23" s="85"/>
      <c r="AF23" s="30">
        <f>IF(ISERROR(AE23/AD23),"",AE23/AD23)</f>
        <v>0</v>
      </c>
      <c r="AG23" s="31">
        <v>3206.9999999999995</v>
      </c>
      <c r="AH23" s="85"/>
      <c r="AI23" s="30">
        <f>IF(ISERROR(AH23/AG23),"",AH23/AG23)</f>
        <v>0</v>
      </c>
      <c r="AJ23" s="31">
        <v>3206.9999999999995</v>
      </c>
      <c r="AK23" s="85"/>
      <c r="AL23" s="30">
        <f>IF(ISERROR(AK23/AJ23),"",AK23/AJ23)</f>
        <v>0</v>
      </c>
      <c r="AM23" s="31">
        <v>9620.9999999999982</v>
      </c>
      <c r="AN23" s="32">
        <v>0</v>
      </c>
      <c r="AO23" s="30">
        <f>IF(ISERROR(AN23/AM23),"",AN23/AM23)</f>
        <v>0</v>
      </c>
      <c r="AP23" s="31">
        <v>3206.9999999999995</v>
      </c>
      <c r="AQ23" s="85"/>
      <c r="AR23" s="30">
        <f>IF(ISERROR(AQ23/AP23),"",AQ23/AP23)</f>
        <v>0</v>
      </c>
      <c r="AS23" s="31">
        <v>3206.9999999999995</v>
      </c>
      <c r="AT23" s="85"/>
      <c r="AU23" s="30">
        <f>IF(ISERROR(AT23/AS23),"",AT23/AS23)</f>
        <v>0</v>
      </c>
      <c r="AV23" s="31">
        <v>3206.9999999999995</v>
      </c>
      <c r="AW23" s="85"/>
      <c r="AX23" s="30">
        <f>IF(ISERROR(AW23/AV23),"",AW23/AV23)</f>
        <v>0</v>
      </c>
      <c r="AY23" s="31">
        <v>9620.9999999999982</v>
      </c>
      <c r="AZ23" s="32">
        <v>0</v>
      </c>
      <c r="BA23" s="30">
        <f>IF(ISERROR(AZ23/AY23),"",AZ23/AY23)</f>
        <v>0</v>
      </c>
      <c r="BB23" s="31">
        <v>38483.999999999993</v>
      </c>
      <c r="BC23" s="33">
        <v>0</v>
      </c>
      <c r="BD23" s="30">
        <f>IF(ISERROR(BC23/BB23),"",BC23/BB23)</f>
        <v>0</v>
      </c>
    </row>
    <row r="24" spans="1:56" ht="84" customHeight="1" x14ac:dyDescent="0.25">
      <c r="A24" s="28" t="s">
        <v>67</v>
      </c>
      <c r="B24" s="29" t="s">
        <v>53</v>
      </c>
      <c r="C24" s="121" t="s">
        <v>64</v>
      </c>
      <c r="D24" s="77">
        <v>33271</v>
      </c>
      <c r="E24" s="43">
        <v>33271</v>
      </c>
      <c r="F24" s="31">
        <v>2773.5</v>
      </c>
      <c r="G24" s="85"/>
      <c r="H24" s="30">
        <f>IF(ISERROR(G24/F24),"",G24/F24)</f>
        <v>0</v>
      </c>
      <c r="I24" s="31">
        <v>2772.5</v>
      </c>
      <c r="J24" s="85"/>
      <c r="K24" s="30">
        <f>IF(ISERROR(J24/I24),"",J24/I24)</f>
        <v>0</v>
      </c>
      <c r="L24" s="31">
        <v>2772.5</v>
      </c>
      <c r="M24" s="85"/>
      <c r="N24" s="30">
        <f>IF(ISERROR(M24/L24),"",M24/L24)</f>
        <v>0</v>
      </c>
      <c r="O24" s="31">
        <v>8318.5</v>
      </c>
      <c r="P24" s="32">
        <v>0</v>
      </c>
      <c r="Q24" s="30">
        <f>IF(ISERROR(P24/O24),"",P24/O24)</f>
        <v>0</v>
      </c>
      <c r="R24" s="31">
        <v>2772.5</v>
      </c>
      <c r="S24" s="85"/>
      <c r="T24" s="30">
        <f>IF(ISERROR(S24/R24),"",S24/R24)</f>
        <v>0</v>
      </c>
      <c r="U24" s="31">
        <v>2772.5</v>
      </c>
      <c r="V24" s="85"/>
      <c r="W24" s="30">
        <f>IF(ISERROR(V24/U24),"",V24/U24)</f>
        <v>0</v>
      </c>
      <c r="X24" s="31">
        <v>2772.5</v>
      </c>
      <c r="Y24" s="85"/>
      <c r="Z24" s="30">
        <f>IF(ISERROR(Y24/X24),"",Y24/X24)</f>
        <v>0</v>
      </c>
      <c r="AA24" s="31">
        <v>8317.5</v>
      </c>
      <c r="AB24" s="32">
        <v>0</v>
      </c>
      <c r="AC24" s="30">
        <f>IF(ISERROR(AB24/AA24),"",AB24/AA24)</f>
        <v>0</v>
      </c>
      <c r="AD24" s="31">
        <v>2772.5</v>
      </c>
      <c r="AE24" s="85"/>
      <c r="AF24" s="30">
        <f>IF(ISERROR(AE24/AD24),"",AE24/AD24)</f>
        <v>0</v>
      </c>
      <c r="AG24" s="31">
        <v>2772.5</v>
      </c>
      <c r="AH24" s="85"/>
      <c r="AI24" s="30">
        <f>IF(ISERROR(AH24/AG24),"",AH24/AG24)</f>
        <v>0</v>
      </c>
      <c r="AJ24" s="31">
        <v>2772.5</v>
      </c>
      <c r="AK24" s="85"/>
      <c r="AL24" s="30">
        <f>IF(ISERROR(AK24/AJ24),"",AK24/AJ24)</f>
        <v>0</v>
      </c>
      <c r="AM24" s="31">
        <v>8317.5</v>
      </c>
      <c r="AN24" s="32">
        <v>0</v>
      </c>
      <c r="AO24" s="30">
        <f>IF(ISERROR(AN24/AM24),"",AN24/AM24)</f>
        <v>0</v>
      </c>
      <c r="AP24" s="31">
        <v>2772.5</v>
      </c>
      <c r="AQ24" s="85"/>
      <c r="AR24" s="30">
        <f>IF(ISERROR(AQ24/AP24),"",AQ24/AP24)</f>
        <v>0</v>
      </c>
      <c r="AS24" s="31">
        <v>2772.5</v>
      </c>
      <c r="AT24" s="85"/>
      <c r="AU24" s="30">
        <f>IF(ISERROR(AT24/AS24),"",AT24/AS24)</f>
        <v>0</v>
      </c>
      <c r="AV24" s="31">
        <v>2772.5</v>
      </c>
      <c r="AW24" s="85"/>
      <c r="AX24" s="30">
        <f>IF(ISERROR(AW24/AV24),"",AW24/AV24)</f>
        <v>0</v>
      </c>
      <c r="AY24" s="31">
        <v>8317.5</v>
      </c>
      <c r="AZ24" s="32">
        <v>0</v>
      </c>
      <c r="BA24" s="30">
        <f>IF(ISERROR(AZ24/AY24),"",AZ24/AY24)</f>
        <v>0</v>
      </c>
      <c r="BB24" s="31">
        <v>33271</v>
      </c>
      <c r="BC24" s="33">
        <v>0</v>
      </c>
      <c r="BD24" s="30">
        <f>IF(ISERROR(BC24/BB24),"",BC24/BB24)</f>
        <v>0</v>
      </c>
    </row>
    <row r="25" spans="1:56" ht="84" customHeight="1" x14ac:dyDescent="0.25">
      <c r="A25" s="28" t="s">
        <v>68</v>
      </c>
      <c r="B25" s="29" t="s">
        <v>207</v>
      </c>
      <c r="C25" s="121" t="s">
        <v>99</v>
      </c>
      <c r="D25" s="44">
        <v>6403</v>
      </c>
      <c r="E25" s="92">
        <v>6403</v>
      </c>
      <c r="F25" s="45">
        <v>533.58333333333337</v>
      </c>
      <c r="G25" s="46"/>
      <c r="H25" s="47">
        <f>IF(ISERROR(G25/F25),"",G25/F25)</f>
        <v>0</v>
      </c>
      <c r="I25" s="45">
        <v>533.58333333333337</v>
      </c>
      <c r="J25" s="46"/>
      <c r="K25" s="47">
        <f>IF(ISERROR(J25/I25),"",J25/I25)</f>
        <v>0</v>
      </c>
      <c r="L25" s="45">
        <v>533.58333333333337</v>
      </c>
      <c r="M25" s="46"/>
      <c r="N25" s="47">
        <f>IF(ISERROR(M25/L25),"",M25/L25)</f>
        <v>0</v>
      </c>
      <c r="O25" s="45">
        <v>1600.75</v>
      </c>
      <c r="P25" s="46">
        <v>0</v>
      </c>
      <c r="Q25" s="47">
        <f>IF(ISERROR(P25/O25),"",P25/O25)</f>
        <v>0</v>
      </c>
      <c r="R25" s="45">
        <v>533.58333333333337</v>
      </c>
      <c r="S25" s="46"/>
      <c r="T25" s="47">
        <f>IF(ISERROR(S25/R25),"",S25/R25)</f>
        <v>0</v>
      </c>
      <c r="U25" s="45">
        <v>533.58333333333337</v>
      </c>
      <c r="V25" s="46"/>
      <c r="W25" s="47">
        <f>IF(ISERROR(V25/U25),"",V25/U25)</f>
        <v>0</v>
      </c>
      <c r="X25" s="45">
        <v>533.58333333333337</v>
      </c>
      <c r="Y25" s="46"/>
      <c r="Z25" s="47">
        <f>IF(ISERROR(Y25/X25),"",Y25/X25)</f>
        <v>0</v>
      </c>
      <c r="AA25" s="45">
        <v>1600.75</v>
      </c>
      <c r="AB25" s="46">
        <v>0</v>
      </c>
      <c r="AC25" s="47">
        <f>IF(ISERROR(AB25/AA25),"",AB25/AA25)</f>
        <v>0</v>
      </c>
      <c r="AD25" s="45">
        <v>533.58333333333337</v>
      </c>
      <c r="AE25" s="46"/>
      <c r="AF25" s="47">
        <f>IF(ISERROR(AE25/AD25),"",AE25/AD25)</f>
        <v>0</v>
      </c>
      <c r="AG25" s="45">
        <v>533.58333333333337</v>
      </c>
      <c r="AH25" s="46"/>
      <c r="AI25" s="47">
        <f>IF(ISERROR(AH25/AG25),"",AH25/AG25)</f>
        <v>0</v>
      </c>
      <c r="AJ25" s="45">
        <v>533.58333333333337</v>
      </c>
      <c r="AK25" s="46"/>
      <c r="AL25" s="47">
        <f>IF(ISERROR(AK25/AJ25),"",AK25/AJ25)</f>
        <v>0</v>
      </c>
      <c r="AM25" s="45">
        <v>1600.75</v>
      </c>
      <c r="AN25" s="46">
        <v>0</v>
      </c>
      <c r="AO25" s="47">
        <f>IF(ISERROR(AN25/AM25),"",AN25/AM25)</f>
        <v>0</v>
      </c>
      <c r="AP25" s="45">
        <v>533.58333333333337</v>
      </c>
      <c r="AQ25" s="46"/>
      <c r="AR25" s="47">
        <f>IF(ISERROR(AQ25/AP25),"",AQ25/AP25)</f>
        <v>0</v>
      </c>
      <c r="AS25" s="45">
        <v>533.58333333333337</v>
      </c>
      <c r="AT25" s="46"/>
      <c r="AU25" s="47">
        <f>IF(ISERROR(AT25/AS25),"",AT25/AS25)</f>
        <v>0</v>
      </c>
      <c r="AV25" s="45">
        <v>533.58333333333337</v>
      </c>
      <c r="AW25" s="46"/>
      <c r="AX25" s="47">
        <f>IF(ISERROR(AW25/AV25),"",AW25/AV25)</f>
        <v>0</v>
      </c>
      <c r="AY25" s="45">
        <v>1600.75</v>
      </c>
      <c r="AZ25" s="46">
        <v>0</v>
      </c>
      <c r="BA25" s="47">
        <f>IF(ISERROR(AZ25/AY25),"",AZ25/AY25)</f>
        <v>0</v>
      </c>
      <c r="BB25" s="45">
        <v>6403</v>
      </c>
      <c r="BC25" s="46">
        <v>0</v>
      </c>
      <c r="BD25" s="47">
        <f>IF(ISERROR(BC25/BB25),"",BC25/BB25)</f>
        <v>0</v>
      </c>
    </row>
    <row r="26" spans="1:56" ht="84" customHeight="1" x14ac:dyDescent="0.25">
      <c r="A26" s="322" t="s">
        <v>208</v>
      </c>
      <c r="B26" s="334"/>
      <c r="C26" s="115"/>
      <c r="D26" s="270"/>
      <c r="E26" s="93"/>
      <c r="F26" s="48"/>
      <c r="G26" s="49"/>
      <c r="H26" s="50"/>
      <c r="I26" s="48"/>
      <c r="J26" s="49"/>
      <c r="K26" s="50"/>
      <c r="L26" s="48"/>
      <c r="M26" s="49"/>
      <c r="N26" s="50"/>
      <c r="O26" s="48"/>
      <c r="P26" s="49"/>
      <c r="Q26" s="50"/>
      <c r="R26" s="48"/>
      <c r="S26" s="49"/>
      <c r="T26" s="50"/>
      <c r="U26" s="48"/>
      <c r="V26" s="49"/>
      <c r="W26" s="50"/>
      <c r="X26" s="48"/>
      <c r="Y26" s="49"/>
      <c r="Z26" s="50"/>
      <c r="AA26" s="48"/>
      <c r="AB26" s="49"/>
      <c r="AC26" s="50"/>
      <c r="AD26" s="48"/>
      <c r="AE26" s="49"/>
      <c r="AF26" s="50"/>
      <c r="AG26" s="48"/>
      <c r="AH26" s="49"/>
      <c r="AI26" s="50"/>
      <c r="AJ26" s="48"/>
      <c r="AK26" s="49"/>
      <c r="AL26" s="50"/>
      <c r="AM26" s="48"/>
      <c r="AN26" s="49"/>
      <c r="AO26" s="50"/>
      <c r="AP26" s="48"/>
      <c r="AQ26" s="49"/>
      <c r="AR26" s="50"/>
      <c r="AS26" s="48"/>
      <c r="AT26" s="49"/>
      <c r="AU26" s="50"/>
      <c r="AV26" s="48"/>
      <c r="AW26" s="49"/>
      <c r="AX26" s="50"/>
      <c r="AY26" s="48"/>
      <c r="AZ26" s="49"/>
      <c r="BA26" s="50"/>
      <c r="BB26" s="48"/>
      <c r="BC26" s="49"/>
      <c r="BD26" s="50"/>
    </row>
    <row r="27" spans="1:56" ht="84" customHeight="1" x14ac:dyDescent="0.25">
      <c r="A27" s="324" t="s">
        <v>209</v>
      </c>
      <c r="B27" s="335"/>
      <c r="C27" s="116"/>
      <c r="D27" s="77"/>
      <c r="E27" s="43"/>
      <c r="F27" s="31"/>
      <c r="G27" s="74"/>
      <c r="H27" s="30"/>
      <c r="I27" s="31"/>
      <c r="J27" s="74"/>
      <c r="K27" s="30"/>
      <c r="L27" s="31"/>
      <c r="M27" s="74"/>
      <c r="N27" s="30"/>
      <c r="O27" s="31"/>
      <c r="P27" s="32"/>
      <c r="Q27" s="30"/>
      <c r="R27" s="31"/>
      <c r="S27" s="74"/>
      <c r="T27" s="30"/>
      <c r="U27" s="31"/>
      <c r="V27" s="74"/>
      <c r="W27" s="30"/>
      <c r="X27" s="31"/>
      <c r="Y27" s="74"/>
      <c r="Z27" s="30"/>
      <c r="AA27" s="31"/>
      <c r="AB27" s="32"/>
      <c r="AC27" s="30"/>
      <c r="AD27" s="31"/>
      <c r="AE27" s="74"/>
      <c r="AF27" s="30"/>
      <c r="AG27" s="31"/>
      <c r="AH27" s="74"/>
      <c r="AI27" s="30"/>
      <c r="AJ27" s="31"/>
      <c r="AK27" s="74"/>
      <c r="AL27" s="30"/>
      <c r="AM27" s="31"/>
      <c r="AN27" s="32"/>
      <c r="AO27" s="30"/>
      <c r="AP27" s="31"/>
      <c r="AQ27" s="74"/>
      <c r="AR27" s="30"/>
      <c r="AS27" s="31"/>
      <c r="AT27" s="74"/>
      <c r="AU27" s="30"/>
      <c r="AV27" s="31"/>
      <c r="AW27" s="74"/>
      <c r="AX27" s="30"/>
      <c r="AY27" s="31"/>
      <c r="AZ27" s="32"/>
      <c r="BA27" s="30"/>
      <c r="BB27" s="31"/>
      <c r="BC27" s="33"/>
      <c r="BD27" s="30"/>
    </row>
    <row r="28" spans="1:56" ht="84" customHeight="1" x14ac:dyDescent="0.25">
      <c r="A28" s="51" t="s">
        <v>95</v>
      </c>
      <c r="B28" s="29" t="s">
        <v>210</v>
      </c>
      <c r="C28" s="121" t="s">
        <v>60</v>
      </c>
      <c r="D28" s="77">
        <v>48919</v>
      </c>
      <c r="E28" s="43">
        <v>48919</v>
      </c>
      <c r="F28" s="31">
        <v>4076.583333333333</v>
      </c>
      <c r="G28" s="74"/>
      <c r="H28" s="30">
        <f>IF(ISERROR(G28/F28),"",G28/F28)</f>
        <v>0</v>
      </c>
      <c r="I28" s="31">
        <v>4076.583333333333</v>
      </c>
      <c r="J28" s="74"/>
      <c r="K28" s="30">
        <f>IF(ISERROR(J28/I28),"",J28/I28)</f>
        <v>0</v>
      </c>
      <c r="L28" s="31">
        <v>4076.583333333333</v>
      </c>
      <c r="M28" s="74"/>
      <c r="N28" s="30">
        <f>IF(ISERROR(M28/L28),"",M28/L28)</f>
        <v>0</v>
      </c>
      <c r="O28" s="31">
        <v>12229.75</v>
      </c>
      <c r="P28" s="32">
        <v>0</v>
      </c>
      <c r="Q28" s="30">
        <f>IF(ISERROR(P28/O28),"",P28/O28)</f>
        <v>0</v>
      </c>
      <c r="R28" s="31">
        <v>4076.583333333333</v>
      </c>
      <c r="S28" s="74"/>
      <c r="T28" s="30">
        <f>IF(ISERROR(S28/R28),"",S28/R28)</f>
        <v>0</v>
      </c>
      <c r="U28" s="31">
        <v>4076.583333333333</v>
      </c>
      <c r="V28" s="74"/>
      <c r="W28" s="30">
        <f>IF(ISERROR(V28/U28),"",V28/U28)</f>
        <v>0</v>
      </c>
      <c r="X28" s="31">
        <v>4076.583333333333</v>
      </c>
      <c r="Y28" s="74"/>
      <c r="Z28" s="30">
        <f>IF(ISERROR(Y28/X28),"",Y28/X28)</f>
        <v>0</v>
      </c>
      <c r="AA28" s="31">
        <v>12229.75</v>
      </c>
      <c r="AB28" s="32">
        <v>0</v>
      </c>
      <c r="AC28" s="30">
        <f>IF(ISERROR(AB28/AA28),"",AB28/AA28)</f>
        <v>0</v>
      </c>
      <c r="AD28" s="31">
        <v>4076.583333333333</v>
      </c>
      <c r="AE28" s="74"/>
      <c r="AF28" s="30">
        <f>IF(ISERROR(AE28/AD28),"",AE28/AD28)</f>
        <v>0</v>
      </c>
      <c r="AG28" s="31">
        <v>4076.583333333333</v>
      </c>
      <c r="AH28" s="74"/>
      <c r="AI28" s="30">
        <f>IF(ISERROR(AH28/AG28),"",AH28/AG28)</f>
        <v>0</v>
      </c>
      <c r="AJ28" s="31">
        <v>4076.583333333333</v>
      </c>
      <c r="AK28" s="74"/>
      <c r="AL28" s="30">
        <f>IF(ISERROR(AK28/AJ28),"",AK28/AJ28)</f>
        <v>0</v>
      </c>
      <c r="AM28" s="31">
        <v>12229.75</v>
      </c>
      <c r="AN28" s="32">
        <v>0</v>
      </c>
      <c r="AO28" s="30">
        <f>IF(ISERROR(AN28/AM28),"",AN28/AM28)</f>
        <v>0</v>
      </c>
      <c r="AP28" s="31">
        <v>4076.583333333333</v>
      </c>
      <c r="AQ28" s="74"/>
      <c r="AR28" s="30">
        <f>IF(ISERROR(AQ28/AP28),"",AQ28/AP28)</f>
        <v>0</v>
      </c>
      <c r="AS28" s="31">
        <v>4076.583333333333</v>
      </c>
      <c r="AT28" s="74"/>
      <c r="AU28" s="30">
        <f>IF(ISERROR(AT28/AS28),"",AT28/AS28)</f>
        <v>0</v>
      </c>
      <c r="AV28" s="31">
        <v>4076.583333333333</v>
      </c>
      <c r="AW28" s="74"/>
      <c r="AX28" s="30">
        <f>IF(ISERROR(AW28/AV28),"",AW28/AV28)</f>
        <v>0</v>
      </c>
      <c r="AY28" s="31">
        <v>12229.75</v>
      </c>
      <c r="AZ28" s="32">
        <v>0</v>
      </c>
      <c r="BA28" s="30">
        <f>IF(ISERROR(AZ28/AY28),"",AZ28/AY28)</f>
        <v>0</v>
      </c>
      <c r="BB28" s="31">
        <v>48919</v>
      </c>
      <c r="BC28" s="33">
        <v>0</v>
      </c>
      <c r="BD28" s="30">
        <f>IF(ISERROR(BC28/BB28),"",BC28/BB28)</f>
        <v>0</v>
      </c>
    </row>
    <row r="29" spans="1:56" ht="84" customHeight="1" x14ac:dyDescent="0.25">
      <c r="A29" s="51" t="s">
        <v>40</v>
      </c>
      <c r="B29" s="29" t="s">
        <v>211</v>
      </c>
      <c r="C29" s="121" t="s">
        <v>62</v>
      </c>
      <c r="D29" s="77">
        <v>51041.582399999999</v>
      </c>
      <c r="E29" s="43">
        <v>7656.2373600000001</v>
      </c>
      <c r="F29" s="31">
        <v>638.85478000000001</v>
      </c>
      <c r="G29" s="74"/>
      <c r="H29" s="30">
        <f>IF(ISERROR(G29/F29),"",G29/F29)</f>
        <v>0</v>
      </c>
      <c r="I29" s="31">
        <v>638.85478000000001</v>
      </c>
      <c r="J29" s="74"/>
      <c r="K29" s="30">
        <f>IF(ISERROR(J29/I29),"",J29/I29)</f>
        <v>0</v>
      </c>
      <c r="L29" s="31">
        <v>637.85478000000001</v>
      </c>
      <c r="M29" s="74"/>
      <c r="N29" s="30">
        <f>IF(ISERROR(M29/L29),"",M29/L29)</f>
        <v>0</v>
      </c>
      <c r="O29" s="31">
        <v>1915.5643399999999</v>
      </c>
      <c r="P29" s="32">
        <v>0</v>
      </c>
      <c r="Q29" s="30">
        <f>IF(ISERROR(P29/O29),"",P29/O29)</f>
        <v>0</v>
      </c>
      <c r="R29" s="31">
        <v>637.85478000000001</v>
      </c>
      <c r="S29" s="74"/>
      <c r="T29" s="30">
        <f>IF(ISERROR(S29/R29),"",S29/R29)</f>
        <v>0</v>
      </c>
      <c r="U29" s="31">
        <v>637.85478000000001</v>
      </c>
      <c r="V29" s="74"/>
      <c r="W29" s="30">
        <f>IF(ISERROR(V29/U29),"",V29/U29)</f>
        <v>0</v>
      </c>
      <c r="X29" s="31">
        <v>637.85478000000001</v>
      </c>
      <c r="Y29" s="74"/>
      <c r="Z29" s="30">
        <f>IF(ISERROR(Y29/X29),"",Y29/X29)</f>
        <v>0</v>
      </c>
      <c r="AA29" s="31">
        <v>1913.5643399999999</v>
      </c>
      <c r="AB29" s="32">
        <v>0</v>
      </c>
      <c r="AC29" s="30">
        <f>IF(ISERROR(AB29/AA29),"",AB29/AA29)</f>
        <v>0</v>
      </c>
      <c r="AD29" s="31">
        <v>637.85478000000001</v>
      </c>
      <c r="AE29" s="74"/>
      <c r="AF29" s="30">
        <f>IF(ISERROR(AE29/AD29),"",AE29/AD29)</f>
        <v>0</v>
      </c>
      <c r="AG29" s="31">
        <v>637.85478000000001</v>
      </c>
      <c r="AH29" s="74"/>
      <c r="AI29" s="30">
        <f>IF(ISERROR(AH29/AG29),"",AH29/AG29)</f>
        <v>0</v>
      </c>
      <c r="AJ29" s="31">
        <v>637.85478000000001</v>
      </c>
      <c r="AK29" s="74"/>
      <c r="AL29" s="30">
        <f>IF(ISERROR(AK29/AJ29),"",AK29/AJ29)</f>
        <v>0</v>
      </c>
      <c r="AM29" s="31">
        <v>1913.5643399999999</v>
      </c>
      <c r="AN29" s="32">
        <v>0</v>
      </c>
      <c r="AO29" s="30">
        <f>IF(ISERROR(AN29/AM29),"",AN29/AM29)</f>
        <v>0</v>
      </c>
      <c r="AP29" s="31">
        <v>637.85478000000001</v>
      </c>
      <c r="AQ29" s="74"/>
      <c r="AR29" s="30">
        <f>IF(ISERROR(AQ29/AP29),"",AQ29/AP29)</f>
        <v>0</v>
      </c>
      <c r="AS29" s="31">
        <v>637.85478000000001</v>
      </c>
      <c r="AT29" s="74"/>
      <c r="AU29" s="30">
        <f>IF(ISERROR(AT29/AS29),"",AT29/AS29)</f>
        <v>0</v>
      </c>
      <c r="AV29" s="31">
        <v>637.85478000000001</v>
      </c>
      <c r="AW29" s="74"/>
      <c r="AX29" s="30">
        <f>IF(ISERROR(AW29/AV29),"",AW29/AV29)</f>
        <v>0</v>
      </c>
      <c r="AY29" s="31">
        <v>1913.5643399999999</v>
      </c>
      <c r="AZ29" s="32">
        <v>0</v>
      </c>
      <c r="BA29" s="30">
        <f>IF(ISERROR(AZ29/AY29),"",AZ29/AY29)</f>
        <v>0</v>
      </c>
      <c r="BB29" s="31">
        <v>7656.2573599999996</v>
      </c>
      <c r="BC29" s="33">
        <v>0</v>
      </c>
      <c r="BD29" s="30">
        <f>IF(ISERROR(BC29/BB29),"",BC29/BB29)</f>
        <v>0</v>
      </c>
    </row>
    <row r="30" spans="1:56" ht="84" customHeight="1" x14ac:dyDescent="0.25">
      <c r="A30" s="51" t="s">
        <v>41</v>
      </c>
      <c r="B30" s="29" t="s">
        <v>212</v>
      </c>
      <c r="C30" s="121" t="s">
        <v>62</v>
      </c>
      <c r="D30" s="77">
        <v>70885.582399999999</v>
      </c>
      <c r="E30" s="43">
        <v>7088.5582400000003</v>
      </c>
      <c r="F30" s="31">
        <v>590.79651999999999</v>
      </c>
      <c r="G30" s="74"/>
      <c r="H30" s="30">
        <f>IF(ISERROR(G30/F30),"",G30/F30)</f>
        <v>0</v>
      </c>
      <c r="I30" s="31">
        <v>590.79651999999999</v>
      </c>
      <c r="J30" s="74"/>
      <c r="K30" s="30">
        <f>IF(ISERROR(J30/I30),"",J30/I30)</f>
        <v>0</v>
      </c>
      <c r="L30" s="31">
        <v>590.79651999999999</v>
      </c>
      <c r="M30" s="74"/>
      <c r="N30" s="30">
        <f>IF(ISERROR(M30/L30),"",M30/L30)</f>
        <v>0</v>
      </c>
      <c r="O30" s="31">
        <v>1772.3895600000001</v>
      </c>
      <c r="P30" s="32">
        <v>0</v>
      </c>
      <c r="Q30" s="30">
        <f>IF(ISERROR(P30/O30),"",P30/O30)</f>
        <v>0</v>
      </c>
      <c r="R30" s="31">
        <v>590.79651999999999</v>
      </c>
      <c r="S30" s="74"/>
      <c r="T30" s="30">
        <f>IF(ISERROR(S30/R30),"",S30/R30)</f>
        <v>0</v>
      </c>
      <c r="U30" s="31">
        <v>590.79651999999999</v>
      </c>
      <c r="V30" s="74"/>
      <c r="W30" s="30">
        <f>IF(ISERROR(V30/U30),"",V30/U30)</f>
        <v>0</v>
      </c>
      <c r="X30" s="31">
        <v>590.79651999999999</v>
      </c>
      <c r="Y30" s="74"/>
      <c r="Z30" s="30">
        <f>IF(ISERROR(Y30/X30),"",Y30/X30)</f>
        <v>0</v>
      </c>
      <c r="AA30" s="31">
        <v>1772.3895600000001</v>
      </c>
      <c r="AB30" s="32">
        <v>0</v>
      </c>
      <c r="AC30" s="30">
        <f>IF(ISERROR(AB30/AA30),"",AB30/AA30)</f>
        <v>0</v>
      </c>
      <c r="AD30" s="31">
        <v>590.79651999999999</v>
      </c>
      <c r="AE30" s="74"/>
      <c r="AF30" s="30">
        <f>IF(ISERROR(AE30/AD30),"",AE30/AD30)</f>
        <v>0</v>
      </c>
      <c r="AG30" s="31">
        <v>590.79651999999999</v>
      </c>
      <c r="AH30" s="74"/>
      <c r="AI30" s="30">
        <f>IF(ISERROR(AH30/AG30),"",AH30/AG30)</f>
        <v>0</v>
      </c>
      <c r="AJ30" s="31">
        <v>590.79651999999999</v>
      </c>
      <c r="AK30" s="74"/>
      <c r="AL30" s="30">
        <f>IF(ISERROR(AK30/AJ30),"",AK30/AJ30)</f>
        <v>0</v>
      </c>
      <c r="AM30" s="31">
        <v>1772.3895600000001</v>
      </c>
      <c r="AN30" s="32">
        <v>0</v>
      </c>
      <c r="AO30" s="30">
        <f>IF(ISERROR(AN30/AM30),"",AN30/AM30)</f>
        <v>0</v>
      </c>
      <c r="AP30" s="31">
        <v>590.79651999999999</v>
      </c>
      <c r="AQ30" s="74"/>
      <c r="AR30" s="30">
        <f>IF(ISERROR(AQ30/AP30),"",AQ30/AP30)</f>
        <v>0</v>
      </c>
      <c r="AS30" s="31">
        <v>590.79651999999999</v>
      </c>
      <c r="AT30" s="74"/>
      <c r="AU30" s="30">
        <f>IF(ISERROR(AT30/AS30),"",AT30/AS30)</f>
        <v>0</v>
      </c>
      <c r="AV30" s="31">
        <v>589.79651999999999</v>
      </c>
      <c r="AW30" s="74"/>
      <c r="AX30" s="30">
        <f>IF(ISERROR(AW30/AV30),"",AW30/AV30)</f>
        <v>0</v>
      </c>
      <c r="AY30" s="31">
        <v>1771.3895600000001</v>
      </c>
      <c r="AZ30" s="32">
        <v>0</v>
      </c>
      <c r="BA30" s="30">
        <f>IF(ISERROR(AZ30/AY30),"",AZ30/AY30)</f>
        <v>0</v>
      </c>
      <c r="BB30" s="31">
        <v>7088.5582400000003</v>
      </c>
      <c r="BC30" s="33">
        <v>0</v>
      </c>
      <c r="BD30" s="30">
        <f>IF(ISERROR(BC30/BB30),"",BC30/BB30)</f>
        <v>0</v>
      </c>
    </row>
    <row r="31" spans="1:56" ht="101.25" customHeight="1" x14ac:dyDescent="0.25">
      <c r="A31" s="51" t="s">
        <v>69</v>
      </c>
      <c r="B31" s="29" t="s">
        <v>213</v>
      </c>
      <c r="C31" s="121" t="s">
        <v>100</v>
      </c>
      <c r="D31" s="44">
        <v>7348.0079999999998</v>
      </c>
      <c r="E31" s="92">
        <v>7348.0079999999989</v>
      </c>
      <c r="F31" s="45">
        <v>612.33400000000006</v>
      </c>
      <c r="G31" s="46"/>
      <c r="H31" s="419">
        <f>IF(ISERROR(G31/F31),"",G31/F31)</f>
        <v>0</v>
      </c>
      <c r="I31" s="45">
        <v>612.33400000000006</v>
      </c>
      <c r="J31" s="46"/>
      <c r="K31" s="419">
        <f>IF(ISERROR(J31/I31),"",J31/I31)</f>
        <v>0</v>
      </c>
      <c r="L31" s="45">
        <v>612.33400000000006</v>
      </c>
      <c r="M31" s="46"/>
      <c r="N31" s="419">
        <f>IF(ISERROR(M31/L31),"",M31/L31)</f>
        <v>0</v>
      </c>
      <c r="O31" s="45">
        <v>1837.0020000000002</v>
      </c>
      <c r="P31" s="46">
        <v>0</v>
      </c>
      <c r="Q31" s="419">
        <f>IF(ISERROR(P31/O31),"",P31/O31)</f>
        <v>0</v>
      </c>
      <c r="R31" s="45">
        <v>612.33400000000006</v>
      </c>
      <c r="S31" s="46"/>
      <c r="T31" s="419">
        <f>IF(ISERROR(S31/R31),"",S31/R31)</f>
        <v>0</v>
      </c>
      <c r="U31" s="45">
        <v>612.33400000000006</v>
      </c>
      <c r="V31" s="46"/>
      <c r="W31" s="419">
        <f>IF(ISERROR(V31/U31),"",V31/U31)</f>
        <v>0</v>
      </c>
      <c r="X31" s="45">
        <v>612.33400000000006</v>
      </c>
      <c r="Y31" s="46"/>
      <c r="Z31" s="419">
        <f>IF(ISERROR(Y31/X31),"",Y31/X31)</f>
        <v>0</v>
      </c>
      <c r="AA31" s="45">
        <v>1837.0020000000002</v>
      </c>
      <c r="AB31" s="46">
        <v>0</v>
      </c>
      <c r="AC31" s="419">
        <f>IF(ISERROR(AB31/AA31),"",AB31/AA31)</f>
        <v>0</v>
      </c>
      <c r="AD31" s="45">
        <v>612.33400000000006</v>
      </c>
      <c r="AE31" s="46"/>
      <c r="AF31" s="419">
        <f>IF(ISERROR(AE31/AD31),"",AE31/AD31)</f>
        <v>0</v>
      </c>
      <c r="AG31" s="45">
        <v>612.33400000000006</v>
      </c>
      <c r="AH31" s="46"/>
      <c r="AI31" s="419">
        <f>IF(ISERROR(AH31/AG31),"",AH31/AG31)</f>
        <v>0</v>
      </c>
      <c r="AJ31" s="45">
        <v>612.33400000000006</v>
      </c>
      <c r="AK31" s="46"/>
      <c r="AL31" s="419">
        <f>IF(ISERROR(AK31/AJ31),"",AK31/AJ31)</f>
        <v>0</v>
      </c>
      <c r="AM31" s="45">
        <v>1837.0020000000002</v>
      </c>
      <c r="AN31" s="46">
        <v>0</v>
      </c>
      <c r="AO31" s="419">
        <f>IF(ISERROR(AN31/AM31),"",AN31/AM31)</f>
        <v>0</v>
      </c>
      <c r="AP31" s="45">
        <v>612.33400000000006</v>
      </c>
      <c r="AQ31" s="46"/>
      <c r="AR31" s="419">
        <f>IF(ISERROR(AQ31/AP31),"",AQ31/AP31)</f>
        <v>0</v>
      </c>
      <c r="AS31" s="45">
        <v>612.33400000000006</v>
      </c>
      <c r="AT31" s="46"/>
      <c r="AU31" s="419">
        <f>IF(ISERROR(AT31/AS31),"",AT31/AS31)</f>
        <v>0</v>
      </c>
      <c r="AV31" s="45">
        <v>612.33400000000006</v>
      </c>
      <c r="AW31" s="46"/>
      <c r="AX31" s="419">
        <f>IF(ISERROR(AW31/AV31),"",AW31/AV31)</f>
        <v>0</v>
      </c>
      <c r="AY31" s="45">
        <v>1837.0020000000002</v>
      </c>
      <c r="AZ31" s="46">
        <v>0</v>
      </c>
      <c r="BA31" s="419">
        <f>IF(ISERROR(AZ31/AY31),"",AZ31/AY31)</f>
        <v>0</v>
      </c>
      <c r="BB31" s="45">
        <v>7348.0080000000007</v>
      </c>
      <c r="BC31" s="46">
        <v>0</v>
      </c>
      <c r="BD31" s="419">
        <f>IF(ISERROR(BC31/BB31),"",BC31/BB31)</f>
        <v>0</v>
      </c>
    </row>
    <row r="32" spans="1:56" ht="91.5" customHeight="1" x14ac:dyDescent="0.25">
      <c r="A32" s="336" t="s">
        <v>214</v>
      </c>
      <c r="B32" s="328"/>
      <c r="C32" s="115"/>
      <c r="D32" s="271"/>
      <c r="E32" s="91"/>
      <c r="F32" s="25"/>
      <c r="G32" s="41"/>
      <c r="H32" s="42"/>
      <c r="I32" s="25"/>
      <c r="J32" s="41"/>
      <c r="K32" s="42"/>
      <c r="L32" s="25"/>
      <c r="M32" s="41"/>
      <c r="N32" s="42"/>
      <c r="O32" s="25"/>
      <c r="P32" s="41"/>
      <c r="Q32" s="42"/>
      <c r="R32" s="25"/>
      <c r="S32" s="41"/>
      <c r="T32" s="42"/>
      <c r="U32" s="25"/>
      <c r="V32" s="41"/>
      <c r="W32" s="42"/>
      <c r="X32" s="25"/>
      <c r="Y32" s="41"/>
      <c r="Z32" s="42"/>
      <c r="AA32" s="25"/>
      <c r="AB32" s="41"/>
      <c r="AC32" s="42"/>
      <c r="AD32" s="25"/>
      <c r="AE32" s="41"/>
      <c r="AF32" s="42"/>
      <c r="AG32" s="25"/>
      <c r="AH32" s="41"/>
      <c r="AI32" s="42"/>
      <c r="AJ32" s="25"/>
      <c r="AK32" s="41"/>
      <c r="AL32" s="42"/>
      <c r="AM32" s="25"/>
      <c r="AN32" s="41"/>
      <c r="AO32" s="42"/>
      <c r="AP32" s="25"/>
      <c r="AQ32" s="41"/>
      <c r="AR32" s="42"/>
      <c r="AS32" s="25"/>
      <c r="AT32" s="41"/>
      <c r="AU32" s="42"/>
      <c r="AV32" s="25"/>
      <c r="AW32" s="41"/>
      <c r="AX32" s="42"/>
      <c r="AY32" s="25"/>
      <c r="AZ32" s="41"/>
      <c r="BA32" s="42"/>
      <c r="BB32" s="25"/>
      <c r="BC32" s="41"/>
      <c r="BD32" s="42"/>
    </row>
    <row r="33" spans="1:56" ht="84" customHeight="1" x14ac:dyDescent="0.25">
      <c r="A33" s="324" t="s">
        <v>186</v>
      </c>
      <c r="B33" s="337"/>
      <c r="C33" s="111"/>
      <c r="D33" s="77"/>
      <c r="E33" s="43"/>
      <c r="F33" s="31"/>
      <c r="G33" s="74"/>
      <c r="H33" s="30"/>
      <c r="I33" s="31"/>
      <c r="J33" s="74"/>
      <c r="K33" s="30"/>
      <c r="L33" s="31"/>
      <c r="M33" s="74"/>
      <c r="N33" s="30"/>
      <c r="O33" s="31"/>
      <c r="P33" s="32"/>
      <c r="Q33" s="30"/>
      <c r="R33" s="31"/>
      <c r="S33" s="74"/>
      <c r="T33" s="30"/>
      <c r="U33" s="31"/>
      <c r="V33" s="74"/>
      <c r="W33" s="30"/>
      <c r="X33" s="31"/>
      <c r="Y33" s="74"/>
      <c r="Z33" s="30"/>
      <c r="AA33" s="31"/>
      <c r="AB33" s="32"/>
      <c r="AC33" s="30"/>
      <c r="AD33" s="31"/>
      <c r="AE33" s="74"/>
      <c r="AF33" s="30"/>
      <c r="AG33" s="31"/>
      <c r="AH33" s="74"/>
      <c r="AI33" s="30"/>
      <c r="AJ33" s="31"/>
      <c r="AK33" s="74"/>
      <c r="AL33" s="30"/>
      <c r="AM33" s="31"/>
      <c r="AN33" s="32"/>
      <c r="AO33" s="30"/>
      <c r="AP33" s="31"/>
      <c r="AQ33" s="74"/>
      <c r="AR33" s="30"/>
      <c r="AS33" s="31"/>
      <c r="AT33" s="74"/>
      <c r="AU33" s="30"/>
      <c r="AV33" s="31"/>
      <c r="AW33" s="74"/>
      <c r="AX33" s="30"/>
      <c r="AY33" s="31"/>
      <c r="AZ33" s="32"/>
      <c r="BA33" s="30"/>
      <c r="BB33" s="31"/>
      <c r="BC33" s="33"/>
      <c r="BD33" s="30"/>
    </row>
    <row r="34" spans="1:56" ht="84" customHeight="1" x14ac:dyDescent="0.25">
      <c r="A34" s="51" t="s">
        <v>96</v>
      </c>
      <c r="B34" s="29" t="s">
        <v>215</v>
      </c>
      <c r="C34" s="121" t="s">
        <v>60</v>
      </c>
      <c r="D34" s="76">
        <v>97828</v>
      </c>
      <c r="E34" s="43">
        <v>97828</v>
      </c>
      <c r="F34" s="31">
        <v>8152.333333333333</v>
      </c>
      <c r="G34" s="74"/>
      <c r="H34" s="30">
        <f>IF(ISERROR(G34/F34),"",G34/F34)</f>
        <v>0</v>
      </c>
      <c r="I34" s="31">
        <v>8152.333333333333</v>
      </c>
      <c r="J34" s="74"/>
      <c r="K34" s="30">
        <f>IF(ISERROR(J34/I34),"",J34/I34)</f>
        <v>0</v>
      </c>
      <c r="L34" s="31">
        <v>8152.333333333333</v>
      </c>
      <c r="M34" s="74"/>
      <c r="N34" s="30">
        <f>IF(ISERROR(M34/L34),"",M34/L34)</f>
        <v>0</v>
      </c>
      <c r="O34" s="31">
        <v>24457</v>
      </c>
      <c r="P34" s="32">
        <v>0</v>
      </c>
      <c r="Q34" s="30">
        <f>IF(ISERROR(P34/O34),"",P34/O34)</f>
        <v>0</v>
      </c>
      <c r="R34" s="31">
        <v>8152.333333333333</v>
      </c>
      <c r="S34" s="74"/>
      <c r="T34" s="30">
        <f>IF(ISERROR(S34/R34),"",S34/R34)</f>
        <v>0</v>
      </c>
      <c r="U34" s="31">
        <v>8152.333333333333</v>
      </c>
      <c r="V34" s="74"/>
      <c r="W34" s="30">
        <f>IF(ISERROR(V34/U34),"",V34/U34)</f>
        <v>0</v>
      </c>
      <c r="X34" s="31">
        <v>8152.333333333333</v>
      </c>
      <c r="Y34" s="74"/>
      <c r="Z34" s="30">
        <f>IF(ISERROR(Y34/X34),"",Y34/X34)</f>
        <v>0</v>
      </c>
      <c r="AA34" s="31">
        <v>24457</v>
      </c>
      <c r="AB34" s="32">
        <v>0</v>
      </c>
      <c r="AC34" s="30">
        <f>IF(ISERROR(AB34/AA34),"",AB34/AA34)</f>
        <v>0</v>
      </c>
      <c r="AD34" s="31">
        <v>8152.333333333333</v>
      </c>
      <c r="AE34" s="74"/>
      <c r="AF34" s="30">
        <f>IF(ISERROR(AE34/AD34),"",AE34/AD34)</f>
        <v>0</v>
      </c>
      <c r="AG34" s="31">
        <v>8152.333333333333</v>
      </c>
      <c r="AH34" s="74"/>
      <c r="AI34" s="30">
        <f>IF(ISERROR(AH34/AG34),"",AH34/AG34)</f>
        <v>0</v>
      </c>
      <c r="AJ34" s="31">
        <v>8152.333333333333</v>
      </c>
      <c r="AK34" s="74"/>
      <c r="AL34" s="30">
        <f>IF(ISERROR(AK34/AJ34),"",AK34/AJ34)</f>
        <v>0</v>
      </c>
      <c r="AM34" s="31">
        <v>24457</v>
      </c>
      <c r="AN34" s="32">
        <v>0</v>
      </c>
      <c r="AO34" s="30">
        <f>IF(ISERROR(AN34/AM34),"",AN34/AM34)</f>
        <v>0</v>
      </c>
      <c r="AP34" s="31">
        <v>8152.333333333333</v>
      </c>
      <c r="AQ34" s="74"/>
      <c r="AR34" s="30">
        <f>IF(ISERROR(AQ34/AP34),"",AQ34/AP34)</f>
        <v>0</v>
      </c>
      <c r="AS34" s="31">
        <v>8152.333333333333</v>
      </c>
      <c r="AT34" s="74"/>
      <c r="AU34" s="30">
        <f>IF(ISERROR(AT34/AS34),"",AT34/AS34)</f>
        <v>0</v>
      </c>
      <c r="AV34" s="31">
        <v>8152.333333333333</v>
      </c>
      <c r="AW34" s="74"/>
      <c r="AX34" s="30">
        <f>IF(ISERROR(AW34/AV34),"",AW34/AV34)</f>
        <v>0</v>
      </c>
      <c r="AY34" s="31">
        <v>24457</v>
      </c>
      <c r="AZ34" s="32">
        <v>0</v>
      </c>
      <c r="BA34" s="30">
        <f>IF(ISERROR(AZ34/AY34),"",AZ34/AY34)</f>
        <v>0</v>
      </c>
      <c r="BB34" s="31">
        <v>97828</v>
      </c>
      <c r="BC34" s="33">
        <v>0</v>
      </c>
      <c r="BD34" s="30">
        <f>IF(ISERROR(BC34/BB34),"",BC34/BB34)</f>
        <v>0</v>
      </c>
    </row>
    <row r="35" spans="1:56" ht="84" customHeight="1" x14ac:dyDescent="0.25">
      <c r="A35" s="51" t="s">
        <v>42</v>
      </c>
      <c r="B35" s="29" t="s">
        <v>216</v>
      </c>
      <c r="C35" s="121" t="s">
        <v>63</v>
      </c>
      <c r="D35" s="101">
        <v>2563</v>
      </c>
      <c r="E35" s="43">
        <v>2563</v>
      </c>
      <c r="F35" s="31">
        <v>213.58333333333334</v>
      </c>
      <c r="G35" s="74"/>
      <c r="H35" s="30">
        <f>IF(ISERROR(G35/F35),"",G35/F35)</f>
        <v>0</v>
      </c>
      <c r="I35" s="31">
        <v>213.58333333333334</v>
      </c>
      <c r="J35" s="74"/>
      <c r="K35" s="30">
        <f>IF(ISERROR(J35/I35),"",J35/I35)</f>
        <v>0</v>
      </c>
      <c r="L35" s="31">
        <v>213.58333333333334</v>
      </c>
      <c r="M35" s="74"/>
      <c r="N35" s="30">
        <f>IF(ISERROR(M35/L35),"",M35/L35)</f>
        <v>0</v>
      </c>
      <c r="O35" s="31">
        <v>640.75</v>
      </c>
      <c r="P35" s="32">
        <v>0</v>
      </c>
      <c r="Q35" s="30">
        <f>IF(ISERROR(P35/O35),"",P35/O35)</f>
        <v>0</v>
      </c>
      <c r="R35" s="31">
        <v>213.58333333333334</v>
      </c>
      <c r="S35" s="74"/>
      <c r="T35" s="30">
        <f>IF(ISERROR(S35/R35),"",S35/R35)</f>
        <v>0</v>
      </c>
      <c r="U35" s="31">
        <v>213.58333333333334</v>
      </c>
      <c r="V35" s="74"/>
      <c r="W35" s="30">
        <f>IF(ISERROR(V35/U35),"",V35/U35)</f>
        <v>0</v>
      </c>
      <c r="X35" s="31">
        <v>213.58333333333334</v>
      </c>
      <c r="Y35" s="74"/>
      <c r="Z35" s="30">
        <f>IF(ISERROR(Y35/X35),"",Y35/X35)</f>
        <v>0</v>
      </c>
      <c r="AA35" s="31">
        <v>640.75</v>
      </c>
      <c r="AB35" s="32">
        <v>0</v>
      </c>
      <c r="AC35" s="30">
        <f>IF(ISERROR(AB35/AA35),"",AB35/AA35)</f>
        <v>0</v>
      </c>
      <c r="AD35" s="31">
        <v>213.58333333333334</v>
      </c>
      <c r="AE35" s="74"/>
      <c r="AF35" s="30">
        <f>IF(ISERROR(AE35/AD35),"",AE35/AD35)</f>
        <v>0</v>
      </c>
      <c r="AG35" s="31">
        <v>213.58333333333334</v>
      </c>
      <c r="AH35" s="74"/>
      <c r="AI35" s="30">
        <f>IF(ISERROR(AH35/AG35),"",AH35/AG35)</f>
        <v>0</v>
      </c>
      <c r="AJ35" s="31">
        <v>213.58333333333334</v>
      </c>
      <c r="AK35" s="74"/>
      <c r="AL35" s="30">
        <f>IF(ISERROR(AK35/AJ35),"",AK35/AJ35)</f>
        <v>0</v>
      </c>
      <c r="AM35" s="31">
        <v>640.75</v>
      </c>
      <c r="AN35" s="32">
        <v>0</v>
      </c>
      <c r="AO35" s="30">
        <f>IF(ISERROR(AN35/AM35),"",AN35/AM35)</f>
        <v>0</v>
      </c>
      <c r="AP35" s="31">
        <v>213.58333333333334</v>
      </c>
      <c r="AQ35" s="74"/>
      <c r="AR35" s="30">
        <f>IF(ISERROR(AQ35/AP35),"",AQ35/AP35)</f>
        <v>0</v>
      </c>
      <c r="AS35" s="31">
        <v>213.58333333333334</v>
      </c>
      <c r="AT35" s="74"/>
      <c r="AU35" s="30">
        <f>IF(ISERROR(AT35/AS35),"",AT35/AS35)</f>
        <v>0</v>
      </c>
      <c r="AV35" s="31">
        <v>213.58333333333334</v>
      </c>
      <c r="AW35" s="74"/>
      <c r="AX35" s="30">
        <f>IF(ISERROR(AW35/AV35),"",AW35/AV35)</f>
        <v>0</v>
      </c>
      <c r="AY35" s="31">
        <v>640.75</v>
      </c>
      <c r="AZ35" s="32">
        <v>0</v>
      </c>
      <c r="BA35" s="30">
        <f>IF(ISERROR(AZ35/AY35),"",AZ35/AY35)</f>
        <v>0</v>
      </c>
      <c r="BB35" s="31">
        <v>2563</v>
      </c>
      <c r="BC35" s="33">
        <v>0</v>
      </c>
      <c r="BD35" s="30">
        <f>IF(ISERROR(BC35/BB35),"",BC35/BB35)</f>
        <v>0</v>
      </c>
    </row>
    <row r="36" spans="1:56" ht="112.5" customHeight="1" x14ac:dyDescent="0.25">
      <c r="A36" s="51" t="s">
        <v>43</v>
      </c>
      <c r="B36" s="29" t="s">
        <v>217</v>
      </c>
      <c r="C36" s="121" t="s">
        <v>101</v>
      </c>
      <c r="D36" s="76">
        <v>12680</v>
      </c>
      <c r="E36" s="43">
        <v>12680</v>
      </c>
      <c r="F36" s="31">
        <v>1056.6666666666665</v>
      </c>
      <c r="G36" s="74"/>
      <c r="H36" s="30">
        <f>IF(ISERROR(G36/F36),"",G36/F36)</f>
        <v>0</v>
      </c>
      <c r="I36" s="31">
        <v>1056.6666666666665</v>
      </c>
      <c r="J36" s="74"/>
      <c r="K36" s="30">
        <f>IF(ISERROR(J36/I36),"",J36/I36)</f>
        <v>0</v>
      </c>
      <c r="L36" s="31">
        <v>1056.6666666666665</v>
      </c>
      <c r="M36" s="74"/>
      <c r="N36" s="30">
        <f>IF(ISERROR(M36/L36),"",M36/L36)</f>
        <v>0</v>
      </c>
      <c r="O36" s="31">
        <v>3169.9999999999995</v>
      </c>
      <c r="P36" s="32">
        <v>0</v>
      </c>
      <c r="Q36" s="30">
        <f>IF(ISERROR(P36/O36),"",P36/O36)</f>
        <v>0</v>
      </c>
      <c r="R36" s="31">
        <v>1056.6666666666665</v>
      </c>
      <c r="S36" s="74"/>
      <c r="T36" s="30">
        <f>IF(ISERROR(S36/R36),"",S36/R36)</f>
        <v>0</v>
      </c>
      <c r="U36" s="31">
        <v>1056.6666666666665</v>
      </c>
      <c r="V36" s="74"/>
      <c r="W36" s="30">
        <f>IF(ISERROR(V36/U36),"",V36/U36)</f>
        <v>0</v>
      </c>
      <c r="X36" s="31">
        <v>1056.6666666666665</v>
      </c>
      <c r="Y36" s="74"/>
      <c r="Z36" s="30">
        <f>IF(ISERROR(Y36/X36),"",Y36/X36)</f>
        <v>0</v>
      </c>
      <c r="AA36" s="31">
        <v>3169.9999999999995</v>
      </c>
      <c r="AB36" s="32">
        <v>0</v>
      </c>
      <c r="AC36" s="30">
        <f>IF(ISERROR(AB36/AA36),"",AB36/AA36)</f>
        <v>0</v>
      </c>
      <c r="AD36" s="31">
        <v>1056.6666666666665</v>
      </c>
      <c r="AE36" s="74"/>
      <c r="AF36" s="30">
        <f>IF(ISERROR(AE36/AD36),"",AE36/AD36)</f>
        <v>0</v>
      </c>
      <c r="AG36" s="31">
        <v>1056.6666666666665</v>
      </c>
      <c r="AH36" s="74"/>
      <c r="AI36" s="30">
        <f>IF(ISERROR(AH36/AG36),"",AH36/AG36)</f>
        <v>0</v>
      </c>
      <c r="AJ36" s="31">
        <v>1056.6666666666665</v>
      </c>
      <c r="AK36" s="74"/>
      <c r="AL36" s="30">
        <f>IF(ISERROR(AK36/AJ36),"",AK36/AJ36)</f>
        <v>0</v>
      </c>
      <c r="AM36" s="31">
        <v>3169.9999999999995</v>
      </c>
      <c r="AN36" s="32">
        <v>0</v>
      </c>
      <c r="AO36" s="30">
        <f>IF(ISERROR(AN36/AM36),"",AN36/AM36)</f>
        <v>0</v>
      </c>
      <c r="AP36" s="31">
        <v>1056.6666666666665</v>
      </c>
      <c r="AQ36" s="74"/>
      <c r="AR36" s="30">
        <f>IF(ISERROR(AQ36/AP36),"",AQ36/AP36)</f>
        <v>0</v>
      </c>
      <c r="AS36" s="31">
        <v>1056.6666666666665</v>
      </c>
      <c r="AT36" s="74"/>
      <c r="AU36" s="30">
        <f>IF(ISERROR(AT36/AS36),"",AT36/AS36)</f>
        <v>0</v>
      </c>
      <c r="AV36" s="31">
        <v>1056.6666666666665</v>
      </c>
      <c r="AW36" s="74"/>
      <c r="AX36" s="30">
        <f>IF(ISERROR(AW36/AV36),"",AW36/AV36)</f>
        <v>0</v>
      </c>
      <c r="AY36" s="31">
        <v>3169.9999999999995</v>
      </c>
      <c r="AZ36" s="32">
        <v>0</v>
      </c>
      <c r="BA36" s="30">
        <f>IF(ISERROR(AZ36/AY36),"",AZ36/AY36)</f>
        <v>0</v>
      </c>
      <c r="BB36" s="31">
        <v>12679.999999999998</v>
      </c>
      <c r="BC36" s="33">
        <v>0</v>
      </c>
      <c r="BD36" s="30">
        <f>IF(ISERROR(BC36/BB36),"",BC36/BB36)</f>
        <v>0</v>
      </c>
    </row>
    <row r="37" spans="1:56" ht="84" customHeight="1" x14ac:dyDescent="0.25">
      <c r="A37" s="51" t="s">
        <v>70</v>
      </c>
      <c r="B37" s="29" t="s">
        <v>270</v>
      </c>
      <c r="C37" s="121" t="s">
        <v>61</v>
      </c>
      <c r="D37" s="110">
        <v>50715</v>
      </c>
      <c r="E37" s="43">
        <v>10143</v>
      </c>
      <c r="F37" s="31">
        <v>846.76666666666665</v>
      </c>
      <c r="G37" s="74"/>
      <c r="H37" s="30">
        <f>IF(ISERROR(G37/F37),"",G37/F37)</f>
        <v>0</v>
      </c>
      <c r="I37" s="31">
        <v>846.76666666666665</v>
      </c>
      <c r="J37" s="74"/>
      <c r="K37" s="30">
        <f>IF(ISERROR(J37/I37),"",J37/I37)</f>
        <v>0</v>
      </c>
      <c r="L37" s="31">
        <v>845.76666666666665</v>
      </c>
      <c r="M37" s="74"/>
      <c r="N37" s="30">
        <f>IF(ISERROR(M37/L37),"",M37/L37)</f>
        <v>0</v>
      </c>
      <c r="O37" s="31">
        <v>2539.3000000000002</v>
      </c>
      <c r="P37" s="32">
        <v>0</v>
      </c>
      <c r="Q37" s="30">
        <f>IF(ISERROR(P37/O37),"",P37/O37)</f>
        <v>0</v>
      </c>
      <c r="R37" s="31">
        <v>844.76666666666665</v>
      </c>
      <c r="S37" s="74"/>
      <c r="T37" s="30">
        <f>IF(ISERROR(S37/R37),"",S37/R37)</f>
        <v>0</v>
      </c>
      <c r="U37" s="31">
        <v>844.76666666666665</v>
      </c>
      <c r="V37" s="74"/>
      <c r="W37" s="30">
        <f>IF(ISERROR(V37/U37),"",V37/U37)</f>
        <v>0</v>
      </c>
      <c r="X37" s="31">
        <v>844.76666666666665</v>
      </c>
      <c r="Y37" s="74"/>
      <c r="Z37" s="30">
        <f>IF(ISERROR(Y37/X37),"",Y37/X37)</f>
        <v>0</v>
      </c>
      <c r="AA37" s="31">
        <v>2534.3000000000002</v>
      </c>
      <c r="AB37" s="32">
        <v>0</v>
      </c>
      <c r="AC37" s="30">
        <f>IF(ISERROR(AB37/AA37),"",AB37/AA37)</f>
        <v>0</v>
      </c>
      <c r="AD37" s="31">
        <v>844.76666666666665</v>
      </c>
      <c r="AE37" s="74"/>
      <c r="AF37" s="30">
        <f>IF(ISERROR(AE37/AD37),"",AE37/AD37)</f>
        <v>0</v>
      </c>
      <c r="AG37" s="31">
        <v>844.76666666666665</v>
      </c>
      <c r="AH37" s="74"/>
      <c r="AI37" s="30">
        <f>IF(ISERROR(AH37/AG37),"",AH37/AG37)</f>
        <v>0</v>
      </c>
      <c r="AJ37" s="31">
        <v>844.76666666666665</v>
      </c>
      <c r="AK37" s="74"/>
      <c r="AL37" s="30">
        <f>IF(ISERROR(AK37/AJ37),"",AK37/AJ37)</f>
        <v>0</v>
      </c>
      <c r="AM37" s="31">
        <v>2534.3000000000002</v>
      </c>
      <c r="AN37" s="32">
        <v>0</v>
      </c>
      <c r="AO37" s="30">
        <f>IF(ISERROR(AN37/AM37),"",AN37/AM37)</f>
        <v>0</v>
      </c>
      <c r="AP37" s="31">
        <v>844.76666666666665</v>
      </c>
      <c r="AQ37" s="74"/>
      <c r="AR37" s="30">
        <f>IF(ISERROR(AQ37/AP37),"",AQ37/AP37)</f>
        <v>0</v>
      </c>
      <c r="AS37" s="31">
        <v>844.76666666666665</v>
      </c>
      <c r="AT37" s="74"/>
      <c r="AU37" s="30">
        <f>IF(ISERROR(AT37/AS37),"",AT37/AS37)</f>
        <v>0</v>
      </c>
      <c r="AV37" s="31">
        <v>844.76666666666665</v>
      </c>
      <c r="AW37" s="74"/>
      <c r="AX37" s="30">
        <f>IF(ISERROR(AW37/AV37),"",AW37/AV37)</f>
        <v>0</v>
      </c>
      <c r="AY37" s="31">
        <v>2534.3000000000002</v>
      </c>
      <c r="AZ37" s="32">
        <v>0</v>
      </c>
      <c r="BA37" s="30">
        <f>IF(ISERROR(AZ37/AY37),"",AZ37/AY37)</f>
        <v>0</v>
      </c>
      <c r="BB37" s="31">
        <v>10142.200000000001</v>
      </c>
      <c r="BC37" s="33">
        <v>0</v>
      </c>
      <c r="BD37" s="30">
        <f>IF(ISERROR(BC37/BB37),"",BC37/BB37)</f>
        <v>0</v>
      </c>
    </row>
    <row r="38" spans="1:56" ht="84" customHeight="1" x14ac:dyDescent="0.25">
      <c r="A38" s="51" t="s">
        <v>71</v>
      </c>
      <c r="B38" s="29" t="s">
        <v>218</v>
      </c>
      <c r="C38" s="121" t="s">
        <v>100</v>
      </c>
      <c r="D38" s="77">
        <v>23673</v>
      </c>
      <c r="E38" s="43">
        <v>23673</v>
      </c>
      <c r="F38" s="31">
        <v>1972.7499999999998</v>
      </c>
      <c r="G38" s="74"/>
      <c r="H38" s="30">
        <f>IF(ISERROR(G38/F38),"",G38/F38)</f>
        <v>0</v>
      </c>
      <c r="I38" s="31">
        <v>1972.7499999999998</v>
      </c>
      <c r="J38" s="74"/>
      <c r="K38" s="30">
        <f>IF(ISERROR(J38/I38),"",J38/I38)</f>
        <v>0</v>
      </c>
      <c r="L38" s="31">
        <v>1972.7499999999998</v>
      </c>
      <c r="M38" s="74"/>
      <c r="N38" s="30">
        <f>IF(ISERROR(M38/L38),"",M38/L38)</f>
        <v>0</v>
      </c>
      <c r="O38" s="31">
        <v>5918.2499999999991</v>
      </c>
      <c r="P38" s="32">
        <v>0</v>
      </c>
      <c r="Q38" s="30">
        <f>IF(ISERROR(P38/O38),"",P38/O38)</f>
        <v>0</v>
      </c>
      <c r="R38" s="31">
        <v>1972.7499999999998</v>
      </c>
      <c r="S38" s="74"/>
      <c r="T38" s="30">
        <f>IF(ISERROR(S38/R38),"",S38/R38)</f>
        <v>0</v>
      </c>
      <c r="U38" s="31">
        <v>1972.7499999999998</v>
      </c>
      <c r="V38" s="74"/>
      <c r="W38" s="30">
        <f>IF(ISERROR(V38/U38),"",V38/U38)</f>
        <v>0</v>
      </c>
      <c r="X38" s="31">
        <v>1972.7499999999998</v>
      </c>
      <c r="Y38" s="74"/>
      <c r="Z38" s="30">
        <f>IF(ISERROR(Y38/X38),"",Y38/X38)</f>
        <v>0</v>
      </c>
      <c r="AA38" s="31">
        <v>5918.2499999999991</v>
      </c>
      <c r="AB38" s="32">
        <v>0</v>
      </c>
      <c r="AC38" s="30">
        <f>IF(ISERROR(AB38/AA38),"",AB38/AA38)</f>
        <v>0</v>
      </c>
      <c r="AD38" s="31">
        <v>1972.7499999999998</v>
      </c>
      <c r="AE38" s="74"/>
      <c r="AF38" s="30">
        <f>IF(ISERROR(AE38/AD38),"",AE38/AD38)</f>
        <v>0</v>
      </c>
      <c r="AG38" s="31">
        <v>1972.7499999999998</v>
      </c>
      <c r="AH38" s="74"/>
      <c r="AI38" s="30">
        <f>IF(ISERROR(AH38/AG38),"",AH38/AG38)</f>
        <v>0</v>
      </c>
      <c r="AJ38" s="31">
        <v>1972.7499999999998</v>
      </c>
      <c r="AK38" s="74"/>
      <c r="AL38" s="30">
        <f>IF(ISERROR(AK38/AJ38),"",AK38/AJ38)</f>
        <v>0</v>
      </c>
      <c r="AM38" s="31">
        <v>5918.2499999999991</v>
      </c>
      <c r="AN38" s="32">
        <v>0</v>
      </c>
      <c r="AO38" s="30">
        <f>IF(ISERROR(AN38/AM38),"",AN38/AM38)</f>
        <v>0</v>
      </c>
      <c r="AP38" s="31">
        <v>1972.7499999999998</v>
      </c>
      <c r="AQ38" s="74"/>
      <c r="AR38" s="30">
        <f>IF(ISERROR(AQ38/AP38),"",AQ38/AP38)</f>
        <v>0</v>
      </c>
      <c r="AS38" s="31">
        <v>1972.7499999999998</v>
      </c>
      <c r="AT38" s="74"/>
      <c r="AU38" s="30">
        <f>IF(ISERROR(AT38/AS38),"",AT38/AS38)</f>
        <v>0</v>
      </c>
      <c r="AV38" s="31">
        <v>1972.7499999999998</v>
      </c>
      <c r="AW38" s="74"/>
      <c r="AX38" s="30">
        <f>IF(ISERROR(AW38/AV38),"",AW38/AV38)</f>
        <v>0</v>
      </c>
      <c r="AY38" s="31">
        <v>5918.2499999999991</v>
      </c>
      <c r="AZ38" s="32">
        <v>0</v>
      </c>
      <c r="BA38" s="30">
        <f>IF(ISERROR(AZ38/AY38),"",AZ38/AY38)</f>
        <v>0</v>
      </c>
      <c r="BB38" s="31">
        <v>23672.999999999996</v>
      </c>
      <c r="BC38" s="33">
        <v>0</v>
      </c>
      <c r="BD38" s="30">
        <f>IF(ISERROR(BC38/BB38),"",BC38/BB38)</f>
        <v>0</v>
      </c>
    </row>
    <row r="39" spans="1:56" ht="96" customHeight="1" x14ac:dyDescent="0.3">
      <c r="A39" s="330" t="s">
        <v>219</v>
      </c>
      <c r="B39" s="328"/>
      <c r="C39" s="117"/>
      <c r="D39" s="53"/>
      <c r="E39" s="94"/>
      <c r="F39" s="54"/>
      <c r="G39" s="55"/>
      <c r="H39" s="56"/>
      <c r="I39" s="54"/>
      <c r="J39" s="55"/>
      <c r="K39" s="56"/>
      <c r="L39" s="54"/>
      <c r="M39" s="55"/>
      <c r="N39" s="56"/>
      <c r="O39" s="54"/>
      <c r="P39" s="55"/>
      <c r="Q39" s="56"/>
      <c r="R39" s="54"/>
      <c r="S39" s="55"/>
      <c r="T39" s="56"/>
      <c r="U39" s="54"/>
      <c r="V39" s="55"/>
      <c r="W39" s="56"/>
      <c r="X39" s="54"/>
      <c r="Y39" s="55"/>
      <c r="Z39" s="56"/>
      <c r="AA39" s="54"/>
      <c r="AB39" s="55"/>
      <c r="AC39" s="56"/>
      <c r="AD39" s="54"/>
      <c r="AE39" s="55"/>
      <c r="AF39" s="56"/>
      <c r="AG39" s="54"/>
      <c r="AH39" s="55"/>
      <c r="AI39" s="56"/>
      <c r="AJ39" s="54"/>
      <c r="AK39" s="55"/>
      <c r="AL39" s="56"/>
      <c r="AM39" s="54"/>
      <c r="AN39" s="55"/>
      <c r="AO39" s="56"/>
      <c r="AP39" s="54"/>
      <c r="AQ39" s="55"/>
      <c r="AR39" s="56"/>
      <c r="AS39" s="54"/>
      <c r="AT39" s="55"/>
      <c r="AU39" s="56"/>
      <c r="AV39" s="54"/>
      <c r="AW39" s="55"/>
      <c r="AX39" s="56"/>
      <c r="AY39" s="54"/>
      <c r="AZ39" s="55"/>
      <c r="BA39" s="56"/>
      <c r="BB39" s="54"/>
      <c r="BC39" s="55"/>
      <c r="BD39" s="56"/>
    </row>
    <row r="40" spans="1:56" ht="126.75" customHeight="1" x14ac:dyDescent="0.3">
      <c r="A40" s="326" t="s">
        <v>220</v>
      </c>
      <c r="B40" s="327"/>
      <c r="C40" s="118"/>
      <c r="D40" s="272"/>
      <c r="E40" s="95"/>
      <c r="F40" s="57"/>
      <c r="G40" s="58"/>
      <c r="H40" s="59"/>
      <c r="I40" s="57"/>
      <c r="J40" s="58"/>
      <c r="K40" s="59"/>
      <c r="L40" s="57"/>
      <c r="M40" s="58"/>
      <c r="N40" s="59"/>
      <c r="O40" s="57"/>
      <c r="P40" s="58"/>
      <c r="Q40" s="59"/>
      <c r="R40" s="57"/>
      <c r="S40" s="58"/>
      <c r="T40" s="59"/>
      <c r="U40" s="57"/>
      <c r="V40" s="58"/>
      <c r="W40" s="59"/>
      <c r="X40" s="57"/>
      <c r="Y40" s="58"/>
      <c r="Z40" s="59"/>
      <c r="AA40" s="57"/>
      <c r="AB40" s="58"/>
      <c r="AC40" s="59"/>
      <c r="AD40" s="57"/>
      <c r="AE40" s="58"/>
      <c r="AF40" s="59"/>
      <c r="AG40" s="57"/>
      <c r="AH40" s="58"/>
      <c r="AI40" s="59"/>
      <c r="AJ40" s="57"/>
      <c r="AK40" s="58"/>
      <c r="AL40" s="59"/>
      <c r="AM40" s="57"/>
      <c r="AN40" s="58"/>
      <c r="AO40" s="59"/>
      <c r="AP40" s="57"/>
      <c r="AQ40" s="58"/>
      <c r="AR40" s="59"/>
      <c r="AS40" s="57"/>
      <c r="AT40" s="58"/>
      <c r="AU40" s="59"/>
      <c r="AV40" s="57"/>
      <c r="AW40" s="58"/>
      <c r="AX40" s="59"/>
      <c r="AY40" s="57"/>
      <c r="AZ40" s="58"/>
      <c r="BA40" s="59"/>
      <c r="BB40" s="57"/>
      <c r="BC40" s="58"/>
      <c r="BD40" s="59"/>
    </row>
    <row r="41" spans="1:56" ht="84" customHeight="1" x14ac:dyDescent="0.25">
      <c r="A41" s="51" t="s">
        <v>44</v>
      </c>
      <c r="B41" s="29" t="s">
        <v>221</v>
      </c>
      <c r="C41" s="121" t="s">
        <v>60</v>
      </c>
      <c r="D41" s="77">
        <v>4184.3999999999996</v>
      </c>
      <c r="E41" s="43">
        <v>4184.3999999999996</v>
      </c>
      <c r="F41" s="31">
        <v>348.7000000000001</v>
      </c>
      <c r="G41" s="74"/>
      <c r="H41" s="30">
        <f>IF(ISERROR(G41/F41),"",G41/F41)</f>
        <v>0</v>
      </c>
      <c r="I41" s="31">
        <v>348.7000000000001</v>
      </c>
      <c r="J41" s="74"/>
      <c r="K41" s="30">
        <f>IF(ISERROR(J41/I41),"",J41/I41)</f>
        <v>0</v>
      </c>
      <c r="L41" s="31">
        <v>348.7000000000001</v>
      </c>
      <c r="M41" s="74"/>
      <c r="N41" s="30">
        <f>IF(ISERROR(M41/L41),"",M41/L41)</f>
        <v>0</v>
      </c>
      <c r="O41" s="31">
        <v>1046.1000000000004</v>
      </c>
      <c r="P41" s="32">
        <v>0</v>
      </c>
      <c r="Q41" s="30">
        <f>IF(ISERROR(P41/O41),"",P41/O41)</f>
        <v>0</v>
      </c>
      <c r="R41" s="31">
        <v>348.7000000000001</v>
      </c>
      <c r="S41" s="74"/>
      <c r="T41" s="30">
        <f>IF(ISERROR(S41/R41),"",S41/R41)</f>
        <v>0</v>
      </c>
      <c r="U41" s="31">
        <v>348.7000000000001</v>
      </c>
      <c r="V41" s="74"/>
      <c r="W41" s="30">
        <f>IF(ISERROR(V41/U41),"",V41/U41)</f>
        <v>0</v>
      </c>
      <c r="X41" s="31">
        <v>348.7000000000001</v>
      </c>
      <c r="Y41" s="74"/>
      <c r="Z41" s="30">
        <f>IF(ISERROR(Y41/X41),"",Y41/X41)</f>
        <v>0</v>
      </c>
      <c r="AA41" s="31">
        <v>1046.1000000000004</v>
      </c>
      <c r="AB41" s="32">
        <v>0</v>
      </c>
      <c r="AC41" s="30">
        <f>IF(ISERROR(AB41/AA41),"",AB41/AA41)</f>
        <v>0</v>
      </c>
      <c r="AD41" s="31">
        <v>348.7000000000001</v>
      </c>
      <c r="AE41" s="74"/>
      <c r="AF41" s="30">
        <f>IF(ISERROR(AE41/AD41),"",AE41/AD41)</f>
        <v>0</v>
      </c>
      <c r="AG41" s="31">
        <v>348.7000000000001</v>
      </c>
      <c r="AH41" s="74"/>
      <c r="AI41" s="30">
        <f>IF(ISERROR(AH41/AG41),"",AH41/AG41)</f>
        <v>0</v>
      </c>
      <c r="AJ41" s="31">
        <v>348.7000000000001</v>
      </c>
      <c r="AK41" s="74"/>
      <c r="AL41" s="30">
        <f>IF(ISERROR(AK41/AJ41),"",AK41/AJ41)</f>
        <v>0</v>
      </c>
      <c r="AM41" s="31">
        <v>1046.1000000000004</v>
      </c>
      <c r="AN41" s="32">
        <v>0</v>
      </c>
      <c r="AO41" s="30">
        <f>IF(ISERROR(AN41/AM41),"",AN41/AM41)</f>
        <v>0</v>
      </c>
      <c r="AP41" s="31">
        <v>348.7000000000001</v>
      </c>
      <c r="AQ41" s="74"/>
      <c r="AR41" s="30">
        <f>IF(ISERROR(AQ41/AP41),"",AQ41/AP41)</f>
        <v>0</v>
      </c>
      <c r="AS41" s="31">
        <v>348.7000000000001</v>
      </c>
      <c r="AT41" s="74"/>
      <c r="AU41" s="30">
        <f>IF(ISERROR(AT41/AS41),"",AT41/AS41)</f>
        <v>0</v>
      </c>
      <c r="AV41" s="31">
        <v>348.7000000000001</v>
      </c>
      <c r="AW41" s="74"/>
      <c r="AX41" s="30">
        <f>IF(ISERROR(AW41/AV41),"",AW41/AV41)</f>
        <v>0</v>
      </c>
      <c r="AY41" s="31">
        <v>1046.1000000000004</v>
      </c>
      <c r="AZ41" s="32">
        <v>0</v>
      </c>
      <c r="BA41" s="30">
        <f>IF(ISERROR(AZ41/AY41),"",AZ41/AY41)</f>
        <v>0</v>
      </c>
      <c r="BB41" s="31">
        <v>4184.4000000000015</v>
      </c>
      <c r="BC41" s="33">
        <v>0</v>
      </c>
      <c r="BD41" s="30">
        <f>IF(ISERROR(BC41/BB41),"",BC41/BB41)</f>
        <v>0</v>
      </c>
    </row>
    <row r="42" spans="1:56" ht="84" customHeight="1" x14ac:dyDescent="0.25">
      <c r="A42" s="51" t="s">
        <v>45</v>
      </c>
      <c r="B42" s="29" t="s">
        <v>222</v>
      </c>
      <c r="C42" s="121" t="s">
        <v>60</v>
      </c>
      <c r="D42" s="77">
        <v>4184.3999999999996</v>
      </c>
      <c r="E42" s="43">
        <v>29290.799999999996</v>
      </c>
      <c r="F42" s="31">
        <v>2442.5299999999997</v>
      </c>
      <c r="G42" s="74"/>
      <c r="H42" s="30">
        <f>IF(ISERROR(G42/F42),"",G42/F42)</f>
        <v>0</v>
      </c>
      <c r="I42" s="31">
        <v>2441.5299999999997</v>
      </c>
      <c r="J42" s="74"/>
      <c r="K42" s="30">
        <f>IF(ISERROR(J42/I42),"",J42/I42)</f>
        <v>0</v>
      </c>
      <c r="L42" s="31">
        <v>2441.5299999999997</v>
      </c>
      <c r="M42" s="74"/>
      <c r="N42" s="30">
        <f>IF(ISERROR(M42/L42),"",M42/L42)</f>
        <v>0</v>
      </c>
      <c r="O42" s="31">
        <v>7325.5899999999992</v>
      </c>
      <c r="P42" s="32">
        <v>0</v>
      </c>
      <c r="Q42" s="30">
        <f>IF(ISERROR(P42/O42),"",P42/O42)</f>
        <v>0</v>
      </c>
      <c r="R42" s="31">
        <v>2440.5299999999997</v>
      </c>
      <c r="S42" s="74"/>
      <c r="T42" s="30">
        <f>IF(ISERROR(S42/R42),"",S42/R42)</f>
        <v>0</v>
      </c>
      <c r="U42" s="31">
        <v>2440.5299999999997</v>
      </c>
      <c r="V42" s="74"/>
      <c r="W42" s="30">
        <f>IF(ISERROR(V42/U42),"",V42/U42)</f>
        <v>0</v>
      </c>
      <c r="X42" s="31">
        <v>2440.5299999999997</v>
      </c>
      <c r="Y42" s="74"/>
      <c r="Z42" s="30">
        <f>IF(ISERROR(Y42/X42),"",Y42/X42)</f>
        <v>0</v>
      </c>
      <c r="AA42" s="31">
        <v>7321.5899999999992</v>
      </c>
      <c r="AB42" s="32">
        <v>0</v>
      </c>
      <c r="AC42" s="30">
        <f>IF(ISERROR(AB42/AA42),"",AB42/AA42)</f>
        <v>0</v>
      </c>
      <c r="AD42" s="31">
        <v>2440.5299999999997</v>
      </c>
      <c r="AE42" s="74"/>
      <c r="AF42" s="30">
        <f>IF(ISERROR(AE42/AD42),"",AE42/AD42)</f>
        <v>0</v>
      </c>
      <c r="AG42" s="31">
        <v>2440.5299999999997</v>
      </c>
      <c r="AH42" s="74"/>
      <c r="AI42" s="30">
        <f>IF(ISERROR(AH42/AG42),"",AH42/AG42)</f>
        <v>0</v>
      </c>
      <c r="AJ42" s="31">
        <v>2440.5299999999997</v>
      </c>
      <c r="AK42" s="74"/>
      <c r="AL42" s="30">
        <f>IF(ISERROR(AK42/AJ42),"",AK42/AJ42)</f>
        <v>0</v>
      </c>
      <c r="AM42" s="31">
        <v>7321.5899999999992</v>
      </c>
      <c r="AN42" s="32">
        <v>0</v>
      </c>
      <c r="AO42" s="30">
        <f>IF(ISERROR(AN42/AM42),"",AN42/AM42)</f>
        <v>0</v>
      </c>
      <c r="AP42" s="31">
        <v>2440.5299999999997</v>
      </c>
      <c r="AQ42" s="74"/>
      <c r="AR42" s="30">
        <f>IF(ISERROR(AQ42/AP42),"",AQ42/AP42)</f>
        <v>0</v>
      </c>
      <c r="AS42" s="31">
        <v>2440.5299999999997</v>
      </c>
      <c r="AT42" s="74"/>
      <c r="AU42" s="30">
        <f>IF(ISERROR(AT42/AS42),"",AT42/AS42)</f>
        <v>0</v>
      </c>
      <c r="AV42" s="31">
        <v>2440.5299999999997</v>
      </c>
      <c r="AW42" s="74"/>
      <c r="AX42" s="30">
        <f>IF(ISERROR(AW42/AV42),"",AW42/AV42)</f>
        <v>0</v>
      </c>
      <c r="AY42" s="31">
        <v>7321.5899999999992</v>
      </c>
      <c r="AZ42" s="32">
        <v>0</v>
      </c>
      <c r="BA42" s="30">
        <f>IF(ISERROR(AZ42/AY42),"",AZ42/AY42)</f>
        <v>0</v>
      </c>
      <c r="BB42" s="31">
        <v>29290.359999999997</v>
      </c>
      <c r="BC42" s="33">
        <v>0</v>
      </c>
      <c r="BD42" s="30">
        <f>IF(ISERROR(BC42/BB42),"",BC42/BB42)</f>
        <v>0</v>
      </c>
    </row>
    <row r="43" spans="1:56" s="18" customFormat="1" ht="84" customHeight="1" x14ac:dyDescent="0.25">
      <c r="A43" s="51" t="s">
        <v>46</v>
      </c>
      <c r="B43" s="29" t="s">
        <v>223</v>
      </c>
      <c r="C43" s="121" t="s">
        <v>64</v>
      </c>
      <c r="D43" s="77">
        <v>6916.68</v>
      </c>
      <c r="E43" s="43">
        <v>6917</v>
      </c>
      <c r="F43" s="31">
        <v>576.48</v>
      </c>
      <c r="G43" s="74"/>
      <c r="H43" s="30">
        <f>IF(ISERROR(G43/F43),"",G43/F43)</f>
        <v>0</v>
      </c>
      <c r="I43" s="31">
        <v>576.48</v>
      </c>
      <c r="J43" s="74"/>
      <c r="K43" s="30">
        <f>IF(ISERROR(J43/I43),"",J43/I43)</f>
        <v>0</v>
      </c>
      <c r="L43" s="31">
        <v>576.48</v>
      </c>
      <c r="M43" s="74"/>
      <c r="N43" s="30">
        <f>IF(ISERROR(M43/L43),"",M43/L43)</f>
        <v>0</v>
      </c>
      <c r="O43" s="31">
        <v>1729.44</v>
      </c>
      <c r="P43" s="32">
        <v>0</v>
      </c>
      <c r="Q43" s="30">
        <f>IF(ISERROR(P43/O43),"",P43/O43)</f>
        <v>0</v>
      </c>
      <c r="R43" s="31">
        <v>576.48</v>
      </c>
      <c r="S43" s="74"/>
      <c r="T43" s="30">
        <f>IF(ISERROR(S43/R43),"",S43/R43)</f>
        <v>0</v>
      </c>
      <c r="U43" s="31">
        <v>576.48</v>
      </c>
      <c r="V43" s="74"/>
      <c r="W43" s="30">
        <f>IF(ISERROR(V43/U43),"",V43/U43)</f>
        <v>0</v>
      </c>
      <c r="X43" s="31">
        <v>576.48</v>
      </c>
      <c r="Y43" s="74"/>
      <c r="Z43" s="30">
        <f>IF(ISERROR(Y43/X43),"",Y43/X43)</f>
        <v>0</v>
      </c>
      <c r="AA43" s="31">
        <v>1729.44</v>
      </c>
      <c r="AB43" s="32">
        <v>0</v>
      </c>
      <c r="AC43" s="30">
        <f>IF(ISERROR(AB43/AA43),"",AB43/AA43)</f>
        <v>0</v>
      </c>
      <c r="AD43" s="31">
        <v>576.48</v>
      </c>
      <c r="AE43" s="74"/>
      <c r="AF43" s="30">
        <f>IF(ISERROR(AE43/AD43),"",AE43/AD43)</f>
        <v>0</v>
      </c>
      <c r="AG43" s="31">
        <v>576.48</v>
      </c>
      <c r="AH43" s="74"/>
      <c r="AI43" s="30">
        <f>IF(ISERROR(AH43/AG43),"",AH43/AG43)</f>
        <v>0</v>
      </c>
      <c r="AJ43" s="31">
        <v>576.48</v>
      </c>
      <c r="AK43" s="74"/>
      <c r="AL43" s="30">
        <f>IF(ISERROR(AK43/AJ43),"",AK43/AJ43)</f>
        <v>0</v>
      </c>
      <c r="AM43" s="31">
        <v>1729.44</v>
      </c>
      <c r="AN43" s="32">
        <v>0</v>
      </c>
      <c r="AO43" s="30">
        <f>IF(ISERROR(AN43/AM43),"",AN43/AM43)</f>
        <v>0</v>
      </c>
      <c r="AP43" s="31">
        <v>576.48</v>
      </c>
      <c r="AQ43" s="74"/>
      <c r="AR43" s="30">
        <f>IF(ISERROR(AQ43/AP43),"",AQ43/AP43)</f>
        <v>0</v>
      </c>
      <c r="AS43" s="31">
        <v>576.48</v>
      </c>
      <c r="AT43" s="74"/>
      <c r="AU43" s="30">
        <f>IF(ISERROR(AT43/AS43),"",AT43/AS43)</f>
        <v>0</v>
      </c>
      <c r="AV43" s="31">
        <v>575.48</v>
      </c>
      <c r="AW43" s="74"/>
      <c r="AX43" s="30">
        <f>IF(ISERROR(AW43/AV43),"",AW43/AV43)</f>
        <v>0</v>
      </c>
      <c r="AY43" s="31">
        <v>1728.44</v>
      </c>
      <c r="AZ43" s="32">
        <v>0</v>
      </c>
      <c r="BA43" s="30">
        <f>IF(ISERROR(AZ43/AY43),"",AZ43/AY43)</f>
        <v>0</v>
      </c>
      <c r="BB43" s="31">
        <v>6916.76</v>
      </c>
      <c r="BC43" s="33">
        <v>0</v>
      </c>
      <c r="BD43" s="30">
        <f>IF(ISERROR(BC43/BB43),"",BC43/BB43)</f>
        <v>0</v>
      </c>
    </row>
    <row r="44" spans="1:56" s="18" customFormat="1" ht="84" customHeight="1" x14ac:dyDescent="0.25">
      <c r="A44" s="51" t="s">
        <v>47</v>
      </c>
      <c r="B44" s="29" t="s">
        <v>224</v>
      </c>
      <c r="C44" s="121" t="s">
        <v>4</v>
      </c>
      <c r="D44" s="77">
        <v>6917</v>
      </c>
      <c r="E44" s="43">
        <v>34585</v>
      </c>
      <c r="F44" s="31">
        <v>2913.6166666666668</v>
      </c>
      <c r="G44" s="74"/>
      <c r="H44" s="30">
        <f>IF(ISERROR(G44/F44),"",G44/F44)</f>
        <v>0</v>
      </c>
      <c r="I44" s="31">
        <v>2913.6166666666668</v>
      </c>
      <c r="J44" s="74"/>
      <c r="K44" s="30">
        <f>IF(ISERROR(J44/I44),"",J44/I44)</f>
        <v>0</v>
      </c>
      <c r="L44" s="31">
        <v>2913.6166666666668</v>
      </c>
      <c r="M44" s="74"/>
      <c r="N44" s="30">
        <f>IF(ISERROR(M44/L44),"",M44/L44)</f>
        <v>0</v>
      </c>
      <c r="O44" s="31">
        <v>8740.85</v>
      </c>
      <c r="P44" s="32">
        <v>0</v>
      </c>
      <c r="Q44" s="30">
        <f>IF(ISERROR(P44/O44),"",P44/O44)</f>
        <v>0</v>
      </c>
      <c r="R44" s="31">
        <v>2913.6166666666668</v>
      </c>
      <c r="S44" s="74"/>
      <c r="T44" s="30">
        <f>IF(ISERROR(S44/R44),"",S44/R44)</f>
        <v>0</v>
      </c>
      <c r="U44" s="31">
        <v>2913.6166666666668</v>
      </c>
      <c r="V44" s="74"/>
      <c r="W44" s="30">
        <f>IF(ISERROR(V44/U44),"",V44/U44)</f>
        <v>0</v>
      </c>
      <c r="X44" s="31">
        <v>2913.6166666666668</v>
      </c>
      <c r="Y44" s="74"/>
      <c r="Z44" s="30">
        <f>IF(ISERROR(Y44/X44),"",Y44/X44)</f>
        <v>0</v>
      </c>
      <c r="AA44" s="31">
        <v>8740.85</v>
      </c>
      <c r="AB44" s="32">
        <v>0</v>
      </c>
      <c r="AC44" s="30">
        <f>IF(ISERROR(AB44/AA44),"",AB44/AA44)</f>
        <v>0</v>
      </c>
      <c r="AD44" s="31">
        <v>2913.6166666666668</v>
      </c>
      <c r="AE44" s="74"/>
      <c r="AF44" s="30">
        <f>IF(ISERROR(AE44/AD44),"",AE44/AD44)</f>
        <v>0</v>
      </c>
      <c r="AG44" s="31">
        <v>2913.6166666666668</v>
      </c>
      <c r="AH44" s="74"/>
      <c r="AI44" s="30">
        <f>IF(ISERROR(AH44/AG44),"",AH44/AG44)</f>
        <v>0</v>
      </c>
      <c r="AJ44" s="31">
        <v>2913.6166666666668</v>
      </c>
      <c r="AK44" s="74"/>
      <c r="AL44" s="30">
        <f>IF(ISERROR(AK44/AJ44),"",AK44/AJ44)</f>
        <v>0</v>
      </c>
      <c r="AM44" s="31">
        <v>8740.85</v>
      </c>
      <c r="AN44" s="32">
        <v>0</v>
      </c>
      <c r="AO44" s="30">
        <f>IF(ISERROR(AN44/AM44),"",AN44/AM44)</f>
        <v>0</v>
      </c>
      <c r="AP44" s="31">
        <v>2913.6166666666668</v>
      </c>
      <c r="AQ44" s="74"/>
      <c r="AR44" s="30">
        <f>IF(ISERROR(AQ44/AP44),"",AQ44/AP44)</f>
        <v>0</v>
      </c>
      <c r="AS44" s="31">
        <v>2913.6166666666668</v>
      </c>
      <c r="AT44" s="74"/>
      <c r="AU44" s="30">
        <f>IF(ISERROR(AT44/AS44),"",AT44/AS44)</f>
        <v>0</v>
      </c>
      <c r="AV44" s="31">
        <v>2913.6166666666668</v>
      </c>
      <c r="AW44" s="74"/>
      <c r="AX44" s="30">
        <f>IF(ISERROR(AW44/AV44),"",AW44/AV44)</f>
        <v>0</v>
      </c>
      <c r="AY44" s="31">
        <v>8740.85</v>
      </c>
      <c r="AZ44" s="32">
        <v>0</v>
      </c>
      <c r="BA44" s="30">
        <f>IF(ISERROR(AZ44/AY44),"",AZ44/AY44)</f>
        <v>0</v>
      </c>
      <c r="BB44" s="31">
        <v>34963.4</v>
      </c>
      <c r="BC44" s="33">
        <v>0</v>
      </c>
      <c r="BD44" s="30">
        <f>IF(ISERROR(BC44/BB44),"",BC44/BB44)</f>
        <v>0</v>
      </c>
    </row>
    <row r="45" spans="1:56" s="18" customFormat="1" ht="84" customHeight="1" x14ac:dyDescent="0.25">
      <c r="A45" s="51" t="s">
        <v>3</v>
      </c>
      <c r="B45" s="29" t="s">
        <v>213</v>
      </c>
      <c r="C45" s="121" t="s">
        <v>100</v>
      </c>
      <c r="D45" s="76">
        <v>6917</v>
      </c>
      <c r="E45" s="43">
        <v>6917</v>
      </c>
      <c r="F45" s="31">
        <v>583.30666666666673</v>
      </c>
      <c r="G45" s="74"/>
      <c r="H45" s="30">
        <f>IF(ISERROR(G45/F45),"",G45/F45)</f>
        <v>0</v>
      </c>
      <c r="I45" s="31">
        <v>583.30666666666673</v>
      </c>
      <c r="J45" s="74"/>
      <c r="K45" s="30">
        <f>IF(ISERROR(J45/I45),"",J45/I45)</f>
        <v>0</v>
      </c>
      <c r="L45" s="31">
        <v>583.30666666666673</v>
      </c>
      <c r="M45" s="74"/>
      <c r="N45" s="30">
        <f>IF(ISERROR(M45/L45),"",M45/L45)</f>
        <v>0</v>
      </c>
      <c r="O45" s="31">
        <v>1749.92</v>
      </c>
      <c r="P45" s="32">
        <v>0</v>
      </c>
      <c r="Q45" s="30">
        <f>IF(ISERROR(P45/O45),"",P45/O45)</f>
        <v>0</v>
      </c>
      <c r="R45" s="31">
        <v>583.30666666666673</v>
      </c>
      <c r="S45" s="74"/>
      <c r="T45" s="30">
        <f>IF(ISERROR(S45/R45),"",S45/R45)</f>
        <v>0</v>
      </c>
      <c r="U45" s="31">
        <v>583.30666666666673</v>
      </c>
      <c r="V45" s="74"/>
      <c r="W45" s="30">
        <f>IF(ISERROR(V45/U45),"",V45/U45)</f>
        <v>0</v>
      </c>
      <c r="X45" s="31">
        <v>582.30666666666673</v>
      </c>
      <c r="Y45" s="74"/>
      <c r="Z45" s="30">
        <f>IF(ISERROR(Y45/X45),"",Y45/X45)</f>
        <v>0</v>
      </c>
      <c r="AA45" s="31">
        <v>1748.92</v>
      </c>
      <c r="AB45" s="32">
        <v>0</v>
      </c>
      <c r="AC45" s="30">
        <f>IF(ISERROR(AB45/AA45),"",AB45/AA45)</f>
        <v>0</v>
      </c>
      <c r="AD45" s="31">
        <v>582.30666666666673</v>
      </c>
      <c r="AE45" s="74"/>
      <c r="AF45" s="30">
        <f>IF(ISERROR(AE45/AD45),"",AE45/AD45)</f>
        <v>0</v>
      </c>
      <c r="AG45" s="31">
        <v>582.30666666666673</v>
      </c>
      <c r="AH45" s="74"/>
      <c r="AI45" s="30">
        <f>IF(ISERROR(AH45/AG45),"",AH45/AG45)</f>
        <v>0</v>
      </c>
      <c r="AJ45" s="31">
        <v>582.30666666666673</v>
      </c>
      <c r="AK45" s="74"/>
      <c r="AL45" s="30">
        <f>IF(ISERROR(AK45/AJ45),"",AK45/AJ45)</f>
        <v>0</v>
      </c>
      <c r="AM45" s="31">
        <v>1746.92</v>
      </c>
      <c r="AN45" s="32">
        <v>0</v>
      </c>
      <c r="AO45" s="30">
        <f>IF(ISERROR(AN45/AM45),"",AN45/AM45)</f>
        <v>0</v>
      </c>
      <c r="AP45" s="31">
        <v>582.30666666666673</v>
      </c>
      <c r="AQ45" s="74"/>
      <c r="AR45" s="30">
        <f>IF(ISERROR(AQ45/AP45),"",AQ45/AP45)</f>
        <v>0</v>
      </c>
      <c r="AS45" s="31">
        <v>582.30666666666673</v>
      </c>
      <c r="AT45" s="74"/>
      <c r="AU45" s="30">
        <f>IF(ISERROR(AT45/AS45),"",AT45/AS45)</f>
        <v>0</v>
      </c>
      <c r="AV45" s="31">
        <v>582.30666666666673</v>
      </c>
      <c r="AW45" s="74"/>
      <c r="AX45" s="30">
        <f>IF(ISERROR(AW45/AV45),"",AW45/AV45)</f>
        <v>0</v>
      </c>
      <c r="AY45" s="31">
        <v>1746.92</v>
      </c>
      <c r="AZ45" s="32">
        <v>0</v>
      </c>
      <c r="BA45" s="30">
        <f>IF(ISERROR(AZ45/AY45),"",AZ45/AY45)</f>
        <v>0</v>
      </c>
      <c r="BB45" s="31">
        <v>6992.68</v>
      </c>
      <c r="BC45" s="33">
        <v>0</v>
      </c>
      <c r="BD45" s="30">
        <f>IF(ISERROR(BC45/BB45),"",BC45/BB45)</f>
        <v>0</v>
      </c>
    </row>
    <row r="46" spans="1:56" s="60" customFormat="1" ht="84" customHeight="1" x14ac:dyDescent="0.25">
      <c r="A46" s="51" t="s">
        <v>72</v>
      </c>
      <c r="B46" s="29" t="s">
        <v>93</v>
      </c>
      <c r="C46" s="121" t="s">
        <v>65</v>
      </c>
      <c r="D46" s="83">
        <v>6917</v>
      </c>
      <c r="E46" s="43">
        <v>6917</v>
      </c>
      <c r="F46" s="31">
        <v>582.72333333333336</v>
      </c>
      <c r="G46" s="74"/>
      <c r="H46" s="30">
        <f>IF(ISERROR(G46/F46),"",G46/F46)</f>
        <v>0</v>
      </c>
      <c r="I46" s="31">
        <v>582.72333333333336</v>
      </c>
      <c r="J46" s="74"/>
      <c r="K46" s="30">
        <f>IF(ISERROR(J46/I46),"",J46/I46)</f>
        <v>0</v>
      </c>
      <c r="L46" s="31">
        <v>582.72333333333336</v>
      </c>
      <c r="M46" s="74"/>
      <c r="N46" s="30">
        <f>IF(ISERROR(M46/L46),"",M46/L46)</f>
        <v>0</v>
      </c>
      <c r="O46" s="31">
        <v>1748.17</v>
      </c>
      <c r="P46" s="32">
        <v>0</v>
      </c>
      <c r="Q46" s="30">
        <f>IF(ISERROR(P46/O46),"",P46/O46)</f>
        <v>0</v>
      </c>
      <c r="R46" s="31">
        <v>582.72333333333336</v>
      </c>
      <c r="S46" s="74"/>
      <c r="T46" s="30">
        <f>IF(ISERROR(S46/R46),"",S46/R46)</f>
        <v>0</v>
      </c>
      <c r="U46" s="31">
        <v>582.72333333333336</v>
      </c>
      <c r="V46" s="74"/>
      <c r="W46" s="30">
        <f>IF(ISERROR(V46/U46),"",V46/U46)</f>
        <v>0</v>
      </c>
      <c r="X46" s="31">
        <v>582.72333333333336</v>
      </c>
      <c r="Y46" s="74"/>
      <c r="Z46" s="30">
        <f>IF(ISERROR(Y46/X46),"",Y46/X46)</f>
        <v>0</v>
      </c>
      <c r="AA46" s="31">
        <v>1748.17</v>
      </c>
      <c r="AB46" s="32">
        <v>0</v>
      </c>
      <c r="AC46" s="30">
        <f>IF(ISERROR(AB46/AA46),"",AB46/AA46)</f>
        <v>0</v>
      </c>
      <c r="AD46" s="31">
        <v>582.72333333333336</v>
      </c>
      <c r="AE46" s="74"/>
      <c r="AF46" s="30">
        <f>IF(ISERROR(AE46/AD46),"",AE46/AD46)</f>
        <v>0</v>
      </c>
      <c r="AG46" s="31">
        <v>582.72333333333336</v>
      </c>
      <c r="AH46" s="74"/>
      <c r="AI46" s="30">
        <f>IF(ISERROR(AH46/AG46),"",AH46/AG46)</f>
        <v>0</v>
      </c>
      <c r="AJ46" s="31">
        <v>582.72333333333336</v>
      </c>
      <c r="AK46" s="74"/>
      <c r="AL46" s="30">
        <f>IF(ISERROR(AK46/AJ46),"",AK46/AJ46)</f>
        <v>0</v>
      </c>
      <c r="AM46" s="31">
        <v>1748.17</v>
      </c>
      <c r="AN46" s="32">
        <v>0</v>
      </c>
      <c r="AO46" s="30">
        <f>IF(ISERROR(AN46/AM46),"",AN46/AM46)</f>
        <v>0</v>
      </c>
      <c r="AP46" s="31">
        <v>582.72333333333336</v>
      </c>
      <c r="AQ46" s="74"/>
      <c r="AR46" s="30">
        <f>IF(ISERROR(AQ46/AP46),"",AQ46/AP46)</f>
        <v>0</v>
      </c>
      <c r="AS46" s="31">
        <v>582.72333333333336</v>
      </c>
      <c r="AT46" s="74"/>
      <c r="AU46" s="30">
        <f>IF(ISERROR(AT46/AS46),"",AT46/AS46)</f>
        <v>0</v>
      </c>
      <c r="AV46" s="31">
        <v>582.72333333333336</v>
      </c>
      <c r="AW46" s="74"/>
      <c r="AX46" s="30">
        <f>IF(ISERROR(AW46/AV46),"",AW46/AV46)</f>
        <v>0</v>
      </c>
      <c r="AY46" s="31">
        <v>1748.17</v>
      </c>
      <c r="AZ46" s="32">
        <v>0</v>
      </c>
      <c r="BA46" s="30">
        <f>IF(ISERROR(AZ46/AY46),"",AZ46/AY46)</f>
        <v>0</v>
      </c>
      <c r="BB46" s="31">
        <v>6992.68</v>
      </c>
      <c r="BC46" s="33">
        <v>0</v>
      </c>
      <c r="BD46" s="30">
        <f>IF(ISERROR(BC46/BB46),"",BC46/BB46)</f>
        <v>0</v>
      </c>
    </row>
    <row r="47" spans="1:56" s="60" customFormat="1" ht="84" customHeight="1" x14ac:dyDescent="0.25">
      <c r="A47" s="51" t="s">
        <v>73</v>
      </c>
      <c r="B47" s="29" t="s">
        <v>225</v>
      </c>
      <c r="C47" s="123" t="s">
        <v>107</v>
      </c>
      <c r="D47" s="83">
        <v>6917</v>
      </c>
      <c r="E47" s="43">
        <v>13834</v>
      </c>
      <c r="F47" s="31">
        <v>1165.4466666666667</v>
      </c>
      <c r="G47" s="74"/>
      <c r="H47" s="30">
        <f>IF(ISERROR(G47/F47),"",G47/F47)</f>
        <v>0</v>
      </c>
      <c r="I47" s="31">
        <v>1165.4466666666667</v>
      </c>
      <c r="J47" s="74"/>
      <c r="K47" s="30">
        <f>IF(ISERROR(J47/I47),"",J47/I47)</f>
        <v>0</v>
      </c>
      <c r="L47" s="31">
        <v>1165.4466666666667</v>
      </c>
      <c r="M47" s="74"/>
      <c r="N47" s="30">
        <f>IF(ISERROR(M47/L47),"",M47/L47)</f>
        <v>0</v>
      </c>
      <c r="O47" s="31">
        <v>3496.34</v>
      </c>
      <c r="P47" s="32">
        <v>0</v>
      </c>
      <c r="Q47" s="30">
        <f>IF(ISERROR(P47/O47),"",P47/O47)</f>
        <v>0</v>
      </c>
      <c r="R47" s="31">
        <v>1165.4466666666667</v>
      </c>
      <c r="S47" s="74"/>
      <c r="T47" s="30">
        <f>IF(ISERROR(S47/R47),"",S47/R47)</f>
        <v>0</v>
      </c>
      <c r="U47" s="31">
        <v>1165.4466666666667</v>
      </c>
      <c r="V47" s="74"/>
      <c r="W47" s="30">
        <f>IF(ISERROR(V47/U47),"",V47/U47)</f>
        <v>0</v>
      </c>
      <c r="X47" s="31">
        <v>1165.4466666666667</v>
      </c>
      <c r="Y47" s="74"/>
      <c r="Z47" s="30">
        <f>IF(ISERROR(Y47/X47),"",Y47/X47)</f>
        <v>0</v>
      </c>
      <c r="AA47" s="31">
        <v>3496.34</v>
      </c>
      <c r="AB47" s="32">
        <v>0</v>
      </c>
      <c r="AC47" s="30">
        <f>IF(ISERROR(AB47/AA47),"",AB47/AA47)</f>
        <v>0</v>
      </c>
      <c r="AD47" s="31">
        <v>1165.4466666666667</v>
      </c>
      <c r="AE47" s="74"/>
      <c r="AF47" s="30">
        <f>IF(ISERROR(AE47/AD47),"",AE47/AD47)</f>
        <v>0</v>
      </c>
      <c r="AG47" s="31">
        <v>1165.4466666666667</v>
      </c>
      <c r="AH47" s="74"/>
      <c r="AI47" s="30">
        <f>IF(ISERROR(AH47/AG47),"",AH47/AG47)</f>
        <v>0</v>
      </c>
      <c r="AJ47" s="31">
        <v>1165.4466666666667</v>
      </c>
      <c r="AK47" s="74"/>
      <c r="AL47" s="30">
        <f>IF(ISERROR(AK47/AJ47),"",AK47/AJ47)</f>
        <v>0</v>
      </c>
      <c r="AM47" s="31">
        <v>3496.34</v>
      </c>
      <c r="AN47" s="32">
        <v>0</v>
      </c>
      <c r="AO47" s="30">
        <f>IF(ISERROR(AN47/AM47),"",AN47/AM47)</f>
        <v>0</v>
      </c>
      <c r="AP47" s="31">
        <v>1165.4466666666667</v>
      </c>
      <c r="AQ47" s="74"/>
      <c r="AR47" s="30">
        <f>IF(ISERROR(AQ47/AP47),"",AQ47/AP47)</f>
        <v>0</v>
      </c>
      <c r="AS47" s="31">
        <v>1165.4466666666667</v>
      </c>
      <c r="AT47" s="74"/>
      <c r="AU47" s="30">
        <f>IF(ISERROR(AT47/AS47),"",AT47/AS47)</f>
        <v>0</v>
      </c>
      <c r="AV47" s="31">
        <v>1165.4466666666667</v>
      </c>
      <c r="AW47" s="74"/>
      <c r="AX47" s="30">
        <f>IF(ISERROR(AW47/AV47),"",AW47/AV47)</f>
        <v>0</v>
      </c>
      <c r="AY47" s="31">
        <v>3496.34</v>
      </c>
      <c r="AZ47" s="32">
        <v>0</v>
      </c>
      <c r="BA47" s="30">
        <f>IF(ISERROR(AZ47/AY47),"",AZ47/AY47)</f>
        <v>0</v>
      </c>
      <c r="BB47" s="31">
        <v>13985.36</v>
      </c>
      <c r="BC47" s="33">
        <v>0</v>
      </c>
      <c r="BD47" s="30">
        <f>IF(ISERROR(BC47/BB47),"",BC47/BB47)</f>
        <v>0</v>
      </c>
    </row>
    <row r="48" spans="1:56" s="18" customFormat="1" ht="84" customHeight="1" x14ac:dyDescent="0.25">
      <c r="A48" s="51" t="s">
        <v>74</v>
      </c>
      <c r="B48" s="29" t="s">
        <v>226</v>
      </c>
      <c r="C48" s="121" t="s">
        <v>60</v>
      </c>
      <c r="D48" s="77">
        <v>4428</v>
      </c>
      <c r="E48" s="43">
        <v>4428</v>
      </c>
      <c r="F48" s="31">
        <v>369.75</v>
      </c>
      <c r="G48" s="74"/>
      <c r="H48" s="30">
        <f>IF(ISERROR(G48/F48),"",G48/F48)</f>
        <v>0</v>
      </c>
      <c r="I48" s="31">
        <v>369.75</v>
      </c>
      <c r="J48" s="74"/>
      <c r="K48" s="30">
        <f>IF(ISERROR(J48/I48),"",J48/I48)</f>
        <v>0</v>
      </c>
      <c r="L48" s="31">
        <v>369.75</v>
      </c>
      <c r="M48" s="74"/>
      <c r="N48" s="30">
        <f>IF(ISERROR(M48/L48),"",M48/L48)</f>
        <v>0</v>
      </c>
      <c r="O48" s="31">
        <v>1109.25</v>
      </c>
      <c r="P48" s="32">
        <v>0</v>
      </c>
      <c r="Q48" s="30">
        <f>IF(ISERROR(P48/O48),"",P48/O48)</f>
        <v>0</v>
      </c>
      <c r="R48" s="31">
        <v>368.75</v>
      </c>
      <c r="S48" s="74"/>
      <c r="T48" s="30">
        <f>IF(ISERROR(S48/R48),"",S48/R48)</f>
        <v>0</v>
      </c>
      <c r="U48" s="31">
        <v>368.75</v>
      </c>
      <c r="V48" s="74"/>
      <c r="W48" s="30">
        <f>IF(ISERROR(V48/U48),"",V48/U48)</f>
        <v>0</v>
      </c>
      <c r="X48" s="31">
        <v>368.75</v>
      </c>
      <c r="Y48" s="74"/>
      <c r="Z48" s="30">
        <f>IF(ISERROR(Y48/X48),"",Y48/X48)</f>
        <v>0</v>
      </c>
      <c r="AA48" s="31">
        <v>1106.25</v>
      </c>
      <c r="AB48" s="32">
        <v>0</v>
      </c>
      <c r="AC48" s="30">
        <f>IF(ISERROR(AB48/AA48),"",AB48/AA48)</f>
        <v>0</v>
      </c>
      <c r="AD48" s="31">
        <v>368.75</v>
      </c>
      <c r="AE48" s="74"/>
      <c r="AF48" s="30">
        <f>IF(ISERROR(AE48/AD48),"",AE48/AD48)</f>
        <v>0</v>
      </c>
      <c r="AG48" s="31">
        <v>368.75</v>
      </c>
      <c r="AH48" s="74"/>
      <c r="AI48" s="30">
        <f>IF(ISERROR(AH48/AG48),"",AH48/AG48)</f>
        <v>0</v>
      </c>
      <c r="AJ48" s="31">
        <v>368.75</v>
      </c>
      <c r="AK48" s="74"/>
      <c r="AL48" s="30">
        <f>IF(ISERROR(AK48/AJ48),"",AK48/AJ48)</f>
        <v>0</v>
      </c>
      <c r="AM48" s="31">
        <v>1106.25</v>
      </c>
      <c r="AN48" s="32">
        <v>0</v>
      </c>
      <c r="AO48" s="30">
        <f>IF(ISERROR(AN48/AM48),"",AN48/AM48)</f>
        <v>0</v>
      </c>
      <c r="AP48" s="31">
        <v>368.75</v>
      </c>
      <c r="AQ48" s="74"/>
      <c r="AR48" s="30">
        <f>IF(ISERROR(AQ48/AP48),"",AQ48/AP48)</f>
        <v>0</v>
      </c>
      <c r="AS48" s="31">
        <v>368.75</v>
      </c>
      <c r="AT48" s="74"/>
      <c r="AU48" s="30">
        <f>IF(ISERROR(AT48/AS48),"",AT48/AS48)</f>
        <v>0</v>
      </c>
      <c r="AV48" s="31">
        <v>368.75</v>
      </c>
      <c r="AW48" s="74"/>
      <c r="AX48" s="30">
        <f>IF(ISERROR(AW48/AV48),"",AW48/AV48)</f>
        <v>0</v>
      </c>
      <c r="AY48" s="31">
        <v>1106.25</v>
      </c>
      <c r="AZ48" s="32">
        <v>0</v>
      </c>
      <c r="BA48" s="30">
        <f>IF(ISERROR(AZ48/AY48),"",AZ48/AY48)</f>
        <v>0</v>
      </c>
      <c r="BB48" s="31">
        <v>4428</v>
      </c>
      <c r="BC48" s="33">
        <v>0</v>
      </c>
      <c r="BD48" s="30">
        <f>IF(ISERROR(BC48/BB48),"",BC48/BB48)</f>
        <v>0</v>
      </c>
    </row>
    <row r="49" spans="1:56" ht="84" customHeight="1" x14ac:dyDescent="0.25">
      <c r="A49" s="51" t="s">
        <v>97</v>
      </c>
      <c r="B49" s="29" t="s">
        <v>227</v>
      </c>
      <c r="C49" s="121" t="s">
        <v>60</v>
      </c>
      <c r="D49" s="77">
        <v>4428</v>
      </c>
      <c r="E49" s="43">
        <v>17712</v>
      </c>
      <c r="F49" s="31">
        <v>1476</v>
      </c>
      <c r="G49" s="74"/>
      <c r="H49" s="30">
        <f>IF(ISERROR(G49/F49),"",G49/F49)</f>
        <v>0</v>
      </c>
      <c r="I49" s="31">
        <v>1476</v>
      </c>
      <c r="J49" s="74"/>
      <c r="K49" s="30">
        <f>IF(ISERROR(J49/I49),"",J49/I49)</f>
        <v>0</v>
      </c>
      <c r="L49" s="31">
        <v>1476</v>
      </c>
      <c r="M49" s="74"/>
      <c r="N49" s="30">
        <f>IF(ISERROR(M49/L49),"",M49/L49)</f>
        <v>0</v>
      </c>
      <c r="O49" s="31">
        <v>4428</v>
      </c>
      <c r="P49" s="32">
        <v>0</v>
      </c>
      <c r="Q49" s="30">
        <f>IF(ISERROR(P49/O49),"",P49/O49)</f>
        <v>0</v>
      </c>
      <c r="R49" s="31">
        <v>1476</v>
      </c>
      <c r="S49" s="74"/>
      <c r="T49" s="30">
        <f>IF(ISERROR(S49/R49),"",S49/R49)</f>
        <v>0</v>
      </c>
      <c r="U49" s="31">
        <v>1476</v>
      </c>
      <c r="V49" s="74"/>
      <c r="W49" s="30">
        <f>IF(ISERROR(V49/U49),"",V49/U49)</f>
        <v>0</v>
      </c>
      <c r="X49" s="31">
        <v>1476</v>
      </c>
      <c r="Y49" s="74"/>
      <c r="Z49" s="30">
        <f>IF(ISERROR(Y49/X49),"",Y49/X49)</f>
        <v>0</v>
      </c>
      <c r="AA49" s="31">
        <v>4428</v>
      </c>
      <c r="AB49" s="32">
        <v>0</v>
      </c>
      <c r="AC49" s="30">
        <f>IF(ISERROR(AB49/AA49),"",AB49/AA49)</f>
        <v>0</v>
      </c>
      <c r="AD49" s="31">
        <v>1476</v>
      </c>
      <c r="AE49" s="74"/>
      <c r="AF49" s="30">
        <f>IF(ISERROR(AE49/AD49),"",AE49/AD49)</f>
        <v>0</v>
      </c>
      <c r="AG49" s="31">
        <v>1476</v>
      </c>
      <c r="AH49" s="74"/>
      <c r="AI49" s="30">
        <f>IF(ISERROR(AH49/AG49),"",AH49/AG49)</f>
        <v>0</v>
      </c>
      <c r="AJ49" s="31">
        <v>1476</v>
      </c>
      <c r="AK49" s="74"/>
      <c r="AL49" s="30">
        <f>IF(ISERROR(AK49/AJ49),"",AK49/AJ49)</f>
        <v>0</v>
      </c>
      <c r="AM49" s="31">
        <v>4428</v>
      </c>
      <c r="AN49" s="32">
        <v>0</v>
      </c>
      <c r="AO49" s="30">
        <f>IF(ISERROR(AN49/AM49),"",AN49/AM49)</f>
        <v>0</v>
      </c>
      <c r="AP49" s="31">
        <v>1476</v>
      </c>
      <c r="AQ49" s="74"/>
      <c r="AR49" s="30">
        <f>IF(ISERROR(AQ49/AP49),"",AQ49/AP49)</f>
        <v>0</v>
      </c>
      <c r="AS49" s="31">
        <v>1476</v>
      </c>
      <c r="AT49" s="74"/>
      <c r="AU49" s="30">
        <f>IF(ISERROR(AT49/AS49),"",AT49/AS49)</f>
        <v>0</v>
      </c>
      <c r="AV49" s="31">
        <v>1476</v>
      </c>
      <c r="AW49" s="74"/>
      <c r="AX49" s="30">
        <f>IF(ISERROR(AW49/AV49),"",AW49/AV49)</f>
        <v>0</v>
      </c>
      <c r="AY49" s="31">
        <v>4428</v>
      </c>
      <c r="AZ49" s="32">
        <v>0</v>
      </c>
      <c r="BA49" s="30">
        <f>IF(ISERROR(AZ49/AY49),"",AZ49/AY49)</f>
        <v>0</v>
      </c>
      <c r="BB49" s="31">
        <v>17712</v>
      </c>
      <c r="BC49" s="33">
        <v>0</v>
      </c>
      <c r="BD49" s="30">
        <f>IF(ISERROR(BC49/BB49),"",BC49/BB49)</f>
        <v>0</v>
      </c>
    </row>
    <row r="50" spans="1:56" s="18" customFormat="1" ht="84" customHeight="1" x14ac:dyDescent="0.25">
      <c r="A50" s="51" t="s">
        <v>108</v>
      </c>
      <c r="B50" s="29" t="s">
        <v>228</v>
      </c>
      <c r="C50" s="121" t="s">
        <v>64</v>
      </c>
      <c r="D50" s="77">
        <v>6502</v>
      </c>
      <c r="E50" s="43">
        <v>6502</v>
      </c>
      <c r="F50" s="31">
        <v>542.58333333333326</v>
      </c>
      <c r="G50" s="74"/>
      <c r="H50" s="30">
        <f>IF(ISERROR(G50/F50),"",G50/F50)</f>
        <v>0</v>
      </c>
      <c r="I50" s="31">
        <v>542.58333333333326</v>
      </c>
      <c r="J50" s="74"/>
      <c r="K50" s="30">
        <f>IF(ISERROR(J50/I50),"",J50/I50)</f>
        <v>0</v>
      </c>
      <c r="L50" s="31">
        <v>542.58333333333326</v>
      </c>
      <c r="M50" s="74"/>
      <c r="N50" s="30">
        <f>IF(ISERROR(M50/L50),"",M50/L50)</f>
        <v>0</v>
      </c>
      <c r="O50" s="31">
        <v>1627.7499999999998</v>
      </c>
      <c r="P50" s="32">
        <v>0</v>
      </c>
      <c r="Q50" s="30">
        <f>IF(ISERROR(P50/O50),"",P50/O50)</f>
        <v>0</v>
      </c>
      <c r="R50" s="31">
        <v>541.58333333333326</v>
      </c>
      <c r="S50" s="74"/>
      <c r="T50" s="30">
        <f>IF(ISERROR(S50/R50),"",S50/R50)</f>
        <v>0</v>
      </c>
      <c r="U50" s="31">
        <v>541.58333333333326</v>
      </c>
      <c r="V50" s="74"/>
      <c r="W50" s="30">
        <f>IF(ISERROR(V50/U50),"",V50/U50)</f>
        <v>0</v>
      </c>
      <c r="X50" s="31">
        <v>541.58333333333326</v>
      </c>
      <c r="Y50" s="74"/>
      <c r="Z50" s="30">
        <f>IF(ISERROR(Y50/X50),"",Y50/X50)</f>
        <v>0</v>
      </c>
      <c r="AA50" s="31">
        <v>1624.7499999999998</v>
      </c>
      <c r="AB50" s="32">
        <v>0</v>
      </c>
      <c r="AC50" s="30">
        <f>IF(ISERROR(AB50/AA50),"",AB50/AA50)</f>
        <v>0</v>
      </c>
      <c r="AD50" s="31">
        <v>541.58333333333326</v>
      </c>
      <c r="AE50" s="74"/>
      <c r="AF50" s="30">
        <f>IF(ISERROR(AE50/AD50),"",AE50/AD50)</f>
        <v>0</v>
      </c>
      <c r="AG50" s="31">
        <v>541.58333333333326</v>
      </c>
      <c r="AH50" s="74"/>
      <c r="AI50" s="30">
        <f>IF(ISERROR(AH50/AG50),"",AH50/AG50)</f>
        <v>0</v>
      </c>
      <c r="AJ50" s="31">
        <v>541.58333333333326</v>
      </c>
      <c r="AK50" s="74"/>
      <c r="AL50" s="30">
        <f>IF(ISERROR(AK50/AJ50),"",AK50/AJ50)</f>
        <v>0</v>
      </c>
      <c r="AM50" s="31">
        <v>1624.7499999999998</v>
      </c>
      <c r="AN50" s="32">
        <v>0</v>
      </c>
      <c r="AO50" s="30">
        <f>IF(ISERROR(AN50/AM50),"",AN50/AM50)</f>
        <v>0</v>
      </c>
      <c r="AP50" s="31">
        <v>541.58333333333326</v>
      </c>
      <c r="AQ50" s="74"/>
      <c r="AR50" s="30">
        <f>IF(ISERROR(AQ50/AP50),"",AQ50/AP50)</f>
        <v>0</v>
      </c>
      <c r="AS50" s="31">
        <v>541.58333333333326</v>
      </c>
      <c r="AT50" s="74"/>
      <c r="AU50" s="30">
        <f>IF(ISERROR(AT50/AS50),"",AT50/AS50)</f>
        <v>0</v>
      </c>
      <c r="AV50" s="31">
        <v>541.58333333333326</v>
      </c>
      <c r="AW50" s="74"/>
      <c r="AX50" s="30">
        <f>IF(ISERROR(AW50/AV50),"",AW50/AV50)</f>
        <v>0</v>
      </c>
      <c r="AY50" s="31">
        <v>1624.7499999999998</v>
      </c>
      <c r="AZ50" s="32">
        <v>0</v>
      </c>
      <c r="BA50" s="30">
        <f>IF(ISERROR(AZ50/AY50),"",AZ50/AY50)</f>
        <v>0</v>
      </c>
      <c r="BB50" s="31">
        <v>6501.9999999999991</v>
      </c>
      <c r="BC50" s="33">
        <v>0</v>
      </c>
      <c r="BD50" s="30">
        <f>IF(ISERROR(BC50/BB50),"",BC50/BB50)</f>
        <v>0</v>
      </c>
    </row>
    <row r="51" spans="1:56" s="18" customFormat="1" ht="84" customHeight="1" x14ac:dyDescent="0.25">
      <c r="A51" s="51" t="s">
        <v>229</v>
      </c>
      <c r="B51" s="29" t="s">
        <v>230</v>
      </c>
      <c r="C51" s="121" t="s">
        <v>64</v>
      </c>
      <c r="D51" s="77">
        <v>6572</v>
      </c>
      <c r="E51" s="43">
        <v>6572</v>
      </c>
      <c r="F51" s="31">
        <v>547.66666666666663</v>
      </c>
      <c r="G51" s="74"/>
      <c r="H51" s="30">
        <f>IF(ISERROR(G51/F51),"",G51/F51)</f>
        <v>0</v>
      </c>
      <c r="I51" s="31">
        <v>547.66666666666663</v>
      </c>
      <c r="J51" s="74"/>
      <c r="K51" s="30">
        <f>IF(ISERROR(J51/I51),"",J51/I51)</f>
        <v>0</v>
      </c>
      <c r="L51" s="31">
        <v>547.66666666666663</v>
      </c>
      <c r="M51" s="74"/>
      <c r="N51" s="30">
        <f>IF(ISERROR(M51/L51),"",M51/L51)</f>
        <v>0</v>
      </c>
      <c r="O51" s="31">
        <v>1643</v>
      </c>
      <c r="P51" s="32">
        <v>0</v>
      </c>
      <c r="Q51" s="30">
        <f>IF(ISERROR(P51/O51),"",P51/O51)</f>
        <v>0</v>
      </c>
      <c r="R51" s="31">
        <v>547.66666666666663</v>
      </c>
      <c r="S51" s="74"/>
      <c r="T51" s="30">
        <f>IF(ISERROR(S51/R51),"",S51/R51)</f>
        <v>0</v>
      </c>
      <c r="U51" s="31">
        <v>547.66666666666663</v>
      </c>
      <c r="V51" s="74"/>
      <c r="W51" s="30">
        <f>IF(ISERROR(V51/U51),"",V51/U51)</f>
        <v>0</v>
      </c>
      <c r="X51" s="31">
        <v>547.66666666666663</v>
      </c>
      <c r="Y51" s="74"/>
      <c r="Z51" s="30">
        <f>IF(ISERROR(Y51/X51),"",Y51/X51)</f>
        <v>0</v>
      </c>
      <c r="AA51" s="31">
        <v>1643</v>
      </c>
      <c r="AB51" s="32">
        <v>0</v>
      </c>
      <c r="AC51" s="30">
        <f>IF(ISERROR(AB51/AA51),"",AB51/AA51)</f>
        <v>0</v>
      </c>
      <c r="AD51" s="31">
        <v>547.66666666666663</v>
      </c>
      <c r="AE51" s="74"/>
      <c r="AF51" s="30">
        <f>IF(ISERROR(AE51/AD51),"",AE51/AD51)</f>
        <v>0</v>
      </c>
      <c r="AG51" s="31">
        <v>547.66666666666663</v>
      </c>
      <c r="AH51" s="74"/>
      <c r="AI51" s="30">
        <f>IF(ISERROR(AH51/AG51),"",AH51/AG51)</f>
        <v>0</v>
      </c>
      <c r="AJ51" s="31">
        <v>547.66666666666663</v>
      </c>
      <c r="AK51" s="74"/>
      <c r="AL51" s="30">
        <f>IF(ISERROR(AK51/AJ51),"",AK51/AJ51)</f>
        <v>0</v>
      </c>
      <c r="AM51" s="31">
        <v>1643</v>
      </c>
      <c r="AN51" s="32">
        <v>0</v>
      </c>
      <c r="AO51" s="30">
        <f>IF(ISERROR(AN51/AM51),"",AN51/AM51)</f>
        <v>0</v>
      </c>
      <c r="AP51" s="31">
        <v>547.66666666666663</v>
      </c>
      <c r="AQ51" s="74"/>
      <c r="AR51" s="30">
        <f>IF(ISERROR(AQ51/AP51),"",AQ51/AP51)</f>
        <v>0</v>
      </c>
      <c r="AS51" s="31">
        <v>547.66666666666663</v>
      </c>
      <c r="AT51" s="74"/>
      <c r="AU51" s="30">
        <f>IF(ISERROR(AT51/AS51),"",AT51/AS51)</f>
        <v>0</v>
      </c>
      <c r="AV51" s="31">
        <v>547.66666666666663</v>
      </c>
      <c r="AW51" s="74"/>
      <c r="AX51" s="30">
        <f>IF(ISERROR(AW51/AV51),"",AW51/AV51)</f>
        <v>0</v>
      </c>
      <c r="AY51" s="31">
        <v>1643</v>
      </c>
      <c r="AZ51" s="32">
        <v>0</v>
      </c>
      <c r="BA51" s="30">
        <f>IF(ISERROR(AZ51/AY51),"",AZ51/AY51)</f>
        <v>0</v>
      </c>
      <c r="BB51" s="31">
        <v>6572</v>
      </c>
      <c r="BC51" s="33">
        <v>0</v>
      </c>
      <c r="BD51" s="30">
        <f>IF(ISERROR(BC51/BB51),"",BC51/BB51)</f>
        <v>0</v>
      </c>
    </row>
    <row r="52" spans="1:56" s="18" customFormat="1" ht="94.5" customHeight="1" x14ac:dyDescent="0.25">
      <c r="A52" s="322" t="s">
        <v>231</v>
      </c>
      <c r="B52" s="328"/>
      <c r="C52" s="113"/>
      <c r="D52" s="108"/>
      <c r="E52" s="90"/>
      <c r="F52" s="21"/>
      <c r="G52" s="39"/>
      <c r="H52" s="40"/>
      <c r="I52" s="21"/>
      <c r="J52" s="39"/>
      <c r="K52" s="40"/>
      <c r="L52" s="21"/>
      <c r="M52" s="39"/>
      <c r="N52" s="40"/>
      <c r="O52" s="21"/>
      <c r="P52" s="39"/>
      <c r="Q52" s="40"/>
      <c r="R52" s="21"/>
      <c r="S52" s="39"/>
      <c r="T52" s="40"/>
      <c r="U52" s="21"/>
      <c r="V52" s="39"/>
      <c r="W52" s="40"/>
      <c r="X52" s="21"/>
      <c r="Y52" s="39"/>
      <c r="Z52" s="40"/>
      <c r="AA52" s="21"/>
      <c r="AB52" s="39"/>
      <c r="AC52" s="40"/>
      <c r="AD52" s="21"/>
      <c r="AE52" s="39"/>
      <c r="AF52" s="40"/>
      <c r="AG52" s="21"/>
      <c r="AH52" s="39"/>
      <c r="AI52" s="40"/>
      <c r="AJ52" s="21"/>
      <c r="AK52" s="39"/>
      <c r="AL52" s="40"/>
      <c r="AM52" s="21"/>
      <c r="AN52" s="39"/>
      <c r="AO52" s="40"/>
      <c r="AP52" s="21"/>
      <c r="AQ52" s="39"/>
      <c r="AR52" s="40"/>
      <c r="AS52" s="21"/>
      <c r="AT52" s="39"/>
      <c r="AU52" s="40"/>
      <c r="AV52" s="21"/>
      <c r="AW52" s="39"/>
      <c r="AX52" s="40"/>
      <c r="AY52" s="21"/>
      <c r="AZ52" s="39"/>
      <c r="BA52" s="40"/>
      <c r="BB52" s="21"/>
      <c r="BC52" s="39"/>
      <c r="BD52" s="40"/>
    </row>
    <row r="53" spans="1:56" s="18" customFormat="1" ht="84" customHeight="1" x14ac:dyDescent="0.25">
      <c r="A53" s="324" t="s">
        <v>187</v>
      </c>
      <c r="B53" s="325"/>
      <c r="C53" s="114"/>
      <c r="D53" s="109"/>
      <c r="E53" s="91"/>
      <c r="F53" s="25"/>
      <c r="G53" s="41"/>
      <c r="H53" s="42"/>
      <c r="I53" s="25"/>
      <c r="J53" s="41"/>
      <c r="K53" s="42"/>
      <c r="L53" s="25"/>
      <c r="M53" s="41"/>
      <c r="N53" s="42"/>
      <c r="O53" s="25"/>
      <c r="P53" s="41"/>
      <c r="Q53" s="42"/>
      <c r="R53" s="25"/>
      <c r="S53" s="41"/>
      <c r="T53" s="42"/>
      <c r="U53" s="25"/>
      <c r="V53" s="41"/>
      <c r="W53" s="42"/>
      <c r="X53" s="25"/>
      <c r="Y53" s="41"/>
      <c r="Z53" s="42"/>
      <c r="AA53" s="25"/>
      <c r="AB53" s="41"/>
      <c r="AC53" s="42"/>
      <c r="AD53" s="25"/>
      <c r="AE53" s="41"/>
      <c r="AF53" s="42"/>
      <c r="AG53" s="25"/>
      <c r="AH53" s="41"/>
      <c r="AI53" s="42"/>
      <c r="AJ53" s="25"/>
      <c r="AK53" s="41"/>
      <c r="AL53" s="42"/>
      <c r="AM53" s="25"/>
      <c r="AN53" s="41"/>
      <c r="AO53" s="42"/>
      <c r="AP53" s="25"/>
      <c r="AQ53" s="41"/>
      <c r="AR53" s="42"/>
      <c r="AS53" s="25"/>
      <c r="AT53" s="41"/>
      <c r="AU53" s="42"/>
      <c r="AV53" s="25"/>
      <c r="AW53" s="41"/>
      <c r="AX53" s="42"/>
      <c r="AY53" s="25"/>
      <c r="AZ53" s="41"/>
      <c r="BA53" s="42"/>
      <c r="BB53" s="25"/>
      <c r="BC53" s="41"/>
      <c r="BD53" s="42"/>
    </row>
    <row r="54" spans="1:56" s="18" customFormat="1" ht="84" customHeight="1" x14ac:dyDescent="0.25">
      <c r="A54" s="51" t="s">
        <v>143</v>
      </c>
      <c r="B54" s="29" t="s">
        <v>232</v>
      </c>
      <c r="C54" s="121" t="s">
        <v>60</v>
      </c>
      <c r="D54" s="77">
        <v>19071</v>
      </c>
      <c r="E54" s="43">
        <v>19071</v>
      </c>
      <c r="F54" s="31">
        <v>1589.25</v>
      </c>
      <c r="G54" s="74"/>
      <c r="H54" s="30">
        <f>IF(ISERROR(G54/F54),"",G54/F54)</f>
        <v>0</v>
      </c>
      <c r="I54" s="31">
        <v>1589.25</v>
      </c>
      <c r="J54" s="74"/>
      <c r="K54" s="30">
        <f>IF(ISERROR(J54/I54),"",J54/I54)</f>
        <v>0</v>
      </c>
      <c r="L54" s="31">
        <v>1589.25</v>
      </c>
      <c r="M54" s="74"/>
      <c r="N54" s="30">
        <f>IF(ISERROR(M54/L54),"",M54/L54)</f>
        <v>0</v>
      </c>
      <c r="O54" s="31">
        <v>4767.75</v>
      </c>
      <c r="P54" s="32">
        <v>0</v>
      </c>
      <c r="Q54" s="30">
        <f>IF(ISERROR(P54/O54),"",P54/O54)</f>
        <v>0</v>
      </c>
      <c r="R54" s="31">
        <v>1589.25</v>
      </c>
      <c r="S54" s="74"/>
      <c r="T54" s="30">
        <f>IF(ISERROR(S54/R54),"",S54/R54)</f>
        <v>0</v>
      </c>
      <c r="U54" s="31">
        <v>1589.25</v>
      </c>
      <c r="V54" s="74"/>
      <c r="W54" s="30">
        <f>IF(ISERROR(V54/U54),"",V54/U54)</f>
        <v>0</v>
      </c>
      <c r="X54" s="31">
        <v>1589.25</v>
      </c>
      <c r="Y54" s="74"/>
      <c r="Z54" s="30">
        <f>IF(ISERROR(Y54/X54),"",Y54/X54)</f>
        <v>0</v>
      </c>
      <c r="AA54" s="31">
        <v>4767.75</v>
      </c>
      <c r="AB54" s="32">
        <v>0</v>
      </c>
      <c r="AC54" s="30">
        <f>IF(ISERROR(AB54/AA54),"",AB54/AA54)</f>
        <v>0</v>
      </c>
      <c r="AD54" s="31">
        <v>1589.25</v>
      </c>
      <c r="AE54" s="74"/>
      <c r="AF54" s="30">
        <f>IF(ISERROR(AE54/AD54),"",AE54/AD54)</f>
        <v>0</v>
      </c>
      <c r="AG54" s="31">
        <v>1589.25</v>
      </c>
      <c r="AH54" s="74"/>
      <c r="AI54" s="30">
        <f>IF(ISERROR(AH54/AG54),"",AH54/AG54)</f>
        <v>0</v>
      </c>
      <c r="AJ54" s="31">
        <v>1589.25</v>
      </c>
      <c r="AK54" s="74"/>
      <c r="AL54" s="30">
        <f>IF(ISERROR(AK54/AJ54),"",AK54/AJ54)</f>
        <v>0</v>
      </c>
      <c r="AM54" s="31">
        <v>4767.75</v>
      </c>
      <c r="AN54" s="32">
        <v>0</v>
      </c>
      <c r="AO54" s="30">
        <f>IF(ISERROR(AN54/AM54),"",AN54/AM54)</f>
        <v>0</v>
      </c>
      <c r="AP54" s="31">
        <v>1589.25</v>
      </c>
      <c r="AQ54" s="74"/>
      <c r="AR54" s="30">
        <f>IF(ISERROR(AQ54/AP54),"",AQ54/AP54)</f>
        <v>0</v>
      </c>
      <c r="AS54" s="31">
        <v>1589.25</v>
      </c>
      <c r="AT54" s="74"/>
      <c r="AU54" s="30">
        <f>IF(ISERROR(AT54/AS54),"",AT54/AS54)</f>
        <v>0</v>
      </c>
      <c r="AV54" s="31">
        <v>1589.25</v>
      </c>
      <c r="AW54" s="74"/>
      <c r="AX54" s="30">
        <f>IF(ISERROR(AW54/AV54),"",AW54/AV54)</f>
        <v>0</v>
      </c>
      <c r="AY54" s="31">
        <v>4767.75</v>
      </c>
      <c r="AZ54" s="32">
        <v>0</v>
      </c>
      <c r="BA54" s="30">
        <f>IF(ISERROR(AZ54/AY54),"",AZ54/AY54)</f>
        <v>0</v>
      </c>
      <c r="BB54" s="31">
        <v>19071</v>
      </c>
      <c r="BC54" s="33">
        <v>0</v>
      </c>
      <c r="BD54" s="30">
        <f>IF(ISERROR(BC54/BB54),"",BC54/BB54)</f>
        <v>0</v>
      </c>
    </row>
    <row r="55" spans="1:56" ht="84" customHeight="1" x14ac:dyDescent="0.25">
      <c r="A55" s="51" t="s">
        <v>48</v>
      </c>
      <c r="B55" s="29" t="s">
        <v>233</v>
      </c>
      <c r="C55" s="121" t="s">
        <v>62</v>
      </c>
      <c r="D55" s="77">
        <v>24432.032000000003</v>
      </c>
      <c r="E55" s="43">
        <v>2443.2032000000004</v>
      </c>
      <c r="F55" s="31">
        <v>207.27526666666665</v>
      </c>
      <c r="G55" s="74"/>
      <c r="H55" s="30">
        <f>IF(ISERROR(G55/F55),"",G55/F55)</f>
        <v>0</v>
      </c>
      <c r="I55" s="31">
        <v>207.27526666666665</v>
      </c>
      <c r="J55" s="74"/>
      <c r="K55" s="30">
        <f>IF(ISERROR(J55/I55),"",J55/I55)</f>
        <v>0</v>
      </c>
      <c r="L55" s="31">
        <v>207.27526666666665</v>
      </c>
      <c r="M55" s="74"/>
      <c r="N55" s="30">
        <f>IF(ISERROR(M55/L55),"",M55/L55)</f>
        <v>0</v>
      </c>
      <c r="O55" s="31">
        <v>621.82579999999996</v>
      </c>
      <c r="P55" s="32">
        <v>0</v>
      </c>
      <c r="Q55" s="30">
        <f>IF(ISERROR(P55/O55),"",P55/O55)</f>
        <v>0</v>
      </c>
      <c r="R55" s="31">
        <v>207.27526666666665</v>
      </c>
      <c r="S55" s="74"/>
      <c r="T55" s="30">
        <f>IF(ISERROR(S55/R55),"",S55/R55)</f>
        <v>0</v>
      </c>
      <c r="U55" s="31">
        <v>207.27526666666665</v>
      </c>
      <c r="V55" s="74"/>
      <c r="W55" s="30">
        <f>IF(ISERROR(V55/U55),"",V55/U55)</f>
        <v>0</v>
      </c>
      <c r="X55" s="31">
        <v>207.27526666666665</v>
      </c>
      <c r="Y55" s="74"/>
      <c r="Z55" s="30">
        <f>IF(ISERROR(Y55/X55),"",Y55/X55)</f>
        <v>0</v>
      </c>
      <c r="AA55" s="31">
        <v>621.82579999999996</v>
      </c>
      <c r="AB55" s="32">
        <v>0</v>
      </c>
      <c r="AC55" s="30">
        <f>IF(ISERROR(AB55/AA55),"",AB55/AA55)</f>
        <v>0</v>
      </c>
      <c r="AD55" s="31">
        <v>207.27526666666665</v>
      </c>
      <c r="AE55" s="74"/>
      <c r="AF55" s="30">
        <f>IF(ISERROR(AE55/AD55),"",AE55/AD55)</f>
        <v>0</v>
      </c>
      <c r="AG55" s="31">
        <v>207.27526666666665</v>
      </c>
      <c r="AH55" s="74"/>
      <c r="AI55" s="30">
        <f>IF(ISERROR(AH55/AG55),"",AH55/AG55)</f>
        <v>0</v>
      </c>
      <c r="AJ55" s="31">
        <v>207.27526666666665</v>
      </c>
      <c r="AK55" s="74"/>
      <c r="AL55" s="30">
        <f>IF(ISERROR(AK55/AJ55),"",AK55/AJ55)</f>
        <v>0</v>
      </c>
      <c r="AM55" s="31">
        <v>621.82579999999996</v>
      </c>
      <c r="AN55" s="32">
        <v>0</v>
      </c>
      <c r="AO55" s="30">
        <f>IF(ISERROR(AN55/AM55),"",AN55/AM55)</f>
        <v>0</v>
      </c>
      <c r="AP55" s="31">
        <v>207.27526666666665</v>
      </c>
      <c r="AQ55" s="74"/>
      <c r="AR55" s="30">
        <f>IF(ISERROR(AQ55/AP55),"",AQ55/AP55)</f>
        <v>0</v>
      </c>
      <c r="AS55" s="31">
        <v>207.27526666666665</v>
      </c>
      <c r="AT55" s="74"/>
      <c r="AU55" s="30">
        <f>IF(ISERROR(AT55/AS55),"",AT55/AS55)</f>
        <v>0</v>
      </c>
      <c r="AV55" s="31">
        <v>207.27526666666665</v>
      </c>
      <c r="AW55" s="74"/>
      <c r="AX55" s="30">
        <f>IF(ISERROR(AW55/AV55),"",AW55/AV55)</f>
        <v>0</v>
      </c>
      <c r="AY55" s="31">
        <v>621.82579999999996</v>
      </c>
      <c r="AZ55" s="32">
        <v>0</v>
      </c>
      <c r="BA55" s="30">
        <f>IF(ISERROR(AZ55/AY55),"",AZ55/AY55)</f>
        <v>0</v>
      </c>
      <c r="BB55" s="31">
        <v>2487.3031999999998</v>
      </c>
      <c r="BC55" s="33">
        <v>0</v>
      </c>
      <c r="BD55" s="30">
        <f>IF(ISERROR(BC55/BB55),"",BC55/BB55)</f>
        <v>0</v>
      </c>
    </row>
    <row r="56" spans="1:56" ht="84" customHeight="1" x14ac:dyDescent="0.25">
      <c r="A56" s="51" t="s">
        <v>49</v>
      </c>
      <c r="B56" s="29" t="s">
        <v>234</v>
      </c>
      <c r="C56" s="121" t="s">
        <v>62</v>
      </c>
      <c r="D56" s="77">
        <v>31056.032000000003</v>
      </c>
      <c r="E56" s="43">
        <v>6211.2064</v>
      </c>
      <c r="F56" s="31">
        <v>517.63386666666656</v>
      </c>
      <c r="G56" s="74"/>
      <c r="H56" s="30">
        <f>IF(ISERROR(G56/F56),"",G56/F56)</f>
        <v>0</v>
      </c>
      <c r="I56" s="31">
        <v>517.63386666666656</v>
      </c>
      <c r="J56" s="74"/>
      <c r="K56" s="30">
        <f>IF(ISERROR(J56/I56),"",J56/I56)</f>
        <v>0</v>
      </c>
      <c r="L56" s="31">
        <v>517.63386666666656</v>
      </c>
      <c r="M56" s="74"/>
      <c r="N56" s="30">
        <f>IF(ISERROR(M56/L56),"",M56/L56)</f>
        <v>0</v>
      </c>
      <c r="O56" s="31">
        <v>1552.9015999999997</v>
      </c>
      <c r="P56" s="32">
        <v>0</v>
      </c>
      <c r="Q56" s="30">
        <f>IF(ISERROR(P56/O56),"",P56/O56)</f>
        <v>0</v>
      </c>
      <c r="R56" s="31">
        <v>517.63386666666656</v>
      </c>
      <c r="S56" s="74"/>
      <c r="T56" s="30">
        <f>IF(ISERROR(S56/R56),"",S56/R56)</f>
        <v>0</v>
      </c>
      <c r="U56" s="31">
        <v>517.63386666666656</v>
      </c>
      <c r="V56" s="74"/>
      <c r="W56" s="30">
        <f>IF(ISERROR(V56/U56),"",V56/U56)</f>
        <v>0</v>
      </c>
      <c r="X56" s="31">
        <v>517.63386666666656</v>
      </c>
      <c r="Y56" s="74"/>
      <c r="Z56" s="30">
        <f>IF(ISERROR(Y56/X56),"",Y56/X56)</f>
        <v>0</v>
      </c>
      <c r="AA56" s="31">
        <v>1552.9015999999997</v>
      </c>
      <c r="AB56" s="32">
        <v>0</v>
      </c>
      <c r="AC56" s="30">
        <f>IF(ISERROR(AB56/AA56),"",AB56/AA56)</f>
        <v>0</v>
      </c>
      <c r="AD56" s="31">
        <v>517.63386666666656</v>
      </c>
      <c r="AE56" s="74"/>
      <c r="AF56" s="30">
        <f>IF(ISERROR(AE56/AD56),"",AE56/AD56)</f>
        <v>0</v>
      </c>
      <c r="AG56" s="31">
        <v>517.63386666666656</v>
      </c>
      <c r="AH56" s="74"/>
      <c r="AI56" s="30">
        <f>IF(ISERROR(AH56/AG56),"",AH56/AG56)</f>
        <v>0</v>
      </c>
      <c r="AJ56" s="31">
        <v>517.63386666666656</v>
      </c>
      <c r="AK56" s="74"/>
      <c r="AL56" s="30">
        <f>IF(ISERROR(AK56/AJ56),"",AK56/AJ56)</f>
        <v>0</v>
      </c>
      <c r="AM56" s="31">
        <v>1552.9015999999997</v>
      </c>
      <c r="AN56" s="32">
        <v>0</v>
      </c>
      <c r="AO56" s="30">
        <f>IF(ISERROR(AN56/AM56),"",AN56/AM56)</f>
        <v>0</v>
      </c>
      <c r="AP56" s="31">
        <v>517.63386666666656</v>
      </c>
      <c r="AQ56" s="74"/>
      <c r="AR56" s="30">
        <f>IF(ISERROR(AQ56/AP56),"",AQ56/AP56)</f>
        <v>0</v>
      </c>
      <c r="AS56" s="31">
        <v>517.63386666666656</v>
      </c>
      <c r="AT56" s="74"/>
      <c r="AU56" s="30">
        <f>IF(ISERROR(AT56/AS56),"",AT56/AS56)</f>
        <v>0</v>
      </c>
      <c r="AV56" s="31">
        <v>517.63386666666656</v>
      </c>
      <c r="AW56" s="74"/>
      <c r="AX56" s="30">
        <f>IF(ISERROR(AW56/AV56),"",AW56/AV56)</f>
        <v>0</v>
      </c>
      <c r="AY56" s="31">
        <v>1552.9015999999997</v>
      </c>
      <c r="AZ56" s="32">
        <v>0</v>
      </c>
      <c r="BA56" s="30">
        <f>IF(ISERROR(AZ56/AY56),"",AZ56/AY56)</f>
        <v>0</v>
      </c>
      <c r="BB56" s="31">
        <v>6211.6063999999988</v>
      </c>
      <c r="BC56" s="33">
        <v>0</v>
      </c>
      <c r="BD56" s="30">
        <f>IF(ISERROR(BC56/BB56),"",BC56/BB56)</f>
        <v>0</v>
      </c>
    </row>
    <row r="57" spans="1:56" ht="84" customHeight="1" x14ac:dyDescent="0.25">
      <c r="A57" s="51" t="s">
        <v>75</v>
      </c>
      <c r="B57" s="29" t="s">
        <v>235</v>
      </c>
      <c r="C57" s="121" t="s">
        <v>100</v>
      </c>
      <c r="D57" s="77">
        <v>31056.032000000003</v>
      </c>
      <c r="E57" s="43">
        <v>31056.032000000003</v>
      </c>
      <c r="F57" s="87">
        <v>2520.6693333333337</v>
      </c>
      <c r="G57" s="74"/>
      <c r="H57" s="30">
        <f>IF(ISERROR(G57/F57),"",G57/F57)</f>
        <v>0</v>
      </c>
      <c r="I57" s="87">
        <v>2520.6693333333337</v>
      </c>
      <c r="J57" s="74"/>
      <c r="K57" s="30">
        <f>IF(ISERROR(J57/I57),"",J57/I57)</f>
        <v>0</v>
      </c>
      <c r="L57" s="87">
        <v>2520.6693333333337</v>
      </c>
      <c r="M57" s="74"/>
      <c r="N57" s="30">
        <f>IF(ISERROR(M57/L57),"",M57/L57)</f>
        <v>0</v>
      </c>
      <c r="O57" s="31">
        <v>7562.0080000000016</v>
      </c>
      <c r="P57" s="32">
        <v>0</v>
      </c>
      <c r="Q57" s="30">
        <f>IF(ISERROR(P57/O57),"",P57/O57)</f>
        <v>0</v>
      </c>
      <c r="R57" s="87">
        <v>2857.6693333333337</v>
      </c>
      <c r="S57" s="74"/>
      <c r="T57" s="30">
        <f>IF(ISERROR(S57/R57),"",S57/R57)</f>
        <v>0</v>
      </c>
      <c r="U57" s="87">
        <v>2991.6693333333337</v>
      </c>
      <c r="V57" s="74"/>
      <c r="W57" s="30">
        <f>IF(ISERROR(V57/U57),"",V57/U57)</f>
        <v>0</v>
      </c>
      <c r="X57" s="87">
        <v>2520.6693333333337</v>
      </c>
      <c r="Y57" s="74"/>
      <c r="Z57" s="30">
        <f>IF(ISERROR(Y57/X57),"",Y57/X57)</f>
        <v>0</v>
      </c>
      <c r="AA57" s="31">
        <v>8370.0080000000016</v>
      </c>
      <c r="AB57" s="32">
        <v>0</v>
      </c>
      <c r="AC57" s="30">
        <f>IF(ISERROR(AB57/AA57),"",AB57/AA57)</f>
        <v>0</v>
      </c>
      <c r="AD57" s="87">
        <v>2520.6693333333337</v>
      </c>
      <c r="AE57" s="74"/>
      <c r="AF57" s="30">
        <f>IF(ISERROR(AE57/AD57),"",AE57/AD57)</f>
        <v>0</v>
      </c>
      <c r="AG57" s="87">
        <v>2520.6693333333337</v>
      </c>
      <c r="AH57" s="74"/>
      <c r="AI57" s="30">
        <f>IF(ISERROR(AH57/AG57),"",AH57/AG57)</f>
        <v>0</v>
      </c>
      <c r="AJ57" s="87">
        <v>2520.6693333333337</v>
      </c>
      <c r="AK57" s="74"/>
      <c r="AL57" s="30">
        <f>IF(ISERROR(AK57/AJ57),"",AK57/AJ57)</f>
        <v>0</v>
      </c>
      <c r="AM57" s="31">
        <v>7562.0080000000016</v>
      </c>
      <c r="AN57" s="32">
        <v>0</v>
      </c>
      <c r="AO57" s="30">
        <f>IF(ISERROR(AN57/AM57),"",AN57/AM57)</f>
        <v>0</v>
      </c>
      <c r="AP57" s="87">
        <v>2520.6693333333337</v>
      </c>
      <c r="AQ57" s="74"/>
      <c r="AR57" s="30">
        <f>IF(ISERROR(AQ57/AP57),"",AQ57/AP57)</f>
        <v>0</v>
      </c>
      <c r="AS57" s="87">
        <v>2520.6693333333337</v>
      </c>
      <c r="AT57" s="74"/>
      <c r="AU57" s="30">
        <f>IF(ISERROR(AT57/AS57),"",AT57/AS57)</f>
        <v>0</v>
      </c>
      <c r="AV57" s="87">
        <v>2520.6693333333337</v>
      </c>
      <c r="AW57" s="74"/>
      <c r="AX57" s="30">
        <f>IF(ISERROR(AW57/AV57),"",AW57/AV57)</f>
        <v>0</v>
      </c>
      <c r="AY57" s="31">
        <v>7562.0080000000016</v>
      </c>
      <c r="AZ57" s="32">
        <v>0</v>
      </c>
      <c r="BA57" s="30">
        <f>IF(ISERROR(AZ57/AY57),"",AZ57/AY57)</f>
        <v>0</v>
      </c>
      <c r="BB57" s="31">
        <v>31056.032000000007</v>
      </c>
      <c r="BC57" s="33">
        <v>0</v>
      </c>
      <c r="BD57" s="30">
        <f>IF(ISERROR(BC57/BB57),"",BC57/BB57)</f>
        <v>0</v>
      </c>
    </row>
    <row r="58" spans="1:56" ht="84" customHeight="1" x14ac:dyDescent="0.25">
      <c r="A58" s="51" t="s">
        <v>161</v>
      </c>
      <c r="B58" s="29" t="s">
        <v>213</v>
      </c>
      <c r="C58" s="121" t="s">
        <v>100</v>
      </c>
      <c r="D58" s="77">
        <v>5478</v>
      </c>
      <c r="E58" s="43">
        <v>5204.1000000000004</v>
      </c>
      <c r="F58" s="31">
        <v>434.59166666666658</v>
      </c>
      <c r="G58" s="52"/>
      <c r="H58" s="30">
        <f>IF(ISERROR(G58/F58),"",G58/F58)</f>
        <v>0</v>
      </c>
      <c r="I58" s="31">
        <v>433.59166666666658</v>
      </c>
      <c r="J58" s="52"/>
      <c r="K58" s="30">
        <f>IF(ISERROR(J58/I58),"",J58/I58)</f>
        <v>0</v>
      </c>
      <c r="L58" s="31">
        <v>433.59166666666658</v>
      </c>
      <c r="M58" s="52"/>
      <c r="N58" s="30">
        <f>IF(ISERROR(M58/L58),"",M58/L58)</f>
        <v>0</v>
      </c>
      <c r="O58" s="31">
        <v>1301.7749999999996</v>
      </c>
      <c r="P58" s="32">
        <v>0</v>
      </c>
      <c r="Q58" s="30">
        <f>IF(ISERROR(P58/O58),"",P58/O58)</f>
        <v>0</v>
      </c>
      <c r="R58" s="31">
        <v>433.59166666666658</v>
      </c>
      <c r="S58" s="52"/>
      <c r="T58" s="30">
        <f>IF(ISERROR(S58/R58),"",S58/R58)</f>
        <v>0</v>
      </c>
      <c r="U58" s="31">
        <v>433.59166666666658</v>
      </c>
      <c r="V58" s="52"/>
      <c r="W58" s="30">
        <f>IF(ISERROR(V58/U58),"",V58/U58)</f>
        <v>0</v>
      </c>
      <c r="X58" s="31">
        <v>433.59166666666658</v>
      </c>
      <c r="Y58" s="52"/>
      <c r="Z58" s="30">
        <f>IF(ISERROR(Y58/X58),"",Y58/X58)</f>
        <v>0</v>
      </c>
      <c r="AA58" s="31">
        <v>1300.7749999999996</v>
      </c>
      <c r="AB58" s="32">
        <v>0</v>
      </c>
      <c r="AC58" s="30">
        <f>IF(ISERROR(AB58/AA58),"",AB58/AA58)</f>
        <v>0</v>
      </c>
      <c r="AD58" s="31">
        <v>433.59166666666658</v>
      </c>
      <c r="AE58" s="52"/>
      <c r="AF58" s="30">
        <f>IF(ISERROR(AE58/AD58),"",AE58/AD58)</f>
        <v>0</v>
      </c>
      <c r="AG58" s="31">
        <v>433.59166666666658</v>
      </c>
      <c r="AH58" s="52"/>
      <c r="AI58" s="30">
        <f>IF(ISERROR(AH58/AG58),"",AH58/AG58)</f>
        <v>0</v>
      </c>
      <c r="AJ58" s="31">
        <v>433.59166666666658</v>
      </c>
      <c r="AK58" s="52"/>
      <c r="AL58" s="30">
        <f>IF(ISERROR(AK58/AJ58),"",AK58/AJ58)</f>
        <v>0</v>
      </c>
      <c r="AM58" s="31">
        <v>1300.7749999999996</v>
      </c>
      <c r="AN58" s="32">
        <v>0</v>
      </c>
      <c r="AO58" s="30">
        <f>IF(ISERROR(AN58/AM58),"",AN58/AM58)</f>
        <v>0</v>
      </c>
      <c r="AP58" s="31">
        <v>433.59166666666658</v>
      </c>
      <c r="AQ58" s="52"/>
      <c r="AR58" s="30">
        <f>IF(ISERROR(AQ58/AP58),"",AQ58/AP58)</f>
        <v>0</v>
      </c>
      <c r="AS58" s="31">
        <v>433.59166666666658</v>
      </c>
      <c r="AT58" s="52"/>
      <c r="AU58" s="30">
        <f>IF(ISERROR(AT58/AS58),"",AT58/AS58)</f>
        <v>0</v>
      </c>
      <c r="AV58" s="31">
        <v>433.59166666666658</v>
      </c>
      <c r="AW58" s="52"/>
      <c r="AX58" s="30">
        <f>IF(ISERROR(AW58/AV58),"",AW58/AV58)</f>
        <v>0</v>
      </c>
      <c r="AY58" s="31">
        <v>1300.7749999999996</v>
      </c>
      <c r="AZ58" s="32">
        <v>0</v>
      </c>
      <c r="BA58" s="30">
        <f>IF(ISERROR(AZ58/AY58),"",AZ58/AY58)</f>
        <v>0</v>
      </c>
      <c r="BB58" s="31">
        <v>5204.0999999999985</v>
      </c>
      <c r="BC58" s="33">
        <v>0</v>
      </c>
      <c r="BD58" s="30">
        <f>IF(ISERROR(BC58/BB58),"",BC58/BB58)</f>
        <v>0</v>
      </c>
    </row>
    <row r="59" spans="1:56" ht="157.5" customHeight="1" x14ac:dyDescent="0.25">
      <c r="A59" s="330" t="s">
        <v>236</v>
      </c>
      <c r="B59" s="322"/>
      <c r="C59" s="119"/>
      <c r="D59" s="19"/>
      <c r="E59" s="90"/>
      <c r="F59" s="21"/>
      <c r="G59" s="39"/>
      <c r="H59" s="40"/>
      <c r="I59" s="21"/>
      <c r="J59" s="39"/>
      <c r="K59" s="40"/>
      <c r="L59" s="21"/>
      <c r="M59" s="39"/>
      <c r="N59" s="40"/>
      <c r="O59" s="21"/>
      <c r="P59" s="39"/>
      <c r="Q59" s="40"/>
      <c r="R59" s="21"/>
      <c r="S59" s="39"/>
      <c r="T59" s="40"/>
      <c r="U59" s="21"/>
      <c r="V59" s="39"/>
      <c r="W59" s="40"/>
      <c r="X59" s="21"/>
      <c r="Y59" s="39"/>
      <c r="Z59" s="40"/>
      <c r="AA59" s="21"/>
      <c r="AB59" s="39"/>
      <c r="AC59" s="40"/>
      <c r="AD59" s="21"/>
      <c r="AE59" s="39"/>
      <c r="AF59" s="40"/>
      <c r="AG59" s="21"/>
      <c r="AH59" s="39"/>
      <c r="AI59" s="40"/>
      <c r="AJ59" s="21"/>
      <c r="AK59" s="39"/>
      <c r="AL59" s="40"/>
      <c r="AM59" s="21"/>
      <c r="AN59" s="39"/>
      <c r="AO59" s="40"/>
      <c r="AP59" s="21"/>
      <c r="AQ59" s="39"/>
      <c r="AR59" s="40"/>
      <c r="AS59" s="21"/>
      <c r="AT59" s="39"/>
      <c r="AU59" s="40"/>
      <c r="AV59" s="21"/>
      <c r="AW59" s="39"/>
      <c r="AX59" s="40"/>
      <c r="AY59" s="21"/>
      <c r="AZ59" s="39"/>
      <c r="BA59" s="40"/>
      <c r="BB59" s="21"/>
      <c r="BC59" s="39"/>
      <c r="BD59" s="40"/>
    </row>
    <row r="60" spans="1:56" ht="69.75" customHeight="1" x14ac:dyDescent="0.25">
      <c r="A60" s="324" t="s">
        <v>237</v>
      </c>
      <c r="B60" s="325"/>
      <c r="C60" s="114"/>
      <c r="D60" s="109"/>
      <c r="E60" s="91"/>
      <c r="F60" s="25"/>
      <c r="G60" s="41"/>
      <c r="H60" s="42"/>
      <c r="I60" s="25"/>
      <c r="J60" s="41"/>
      <c r="K60" s="42"/>
      <c r="L60" s="25"/>
      <c r="M60" s="41"/>
      <c r="N60" s="42"/>
      <c r="O60" s="25"/>
      <c r="P60" s="41"/>
      <c r="Q60" s="42"/>
      <c r="R60" s="25"/>
      <c r="S60" s="41"/>
      <c r="T60" s="42"/>
      <c r="U60" s="25"/>
      <c r="V60" s="41"/>
      <c r="W60" s="42"/>
      <c r="X60" s="25"/>
      <c r="Y60" s="41"/>
      <c r="Z60" s="42"/>
      <c r="AA60" s="25"/>
      <c r="AB60" s="41"/>
      <c r="AC60" s="42"/>
      <c r="AD60" s="25"/>
      <c r="AE60" s="41"/>
      <c r="AF60" s="42"/>
      <c r="AG60" s="25"/>
      <c r="AH60" s="41"/>
      <c r="AI60" s="42"/>
      <c r="AJ60" s="25"/>
      <c r="AK60" s="41"/>
      <c r="AL60" s="42"/>
      <c r="AM60" s="25"/>
      <c r="AN60" s="41"/>
      <c r="AO60" s="42"/>
      <c r="AP60" s="25"/>
      <c r="AQ60" s="41"/>
      <c r="AR60" s="42"/>
      <c r="AS60" s="25"/>
      <c r="AT60" s="41"/>
      <c r="AU60" s="42"/>
      <c r="AV60" s="25"/>
      <c r="AW60" s="41"/>
      <c r="AX60" s="42"/>
      <c r="AY60" s="25"/>
      <c r="AZ60" s="41"/>
      <c r="BA60" s="42"/>
      <c r="BB60" s="25"/>
      <c r="BC60" s="41"/>
      <c r="BD60" s="42"/>
    </row>
    <row r="61" spans="1:56" ht="84" customHeight="1" x14ac:dyDescent="0.25">
      <c r="A61" s="51" t="s">
        <v>50</v>
      </c>
      <c r="B61" s="29" t="s">
        <v>238</v>
      </c>
      <c r="C61" s="121" t="s">
        <v>98</v>
      </c>
      <c r="D61" s="65">
        <v>0</v>
      </c>
      <c r="E61" s="86">
        <v>8849</v>
      </c>
      <c r="F61" s="73">
        <v>737.41666666666663</v>
      </c>
      <c r="G61" s="85"/>
      <c r="H61" s="30">
        <f>IF(ISERROR(G61/F61),"",G61/F61)</f>
        <v>0</v>
      </c>
      <c r="I61" s="73">
        <v>737.41666666666663</v>
      </c>
      <c r="J61" s="85"/>
      <c r="K61" s="30">
        <f>IF(ISERROR(J61/I61),"",J61/I61)</f>
        <v>0</v>
      </c>
      <c r="L61" s="73">
        <v>737.41666666666663</v>
      </c>
      <c r="M61" s="85"/>
      <c r="N61" s="30">
        <f>IF(ISERROR(M61/L61),"",M61/L61)</f>
        <v>0</v>
      </c>
      <c r="O61" s="31">
        <v>2212.25</v>
      </c>
      <c r="P61" s="32">
        <v>0</v>
      </c>
      <c r="Q61" s="30">
        <f>IF(ISERROR(P61/O61),"",P61/O61)</f>
        <v>0</v>
      </c>
      <c r="R61" s="73">
        <v>737.41666666666663</v>
      </c>
      <c r="S61" s="85"/>
      <c r="T61" s="30">
        <f>IF(ISERROR(S61/R61),"",S61/R61)</f>
        <v>0</v>
      </c>
      <c r="U61" s="73">
        <v>737.41666666666663</v>
      </c>
      <c r="V61" s="85"/>
      <c r="W61" s="30">
        <f>IF(ISERROR(V61/U61),"",V61/U61)</f>
        <v>0</v>
      </c>
      <c r="X61" s="73">
        <v>737.41666666666663</v>
      </c>
      <c r="Y61" s="85"/>
      <c r="Z61" s="30">
        <f>IF(ISERROR(Y61/X61),"",Y61/X61)</f>
        <v>0</v>
      </c>
      <c r="AA61" s="31">
        <v>2212.25</v>
      </c>
      <c r="AB61" s="32">
        <v>0</v>
      </c>
      <c r="AC61" s="30">
        <f>IF(ISERROR(AB61/AA61),"",AB61/AA61)</f>
        <v>0</v>
      </c>
      <c r="AD61" s="73">
        <v>737.41666666666663</v>
      </c>
      <c r="AE61" s="85"/>
      <c r="AF61" s="30">
        <f>IF(ISERROR(AE61/AD61),"",AE61/AD61)</f>
        <v>0</v>
      </c>
      <c r="AG61" s="73">
        <v>737.41666666666663</v>
      </c>
      <c r="AH61" s="85"/>
      <c r="AI61" s="30">
        <f>IF(ISERROR(AH61/AG61),"",AH61/AG61)</f>
        <v>0</v>
      </c>
      <c r="AJ61" s="73">
        <v>737.41666666666663</v>
      </c>
      <c r="AK61" s="85"/>
      <c r="AL61" s="30">
        <f>IF(ISERROR(AK61/AJ61),"",AK61/AJ61)</f>
        <v>0</v>
      </c>
      <c r="AM61" s="31">
        <v>2212.25</v>
      </c>
      <c r="AN61" s="32">
        <v>0</v>
      </c>
      <c r="AO61" s="30">
        <f>IF(ISERROR(AN61/AM61),"",AN61/AM61)</f>
        <v>0</v>
      </c>
      <c r="AP61" s="73">
        <v>737.41666666666663</v>
      </c>
      <c r="AQ61" s="85"/>
      <c r="AR61" s="30">
        <f>IF(ISERROR(AQ61/AP61),"",AQ61/AP61)</f>
        <v>0</v>
      </c>
      <c r="AS61" s="73">
        <v>737.41666666666663</v>
      </c>
      <c r="AT61" s="85"/>
      <c r="AU61" s="30">
        <f>IF(ISERROR(AT61/AS61),"",AT61/AS61)</f>
        <v>0</v>
      </c>
      <c r="AV61" s="73">
        <v>737.41666666666663</v>
      </c>
      <c r="AW61" s="85"/>
      <c r="AX61" s="30">
        <f>IF(ISERROR(AW61/AV61),"",AW61/AV61)</f>
        <v>0</v>
      </c>
      <c r="AY61" s="31">
        <v>2212.25</v>
      </c>
      <c r="AZ61" s="32">
        <v>0</v>
      </c>
      <c r="BA61" s="30">
        <f>IF(ISERROR(AZ61/AY61),"",AZ61/AY61)</f>
        <v>0</v>
      </c>
      <c r="BB61" s="31">
        <v>8849</v>
      </c>
      <c r="BC61" s="33">
        <v>0</v>
      </c>
      <c r="BD61" s="30">
        <f>IF(ISERROR(BC61/BB61),"",BC61/BB61)</f>
        <v>0</v>
      </c>
    </row>
    <row r="62" spans="1:56" ht="84" customHeight="1" x14ac:dyDescent="0.25">
      <c r="A62" s="51" t="s">
        <v>76</v>
      </c>
      <c r="B62" s="29" t="s">
        <v>239</v>
      </c>
      <c r="C62" s="121" t="s">
        <v>98</v>
      </c>
      <c r="D62" s="65">
        <v>0</v>
      </c>
      <c r="E62" s="86">
        <v>174</v>
      </c>
      <c r="F62" s="87">
        <v>12</v>
      </c>
      <c r="G62" s="85"/>
      <c r="H62" s="30">
        <f>IF(ISERROR(G62/F62),"",G62/F62)</f>
        <v>0</v>
      </c>
      <c r="I62" s="87">
        <v>12</v>
      </c>
      <c r="J62" s="85"/>
      <c r="K62" s="30">
        <f>IF(ISERROR(J62/I62),"",J62/I62)</f>
        <v>0</v>
      </c>
      <c r="L62" s="87">
        <v>16</v>
      </c>
      <c r="M62" s="85"/>
      <c r="N62" s="30">
        <f>IF(ISERROR(M62/L62),"",M62/L62)</f>
        <v>0</v>
      </c>
      <c r="O62" s="31">
        <v>40</v>
      </c>
      <c r="P62" s="32">
        <v>0</v>
      </c>
      <c r="Q62" s="30">
        <f>IF(ISERROR(P62/O62),"",P62/O62)</f>
        <v>0</v>
      </c>
      <c r="R62" s="87">
        <v>16</v>
      </c>
      <c r="S62" s="85"/>
      <c r="T62" s="30">
        <f>IF(ISERROR(S62/R62),"",S62/R62)</f>
        <v>0</v>
      </c>
      <c r="U62" s="87">
        <v>14</v>
      </c>
      <c r="V62" s="85"/>
      <c r="W62" s="30">
        <f>IF(ISERROR(V62/U62),"",V62/U62)</f>
        <v>0</v>
      </c>
      <c r="X62" s="87">
        <v>17</v>
      </c>
      <c r="Y62" s="85"/>
      <c r="Z62" s="30">
        <f>IF(ISERROR(Y62/X62),"",Y62/X62)</f>
        <v>0</v>
      </c>
      <c r="AA62" s="31">
        <v>47</v>
      </c>
      <c r="AB62" s="32">
        <v>0</v>
      </c>
      <c r="AC62" s="30">
        <f>IF(ISERROR(AB62/AA62),"",AB62/AA62)</f>
        <v>0</v>
      </c>
      <c r="AD62" s="87">
        <v>15</v>
      </c>
      <c r="AE62" s="85"/>
      <c r="AF62" s="30">
        <f>IF(ISERROR(AE62/AD62),"",AE62/AD62)</f>
        <v>0</v>
      </c>
      <c r="AG62" s="87">
        <v>16</v>
      </c>
      <c r="AH62" s="85"/>
      <c r="AI62" s="30">
        <f>IF(ISERROR(AH62/AG62),"",AH62/AG62)</f>
        <v>0</v>
      </c>
      <c r="AJ62" s="87">
        <v>15</v>
      </c>
      <c r="AK62" s="85"/>
      <c r="AL62" s="30">
        <f>IF(ISERROR(AK62/AJ62),"",AK62/AJ62)</f>
        <v>0</v>
      </c>
      <c r="AM62" s="31">
        <v>46</v>
      </c>
      <c r="AN62" s="32">
        <v>0</v>
      </c>
      <c r="AO62" s="30">
        <f>IF(ISERROR(AN62/AM62),"",AN62/AM62)</f>
        <v>0</v>
      </c>
      <c r="AP62" s="87">
        <v>13</v>
      </c>
      <c r="AQ62" s="85"/>
      <c r="AR62" s="30">
        <f>IF(ISERROR(AQ62/AP62),"",AQ62/AP62)</f>
        <v>0</v>
      </c>
      <c r="AS62" s="87">
        <v>13</v>
      </c>
      <c r="AT62" s="85"/>
      <c r="AU62" s="30">
        <f>IF(ISERROR(AT62/AS62),"",AT62/AS62)</f>
        <v>0</v>
      </c>
      <c r="AV62" s="87">
        <v>15</v>
      </c>
      <c r="AW62" s="85"/>
      <c r="AX62" s="30">
        <f>IF(ISERROR(AW62/AV62),"",AW62/AV62)</f>
        <v>0</v>
      </c>
      <c r="AY62" s="31">
        <v>41</v>
      </c>
      <c r="AZ62" s="32">
        <v>0</v>
      </c>
      <c r="BA62" s="30">
        <f>IF(ISERROR(AZ62/AY62),"",AZ62/AY62)</f>
        <v>0</v>
      </c>
      <c r="BB62" s="31">
        <v>174</v>
      </c>
      <c r="BC62" s="33">
        <v>0</v>
      </c>
      <c r="BD62" s="30">
        <f>IF(ISERROR(BC62/BB62),"",BC62/BB62)</f>
        <v>0</v>
      </c>
    </row>
    <row r="63" spans="1:56" ht="84" customHeight="1" x14ac:dyDescent="0.25">
      <c r="A63" s="51" t="s">
        <v>77</v>
      </c>
      <c r="B63" s="29" t="s">
        <v>240</v>
      </c>
      <c r="C63" s="121" t="s">
        <v>98</v>
      </c>
      <c r="D63" s="65">
        <v>0</v>
      </c>
      <c r="E63" s="86">
        <v>677</v>
      </c>
      <c r="F63" s="87">
        <v>56</v>
      </c>
      <c r="G63" s="85"/>
      <c r="H63" s="30">
        <f>IF(ISERROR(G63/F63),"",G63/F63)</f>
        <v>0</v>
      </c>
      <c r="I63" s="87">
        <v>56</v>
      </c>
      <c r="J63" s="85"/>
      <c r="K63" s="30">
        <f>IF(ISERROR(J63/I63),"",J63/I63)</f>
        <v>0</v>
      </c>
      <c r="L63" s="87">
        <v>55</v>
      </c>
      <c r="M63" s="85"/>
      <c r="N63" s="30">
        <f>IF(ISERROR(M63/L63),"",M63/L63)</f>
        <v>0</v>
      </c>
      <c r="O63" s="31">
        <v>167</v>
      </c>
      <c r="P63" s="32">
        <v>0</v>
      </c>
      <c r="Q63" s="30">
        <f>IF(ISERROR(P63/O63),"",P63/O63)</f>
        <v>0</v>
      </c>
      <c r="R63" s="87">
        <v>57</v>
      </c>
      <c r="S63" s="85"/>
      <c r="T63" s="30">
        <f>IF(ISERROR(S63/R63),"",S63/R63)</f>
        <v>0</v>
      </c>
      <c r="U63" s="87">
        <v>57</v>
      </c>
      <c r="V63" s="85"/>
      <c r="W63" s="30">
        <f>IF(ISERROR(V63/U63),"",V63/U63)</f>
        <v>0</v>
      </c>
      <c r="X63" s="87">
        <v>58</v>
      </c>
      <c r="Y63" s="85"/>
      <c r="Z63" s="30">
        <f>IF(ISERROR(Y63/X63),"",Y63/X63)</f>
        <v>0</v>
      </c>
      <c r="AA63" s="31">
        <v>172</v>
      </c>
      <c r="AB63" s="32">
        <v>0</v>
      </c>
      <c r="AC63" s="30">
        <f>IF(ISERROR(AB63/AA63),"",AB63/AA63)</f>
        <v>0</v>
      </c>
      <c r="AD63" s="87">
        <v>56</v>
      </c>
      <c r="AE63" s="85"/>
      <c r="AF63" s="30">
        <f>IF(ISERROR(AE63/AD63),"",AE63/AD63)</f>
        <v>0</v>
      </c>
      <c r="AG63" s="87">
        <v>55</v>
      </c>
      <c r="AH63" s="85"/>
      <c r="AI63" s="30">
        <f>IF(ISERROR(AH63/AG63),"",AH63/AG63)</f>
        <v>0</v>
      </c>
      <c r="AJ63" s="87">
        <v>57</v>
      </c>
      <c r="AK63" s="85"/>
      <c r="AL63" s="30">
        <f>IF(ISERROR(AK63/AJ63),"",AK63/AJ63)</f>
        <v>0</v>
      </c>
      <c r="AM63" s="31">
        <v>168</v>
      </c>
      <c r="AN63" s="32">
        <v>0</v>
      </c>
      <c r="AO63" s="30">
        <f>IF(ISERROR(AN63/AM63),"",AN63/AM63)</f>
        <v>0</v>
      </c>
      <c r="AP63" s="87">
        <v>56</v>
      </c>
      <c r="AQ63" s="85"/>
      <c r="AR63" s="30">
        <f>IF(ISERROR(AQ63/AP63),"",AQ63/AP63)</f>
        <v>0</v>
      </c>
      <c r="AS63" s="87">
        <v>57</v>
      </c>
      <c r="AT63" s="85"/>
      <c r="AU63" s="30">
        <f>IF(ISERROR(AT63/AS63),"",AT63/AS63)</f>
        <v>0</v>
      </c>
      <c r="AV63" s="87">
        <v>57</v>
      </c>
      <c r="AW63" s="85"/>
      <c r="AX63" s="30">
        <f>IF(ISERROR(AW63/AV63),"",AW63/AV63)</f>
        <v>0</v>
      </c>
      <c r="AY63" s="31">
        <v>170</v>
      </c>
      <c r="AZ63" s="32">
        <v>0</v>
      </c>
      <c r="BA63" s="30">
        <f>IF(ISERROR(AZ63/AY63),"",AZ63/AY63)</f>
        <v>0</v>
      </c>
      <c r="BB63" s="31">
        <v>677</v>
      </c>
      <c r="BC63" s="33">
        <v>0</v>
      </c>
      <c r="BD63" s="30">
        <f>IF(ISERROR(BC63/BB63),"",BC63/BB63)</f>
        <v>0</v>
      </c>
    </row>
    <row r="64" spans="1:56" ht="84" customHeight="1" x14ac:dyDescent="0.25">
      <c r="A64" s="324" t="s">
        <v>188</v>
      </c>
      <c r="B64" s="325"/>
      <c r="C64" s="114"/>
      <c r="D64" s="109"/>
      <c r="E64" s="91"/>
      <c r="F64" s="25"/>
      <c r="G64" s="41"/>
      <c r="H64" s="42"/>
      <c r="I64" s="25"/>
      <c r="J64" s="41"/>
      <c r="K64" s="42"/>
      <c r="L64" s="25"/>
      <c r="M64" s="41"/>
      <c r="N64" s="42"/>
      <c r="O64" s="25"/>
      <c r="P64" s="41"/>
      <c r="Q64" s="42"/>
      <c r="R64" s="25"/>
      <c r="S64" s="41"/>
      <c r="T64" s="42"/>
      <c r="U64" s="25"/>
      <c r="V64" s="41"/>
      <c r="W64" s="42"/>
      <c r="X64" s="25"/>
      <c r="Y64" s="41"/>
      <c r="Z64" s="42"/>
      <c r="AA64" s="25"/>
      <c r="AB64" s="41"/>
      <c r="AC64" s="42"/>
      <c r="AD64" s="25"/>
      <c r="AE64" s="41"/>
      <c r="AF64" s="42"/>
      <c r="AG64" s="25"/>
      <c r="AH64" s="41"/>
      <c r="AI64" s="42"/>
      <c r="AJ64" s="25"/>
      <c r="AK64" s="41"/>
      <c r="AL64" s="42"/>
      <c r="AM64" s="25"/>
      <c r="AN64" s="41"/>
      <c r="AO64" s="42"/>
      <c r="AP64" s="25"/>
      <c r="AQ64" s="41"/>
      <c r="AR64" s="42"/>
      <c r="AS64" s="25"/>
      <c r="AT64" s="41"/>
      <c r="AU64" s="42"/>
      <c r="AV64" s="25"/>
      <c r="AW64" s="41"/>
      <c r="AX64" s="42"/>
      <c r="AY64" s="25"/>
      <c r="AZ64" s="41"/>
      <c r="BA64" s="42"/>
      <c r="BB64" s="25"/>
      <c r="BC64" s="41"/>
      <c r="BD64" s="42"/>
    </row>
    <row r="65" spans="1:56" ht="84" customHeight="1" x14ac:dyDescent="0.25">
      <c r="A65" s="51" t="s">
        <v>102</v>
      </c>
      <c r="B65" s="29" t="s">
        <v>241</v>
      </c>
      <c r="C65" s="121" t="s">
        <v>62</v>
      </c>
      <c r="D65" s="77">
        <v>18849</v>
      </c>
      <c r="E65" s="43">
        <v>18849</v>
      </c>
      <c r="F65" s="31">
        <v>1570.75</v>
      </c>
      <c r="G65" s="74"/>
      <c r="H65" s="30">
        <f>IF(ISERROR(G65/F65),"",G65/F65)</f>
        <v>0</v>
      </c>
      <c r="I65" s="31">
        <v>1570.75</v>
      </c>
      <c r="J65" s="74"/>
      <c r="K65" s="30">
        <f>IF(ISERROR(J65/I65),"",J65/I65)</f>
        <v>0</v>
      </c>
      <c r="L65" s="31">
        <v>1570.75</v>
      </c>
      <c r="M65" s="74"/>
      <c r="N65" s="30">
        <f>IF(ISERROR(M65/L65),"",M65/L65)</f>
        <v>0</v>
      </c>
      <c r="O65" s="31">
        <v>4712.25</v>
      </c>
      <c r="P65" s="32">
        <v>0</v>
      </c>
      <c r="Q65" s="30">
        <f>IF(ISERROR(P65/O65),"",P65/O65)</f>
        <v>0</v>
      </c>
      <c r="R65" s="31">
        <v>1570.75</v>
      </c>
      <c r="S65" s="74"/>
      <c r="T65" s="30">
        <f>IF(ISERROR(S65/R65),"",S65/R65)</f>
        <v>0</v>
      </c>
      <c r="U65" s="31">
        <v>1570.75</v>
      </c>
      <c r="V65" s="74"/>
      <c r="W65" s="30">
        <f>IF(ISERROR(V65/U65),"",V65/U65)</f>
        <v>0</v>
      </c>
      <c r="X65" s="31">
        <v>1570.75</v>
      </c>
      <c r="Y65" s="74"/>
      <c r="Z65" s="30">
        <f>IF(ISERROR(Y65/X65),"",Y65/X65)</f>
        <v>0</v>
      </c>
      <c r="AA65" s="31">
        <v>4712.25</v>
      </c>
      <c r="AB65" s="32">
        <v>0</v>
      </c>
      <c r="AC65" s="30">
        <f>IF(ISERROR(AB65/AA65),"",AB65/AA65)</f>
        <v>0</v>
      </c>
      <c r="AD65" s="31">
        <v>1570.75</v>
      </c>
      <c r="AE65" s="74"/>
      <c r="AF65" s="30">
        <f>IF(ISERROR(AE65/AD65),"",AE65/AD65)</f>
        <v>0</v>
      </c>
      <c r="AG65" s="31">
        <v>1570.75</v>
      </c>
      <c r="AH65" s="74"/>
      <c r="AI65" s="30">
        <f>IF(ISERROR(AH65/AG65),"",AH65/AG65)</f>
        <v>0</v>
      </c>
      <c r="AJ65" s="31">
        <v>1570.75</v>
      </c>
      <c r="AK65" s="74"/>
      <c r="AL65" s="30">
        <f>IF(ISERROR(AK65/AJ65),"",AK65/AJ65)</f>
        <v>0</v>
      </c>
      <c r="AM65" s="31">
        <v>4712.25</v>
      </c>
      <c r="AN65" s="32">
        <v>0</v>
      </c>
      <c r="AO65" s="30">
        <f>IF(ISERROR(AN65/AM65),"",AN65/AM65)</f>
        <v>0</v>
      </c>
      <c r="AP65" s="31">
        <v>1570.75</v>
      </c>
      <c r="AQ65" s="74"/>
      <c r="AR65" s="30">
        <f>IF(ISERROR(AQ65/AP65),"",AQ65/AP65)</f>
        <v>0</v>
      </c>
      <c r="AS65" s="31">
        <v>1570.75</v>
      </c>
      <c r="AT65" s="74"/>
      <c r="AU65" s="30">
        <f>IF(ISERROR(AT65/AS65),"",AT65/AS65)</f>
        <v>0</v>
      </c>
      <c r="AV65" s="31">
        <v>1570.75</v>
      </c>
      <c r="AW65" s="74"/>
      <c r="AX65" s="30">
        <f>IF(ISERROR(AW65/AV65),"",AW65/AV65)</f>
        <v>0</v>
      </c>
      <c r="AY65" s="31">
        <v>4712.25</v>
      </c>
      <c r="AZ65" s="32">
        <v>0</v>
      </c>
      <c r="BA65" s="30">
        <f>IF(ISERROR(AZ65/AY65),"",AZ65/AY65)</f>
        <v>0</v>
      </c>
      <c r="BB65" s="31">
        <v>18849</v>
      </c>
      <c r="BC65" s="33">
        <v>0</v>
      </c>
      <c r="BD65" s="30">
        <f>IF(ISERROR(BC65/BB65),"",BC65/BB65)</f>
        <v>0</v>
      </c>
    </row>
    <row r="66" spans="1:56" ht="84" customHeight="1" x14ac:dyDescent="0.25">
      <c r="A66" s="51" t="s">
        <v>103</v>
      </c>
      <c r="B66" s="29" t="s">
        <v>242</v>
      </c>
      <c r="C66" s="121" t="s">
        <v>62</v>
      </c>
      <c r="D66" s="77">
        <v>7539.6000000000022</v>
      </c>
      <c r="E66" s="43">
        <v>7539.6000000000022</v>
      </c>
      <c r="F66" s="31">
        <v>628.30000000000007</v>
      </c>
      <c r="G66" s="74"/>
      <c r="H66" s="30">
        <f>IF(ISERROR(G66/F66),"",G66/F66)</f>
        <v>0</v>
      </c>
      <c r="I66" s="31">
        <v>628.30000000000007</v>
      </c>
      <c r="J66" s="74"/>
      <c r="K66" s="30">
        <f>IF(ISERROR(J66/I66),"",J66/I66)</f>
        <v>0</v>
      </c>
      <c r="L66" s="31">
        <v>628.30000000000007</v>
      </c>
      <c r="M66" s="74"/>
      <c r="N66" s="30">
        <f>IF(ISERROR(M66/L66),"",M66/L66)</f>
        <v>0</v>
      </c>
      <c r="O66" s="31">
        <v>1884.9</v>
      </c>
      <c r="P66" s="32">
        <v>0</v>
      </c>
      <c r="Q66" s="30">
        <f>IF(ISERROR(P66/O66),"",P66/O66)</f>
        <v>0</v>
      </c>
      <c r="R66" s="31">
        <v>628.30000000000007</v>
      </c>
      <c r="S66" s="74"/>
      <c r="T66" s="30">
        <f>IF(ISERROR(S66/R66),"",S66/R66)</f>
        <v>0</v>
      </c>
      <c r="U66" s="31">
        <v>628.30000000000007</v>
      </c>
      <c r="V66" s="74"/>
      <c r="W66" s="30">
        <f>IF(ISERROR(V66/U66),"",V66/U66)</f>
        <v>0</v>
      </c>
      <c r="X66" s="31">
        <v>628.30000000000007</v>
      </c>
      <c r="Y66" s="74"/>
      <c r="Z66" s="30">
        <f>IF(ISERROR(Y66/X66),"",Y66/X66)</f>
        <v>0</v>
      </c>
      <c r="AA66" s="31">
        <v>1884.9</v>
      </c>
      <c r="AB66" s="32">
        <v>0</v>
      </c>
      <c r="AC66" s="30">
        <f>IF(ISERROR(AB66/AA66),"",AB66/AA66)</f>
        <v>0</v>
      </c>
      <c r="AD66" s="31">
        <v>628.30000000000007</v>
      </c>
      <c r="AE66" s="74"/>
      <c r="AF66" s="30">
        <f>IF(ISERROR(AE66/AD66),"",AE66/AD66)</f>
        <v>0</v>
      </c>
      <c r="AG66" s="31">
        <v>628.30000000000007</v>
      </c>
      <c r="AH66" s="74"/>
      <c r="AI66" s="30">
        <f>IF(ISERROR(AH66/AG66),"",AH66/AG66)</f>
        <v>0</v>
      </c>
      <c r="AJ66" s="31">
        <v>628.30000000000007</v>
      </c>
      <c r="AK66" s="74"/>
      <c r="AL66" s="30">
        <f>IF(ISERROR(AK66/AJ66),"",AK66/AJ66)</f>
        <v>0</v>
      </c>
      <c r="AM66" s="31">
        <v>1884.9</v>
      </c>
      <c r="AN66" s="32">
        <v>0</v>
      </c>
      <c r="AO66" s="30">
        <f>IF(ISERROR(AN66/AM66),"",AN66/AM66)</f>
        <v>0</v>
      </c>
      <c r="AP66" s="31">
        <v>628.30000000000007</v>
      </c>
      <c r="AQ66" s="74"/>
      <c r="AR66" s="30">
        <f>IF(ISERROR(AQ66/AP66),"",AQ66/AP66)</f>
        <v>0</v>
      </c>
      <c r="AS66" s="31">
        <v>628.30000000000007</v>
      </c>
      <c r="AT66" s="74"/>
      <c r="AU66" s="30">
        <f>IF(ISERROR(AT66/AS66),"",AT66/AS66)</f>
        <v>0</v>
      </c>
      <c r="AV66" s="31">
        <v>628.30000000000007</v>
      </c>
      <c r="AW66" s="74"/>
      <c r="AX66" s="30">
        <f>IF(ISERROR(AW66/AV66),"",AW66/AV66)</f>
        <v>0</v>
      </c>
      <c r="AY66" s="31">
        <v>1884.9</v>
      </c>
      <c r="AZ66" s="32">
        <v>0</v>
      </c>
      <c r="BA66" s="30">
        <f>IF(ISERROR(AZ66/AY66),"",AZ66/AY66)</f>
        <v>0</v>
      </c>
      <c r="BB66" s="31">
        <v>7539.6</v>
      </c>
      <c r="BC66" s="33">
        <v>0</v>
      </c>
      <c r="BD66" s="30">
        <f>IF(ISERROR(BC66/BB66),"",BC66/BB66)</f>
        <v>0</v>
      </c>
    </row>
    <row r="67" spans="1:56" ht="84" customHeight="1" x14ac:dyDescent="0.25">
      <c r="A67" s="51" t="s">
        <v>104</v>
      </c>
      <c r="B67" s="29" t="s">
        <v>243</v>
      </c>
      <c r="C67" s="121" t="s">
        <v>62</v>
      </c>
      <c r="D67" s="77">
        <v>7539.6000000000022</v>
      </c>
      <c r="E67" s="43">
        <v>7539.6000000000022</v>
      </c>
      <c r="F67" s="31">
        <v>628.39166666666677</v>
      </c>
      <c r="G67" s="74"/>
      <c r="H67" s="30">
        <f>IF(ISERROR(G67/F67),"",G67/F67)</f>
        <v>0</v>
      </c>
      <c r="I67" s="31">
        <v>628.39166666666677</v>
      </c>
      <c r="J67" s="74"/>
      <c r="K67" s="30">
        <f>IF(ISERROR(J67/I67),"",J67/I67)</f>
        <v>0</v>
      </c>
      <c r="L67" s="31">
        <v>629.39166666666677</v>
      </c>
      <c r="M67" s="74"/>
      <c r="N67" s="30">
        <f>IF(ISERROR(M67/L67),"",M67/L67)</f>
        <v>0</v>
      </c>
      <c r="O67" s="31">
        <v>1886.1750000000002</v>
      </c>
      <c r="P67" s="32">
        <v>0</v>
      </c>
      <c r="Q67" s="30">
        <f>IF(ISERROR(P67/O67),"",P67/O67)</f>
        <v>0</v>
      </c>
      <c r="R67" s="31">
        <v>629.39166666666677</v>
      </c>
      <c r="S67" s="74"/>
      <c r="T67" s="30">
        <f>IF(ISERROR(S67/R67),"",S67/R67)</f>
        <v>0</v>
      </c>
      <c r="U67" s="31">
        <v>628.39166666666677</v>
      </c>
      <c r="V67" s="74"/>
      <c r="W67" s="30">
        <f>IF(ISERROR(V67/U67),"",V67/U67)</f>
        <v>0</v>
      </c>
      <c r="X67" s="31">
        <v>628.39166666666677</v>
      </c>
      <c r="Y67" s="74"/>
      <c r="Z67" s="30">
        <f>IF(ISERROR(Y67/X67),"",Y67/X67)</f>
        <v>0</v>
      </c>
      <c r="AA67" s="31">
        <v>1886.1750000000002</v>
      </c>
      <c r="AB67" s="32">
        <v>0</v>
      </c>
      <c r="AC67" s="30">
        <f>IF(ISERROR(AB67/AA67),"",AB67/AA67)</f>
        <v>0</v>
      </c>
      <c r="AD67" s="31">
        <v>628.39166666666677</v>
      </c>
      <c r="AE67" s="74"/>
      <c r="AF67" s="30">
        <f>IF(ISERROR(AE67/AD67),"",AE67/AD67)</f>
        <v>0</v>
      </c>
      <c r="AG67" s="31">
        <v>628.39166666666677</v>
      </c>
      <c r="AH67" s="74"/>
      <c r="AI67" s="30">
        <f>IF(ISERROR(AH67/AG67),"",AH67/AG67)</f>
        <v>0</v>
      </c>
      <c r="AJ67" s="31">
        <v>628.39166666666677</v>
      </c>
      <c r="AK67" s="74"/>
      <c r="AL67" s="30">
        <f>IF(ISERROR(AK67/AJ67),"",AK67/AJ67)</f>
        <v>0</v>
      </c>
      <c r="AM67" s="31">
        <v>1885.1750000000002</v>
      </c>
      <c r="AN67" s="32">
        <v>0</v>
      </c>
      <c r="AO67" s="30">
        <f>IF(ISERROR(AN67/AM67),"",AN67/AM67)</f>
        <v>0</v>
      </c>
      <c r="AP67" s="31">
        <v>627.39166666666677</v>
      </c>
      <c r="AQ67" s="74"/>
      <c r="AR67" s="30">
        <f>IF(ISERROR(AQ67/AP67),"",AQ67/AP67)</f>
        <v>0</v>
      </c>
      <c r="AS67" s="31">
        <v>627.39166666666677</v>
      </c>
      <c r="AT67" s="74"/>
      <c r="AU67" s="30">
        <f>IF(ISERROR(AT67/AS67),"",AT67/AS67)</f>
        <v>0</v>
      </c>
      <c r="AV67" s="31">
        <v>627.39166666666677</v>
      </c>
      <c r="AW67" s="74"/>
      <c r="AX67" s="30">
        <f>IF(ISERROR(AW67/AV67),"",AW67/AV67)</f>
        <v>0</v>
      </c>
      <c r="AY67" s="31">
        <v>1882.1750000000002</v>
      </c>
      <c r="AZ67" s="32">
        <v>0</v>
      </c>
      <c r="BA67" s="30">
        <f>IF(ISERROR(AZ67/AY67),"",AZ67/AY67)</f>
        <v>0</v>
      </c>
      <c r="BB67" s="31">
        <v>7539.7000000000007</v>
      </c>
      <c r="BC67" s="33">
        <v>0</v>
      </c>
      <c r="BD67" s="30">
        <f>IF(ISERROR(BC67/BB67),"",BC67/BB67)</f>
        <v>0</v>
      </c>
    </row>
    <row r="68" spans="1:56" ht="84" customHeight="1" x14ac:dyDescent="0.25">
      <c r="A68" s="51" t="s">
        <v>105</v>
      </c>
      <c r="B68" s="29" t="s">
        <v>244</v>
      </c>
      <c r="C68" s="123" t="s">
        <v>107</v>
      </c>
      <c r="D68" s="77">
        <v>9945.9999999999982</v>
      </c>
      <c r="E68" s="43">
        <v>9945.9999999999982</v>
      </c>
      <c r="F68" s="87">
        <v>684.73333333333335</v>
      </c>
      <c r="G68" s="74"/>
      <c r="H68" s="30">
        <f>IF(ISERROR(G68/F68),"",G68/F68)</f>
        <v>0</v>
      </c>
      <c r="I68" s="87">
        <v>686.73333333333335</v>
      </c>
      <c r="J68" s="74"/>
      <c r="K68" s="30">
        <f>IF(ISERROR(J68/I68),"",J68/I68)</f>
        <v>0</v>
      </c>
      <c r="L68" s="87">
        <v>687.73333333333335</v>
      </c>
      <c r="M68" s="74"/>
      <c r="N68" s="30">
        <f>IF(ISERROR(M68/L68),"",M68/L68)</f>
        <v>0</v>
      </c>
      <c r="O68" s="31">
        <v>2059.1999999999998</v>
      </c>
      <c r="P68" s="32">
        <v>0</v>
      </c>
      <c r="Q68" s="30">
        <f>IF(ISERROR(P68/O68),"",P68/O68)</f>
        <v>0</v>
      </c>
      <c r="R68" s="87">
        <v>686.73333333333335</v>
      </c>
      <c r="S68" s="74"/>
      <c r="T68" s="30">
        <f>IF(ISERROR(S68/R68),"",S68/R68)</f>
        <v>0</v>
      </c>
      <c r="U68" s="87">
        <v>676.73333333333335</v>
      </c>
      <c r="V68" s="74"/>
      <c r="W68" s="30">
        <f>IF(ISERROR(V68/U68),"",V68/U68)</f>
        <v>0</v>
      </c>
      <c r="X68" s="87">
        <v>2056.7333333333331</v>
      </c>
      <c r="Y68" s="74"/>
      <c r="Z68" s="30">
        <f>IF(ISERROR(Y68/X68),"",Y68/X68)</f>
        <v>0</v>
      </c>
      <c r="AA68" s="31">
        <v>3420.2</v>
      </c>
      <c r="AB68" s="32">
        <v>0</v>
      </c>
      <c r="AC68" s="30">
        <f>IF(ISERROR(AB68/AA68),"",AB68/AA68)</f>
        <v>0</v>
      </c>
      <c r="AD68" s="87">
        <v>687.73333333333335</v>
      </c>
      <c r="AE68" s="74"/>
      <c r="AF68" s="30">
        <f>IF(ISERROR(AE68/AD68),"",AE68/AD68)</f>
        <v>0</v>
      </c>
      <c r="AG68" s="87">
        <v>686.73333333333335</v>
      </c>
      <c r="AH68" s="74"/>
      <c r="AI68" s="30">
        <f>IF(ISERROR(AH68/AG68),"",AH68/AG68)</f>
        <v>0</v>
      </c>
      <c r="AJ68" s="87">
        <v>687.73333333333335</v>
      </c>
      <c r="AK68" s="74"/>
      <c r="AL68" s="30">
        <f>IF(ISERROR(AK68/AJ68),"",AK68/AJ68)</f>
        <v>0</v>
      </c>
      <c r="AM68" s="31">
        <v>2062.1999999999998</v>
      </c>
      <c r="AN68" s="32">
        <v>0</v>
      </c>
      <c r="AO68" s="30">
        <f>IF(ISERROR(AN68/AM68),"",AN68/AM68)</f>
        <v>0</v>
      </c>
      <c r="AP68" s="87">
        <v>688.73333333333335</v>
      </c>
      <c r="AQ68" s="74"/>
      <c r="AR68" s="30">
        <f>IF(ISERROR(AQ68/AP68),"",AQ68/AP68)</f>
        <v>0</v>
      </c>
      <c r="AS68" s="87">
        <v>686.73333333333335</v>
      </c>
      <c r="AT68" s="74"/>
      <c r="AU68" s="30">
        <f>IF(ISERROR(AT68/AS68),"",AT68/AS68)</f>
        <v>0</v>
      </c>
      <c r="AV68" s="87">
        <v>689.73333333333335</v>
      </c>
      <c r="AW68" s="74"/>
      <c r="AX68" s="30">
        <f>IF(ISERROR(AW68/AV68),"",AW68/AV68)</f>
        <v>0</v>
      </c>
      <c r="AY68" s="31">
        <v>2065.1999999999998</v>
      </c>
      <c r="AZ68" s="32">
        <v>0</v>
      </c>
      <c r="BA68" s="30">
        <f>IF(ISERROR(AZ68/AY68),"",AZ68/AY68)</f>
        <v>0</v>
      </c>
      <c r="BB68" s="31">
        <v>9606.7999999999993</v>
      </c>
      <c r="BC68" s="33">
        <v>0</v>
      </c>
      <c r="BD68" s="30">
        <f>IF(ISERROR(BC68/BB68),"",BC68/BB68)</f>
        <v>0</v>
      </c>
    </row>
    <row r="69" spans="1:56" ht="84" customHeight="1" x14ac:dyDescent="0.25">
      <c r="A69" s="51" t="s">
        <v>245</v>
      </c>
      <c r="B69" s="29" t="s">
        <v>246</v>
      </c>
      <c r="C69" s="121" t="s">
        <v>66</v>
      </c>
      <c r="D69" s="77">
        <v>3168.4800000000005</v>
      </c>
      <c r="E69" s="43">
        <v>3168.4800000000005</v>
      </c>
      <c r="F69" s="31">
        <v>264.04000000000002</v>
      </c>
      <c r="G69" s="74"/>
      <c r="H69" s="30">
        <f>IF(ISERROR(G69/F69),"",G69/F69)</f>
        <v>0</v>
      </c>
      <c r="I69" s="31">
        <v>264.04000000000002</v>
      </c>
      <c r="J69" s="74"/>
      <c r="K69" s="30">
        <f>IF(ISERROR(J69/I69),"",J69/I69)</f>
        <v>0</v>
      </c>
      <c r="L69" s="31">
        <v>264.04000000000002</v>
      </c>
      <c r="M69" s="74"/>
      <c r="N69" s="30">
        <f>IF(ISERROR(M69/L69),"",M69/L69)</f>
        <v>0</v>
      </c>
      <c r="O69" s="31">
        <v>792.12000000000012</v>
      </c>
      <c r="P69" s="32">
        <v>0</v>
      </c>
      <c r="Q69" s="30">
        <f>IF(ISERROR(P69/O69),"",P69/O69)</f>
        <v>0</v>
      </c>
      <c r="R69" s="31">
        <v>264.04000000000002</v>
      </c>
      <c r="S69" s="74"/>
      <c r="T69" s="30">
        <f>IF(ISERROR(S69/R69),"",S69/R69)</f>
        <v>0</v>
      </c>
      <c r="U69" s="31">
        <v>264.04000000000002</v>
      </c>
      <c r="V69" s="74"/>
      <c r="W69" s="30">
        <f>IF(ISERROR(V69/U69),"",V69/U69)</f>
        <v>0</v>
      </c>
      <c r="X69" s="31">
        <v>264.04000000000002</v>
      </c>
      <c r="Y69" s="74"/>
      <c r="Z69" s="30">
        <f>IF(ISERROR(Y69/X69),"",Y69/X69)</f>
        <v>0</v>
      </c>
      <c r="AA69" s="31">
        <v>792.12000000000012</v>
      </c>
      <c r="AB69" s="32">
        <v>0</v>
      </c>
      <c r="AC69" s="30">
        <f>IF(ISERROR(AB69/AA69),"",AB69/AA69)</f>
        <v>0</v>
      </c>
      <c r="AD69" s="31">
        <v>264.04000000000002</v>
      </c>
      <c r="AE69" s="74"/>
      <c r="AF69" s="30">
        <f>IF(ISERROR(AE69/AD69),"",AE69/AD69)</f>
        <v>0</v>
      </c>
      <c r="AG69" s="31">
        <v>264.04000000000002</v>
      </c>
      <c r="AH69" s="74"/>
      <c r="AI69" s="30">
        <f>IF(ISERROR(AH69/AG69),"",AH69/AG69)</f>
        <v>0</v>
      </c>
      <c r="AJ69" s="31">
        <v>264.04000000000002</v>
      </c>
      <c r="AK69" s="74"/>
      <c r="AL69" s="30">
        <f>IF(ISERROR(AK69/AJ69),"",AK69/AJ69)</f>
        <v>0</v>
      </c>
      <c r="AM69" s="31">
        <v>792.12000000000012</v>
      </c>
      <c r="AN69" s="32">
        <v>0</v>
      </c>
      <c r="AO69" s="30">
        <f>IF(ISERROR(AN69/AM69),"",AN69/AM69)</f>
        <v>0</v>
      </c>
      <c r="AP69" s="31">
        <v>264.04000000000002</v>
      </c>
      <c r="AQ69" s="74"/>
      <c r="AR69" s="30">
        <f>IF(ISERROR(AQ69/AP69),"",AQ69/AP69)</f>
        <v>0</v>
      </c>
      <c r="AS69" s="31">
        <v>264.04000000000002</v>
      </c>
      <c r="AT69" s="74"/>
      <c r="AU69" s="30">
        <f>IF(ISERROR(AT69/AS69),"",AT69/AS69)</f>
        <v>0</v>
      </c>
      <c r="AV69" s="31">
        <v>264.04000000000002</v>
      </c>
      <c r="AW69" s="74"/>
      <c r="AX69" s="30">
        <f>IF(ISERROR(AW69/AV69),"",AW69/AV69)</f>
        <v>0</v>
      </c>
      <c r="AY69" s="31">
        <v>792.12000000000012</v>
      </c>
      <c r="AZ69" s="32">
        <v>0</v>
      </c>
      <c r="BA69" s="30">
        <f>IF(ISERROR(AZ69/AY69),"",AZ69/AY69)</f>
        <v>0</v>
      </c>
      <c r="BB69" s="31">
        <v>3168.4800000000005</v>
      </c>
      <c r="BC69" s="33">
        <v>0</v>
      </c>
      <c r="BD69" s="30">
        <f>IF(ISERROR(BC69/BB69),"",BC69/BB69)</f>
        <v>0</v>
      </c>
    </row>
    <row r="70" spans="1:56" ht="84" customHeight="1" x14ac:dyDescent="0.3">
      <c r="A70" s="331" t="s">
        <v>31</v>
      </c>
      <c r="B70" s="332"/>
      <c r="C70" s="112"/>
      <c r="D70" s="65"/>
      <c r="E70" s="61"/>
      <c r="F70" s="62"/>
      <c r="G70" s="63"/>
      <c r="H70" s="64"/>
      <c r="I70" s="62"/>
      <c r="J70" s="63"/>
      <c r="K70" s="64"/>
      <c r="L70" s="62"/>
      <c r="M70" s="63"/>
      <c r="N70" s="64"/>
      <c r="O70" s="62"/>
      <c r="P70" s="65"/>
      <c r="Q70" s="64"/>
      <c r="R70" s="62"/>
      <c r="S70" s="63"/>
      <c r="T70" s="64"/>
      <c r="U70" s="62"/>
      <c r="V70" s="63"/>
      <c r="W70" s="64"/>
      <c r="X70" s="62"/>
      <c r="Y70" s="63"/>
      <c r="Z70" s="64"/>
      <c r="AA70" s="62"/>
      <c r="AB70" s="65"/>
      <c r="AC70" s="64"/>
      <c r="AD70" s="62"/>
      <c r="AE70" s="65"/>
      <c r="AF70" s="64"/>
      <c r="AG70" s="62"/>
      <c r="AH70" s="65"/>
      <c r="AI70" s="64"/>
      <c r="AJ70" s="62"/>
      <c r="AK70" s="65"/>
      <c r="AL70" s="64"/>
      <c r="AM70" s="62"/>
      <c r="AN70" s="65"/>
      <c r="AO70" s="64"/>
      <c r="AP70" s="62"/>
      <c r="AQ70" s="65"/>
      <c r="AR70" s="64"/>
      <c r="AS70" s="62"/>
      <c r="AT70" s="65"/>
      <c r="AU70" s="64"/>
      <c r="AV70" s="62"/>
      <c r="AW70" s="65"/>
      <c r="AX70" s="64"/>
      <c r="AY70" s="62"/>
      <c r="AZ70" s="65"/>
      <c r="BA70" s="64"/>
      <c r="BB70" s="66"/>
      <c r="BC70" s="67"/>
      <c r="BD70" s="64"/>
    </row>
    <row r="71" spans="1:56" ht="90.75" customHeight="1" x14ac:dyDescent="0.25">
      <c r="A71" s="322" t="s">
        <v>247</v>
      </c>
      <c r="B71" s="333"/>
      <c r="C71" s="113"/>
      <c r="D71" s="108"/>
      <c r="E71" s="96"/>
      <c r="F71" s="68"/>
      <c r="G71" s="19"/>
      <c r="H71" s="69"/>
      <c r="I71" s="68"/>
      <c r="J71" s="19"/>
      <c r="K71" s="69"/>
      <c r="L71" s="68"/>
      <c r="M71" s="19"/>
      <c r="N71" s="69"/>
      <c r="O71" s="68"/>
      <c r="P71" s="19"/>
      <c r="Q71" s="69"/>
      <c r="R71" s="68"/>
      <c r="S71" s="19"/>
      <c r="T71" s="69"/>
      <c r="U71" s="68"/>
      <c r="V71" s="19"/>
      <c r="W71" s="69"/>
      <c r="X71" s="68"/>
      <c r="Y71" s="19"/>
      <c r="Z71" s="69"/>
      <c r="AA71" s="68"/>
      <c r="AB71" s="19"/>
      <c r="AC71" s="69"/>
      <c r="AD71" s="68"/>
      <c r="AE71" s="19"/>
      <c r="AF71" s="69"/>
      <c r="AG71" s="68"/>
      <c r="AH71" s="19"/>
      <c r="AI71" s="69"/>
      <c r="AJ71" s="68"/>
      <c r="AK71" s="19"/>
      <c r="AL71" s="69"/>
      <c r="AM71" s="68"/>
      <c r="AN71" s="19"/>
      <c r="AO71" s="69"/>
      <c r="AP71" s="68"/>
      <c r="AQ71" s="19"/>
      <c r="AR71" s="69"/>
      <c r="AS71" s="68"/>
      <c r="AT71" s="19"/>
      <c r="AU71" s="69"/>
      <c r="AV71" s="68"/>
      <c r="AW71" s="19"/>
      <c r="AX71" s="69"/>
      <c r="AY71" s="68"/>
      <c r="AZ71" s="19"/>
      <c r="BA71" s="69"/>
      <c r="BB71" s="68"/>
      <c r="BC71" s="19"/>
      <c r="BD71" s="69"/>
    </row>
    <row r="72" spans="1:56" ht="88.5" customHeight="1" x14ac:dyDescent="0.25">
      <c r="A72" s="324" t="s">
        <v>91</v>
      </c>
      <c r="B72" s="325"/>
      <c r="C72" s="114"/>
      <c r="D72" s="109"/>
      <c r="E72" s="97"/>
      <c r="F72" s="70"/>
      <c r="G72" s="271"/>
      <c r="H72" s="71"/>
      <c r="I72" s="70"/>
      <c r="J72" s="271"/>
      <c r="K72" s="71"/>
      <c r="L72" s="70"/>
      <c r="M72" s="271"/>
      <c r="N72" s="71"/>
      <c r="O72" s="70"/>
      <c r="P72" s="271"/>
      <c r="Q72" s="71"/>
      <c r="R72" s="70"/>
      <c r="S72" s="271"/>
      <c r="T72" s="71"/>
      <c r="U72" s="70"/>
      <c r="V72" s="271"/>
      <c r="W72" s="71"/>
      <c r="X72" s="70"/>
      <c r="Y72" s="271"/>
      <c r="Z72" s="71"/>
      <c r="AA72" s="70"/>
      <c r="AB72" s="271"/>
      <c r="AC72" s="71"/>
      <c r="AD72" s="70"/>
      <c r="AE72" s="271"/>
      <c r="AF72" s="71"/>
      <c r="AG72" s="70"/>
      <c r="AH72" s="271"/>
      <c r="AI72" s="71"/>
      <c r="AJ72" s="70"/>
      <c r="AK72" s="271"/>
      <c r="AL72" s="71"/>
      <c r="AM72" s="70"/>
      <c r="AN72" s="271"/>
      <c r="AO72" s="71"/>
      <c r="AP72" s="70"/>
      <c r="AQ72" s="271"/>
      <c r="AR72" s="71"/>
      <c r="AS72" s="70"/>
      <c r="AT72" s="271"/>
      <c r="AU72" s="71"/>
      <c r="AV72" s="70"/>
      <c r="AW72" s="271"/>
      <c r="AX72" s="71"/>
      <c r="AY72" s="70"/>
      <c r="AZ72" s="271"/>
      <c r="BA72" s="71"/>
      <c r="BB72" s="70"/>
      <c r="BC72" s="271"/>
      <c r="BD72" s="71"/>
    </row>
    <row r="73" spans="1:56" ht="84" customHeight="1" x14ac:dyDescent="0.25">
      <c r="A73" s="51" t="s">
        <v>51</v>
      </c>
      <c r="B73" s="29" t="s">
        <v>248</v>
      </c>
      <c r="C73" s="121" t="s">
        <v>89</v>
      </c>
      <c r="D73" s="77">
        <v>81</v>
      </c>
      <c r="E73" s="86">
        <v>235</v>
      </c>
      <c r="F73" s="73">
        <v>16.583333333333336</v>
      </c>
      <c r="G73" s="74"/>
      <c r="H73" s="75">
        <f>IF(ISERROR(G73/F73),"",G73/F73)</f>
        <v>0</v>
      </c>
      <c r="I73" s="73">
        <v>16.583333333333336</v>
      </c>
      <c r="J73" s="74"/>
      <c r="K73" s="75">
        <f>IF(ISERROR(J73/I73),"",J73/I73)</f>
        <v>0</v>
      </c>
      <c r="L73" s="73">
        <v>25.583333333333336</v>
      </c>
      <c r="M73" s="74"/>
      <c r="N73" s="75">
        <f>IF(ISERROR(M73/L73),"",M73/L73)</f>
        <v>0</v>
      </c>
      <c r="O73" s="73">
        <v>58.750000000000007</v>
      </c>
      <c r="P73" s="76">
        <v>0</v>
      </c>
      <c r="Q73" s="75">
        <f>IF(ISERROR(P73/O73),"",P73/O73)</f>
        <v>0</v>
      </c>
      <c r="R73" s="73">
        <v>16.583333333333336</v>
      </c>
      <c r="S73" s="74"/>
      <c r="T73" s="75">
        <f>IF(ISERROR(S73/R73),"",S73/R73)</f>
        <v>0</v>
      </c>
      <c r="U73" s="73">
        <v>16.583333333333336</v>
      </c>
      <c r="V73" s="74"/>
      <c r="W73" s="75">
        <f>IF(ISERROR(V73/U73),"",V73/U73)</f>
        <v>0</v>
      </c>
      <c r="X73" s="73">
        <v>25.583333333333336</v>
      </c>
      <c r="Y73" s="74"/>
      <c r="Z73" s="75">
        <f>IF(ISERROR(Y73/X73),"",Y73/X73)</f>
        <v>0</v>
      </c>
      <c r="AA73" s="73">
        <v>58.750000000000007</v>
      </c>
      <c r="AB73" s="76">
        <v>0</v>
      </c>
      <c r="AC73" s="75">
        <f>IF(ISERROR(AB73/AA73),"",AB73/AA73)</f>
        <v>0</v>
      </c>
      <c r="AD73" s="73">
        <v>16.583333333333336</v>
      </c>
      <c r="AE73" s="74"/>
      <c r="AF73" s="75">
        <f>IF(ISERROR(AE73/AD73),"",AE73/AD73)</f>
        <v>0</v>
      </c>
      <c r="AG73" s="73">
        <v>16.583333333333336</v>
      </c>
      <c r="AH73" s="74"/>
      <c r="AI73" s="75">
        <f>IF(ISERROR(AH73/AG73),"",AH73/AG73)</f>
        <v>0</v>
      </c>
      <c r="AJ73" s="73">
        <v>25.583333333333336</v>
      </c>
      <c r="AK73" s="74"/>
      <c r="AL73" s="75">
        <f>IF(ISERROR(AK73/AJ73),"",AK73/AJ73)</f>
        <v>0</v>
      </c>
      <c r="AM73" s="73">
        <v>58.750000000000007</v>
      </c>
      <c r="AN73" s="76">
        <v>0</v>
      </c>
      <c r="AO73" s="75">
        <f>IF(ISERROR(AN73/AM73),"",AN73/AM73)</f>
        <v>0</v>
      </c>
      <c r="AP73" s="73">
        <v>17.583333333333336</v>
      </c>
      <c r="AQ73" s="74"/>
      <c r="AR73" s="75">
        <f>IF(ISERROR(AQ73/AP73),"",AQ73/AP73)</f>
        <v>0</v>
      </c>
      <c r="AS73" s="73">
        <v>16.583333333333336</v>
      </c>
      <c r="AT73" s="74"/>
      <c r="AU73" s="75">
        <f>IF(ISERROR(AT73/AS73),"",AT73/AS73)</f>
        <v>0</v>
      </c>
      <c r="AV73" s="73">
        <v>24.583333333333336</v>
      </c>
      <c r="AW73" s="74"/>
      <c r="AX73" s="75">
        <f>IF(ISERROR(AW73/AV73),"",AW73/AV73)</f>
        <v>0</v>
      </c>
      <c r="AY73" s="73">
        <v>58.750000000000007</v>
      </c>
      <c r="AZ73" s="76">
        <v>0</v>
      </c>
      <c r="BA73" s="75">
        <f>IF(ISERROR(AZ73/AY73),"",AZ73/AY73)</f>
        <v>0</v>
      </c>
      <c r="BB73" s="73">
        <v>235.00000000000003</v>
      </c>
      <c r="BC73" s="77">
        <v>0</v>
      </c>
      <c r="BD73" s="75">
        <f>IF(ISERROR(BC73/BB73),"",BC73/BB73)</f>
        <v>0</v>
      </c>
    </row>
    <row r="74" spans="1:56" ht="84" customHeight="1" x14ac:dyDescent="0.25">
      <c r="A74" s="51" t="s">
        <v>249</v>
      </c>
      <c r="B74" s="29" t="s">
        <v>250</v>
      </c>
      <c r="C74" s="121" t="s">
        <v>89</v>
      </c>
      <c r="D74" s="77">
        <v>63</v>
      </c>
      <c r="E74" s="86">
        <v>341</v>
      </c>
      <c r="F74" s="73">
        <v>25.083333333333332</v>
      </c>
      <c r="G74" s="74"/>
      <c r="H74" s="75">
        <f>IF(ISERROR(G74/F74),"",G74/F74)</f>
        <v>0</v>
      </c>
      <c r="I74" s="73">
        <v>26.833333333333332</v>
      </c>
      <c r="J74" s="74"/>
      <c r="K74" s="75">
        <f>IF(ISERROR(J74/I74),"",J74/I74)</f>
        <v>0</v>
      </c>
      <c r="L74" s="73">
        <v>31.833333333333332</v>
      </c>
      <c r="M74" s="74"/>
      <c r="N74" s="75">
        <f>IF(ISERROR(M74/L74),"",M74/L74)</f>
        <v>0</v>
      </c>
      <c r="O74" s="73">
        <v>83.75</v>
      </c>
      <c r="P74" s="76">
        <v>0</v>
      </c>
      <c r="Q74" s="75">
        <f>IF(ISERROR(P74/O74),"",P74/O74)</f>
        <v>0</v>
      </c>
      <c r="R74" s="73">
        <v>24.833333333333332</v>
      </c>
      <c r="S74" s="74"/>
      <c r="T74" s="75">
        <f>IF(ISERROR(S74/R74),"",S74/R74)</f>
        <v>0</v>
      </c>
      <c r="U74" s="73">
        <v>26.833333333333332</v>
      </c>
      <c r="V74" s="74"/>
      <c r="W74" s="75">
        <f>IF(ISERROR(V74/U74),"",V74/U74)</f>
        <v>0</v>
      </c>
      <c r="X74" s="73">
        <v>31.833333333333332</v>
      </c>
      <c r="Y74" s="74"/>
      <c r="Z74" s="75">
        <f>IF(ISERROR(Y74/X74),"",Y74/X74)</f>
        <v>0</v>
      </c>
      <c r="AA74" s="73">
        <v>83.5</v>
      </c>
      <c r="AB74" s="76">
        <v>0</v>
      </c>
      <c r="AC74" s="75">
        <f>IF(ISERROR(AB74/AA74),"",AB74/AA74)</f>
        <v>0</v>
      </c>
      <c r="AD74" s="73">
        <v>24.833333333333332</v>
      </c>
      <c r="AE74" s="74"/>
      <c r="AF74" s="75">
        <f>IF(ISERROR(AE74/AD74),"",AE74/AD74)</f>
        <v>0</v>
      </c>
      <c r="AG74" s="73">
        <v>27.833333333333332</v>
      </c>
      <c r="AH74" s="74"/>
      <c r="AI74" s="75">
        <f>IF(ISERROR(AH74/AG74),"",AH74/AG74)</f>
        <v>0</v>
      </c>
      <c r="AJ74" s="73">
        <v>33.833333333333336</v>
      </c>
      <c r="AK74" s="74"/>
      <c r="AL74" s="75">
        <f>IF(ISERROR(AK74/AJ74),"",AK74/AJ74)</f>
        <v>0</v>
      </c>
      <c r="AM74" s="73">
        <v>86.5</v>
      </c>
      <c r="AN74" s="76">
        <v>0</v>
      </c>
      <c r="AO74" s="75">
        <f>IF(ISERROR(AN74/AM74),"",AN74/AM74)</f>
        <v>0</v>
      </c>
      <c r="AP74" s="73">
        <v>26.833333333333332</v>
      </c>
      <c r="AQ74" s="74"/>
      <c r="AR74" s="75">
        <f>IF(ISERROR(AQ74/AP74),"",AQ74/AP74)</f>
        <v>0</v>
      </c>
      <c r="AS74" s="73">
        <v>27.833333333333336</v>
      </c>
      <c r="AT74" s="74"/>
      <c r="AU74" s="75">
        <f>IF(ISERROR(AT74/AS74),"",AT74/AS74)</f>
        <v>0</v>
      </c>
      <c r="AV74" s="73">
        <v>30.833333333333332</v>
      </c>
      <c r="AW74" s="74"/>
      <c r="AX74" s="75">
        <f>IF(ISERROR(AW74/AV74),"",AW74/AV74)</f>
        <v>0</v>
      </c>
      <c r="AY74" s="73">
        <v>85.5</v>
      </c>
      <c r="AZ74" s="76">
        <v>0</v>
      </c>
      <c r="BA74" s="75">
        <f>IF(ISERROR(AZ74/AY74),"",AZ74/AY74)</f>
        <v>0</v>
      </c>
      <c r="BB74" s="73">
        <v>339.25</v>
      </c>
      <c r="BC74" s="77">
        <v>0</v>
      </c>
      <c r="BD74" s="75">
        <f>IF(ISERROR(BC74/BB74),"",BC74/BB74)</f>
        <v>0</v>
      </c>
    </row>
    <row r="75" spans="1:56" ht="84" customHeight="1" x14ac:dyDescent="0.25">
      <c r="A75" s="324" t="s">
        <v>189</v>
      </c>
      <c r="B75" s="325"/>
      <c r="C75" s="114"/>
      <c r="D75" s="109"/>
      <c r="E75" s="97"/>
      <c r="F75" s="70"/>
      <c r="G75" s="271"/>
      <c r="H75" s="71"/>
      <c r="I75" s="70"/>
      <c r="J75" s="271"/>
      <c r="K75" s="71"/>
      <c r="L75" s="70"/>
      <c r="M75" s="271"/>
      <c r="N75" s="71"/>
      <c r="O75" s="70"/>
      <c r="P75" s="271"/>
      <c r="Q75" s="71"/>
      <c r="R75" s="70"/>
      <c r="S75" s="271"/>
      <c r="T75" s="71"/>
      <c r="U75" s="70"/>
      <c r="V75" s="271"/>
      <c r="W75" s="71"/>
      <c r="X75" s="70"/>
      <c r="Y75" s="271"/>
      <c r="Z75" s="71"/>
      <c r="AA75" s="70"/>
      <c r="AB75" s="271"/>
      <c r="AC75" s="71"/>
      <c r="AD75" s="70"/>
      <c r="AE75" s="271"/>
      <c r="AF75" s="71"/>
      <c r="AG75" s="70"/>
      <c r="AH75" s="271"/>
      <c r="AI75" s="71"/>
      <c r="AJ75" s="70"/>
      <c r="AK75" s="271"/>
      <c r="AL75" s="71"/>
      <c r="AM75" s="70"/>
      <c r="AN75" s="271"/>
      <c r="AO75" s="71"/>
      <c r="AP75" s="70"/>
      <c r="AQ75" s="271"/>
      <c r="AR75" s="71"/>
      <c r="AS75" s="70"/>
      <c r="AT75" s="271"/>
      <c r="AU75" s="71"/>
      <c r="AV75" s="70"/>
      <c r="AW75" s="271"/>
      <c r="AX75" s="71"/>
      <c r="AY75" s="70"/>
      <c r="AZ75" s="271"/>
      <c r="BA75" s="71"/>
      <c r="BB75" s="70"/>
      <c r="BC75" s="271"/>
      <c r="BD75" s="71"/>
    </row>
    <row r="76" spans="1:56" ht="84" customHeight="1" x14ac:dyDescent="0.25">
      <c r="A76" s="51" t="s">
        <v>78</v>
      </c>
      <c r="B76" s="78" t="s">
        <v>400</v>
      </c>
      <c r="C76" s="124" t="s">
        <v>89</v>
      </c>
      <c r="D76" s="77">
        <v>346</v>
      </c>
      <c r="E76" s="86">
        <v>1135</v>
      </c>
      <c r="F76" s="73">
        <v>86.416666666666657</v>
      </c>
      <c r="G76" s="74"/>
      <c r="H76" s="75">
        <f>IF(ISERROR(G76/F76),"",G76/F76)</f>
        <v>0</v>
      </c>
      <c r="I76" s="73">
        <v>87.416666666666657</v>
      </c>
      <c r="J76" s="74"/>
      <c r="K76" s="75">
        <f>IF(ISERROR(J76/I76),"",J76/I76)</f>
        <v>0</v>
      </c>
      <c r="L76" s="73">
        <v>93.416666666666657</v>
      </c>
      <c r="M76" s="74"/>
      <c r="N76" s="75">
        <f>IF(ISERROR(M76/L76),"",M76/L76)</f>
        <v>0</v>
      </c>
      <c r="O76" s="73">
        <v>267.25</v>
      </c>
      <c r="P76" s="76">
        <v>0</v>
      </c>
      <c r="Q76" s="75">
        <f>IF(ISERROR(P76/O76),"",P76/O76)</f>
        <v>0</v>
      </c>
      <c r="R76" s="73">
        <v>82.416666666666657</v>
      </c>
      <c r="S76" s="74"/>
      <c r="T76" s="75">
        <f>IF(ISERROR(S76/R76),"",S76/R76)</f>
        <v>0</v>
      </c>
      <c r="U76" s="73">
        <v>88.416666666666657</v>
      </c>
      <c r="V76" s="74"/>
      <c r="W76" s="75">
        <f>IF(ISERROR(V76/U76),"",V76/U76)</f>
        <v>0</v>
      </c>
      <c r="X76" s="73">
        <v>85.416666666666657</v>
      </c>
      <c r="Y76" s="74"/>
      <c r="Z76" s="75">
        <f>IF(ISERROR(Y76/X76),"",Y76/X76)</f>
        <v>0</v>
      </c>
      <c r="AA76" s="73">
        <v>256.25</v>
      </c>
      <c r="AB76" s="76">
        <v>0</v>
      </c>
      <c r="AC76" s="75">
        <f>IF(ISERROR(AB76/AA76),"",AB76/AA76)</f>
        <v>0</v>
      </c>
      <c r="AD76" s="73">
        <v>96.416666666666657</v>
      </c>
      <c r="AE76" s="74"/>
      <c r="AF76" s="75">
        <f>IF(ISERROR(AE76/AD76),"",AE76/AD76)</f>
        <v>0</v>
      </c>
      <c r="AG76" s="73">
        <v>88.416666666666657</v>
      </c>
      <c r="AH76" s="74"/>
      <c r="AI76" s="75">
        <f>IF(ISERROR(AH76/AG76),"",AH76/AG76)</f>
        <v>0</v>
      </c>
      <c r="AJ76" s="73">
        <v>92.416666666666657</v>
      </c>
      <c r="AK76" s="74"/>
      <c r="AL76" s="75">
        <f>IF(ISERROR(AK76/AJ76),"",AK76/AJ76)</f>
        <v>0</v>
      </c>
      <c r="AM76" s="73">
        <v>277.25</v>
      </c>
      <c r="AN76" s="76">
        <v>0</v>
      </c>
      <c r="AO76" s="75">
        <f>IF(ISERROR(AN76/AM76),"",AN76/AM76)</f>
        <v>0</v>
      </c>
      <c r="AP76" s="73">
        <v>81.416666666666657</v>
      </c>
      <c r="AQ76" s="74"/>
      <c r="AR76" s="75">
        <f>IF(ISERROR(AQ76/AP76),"",AQ76/AP76)</f>
        <v>0</v>
      </c>
      <c r="AS76" s="73">
        <v>89.416666666666657</v>
      </c>
      <c r="AT76" s="74"/>
      <c r="AU76" s="75">
        <f>IF(ISERROR(AT76/AS76),"",AT76/AS76)</f>
        <v>0</v>
      </c>
      <c r="AV76" s="73">
        <v>82.416666666666657</v>
      </c>
      <c r="AW76" s="74"/>
      <c r="AX76" s="75">
        <f>IF(ISERROR(AW76/AV76),"",AW76/AV76)</f>
        <v>0</v>
      </c>
      <c r="AY76" s="73">
        <v>253.24999999999997</v>
      </c>
      <c r="AZ76" s="76">
        <v>0</v>
      </c>
      <c r="BA76" s="75">
        <f>IF(ISERROR(AZ76/AY76),"",AZ76/AY76)</f>
        <v>0</v>
      </c>
      <c r="BB76" s="73">
        <v>1054</v>
      </c>
      <c r="BC76" s="77">
        <v>0</v>
      </c>
      <c r="BD76" s="75">
        <f>IF(ISERROR(BC76/BB76),"",BC76/BB76)</f>
        <v>0</v>
      </c>
    </row>
    <row r="77" spans="1:56" ht="84" customHeight="1" x14ac:dyDescent="0.25">
      <c r="A77" s="51" t="s">
        <v>79</v>
      </c>
      <c r="B77" s="78" t="s">
        <v>251</v>
      </c>
      <c r="C77" s="124" t="s">
        <v>89</v>
      </c>
      <c r="D77" s="65">
        <v>0</v>
      </c>
      <c r="E77" s="86">
        <v>146</v>
      </c>
      <c r="F77" s="79">
        <v>1</v>
      </c>
      <c r="G77" s="74"/>
      <c r="H77" s="75">
        <f>IF(ISERROR(G77/F77),"",G77/F77)</f>
        <v>0</v>
      </c>
      <c r="I77" s="79">
        <v>1</v>
      </c>
      <c r="J77" s="74"/>
      <c r="K77" s="75">
        <f>IF(ISERROR(J77/I77),"",J77/I77)</f>
        <v>0</v>
      </c>
      <c r="L77" s="79">
        <v>7</v>
      </c>
      <c r="M77" s="74"/>
      <c r="N77" s="75">
        <f>IF(ISERROR(M77/L77),"",M77/L77)</f>
        <v>0</v>
      </c>
      <c r="O77" s="73">
        <v>9</v>
      </c>
      <c r="P77" s="76">
        <v>0</v>
      </c>
      <c r="Q77" s="75">
        <f>IF(ISERROR(P77/O77),"",P77/O77)</f>
        <v>0</v>
      </c>
      <c r="R77" s="80">
        <v>2</v>
      </c>
      <c r="S77" s="74"/>
      <c r="T77" s="75">
        <f>IF(ISERROR(S77/R77),"",S77/R77)</f>
        <v>0</v>
      </c>
      <c r="U77" s="79">
        <v>3</v>
      </c>
      <c r="V77" s="74"/>
      <c r="W77" s="75">
        <f>IF(ISERROR(V77/U77),"",V77/U77)</f>
        <v>0</v>
      </c>
      <c r="X77" s="79">
        <v>1</v>
      </c>
      <c r="Y77" s="74"/>
      <c r="Z77" s="75">
        <f>IF(ISERROR(Y77/X77),"",Y77/X77)</f>
        <v>0</v>
      </c>
      <c r="AA77" s="73">
        <v>6</v>
      </c>
      <c r="AB77" s="76">
        <v>0</v>
      </c>
      <c r="AC77" s="75">
        <f>IF(ISERROR(AB77/AA77),"",AB77/AA77)</f>
        <v>0</v>
      </c>
      <c r="AD77" s="80">
        <v>3</v>
      </c>
      <c r="AE77" s="74"/>
      <c r="AF77" s="75">
        <f>IF(ISERROR(AE77/AD77),"",AE77/AD77)</f>
        <v>0</v>
      </c>
      <c r="AG77" s="79">
        <v>3</v>
      </c>
      <c r="AH77" s="74"/>
      <c r="AI77" s="75">
        <f>IF(ISERROR(AH77/AG77),"",AH77/AG77)</f>
        <v>0</v>
      </c>
      <c r="AJ77" s="79">
        <v>1</v>
      </c>
      <c r="AK77" s="74"/>
      <c r="AL77" s="75">
        <f>IF(ISERROR(AK77/AJ77),"",AK77/AJ77)</f>
        <v>0</v>
      </c>
      <c r="AM77" s="73">
        <v>7</v>
      </c>
      <c r="AN77" s="76">
        <v>0</v>
      </c>
      <c r="AO77" s="75">
        <f>IF(ISERROR(AN77/AM77),"",AN77/AM77)</f>
        <v>0</v>
      </c>
      <c r="AP77" s="80">
        <v>3</v>
      </c>
      <c r="AQ77" s="74"/>
      <c r="AR77" s="75">
        <f>IF(ISERROR(AQ77/AP77),"",AQ77/AP77)</f>
        <v>0</v>
      </c>
      <c r="AS77" s="79">
        <v>1</v>
      </c>
      <c r="AT77" s="74"/>
      <c r="AU77" s="75">
        <f>IF(ISERROR(AT77/AS77),"",AT77/AS77)</f>
        <v>0</v>
      </c>
      <c r="AV77" s="79">
        <v>1</v>
      </c>
      <c r="AW77" s="74"/>
      <c r="AX77" s="75">
        <f>IF(ISERROR(AW77/AV77),"",AW77/AV77)</f>
        <v>0</v>
      </c>
      <c r="AY77" s="73">
        <v>5</v>
      </c>
      <c r="AZ77" s="76">
        <v>0</v>
      </c>
      <c r="BA77" s="75">
        <f>IF(ISERROR(AZ77/AY77),"",AZ77/AY77)</f>
        <v>0</v>
      </c>
      <c r="BB77" s="73">
        <v>27</v>
      </c>
      <c r="BC77" s="77">
        <v>0</v>
      </c>
      <c r="BD77" s="75">
        <f>IF(ISERROR(BC77/BB77),"",BC77/BB77)</f>
        <v>0</v>
      </c>
    </row>
    <row r="78" spans="1:56" ht="84" customHeight="1" x14ac:dyDescent="0.25">
      <c r="A78" s="324" t="s">
        <v>190</v>
      </c>
      <c r="B78" s="325"/>
      <c r="C78" s="114"/>
      <c r="D78" s="109"/>
      <c r="E78" s="97"/>
      <c r="F78" s="70"/>
      <c r="G78" s="271"/>
      <c r="H78" s="71"/>
      <c r="I78" s="70"/>
      <c r="J78" s="271"/>
      <c r="K78" s="71"/>
      <c r="L78" s="70"/>
      <c r="M78" s="271"/>
      <c r="N78" s="71"/>
      <c r="O78" s="70"/>
      <c r="P78" s="271"/>
      <c r="Q78" s="71"/>
      <c r="R78" s="70"/>
      <c r="S78" s="271"/>
      <c r="T78" s="71"/>
      <c r="U78" s="70"/>
      <c r="V78" s="271"/>
      <c r="W78" s="71"/>
      <c r="X78" s="70"/>
      <c r="Y78" s="271"/>
      <c r="Z78" s="71"/>
      <c r="AA78" s="70"/>
      <c r="AB78" s="271"/>
      <c r="AC78" s="71"/>
      <c r="AD78" s="70"/>
      <c r="AE78" s="271"/>
      <c r="AF78" s="71"/>
      <c r="AG78" s="70"/>
      <c r="AH78" s="271"/>
      <c r="AI78" s="71"/>
      <c r="AJ78" s="70"/>
      <c r="AK78" s="271"/>
      <c r="AL78" s="71"/>
      <c r="AM78" s="70"/>
      <c r="AN78" s="271"/>
      <c r="AO78" s="71"/>
      <c r="AP78" s="70"/>
      <c r="AQ78" s="271"/>
      <c r="AR78" s="71"/>
      <c r="AS78" s="70"/>
      <c r="AT78" s="271"/>
      <c r="AU78" s="71"/>
      <c r="AV78" s="70"/>
      <c r="AW78" s="271"/>
      <c r="AX78" s="71"/>
      <c r="AY78" s="70"/>
      <c r="AZ78" s="271"/>
      <c r="BA78" s="71"/>
      <c r="BB78" s="70"/>
      <c r="BC78" s="271"/>
      <c r="BD78" s="71"/>
    </row>
    <row r="79" spans="1:56" ht="84" customHeight="1" x14ac:dyDescent="0.25">
      <c r="A79" s="51" t="s">
        <v>106</v>
      </c>
      <c r="B79" s="29" t="s">
        <v>252</v>
      </c>
      <c r="C79" s="121" t="s">
        <v>128</v>
      </c>
      <c r="D79" s="77">
        <v>78943</v>
      </c>
      <c r="E79" s="72">
        <v>157886</v>
      </c>
      <c r="F79" s="73">
        <v>13157.166666666668</v>
      </c>
      <c r="G79" s="74"/>
      <c r="H79" s="75">
        <f>IF(ISERROR(G79/F79),"",G79/F79)</f>
        <v>0</v>
      </c>
      <c r="I79" s="73">
        <v>13157.166666666668</v>
      </c>
      <c r="J79" s="74"/>
      <c r="K79" s="75">
        <f>IF(ISERROR(J79/I79),"",J79/I79)</f>
        <v>0</v>
      </c>
      <c r="L79" s="73">
        <v>13157.166666666668</v>
      </c>
      <c r="M79" s="74"/>
      <c r="N79" s="75">
        <f>IF(ISERROR(M79/L79),"",M79/L79)</f>
        <v>0</v>
      </c>
      <c r="O79" s="73">
        <v>39471.5</v>
      </c>
      <c r="P79" s="76">
        <v>0</v>
      </c>
      <c r="Q79" s="75">
        <f>IF(ISERROR(P79/O79),"",P79/O79)</f>
        <v>0</v>
      </c>
      <c r="R79" s="73">
        <v>13157.166666666668</v>
      </c>
      <c r="S79" s="74"/>
      <c r="T79" s="75">
        <f>IF(ISERROR(S79/R79),"",S79/R79)</f>
        <v>0</v>
      </c>
      <c r="U79" s="73">
        <v>13157.166666666668</v>
      </c>
      <c r="V79" s="74"/>
      <c r="W79" s="75">
        <f>IF(ISERROR(V79/U79),"",V79/U79)</f>
        <v>0</v>
      </c>
      <c r="X79" s="73">
        <v>13157.166666666668</v>
      </c>
      <c r="Y79" s="74"/>
      <c r="Z79" s="75">
        <f>IF(ISERROR(Y79/X79),"",Y79/X79)</f>
        <v>0</v>
      </c>
      <c r="AA79" s="73">
        <v>39471.5</v>
      </c>
      <c r="AB79" s="76">
        <v>0</v>
      </c>
      <c r="AC79" s="75">
        <f>IF(ISERROR(AB79/AA79),"",AB79/AA79)</f>
        <v>0</v>
      </c>
      <c r="AD79" s="73">
        <v>13157.166666666668</v>
      </c>
      <c r="AE79" s="74"/>
      <c r="AF79" s="75">
        <f>IF(ISERROR(AE79/AD79),"",AE79/AD79)</f>
        <v>0</v>
      </c>
      <c r="AG79" s="73">
        <v>13157.166666666668</v>
      </c>
      <c r="AH79" s="74"/>
      <c r="AI79" s="75">
        <f>IF(ISERROR(AH79/AG79),"",AH79/AG79)</f>
        <v>0</v>
      </c>
      <c r="AJ79" s="73">
        <v>13157.166666666668</v>
      </c>
      <c r="AK79" s="74"/>
      <c r="AL79" s="75">
        <f>IF(ISERROR(AK79/AJ79),"",AK79/AJ79)</f>
        <v>0</v>
      </c>
      <c r="AM79" s="73">
        <v>39471.5</v>
      </c>
      <c r="AN79" s="76">
        <v>0</v>
      </c>
      <c r="AO79" s="75">
        <f>IF(ISERROR(AN79/AM79),"",AN79/AM79)</f>
        <v>0</v>
      </c>
      <c r="AP79" s="73">
        <v>13157.166666666668</v>
      </c>
      <c r="AQ79" s="74"/>
      <c r="AR79" s="75">
        <f>IF(ISERROR(AQ79/AP79),"",AQ79/AP79)</f>
        <v>0</v>
      </c>
      <c r="AS79" s="73">
        <v>13157.166666666668</v>
      </c>
      <c r="AT79" s="74"/>
      <c r="AU79" s="75">
        <f>IF(ISERROR(AT79/AS79),"",AT79/AS79)</f>
        <v>0</v>
      </c>
      <c r="AV79" s="73">
        <v>13157.166666666668</v>
      </c>
      <c r="AW79" s="74"/>
      <c r="AX79" s="75">
        <f>IF(ISERROR(AW79/AV79),"",AW79/AV79)</f>
        <v>0</v>
      </c>
      <c r="AY79" s="73">
        <v>39471.5</v>
      </c>
      <c r="AZ79" s="76">
        <v>0</v>
      </c>
      <c r="BA79" s="75">
        <f>IF(ISERROR(AZ79/AY79),"",AZ79/AY79)</f>
        <v>0</v>
      </c>
      <c r="BB79" s="73">
        <v>157886</v>
      </c>
      <c r="BC79" s="77">
        <v>0</v>
      </c>
      <c r="BD79" s="75">
        <f>IF(ISERROR(BC79/BB79),"",BC79/BB79)</f>
        <v>0</v>
      </c>
    </row>
    <row r="80" spans="1:56" ht="84" customHeight="1" x14ac:dyDescent="0.25">
      <c r="A80" s="51" t="s">
        <v>80</v>
      </c>
      <c r="B80" s="29" t="s">
        <v>253</v>
      </c>
      <c r="C80" s="122" t="s">
        <v>127</v>
      </c>
      <c r="D80" s="77">
        <v>78943</v>
      </c>
      <c r="E80" s="72">
        <v>15788.6</v>
      </c>
      <c r="F80" s="73">
        <v>2276.5833333333335</v>
      </c>
      <c r="G80" s="74"/>
      <c r="H80" s="75">
        <f>IF(ISERROR(G80/F80),"",G80/F80)</f>
        <v>0</v>
      </c>
      <c r="I80" s="73">
        <v>2276.5833333333335</v>
      </c>
      <c r="J80" s="74"/>
      <c r="K80" s="75">
        <f>IF(ISERROR(J80/I80),"",J80/I80)</f>
        <v>0</v>
      </c>
      <c r="L80" s="73">
        <v>2275.5833333333335</v>
      </c>
      <c r="M80" s="74"/>
      <c r="N80" s="75">
        <f>IF(ISERROR(M80/L80),"",M80/L80)</f>
        <v>0</v>
      </c>
      <c r="O80" s="73">
        <v>6828.75</v>
      </c>
      <c r="P80" s="76">
        <v>0</v>
      </c>
      <c r="Q80" s="75">
        <f>IF(ISERROR(P80/O80),"",P80/O80)</f>
        <v>0</v>
      </c>
      <c r="R80" s="73">
        <v>2275.5833333333335</v>
      </c>
      <c r="S80" s="74"/>
      <c r="T80" s="75">
        <f>IF(ISERROR(S80/R80),"",S80/R80)</f>
        <v>0</v>
      </c>
      <c r="U80" s="73">
        <v>2275.5833333333335</v>
      </c>
      <c r="V80" s="74"/>
      <c r="W80" s="75">
        <f>IF(ISERROR(V80/U80),"",V80/U80)</f>
        <v>0</v>
      </c>
      <c r="X80" s="73">
        <v>2274.5833333333335</v>
      </c>
      <c r="Y80" s="74"/>
      <c r="Z80" s="75">
        <f>IF(ISERROR(Y80/X80),"",Y80/X80)</f>
        <v>0</v>
      </c>
      <c r="AA80" s="73">
        <v>6825.75</v>
      </c>
      <c r="AB80" s="76">
        <v>0</v>
      </c>
      <c r="AC80" s="75">
        <f>IF(ISERROR(AB80/AA80),"",AB80/AA80)</f>
        <v>0</v>
      </c>
      <c r="AD80" s="73">
        <v>2275.5833333333335</v>
      </c>
      <c r="AE80" s="74"/>
      <c r="AF80" s="75">
        <f>IF(ISERROR(AE80/AD80),"",AE80/AD80)</f>
        <v>0</v>
      </c>
      <c r="AG80" s="73">
        <v>2275.5833333333335</v>
      </c>
      <c r="AH80" s="74"/>
      <c r="AI80" s="75">
        <f>IF(ISERROR(AH80/AG80),"",AH80/AG80)</f>
        <v>0</v>
      </c>
      <c r="AJ80" s="73">
        <v>2274.5833333333335</v>
      </c>
      <c r="AK80" s="74"/>
      <c r="AL80" s="75">
        <f>IF(ISERROR(AK80/AJ80),"",AK80/AJ80)</f>
        <v>0</v>
      </c>
      <c r="AM80" s="73">
        <v>6825.75</v>
      </c>
      <c r="AN80" s="76">
        <v>0</v>
      </c>
      <c r="AO80" s="75">
        <f>IF(ISERROR(AN80/AM80),"",AN80/AM80)</f>
        <v>0</v>
      </c>
      <c r="AP80" s="73">
        <v>2285.5833333333335</v>
      </c>
      <c r="AQ80" s="74"/>
      <c r="AR80" s="75">
        <f>IF(ISERROR(AQ80/AP80),"",AQ80/AP80)</f>
        <v>0</v>
      </c>
      <c r="AS80" s="73">
        <v>2275.5833333333335</v>
      </c>
      <c r="AT80" s="74"/>
      <c r="AU80" s="75">
        <f>IF(ISERROR(AT80/AS80),"",AT80/AS80)</f>
        <v>0</v>
      </c>
      <c r="AV80" s="73">
        <v>2284.5833333333335</v>
      </c>
      <c r="AW80" s="74"/>
      <c r="AX80" s="75">
        <f>IF(ISERROR(AW80/AV80),"",AW80/AV80)</f>
        <v>0</v>
      </c>
      <c r="AY80" s="73">
        <v>6845.75</v>
      </c>
      <c r="AZ80" s="76">
        <v>0</v>
      </c>
      <c r="BA80" s="75">
        <f>IF(ISERROR(AZ80/AY80),"",AZ80/AY80)</f>
        <v>0</v>
      </c>
      <c r="BB80" s="73">
        <v>27326</v>
      </c>
      <c r="BC80" s="77">
        <v>0</v>
      </c>
      <c r="BD80" s="75">
        <f>IF(ISERROR(BC80/BB80),"",BC80/BB80)</f>
        <v>0</v>
      </c>
    </row>
    <row r="81" spans="1:56" ht="84" customHeight="1" x14ac:dyDescent="0.25">
      <c r="A81" s="51" t="s">
        <v>81</v>
      </c>
      <c r="B81" s="78" t="s">
        <v>254</v>
      </c>
      <c r="C81" s="121" t="s">
        <v>89</v>
      </c>
      <c r="D81" s="77">
        <v>80305</v>
      </c>
      <c r="E81" s="72">
        <v>80305</v>
      </c>
      <c r="F81" s="79">
        <v>1872.1666666666667</v>
      </c>
      <c r="G81" s="74"/>
      <c r="H81" s="75">
        <f>IF(ISERROR(G81/F81),"",G81/F81)</f>
        <v>0</v>
      </c>
      <c r="I81" s="79">
        <v>55062.166666666664</v>
      </c>
      <c r="J81" s="74"/>
      <c r="K81" s="75">
        <f>IF(ISERROR(J81/I81),"",J81/I81)</f>
        <v>0</v>
      </c>
      <c r="L81" s="79">
        <v>4008.166666666667</v>
      </c>
      <c r="M81" s="74"/>
      <c r="N81" s="75">
        <f>IF(ISERROR(M81/L81),"",M81/L81)</f>
        <v>0</v>
      </c>
      <c r="O81" s="73">
        <v>60942.499999999993</v>
      </c>
      <c r="P81" s="76">
        <v>0</v>
      </c>
      <c r="Q81" s="75">
        <f>IF(ISERROR(P81/O81),"",P81/O81)</f>
        <v>0</v>
      </c>
      <c r="R81" s="80">
        <v>1871.1666666666667</v>
      </c>
      <c r="S81" s="74"/>
      <c r="T81" s="75">
        <f>IF(ISERROR(S81/R81),"",S81/R81)</f>
        <v>0</v>
      </c>
      <c r="U81" s="79">
        <v>1871.1666666666667</v>
      </c>
      <c r="V81" s="74"/>
      <c r="W81" s="75">
        <f>IF(ISERROR(V81/U81),"",V81/U81)</f>
        <v>0</v>
      </c>
      <c r="X81" s="79">
        <v>1871.1666666666667</v>
      </c>
      <c r="Y81" s="74"/>
      <c r="Z81" s="75">
        <f>IF(ISERROR(Y81/X81),"",Y81/X81)</f>
        <v>0</v>
      </c>
      <c r="AA81" s="73">
        <v>5613.5</v>
      </c>
      <c r="AB81" s="76">
        <v>0</v>
      </c>
      <c r="AC81" s="75">
        <f>IF(ISERROR(AB81/AA81),"",AB81/AA81)</f>
        <v>0</v>
      </c>
      <c r="AD81" s="80">
        <v>1871.1666666666667</v>
      </c>
      <c r="AE81" s="74"/>
      <c r="AF81" s="75">
        <f>IF(ISERROR(AE81/AD81),"",AE81/AD81)</f>
        <v>0</v>
      </c>
      <c r="AG81" s="79">
        <v>1871.1666666666667</v>
      </c>
      <c r="AH81" s="74"/>
      <c r="AI81" s="75">
        <f>IF(ISERROR(AH81/AG81),"",AH81/AG81)</f>
        <v>0</v>
      </c>
      <c r="AJ81" s="79">
        <v>1871.1666666666667</v>
      </c>
      <c r="AK81" s="74"/>
      <c r="AL81" s="75">
        <f>IF(ISERROR(AK81/AJ81),"",AK81/AJ81)</f>
        <v>0</v>
      </c>
      <c r="AM81" s="73">
        <v>5613.5</v>
      </c>
      <c r="AN81" s="76">
        <v>0</v>
      </c>
      <c r="AO81" s="75">
        <f>IF(ISERROR(AN81/AM81),"",AN81/AM81)</f>
        <v>0</v>
      </c>
      <c r="AP81" s="80">
        <v>1871.1666666666667</v>
      </c>
      <c r="AQ81" s="74"/>
      <c r="AR81" s="75">
        <f>IF(ISERROR(AQ81/AP81),"",AQ81/AP81)</f>
        <v>0</v>
      </c>
      <c r="AS81" s="79">
        <v>1871.1666666666667</v>
      </c>
      <c r="AT81" s="74"/>
      <c r="AU81" s="75">
        <f>IF(ISERROR(AT81/AS81),"",AT81/AS81)</f>
        <v>0</v>
      </c>
      <c r="AV81" s="79">
        <v>1873.1666666666667</v>
      </c>
      <c r="AW81" s="74"/>
      <c r="AX81" s="75">
        <f>IF(ISERROR(AW81/AV81),"",AW81/AV81)</f>
        <v>0</v>
      </c>
      <c r="AY81" s="73">
        <v>5615.5</v>
      </c>
      <c r="AZ81" s="76">
        <v>0</v>
      </c>
      <c r="BA81" s="75">
        <f>IF(ISERROR(AZ81/AY81),"",AZ81/AY81)</f>
        <v>0</v>
      </c>
      <c r="BB81" s="73">
        <v>77785</v>
      </c>
      <c r="BC81" s="77">
        <v>0</v>
      </c>
      <c r="BD81" s="75">
        <f>IF(ISERROR(BC81/BB81),"",BC81/BB81)</f>
        <v>0</v>
      </c>
    </row>
    <row r="82" spans="1:56" ht="84" customHeight="1" x14ac:dyDescent="0.3">
      <c r="A82" s="331" t="s">
        <v>7</v>
      </c>
      <c r="B82" s="331"/>
      <c r="C82" s="120"/>
      <c r="D82" s="65"/>
      <c r="E82" s="61"/>
      <c r="F82" s="62"/>
      <c r="G82" s="63"/>
      <c r="H82" s="64"/>
      <c r="I82" s="62"/>
      <c r="J82" s="63"/>
      <c r="K82" s="64"/>
      <c r="L82" s="62"/>
      <c r="M82" s="63"/>
      <c r="N82" s="64"/>
      <c r="O82" s="62"/>
      <c r="P82" s="65"/>
      <c r="Q82" s="64"/>
      <c r="R82" s="62"/>
      <c r="S82" s="63"/>
      <c r="T82" s="64"/>
      <c r="U82" s="62"/>
      <c r="V82" s="63"/>
      <c r="W82" s="64"/>
      <c r="X82" s="62"/>
      <c r="Y82" s="63"/>
      <c r="Z82" s="64"/>
      <c r="AA82" s="62"/>
      <c r="AB82" s="65"/>
      <c r="AC82" s="64"/>
      <c r="AD82" s="62"/>
      <c r="AE82" s="65"/>
      <c r="AF82" s="64"/>
      <c r="AG82" s="62"/>
      <c r="AH82" s="65"/>
      <c r="AI82" s="64"/>
      <c r="AJ82" s="62"/>
      <c r="AK82" s="65"/>
      <c r="AL82" s="64"/>
      <c r="AM82" s="62"/>
      <c r="AN82" s="65"/>
      <c r="AO82" s="64"/>
      <c r="AP82" s="62"/>
      <c r="AQ82" s="65"/>
      <c r="AR82" s="64"/>
      <c r="AS82" s="62"/>
      <c r="AT82" s="65"/>
      <c r="AU82" s="64"/>
      <c r="AV82" s="62"/>
      <c r="AW82" s="65"/>
      <c r="AX82" s="64"/>
      <c r="AY82" s="62"/>
      <c r="AZ82" s="65"/>
      <c r="BA82" s="64"/>
      <c r="BB82" s="62"/>
      <c r="BC82" s="67"/>
      <c r="BD82" s="64"/>
    </row>
    <row r="83" spans="1:56" ht="84" customHeight="1" x14ac:dyDescent="0.25">
      <c r="A83" s="322" t="s">
        <v>255</v>
      </c>
      <c r="B83" s="323"/>
      <c r="C83" s="113" t="s">
        <v>85</v>
      </c>
      <c r="D83" s="108"/>
      <c r="E83" s="98"/>
      <c r="F83" s="68"/>
      <c r="G83" s="81"/>
      <c r="H83" s="82"/>
      <c r="I83" s="68"/>
      <c r="J83" s="81"/>
      <c r="K83" s="82"/>
      <c r="L83" s="68"/>
      <c r="M83" s="81"/>
      <c r="N83" s="82"/>
      <c r="O83" s="68"/>
      <c r="P83" s="81"/>
      <c r="Q83" s="82"/>
      <c r="R83" s="68"/>
      <c r="S83" s="81"/>
      <c r="T83" s="82"/>
      <c r="U83" s="68"/>
      <c r="V83" s="81"/>
      <c r="W83" s="82"/>
      <c r="X83" s="68"/>
      <c r="Y83" s="81"/>
      <c r="Z83" s="82"/>
      <c r="AA83" s="68"/>
      <c r="AB83" s="81"/>
      <c r="AC83" s="82"/>
      <c r="AD83" s="68"/>
      <c r="AE83" s="81"/>
      <c r="AF83" s="82"/>
      <c r="AG83" s="68"/>
      <c r="AH83" s="81"/>
      <c r="AI83" s="82"/>
      <c r="AJ83" s="68"/>
      <c r="AK83" s="81"/>
      <c r="AL83" s="82"/>
      <c r="AM83" s="68"/>
      <c r="AN83" s="81"/>
      <c r="AO83" s="82"/>
      <c r="AP83" s="68"/>
      <c r="AQ83" s="81"/>
      <c r="AR83" s="82"/>
      <c r="AS83" s="68"/>
      <c r="AT83" s="81"/>
      <c r="AU83" s="82"/>
      <c r="AV83" s="68"/>
      <c r="AW83" s="81"/>
      <c r="AX83" s="82"/>
      <c r="AY83" s="68"/>
      <c r="AZ83" s="81"/>
      <c r="BA83" s="82"/>
      <c r="BB83" s="68"/>
      <c r="BC83" s="81"/>
      <c r="BD83" s="82"/>
    </row>
    <row r="84" spans="1:56" ht="84" customHeight="1" x14ac:dyDescent="0.25">
      <c r="A84" s="329" t="s">
        <v>256</v>
      </c>
      <c r="B84" s="325"/>
      <c r="C84" s="114"/>
      <c r="D84" s="109"/>
      <c r="E84" s="97"/>
      <c r="F84" s="70"/>
      <c r="G84" s="271"/>
      <c r="H84" s="71"/>
      <c r="I84" s="70"/>
      <c r="J84" s="271"/>
      <c r="K84" s="71"/>
      <c r="L84" s="70"/>
      <c r="M84" s="271"/>
      <c r="N84" s="71"/>
      <c r="O84" s="70"/>
      <c r="P84" s="271"/>
      <c r="Q84" s="71"/>
      <c r="R84" s="70"/>
      <c r="S84" s="271"/>
      <c r="T84" s="71"/>
      <c r="U84" s="70"/>
      <c r="V84" s="271"/>
      <c r="W84" s="71"/>
      <c r="X84" s="70"/>
      <c r="Y84" s="271"/>
      <c r="Z84" s="71"/>
      <c r="AA84" s="70"/>
      <c r="AB84" s="271"/>
      <c r="AC84" s="71"/>
      <c r="AD84" s="70"/>
      <c r="AE84" s="271"/>
      <c r="AF84" s="71"/>
      <c r="AG84" s="70"/>
      <c r="AH84" s="271"/>
      <c r="AI84" s="71"/>
      <c r="AJ84" s="70"/>
      <c r="AK84" s="271"/>
      <c r="AL84" s="71"/>
      <c r="AM84" s="70"/>
      <c r="AN84" s="271"/>
      <c r="AO84" s="71"/>
      <c r="AP84" s="70"/>
      <c r="AQ84" s="271"/>
      <c r="AR84" s="71"/>
      <c r="AS84" s="70"/>
      <c r="AT84" s="271"/>
      <c r="AU84" s="71"/>
      <c r="AV84" s="70"/>
      <c r="AW84" s="271"/>
      <c r="AX84" s="71"/>
      <c r="AY84" s="70"/>
      <c r="AZ84" s="271"/>
      <c r="BA84" s="71"/>
      <c r="BB84" s="70"/>
      <c r="BC84" s="271"/>
      <c r="BD84" s="71"/>
    </row>
    <row r="85" spans="1:56" ht="111" customHeight="1" x14ac:dyDescent="0.25">
      <c r="A85" s="51" t="s">
        <v>52</v>
      </c>
      <c r="B85" s="29" t="s">
        <v>257</v>
      </c>
      <c r="C85" s="121" t="s">
        <v>90</v>
      </c>
      <c r="D85" s="107">
        <v>0</v>
      </c>
      <c r="E85" s="86">
        <v>244</v>
      </c>
      <c r="F85" s="87">
        <v>19</v>
      </c>
      <c r="G85" s="85"/>
      <c r="H85" s="75">
        <f>IF(ISERROR(G85/F85),"",G85/F85)</f>
        <v>0</v>
      </c>
      <c r="I85" s="87">
        <v>22</v>
      </c>
      <c r="J85" s="85"/>
      <c r="K85" s="75">
        <f>IF(ISERROR(J85/I85),"",J85/I85)</f>
        <v>0</v>
      </c>
      <c r="L85" s="87">
        <v>21</v>
      </c>
      <c r="M85" s="85"/>
      <c r="N85" s="75">
        <f>IF(ISERROR(M85/L85),"",M85/L85)</f>
        <v>0</v>
      </c>
      <c r="O85" s="73">
        <v>62</v>
      </c>
      <c r="P85" s="76">
        <v>0</v>
      </c>
      <c r="Q85" s="75">
        <f>IF(ISERROR(P85/O85),"",P85/O85)</f>
        <v>0</v>
      </c>
      <c r="R85" s="87">
        <v>21</v>
      </c>
      <c r="S85" s="85"/>
      <c r="T85" s="75">
        <f>IF(ISERROR(S85/R85),"",S85/R85)</f>
        <v>0</v>
      </c>
      <c r="U85" s="87">
        <v>20</v>
      </c>
      <c r="V85" s="85"/>
      <c r="W85" s="75">
        <f>IF(ISERROR(V85/U85),"",V85/U85)</f>
        <v>0</v>
      </c>
      <c r="X85" s="87">
        <v>21</v>
      </c>
      <c r="Y85" s="85"/>
      <c r="Z85" s="75">
        <f>IF(ISERROR(Y85/X85),"",Y85/X85)</f>
        <v>0</v>
      </c>
      <c r="AA85" s="73">
        <v>62</v>
      </c>
      <c r="AB85" s="76">
        <v>0</v>
      </c>
      <c r="AC85" s="75">
        <f>IF(ISERROR(AB85/AA85),"",AB85/AA85)</f>
        <v>0</v>
      </c>
      <c r="AD85" s="87">
        <v>19</v>
      </c>
      <c r="AE85" s="85"/>
      <c r="AF85" s="75">
        <f>IF(ISERROR(AE85/AD85),"",AE85/AD85)</f>
        <v>0</v>
      </c>
      <c r="AG85" s="87">
        <v>22</v>
      </c>
      <c r="AH85" s="85"/>
      <c r="AI85" s="75">
        <f>IF(ISERROR(AH85/AG85),"",AH85/AG85)</f>
        <v>0</v>
      </c>
      <c r="AJ85" s="87">
        <v>19</v>
      </c>
      <c r="AK85" s="85"/>
      <c r="AL85" s="75">
        <f>IF(ISERROR(AK85/AJ85),"",AK85/AJ85)</f>
        <v>0</v>
      </c>
      <c r="AM85" s="73">
        <v>60</v>
      </c>
      <c r="AN85" s="76">
        <v>0</v>
      </c>
      <c r="AO85" s="75">
        <f>IF(ISERROR(AN85/AM85),"",AN85/AM85)</f>
        <v>0</v>
      </c>
      <c r="AP85" s="87">
        <v>21</v>
      </c>
      <c r="AQ85" s="85"/>
      <c r="AR85" s="75">
        <f>IF(ISERROR(AQ85/AP85),"",AQ85/AP85)</f>
        <v>0</v>
      </c>
      <c r="AS85" s="87">
        <v>22</v>
      </c>
      <c r="AT85" s="85"/>
      <c r="AU85" s="75">
        <f>IF(ISERROR(AT85/AS85),"",AT85/AS85)</f>
        <v>0</v>
      </c>
      <c r="AV85" s="87">
        <v>17</v>
      </c>
      <c r="AW85" s="85"/>
      <c r="AX85" s="75">
        <f>IF(ISERROR(AW85/AV85),"",AW85/AV85)</f>
        <v>0</v>
      </c>
      <c r="AY85" s="73">
        <v>60</v>
      </c>
      <c r="AZ85" s="76">
        <v>0</v>
      </c>
      <c r="BA85" s="75">
        <f>IF(ISERROR(AZ85/AY85),"",AZ85/AY85)</f>
        <v>0</v>
      </c>
      <c r="BB85" s="73">
        <v>244</v>
      </c>
      <c r="BC85" s="77">
        <v>0</v>
      </c>
      <c r="BD85" s="75">
        <f>IF(ISERROR(BC85/BB85),"",BC85/BB85)</f>
        <v>0</v>
      </c>
    </row>
    <row r="86" spans="1:56" ht="84" customHeight="1" x14ac:dyDescent="0.25">
      <c r="A86" s="51" t="s">
        <v>82</v>
      </c>
      <c r="B86" s="29" t="s">
        <v>258</v>
      </c>
      <c r="C86" s="121" t="s">
        <v>0</v>
      </c>
      <c r="D86" s="107">
        <v>0</v>
      </c>
      <c r="E86" s="86">
        <v>838</v>
      </c>
      <c r="F86" s="87">
        <v>64.5</v>
      </c>
      <c r="G86" s="85"/>
      <c r="H86" s="75">
        <f>IF(ISERROR(G86/F86),"",G86/F86)</f>
        <v>0</v>
      </c>
      <c r="I86" s="87">
        <v>72.5</v>
      </c>
      <c r="J86" s="85"/>
      <c r="K86" s="75">
        <f>IF(ISERROR(J86/I86),"",J86/I86)</f>
        <v>0</v>
      </c>
      <c r="L86" s="87">
        <v>70.5</v>
      </c>
      <c r="M86" s="85"/>
      <c r="N86" s="75">
        <f>IF(ISERROR(M86/L86),"",M86/L86)</f>
        <v>0</v>
      </c>
      <c r="O86" s="73">
        <v>207.5</v>
      </c>
      <c r="P86" s="76">
        <v>0</v>
      </c>
      <c r="Q86" s="75">
        <f>IF(ISERROR(P86/O86),"",P86/O86)</f>
        <v>0</v>
      </c>
      <c r="R86" s="87">
        <v>68.5</v>
      </c>
      <c r="S86" s="85"/>
      <c r="T86" s="75">
        <f>IF(ISERROR(S86/R86),"",S86/R86)</f>
        <v>0</v>
      </c>
      <c r="U86" s="87">
        <v>72.5</v>
      </c>
      <c r="V86" s="85"/>
      <c r="W86" s="75">
        <f>IF(ISERROR(V86/U86),"",V86/U86)</f>
        <v>0</v>
      </c>
      <c r="X86" s="87">
        <v>70.5</v>
      </c>
      <c r="Y86" s="85"/>
      <c r="Z86" s="75">
        <f>IF(ISERROR(Y86/X86),"",Y86/X86)</f>
        <v>0</v>
      </c>
      <c r="AA86" s="73">
        <v>211.5</v>
      </c>
      <c r="AB86" s="76">
        <v>0</v>
      </c>
      <c r="AC86" s="75">
        <f>IF(ISERROR(AB86/AA86),"",AB86/AA86)</f>
        <v>0</v>
      </c>
      <c r="AD86" s="87">
        <v>68.5</v>
      </c>
      <c r="AE86" s="85"/>
      <c r="AF86" s="75">
        <f>IF(ISERROR(AE86/AD86),"",AE86/AD86)</f>
        <v>0</v>
      </c>
      <c r="AG86" s="87">
        <v>72.5</v>
      </c>
      <c r="AH86" s="85"/>
      <c r="AI86" s="75">
        <f>IF(ISERROR(AH86/AG86),"",AH86/AG86)</f>
        <v>0</v>
      </c>
      <c r="AJ86" s="87">
        <v>70.5</v>
      </c>
      <c r="AK86" s="85"/>
      <c r="AL86" s="75">
        <f>IF(ISERROR(AK86/AJ86),"",AK86/AJ86)</f>
        <v>0</v>
      </c>
      <c r="AM86" s="73">
        <v>211.5</v>
      </c>
      <c r="AN86" s="76">
        <v>0</v>
      </c>
      <c r="AO86" s="75">
        <f>IF(ISERROR(AN86/AM86),"",AN86/AM86)</f>
        <v>0</v>
      </c>
      <c r="AP86" s="87">
        <v>69.5</v>
      </c>
      <c r="AQ86" s="85"/>
      <c r="AR86" s="75">
        <f>IF(ISERROR(AQ86/AP86),"",AQ86/AP86)</f>
        <v>0</v>
      </c>
      <c r="AS86" s="87">
        <v>71.5</v>
      </c>
      <c r="AT86" s="85"/>
      <c r="AU86" s="75">
        <f>IF(ISERROR(AT86/AS86),"",AT86/AS86)</f>
        <v>0</v>
      </c>
      <c r="AV86" s="87">
        <v>66.5</v>
      </c>
      <c r="AW86" s="85"/>
      <c r="AX86" s="75">
        <f>IF(ISERROR(AW86/AV86),"",AW86/AV86)</f>
        <v>0</v>
      </c>
      <c r="AY86" s="73">
        <v>207.5</v>
      </c>
      <c r="AZ86" s="76">
        <v>0</v>
      </c>
      <c r="BA86" s="75">
        <f>IF(ISERROR(AZ86/AY86),"",AZ86/AY86)</f>
        <v>0</v>
      </c>
      <c r="BB86" s="73">
        <v>838</v>
      </c>
      <c r="BC86" s="77">
        <v>0</v>
      </c>
      <c r="BD86" s="75">
        <f>IF(ISERROR(BC86/BB86),"",BC86/BB86)</f>
        <v>0</v>
      </c>
    </row>
    <row r="87" spans="1:56" ht="84" customHeight="1" x14ac:dyDescent="0.25">
      <c r="A87" s="51" t="s">
        <v>83</v>
      </c>
      <c r="B87" s="29" t="s">
        <v>259</v>
      </c>
      <c r="C87" s="121" t="s">
        <v>60</v>
      </c>
      <c r="D87" s="107">
        <v>0</v>
      </c>
      <c r="E87" s="86">
        <v>350</v>
      </c>
      <c r="F87" s="87">
        <v>26.333333333333332</v>
      </c>
      <c r="G87" s="85"/>
      <c r="H87" s="75">
        <f>IF(ISERROR(G87/F87),"",G87/F87)</f>
        <v>0</v>
      </c>
      <c r="I87" s="87">
        <v>33.333333333333336</v>
      </c>
      <c r="J87" s="85"/>
      <c r="K87" s="75">
        <f>IF(ISERROR(J87/I87),"",J87/I87)</f>
        <v>0</v>
      </c>
      <c r="L87" s="87">
        <v>26.333333333333332</v>
      </c>
      <c r="M87" s="85"/>
      <c r="N87" s="75">
        <f>IF(ISERROR(M87/L87),"",M87/L87)</f>
        <v>0</v>
      </c>
      <c r="O87" s="73">
        <v>86</v>
      </c>
      <c r="P87" s="76">
        <v>0</v>
      </c>
      <c r="Q87" s="75">
        <f>IF(ISERROR(P87/O87),"",P87/O87)</f>
        <v>0</v>
      </c>
      <c r="R87" s="87">
        <v>25.333333333333332</v>
      </c>
      <c r="S87" s="85"/>
      <c r="T87" s="75">
        <f>IF(ISERROR(S87/R87),"",S87/R87)</f>
        <v>0</v>
      </c>
      <c r="U87" s="87">
        <v>25.333333333333332</v>
      </c>
      <c r="V87" s="85"/>
      <c r="W87" s="75">
        <f>IF(ISERROR(V87/U87),"",V87/U87)</f>
        <v>0</v>
      </c>
      <c r="X87" s="87">
        <v>39.333333333333336</v>
      </c>
      <c r="Y87" s="85"/>
      <c r="Z87" s="75">
        <f>IF(ISERROR(Y87/X87),"",Y87/X87)</f>
        <v>0</v>
      </c>
      <c r="AA87" s="73">
        <v>90</v>
      </c>
      <c r="AB87" s="76">
        <v>0</v>
      </c>
      <c r="AC87" s="75">
        <f>IF(ISERROR(AB87/AA87),"",AB87/AA87)</f>
        <v>0</v>
      </c>
      <c r="AD87" s="87">
        <v>25.333333333333332</v>
      </c>
      <c r="AE87" s="85"/>
      <c r="AF87" s="75">
        <f>IF(ISERROR(AE87/AD87),"",AE87/AD87)</f>
        <v>0</v>
      </c>
      <c r="AG87" s="87">
        <v>26.333333333333332</v>
      </c>
      <c r="AH87" s="85"/>
      <c r="AI87" s="75">
        <f>IF(ISERROR(AH87/AG87),"",AH87/AG87)</f>
        <v>0</v>
      </c>
      <c r="AJ87" s="87">
        <v>25.333333333333332</v>
      </c>
      <c r="AK87" s="85"/>
      <c r="AL87" s="75">
        <f>IF(ISERROR(AK87/AJ87),"",AK87/AJ87)</f>
        <v>0</v>
      </c>
      <c r="AM87" s="73">
        <v>77</v>
      </c>
      <c r="AN87" s="76">
        <v>0</v>
      </c>
      <c r="AO87" s="75">
        <f>IF(ISERROR(AN87/AM87),"",AN87/AM87)</f>
        <v>0</v>
      </c>
      <c r="AP87" s="87">
        <v>24.333333333333332</v>
      </c>
      <c r="AQ87" s="85"/>
      <c r="AR87" s="75">
        <f>IF(ISERROR(AQ87/AP87),"",AQ87/AP87)</f>
        <v>0</v>
      </c>
      <c r="AS87" s="87">
        <v>42.333333333333336</v>
      </c>
      <c r="AT87" s="85"/>
      <c r="AU87" s="75">
        <f>IF(ISERROR(AT87/AS87),"",AT87/AS87)</f>
        <v>0</v>
      </c>
      <c r="AV87" s="87">
        <v>31.333333333333332</v>
      </c>
      <c r="AW87" s="85"/>
      <c r="AX87" s="75">
        <f>IF(ISERROR(AW87/AV87),"",AW87/AV87)</f>
        <v>0</v>
      </c>
      <c r="AY87" s="73">
        <v>98</v>
      </c>
      <c r="AZ87" s="76">
        <v>0</v>
      </c>
      <c r="BA87" s="75">
        <f>IF(ISERROR(AZ87/AY87),"",AZ87/AY87)</f>
        <v>0</v>
      </c>
      <c r="BB87" s="73">
        <v>351</v>
      </c>
      <c r="BC87" s="77">
        <v>0</v>
      </c>
      <c r="BD87" s="75">
        <f>IF(ISERROR(BC87/BB87),"",BC87/BB87)</f>
        <v>0</v>
      </c>
    </row>
    <row r="88" spans="1:56" ht="84" customHeight="1" x14ac:dyDescent="0.25">
      <c r="A88" s="51" t="s">
        <v>84</v>
      </c>
      <c r="B88" s="29" t="s">
        <v>260</v>
      </c>
      <c r="C88" s="121" t="s">
        <v>1</v>
      </c>
      <c r="D88" s="107">
        <v>0</v>
      </c>
      <c r="E88" s="86">
        <v>218</v>
      </c>
      <c r="F88" s="87">
        <v>16.666666666666668</v>
      </c>
      <c r="G88" s="85"/>
      <c r="H88" s="75">
        <f>IF(ISERROR(G88/F88),"",G88/F88)</f>
        <v>0</v>
      </c>
      <c r="I88" s="87">
        <v>18.666666666666668</v>
      </c>
      <c r="J88" s="85"/>
      <c r="K88" s="75">
        <f>IF(ISERROR(J88/I88),"",J88/I88)</f>
        <v>0</v>
      </c>
      <c r="L88" s="87">
        <v>17.666666666666668</v>
      </c>
      <c r="M88" s="85"/>
      <c r="N88" s="75">
        <f>IF(ISERROR(M88/L88),"",M88/L88)</f>
        <v>0</v>
      </c>
      <c r="O88" s="73">
        <v>53</v>
      </c>
      <c r="P88" s="76">
        <v>0</v>
      </c>
      <c r="Q88" s="75">
        <f>IF(ISERROR(P88/O88),"",P88/O88)</f>
        <v>0</v>
      </c>
      <c r="R88" s="87">
        <v>18.666666666666668</v>
      </c>
      <c r="S88" s="85"/>
      <c r="T88" s="75">
        <f>IF(ISERROR(S88/R88),"",S88/R88)</f>
        <v>0</v>
      </c>
      <c r="U88" s="87">
        <v>16.666666666666668</v>
      </c>
      <c r="V88" s="85"/>
      <c r="W88" s="75">
        <f>IF(ISERROR(V88/U88),"",V88/U88)</f>
        <v>0</v>
      </c>
      <c r="X88" s="87">
        <v>19.666666666666668</v>
      </c>
      <c r="Y88" s="85"/>
      <c r="Z88" s="75">
        <f>IF(ISERROR(Y88/X88),"",Y88/X88)</f>
        <v>0</v>
      </c>
      <c r="AA88" s="73">
        <v>55</v>
      </c>
      <c r="AB88" s="76">
        <v>0</v>
      </c>
      <c r="AC88" s="75">
        <f>IF(ISERROR(AB88/AA88),"",AB88/AA88)</f>
        <v>0</v>
      </c>
      <c r="AD88" s="87">
        <v>18.666666666666668</v>
      </c>
      <c r="AE88" s="85"/>
      <c r="AF88" s="75">
        <f>IF(ISERROR(AE88/AD88),"",AE88/AD88)</f>
        <v>0</v>
      </c>
      <c r="AG88" s="87">
        <v>17.666666666666668</v>
      </c>
      <c r="AH88" s="85"/>
      <c r="AI88" s="75">
        <f>IF(ISERROR(AH88/AG88),"",AH88/AG88)</f>
        <v>0</v>
      </c>
      <c r="AJ88" s="87">
        <v>17.666666666666668</v>
      </c>
      <c r="AK88" s="85"/>
      <c r="AL88" s="75">
        <f>IF(ISERROR(AK88/AJ88),"",AK88/AJ88)</f>
        <v>0</v>
      </c>
      <c r="AM88" s="73">
        <v>54</v>
      </c>
      <c r="AN88" s="76">
        <v>0</v>
      </c>
      <c r="AO88" s="75">
        <f>IF(ISERROR(AN88/AM88),"",AN88/AM88)</f>
        <v>0</v>
      </c>
      <c r="AP88" s="87">
        <v>19.666666666666668</v>
      </c>
      <c r="AQ88" s="85"/>
      <c r="AR88" s="75">
        <f>IF(ISERROR(AQ88/AP88),"",AQ88/AP88)</f>
        <v>0</v>
      </c>
      <c r="AS88" s="87">
        <v>18.666666666666668</v>
      </c>
      <c r="AT88" s="85"/>
      <c r="AU88" s="75">
        <f>IF(ISERROR(AT88/AS88),"",AT88/AS88)</f>
        <v>0</v>
      </c>
      <c r="AV88" s="87">
        <v>17.666666666666668</v>
      </c>
      <c r="AW88" s="85"/>
      <c r="AX88" s="75">
        <f>IF(ISERROR(AW88/AV88),"",AW88/AV88)</f>
        <v>0</v>
      </c>
      <c r="AY88" s="73">
        <v>56</v>
      </c>
      <c r="AZ88" s="76">
        <v>0</v>
      </c>
      <c r="BA88" s="75">
        <f>IF(ISERROR(AZ88/AY88),"",AZ88/AY88)</f>
        <v>0</v>
      </c>
      <c r="BB88" s="73">
        <v>218</v>
      </c>
      <c r="BC88" s="77">
        <v>0</v>
      </c>
      <c r="BD88" s="75">
        <f>IF(ISERROR(BC88/BB88),"",BC88/BB88)</f>
        <v>0</v>
      </c>
    </row>
    <row r="89" spans="1:56" ht="88.5" customHeight="1" x14ac:dyDescent="0.25">
      <c r="A89" s="322" t="s">
        <v>125</v>
      </c>
      <c r="B89" s="323"/>
      <c r="C89" s="113"/>
      <c r="D89" s="108"/>
      <c r="E89" s="98"/>
      <c r="F89" s="68"/>
      <c r="G89" s="81"/>
      <c r="H89" s="82"/>
      <c r="I89" s="68"/>
      <c r="J89" s="81"/>
      <c r="K89" s="82"/>
      <c r="L89" s="68"/>
      <c r="M89" s="81"/>
      <c r="N89" s="82"/>
      <c r="O89" s="68"/>
      <c r="P89" s="81"/>
      <c r="Q89" s="82"/>
      <c r="R89" s="68"/>
      <c r="S89" s="81"/>
      <c r="T89" s="82"/>
      <c r="U89" s="68"/>
      <c r="V89" s="81"/>
      <c r="W89" s="82"/>
      <c r="X89" s="68"/>
      <c r="Y89" s="81"/>
      <c r="Z89" s="82"/>
      <c r="AA89" s="68"/>
      <c r="AB89" s="81"/>
      <c r="AC89" s="82"/>
      <c r="AD89" s="68"/>
      <c r="AE89" s="81"/>
      <c r="AF89" s="82"/>
      <c r="AG89" s="68"/>
      <c r="AH89" s="81"/>
      <c r="AI89" s="82"/>
      <c r="AJ89" s="68"/>
      <c r="AK89" s="81"/>
      <c r="AL89" s="82"/>
      <c r="AM89" s="68"/>
      <c r="AN89" s="81"/>
      <c r="AO89" s="82"/>
      <c r="AP89" s="68"/>
      <c r="AQ89" s="81"/>
      <c r="AR89" s="82"/>
      <c r="AS89" s="68"/>
      <c r="AT89" s="81"/>
      <c r="AU89" s="82"/>
      <c r="AV89" s="68"/>
      <c r="AW89" s="81"/>
      <c r="AX89" s="82"/>
      <c r="AY89" s="68"/>
      <c r="AZ89" s="81"/>
      <c r="BA89" s="82"/>
      <c r="BB89" s="68"/>
      <c r="BC89" s="81"/>
      <c r="BD89" s="82"/>
    </row>
    <row r="90" spans="1:56" ht="101.25" customHeight="1" x14ac:dyDescent="0.25">
      <c r="A90" s="324" t="s">
        <v>92</v>
      </c>
      <c r="B90" s="325"/>
      <c r="C90" s="114"/>
      <c r="D90" s="109"/>
      <c r="E90" s="97"/>
      <c r="F90" s="70"/>
      <c r="G90" s="271"/>
      <c r="H90" s="71"/>
      <c r="I90" s="70"/>
      <c r="J90" s="271"/>
      <c r="K90" s="71"/>
      <c r="L90" s="70"/>
      <c r="M90" s="271"/>
      <c r="N90" s="71"/>
      <c r="O90" s="70"/>
      <c r="P90" s="271"/>
      <c r="Q90" s="71"/>
      <c r="R90" s="70"/>
      <c r="S90" s="271"/>
      <c r="T90" s="71"/>
      <c r="U90" s="70"/>
      <c r="V90" s="271"/>
      <c r="W90" s="71"/>
      <c r="X90" s="70"/>
      <c r="Y90" s="271"/>
      <c r="Z90" s="71"/>
      <c r="AA90" s="70"/>
      <c r="AB90" s="271"/>
      <c r="AC90" s="71"/>
      <c r="AD90" s="70"/>
      <c r="AE90" s="271"/>
      <c r="AF90" s="71"/>
      <c r="AG90" s="70"/>
      <c r="AH90" s="271"/>
      <c r="AI90" s="71"/>
      <c r="AJ90" s="70"/>
      <c r="AK90" s="271"/>
      <c r="AL90" s="71"/>
      <c r="AM90" s="70"/>
      <c r="AN90" s="271"/>
      <c r="AO90" s="71"/>
      <c r="AP90" s="70"/>
      <c r="AQ90" s="271"/>
      <c r="AR90" s="71"/>
      <c r="AS90" s="70"/>
      <c r="AT90" s="271"/>
      <c r="AU90" s="71"/>
      <c r="AV90" s="70"/>
      <c r="AW90" s="271"/>
      <c r="AX90" s="71"/>
      <c r="AY90" s="70"/>
      <c r="AZ90" s="271"/>
      <c r="BA90" s="71"/>
      <c r="BB90" s="70"/>
      <c r="BC90" s="271"/>
      <c r="BD90" s="71"/>
    </row>
    <row r="91" spans="1:56" ht="84" customHeight="1" x14ac:dyDescent="0.25">
      <c r="A91" s="51" t="s">
        <v>54</v>
      </c>
      <c r="B91" s="29" t="s">
        <v>261</v>
      </c>
      <c r="C91" s="121" t="s">
        <v>59</v>
      </c>
      <c r="D91" s="107">
        <v>0</v>
      </c>
      <c r="E91" s="86">
        <v>23</v>
      </c>
      <c r="F91" s="87">
        <v>11</v>
      </c>
      <c r="G91" s="85"/>
      <c r="H91" s="75">
        <f>IF(ISERROR(G91/F91),"",G91/F91)</f>
        <v>0</v>
      </c>
      <c r="I91" s="87">
        <v>2</v>
      </c>
      <c r="J91" s="85"/>
      <c r="K91" s="75">
        <f>IF(ISERROR(J91/I91),"",J91/I91)</f>
        <v>0</v>
      </c>
      <c r="L91" s="87">
        <v>0</v>
      </c>
      <c r="M91" s="85"/>
      <c r="N91" s="75" t="str">
        <f>IF(ISERROR(M91/L91),"",M91/L91)</f>
        <v/>
      </c>
      <c r="O91" s="73">
        <v>13</v>
      </c>
      <c r="P91" s="76">
        <v>0</v>
      </c>
      <c r="Q91" s="75">
        <f>IF(ISERROR(P91/O91),"",P91/O91)</f>
        <v>0</v>
      </c>
      <c r="R91" s="87">
        <v>0</v>
      </c>
      <c r="S91" s="85"/>
      <c r="T91" s="75" t="str">
        <f>IF(ISERROR(S91/R91),"",S91/R91)</f>
        <v/>
      </c>
      <c r="U91" s="87">
        <v>6</v>
      </c>
      <c r="V91" s="85"/>
      <c r="W91" s="75">
        <f>IF(ISERROR(V91/U91),"",V91/U91)</f>
        <v>0</v>
      </c>
      <c r="X91" s="87">
        <v>0</v>
      </c>
      <c r="Y91" s="85"/>
      <c r="Z91" s="75" t="str">
        <f>IF(ISERROR(Y91/X91),"",Y91/X91)</f>
        <v/>
      </c>
      <c r="AA91" s="73">
        <v>6</v>
      </c>
      <c r="AB91" s="76">
        <v>0</v>
      </c>
      <c r="AC91" s="75">
        <f>IF(ISERROR(AB91/AA91),"",AB91/AA91)</f>
        <v>0</v>
      </c>
      <c r="AD91" s="87">
        <v>0</v>
      </c>
      <c r="AE91" s="85"/>
      <c r="AF91" s="75" t="str">
        <f>IF(ISERROR(AE91/AD91),"",AE91/AD91)</f>
        <v/>
      </c>
      <c r="AG91" s="87">
        <v>0</v>
      </c>
      <c r="AH91" s="85"/>
      <c r="AI91" s="75" t="str">
        <f>IF(ISERROR(AH91/AG91),"",AH91/AG91)</f>
        <v/>
      </c>
      <c r="AJ91" s="87">
        <v>0</v>
      </c>
      <c r="AK91" s="85"/>
      <c r="AL91" s="75" t="str">
        <f>IF(ISERROR(AK91/AJ91),"",AK91/AJ91)</f>
        <v/>
      </c>
      <c r="AM91" s="73">
        <v>0</v>
      </c>
      <c r="AN91" s="76">
        <v>0</v>
      </c>
      <c r="AO91" s="75" t="str">
        <f>IF(ISERROR(AN91/AM91),"",AN91/AM91)</f>
        <v/>
      </c>
      <c r="AP91" s="87">
        <v>3</v>
      </c>
      <c r="AQ91" s="85"/>
      <c r="AR91" s="75">
        <f>IF(ISERROR(AQ91/AP91),"",AQ91/AP91)</f>
        <v>0</v>
      </c>
      <c r="AS91" s="87">
        <v>0</v>
      </c>
      <c r="AT91" s="85"/>
      <c r="AU91" s="75" t="str">
        <f>IF(ISERROR(AT91/AS91),"",AT91/AS91)</f>
        <v/>
      </c>
      <c r="AV91" s="87">
        <v>0</v>
      </c>
      <c r="AW91" s="85"/>
      <c r="AX91" s="75" t="str">
        <f>IF(ISERROR(AW91/AV91),"",AW91/AV91)</f>
        <v/>
      </c>
      <c r="AY91" s="73">
        <v>3</v>
      </c>
      <c r="AZ91" s="76">
        <v>0</v>
      </c>
      <c r="BA91" s="75">
        <f>IF(ISERROR(AZ91/AY91),"",AZ91/AY91)</f>
        <v>0</v>
      </c>
      <c r="BB91" s="73">
        <v>22</v>
      </c>
      <c r="BC91" s="77">
        <v>0</v>
      </c>
      <c r="BD91" s="75">
        <f>IF(ISERROR(BC91/BB91),"",BC91/BB91)</f>
        <v>0</v>
      </c>
    </row>
    <row r="92" spans="1:56" ht="96.75" customHeight="1" x14ac:dyDescent="0.25">
      <c r="A92" s="322" t="s">
        <v>126</v>
      </c>
      <c r="B92" s="323"/>
      <c r="C92" s="113"/>
      <c r="D92" s="108"/>
      <c r="E92" s="98"/>
      <c r="F92" s="68"/>
      <c r="G92" s="81"/>
      <c r="H92" s="82"/>
      <c r="I92" s="68"/>
      <c r="J92" s="81"/>
      <c r="K92" s="82"/>
      <c r="L92" s="68"/>
      <c r="M92" s="81"/>
      <c r="N92" s="82"/>
      <c r="O92" s="68"/>
      <c r="P92" s="81"/>
      <c r="Q92" s="82"/>
      <c r="R92" s="68"/>
      <c r="S92" s="81"/>
      <c r="T92" s="82"/>
      <c r="U92" s="68"/>
      <c r="V92" s="81"/>
      <c r="W92" s="82"/>
      <c r="X92" s="68"/>
      <c r="Y92" s="81"/>
      <c r="Z92" s="82"/>
      <c r="AA92" s="68"/>
      <c r="AB92" s="81"/>
      <c r="AC92" s="82"/>
      <c r="AD92" s="68"/>
      <c r="AE92" s="81"/>
      <c r="AF92" s="82"/>
      <c r="AG92" s="68"/>
      <c r="AH92" s="81"/>
      <c r="AI92" s="82"/>
      <c r="AJ92" s="68"/>
      <c r="AK92" s="81"/>
      <c r="AL92" s="82"/>
      <c r="AM92" s="68"/>
      <c r="AN92" s="81"/>
      <c r="AO92" s="82"/>
      <c r="AP92" s="68"/>
      <c r="AQ92" s="81"/>
      <c r="AR92" s="82"/>
      <c r="AS92" s="68"/>
      <c r="AT92" s="81"/>
      <c r="AU92" s="82"/>
      <c r="AV92" s="68"/>
      <c r="AW92" s="81"/>
      <c r="AX92" s="82"/>
      <c r="AY92" s="68"/>
      <c r="AZ92" s="81"/>
      <c r="BA92" s="82"/>
      <c r="BB92" s="68"/>
      <c r="BC92" s="81"/>
      <c r="BD92" s="82"/>
    </row>
    <row r="93" spans="1:56" ht="86.25" customHeight="1" x14ac:dyDescent="0.25">
      <c r="A93" s="326" t="s">
        <v>262</v>
      </c>
      <c r="B93" s="325"/>
      <c r="C93" s="114"/>
      <c r="D93" s="109"/>
      <c r="E93" s="97"/>
      <c r="F93" s="70"/>
      <c r="G93" s="271"/>
      <c r="H93" s="71"/>
      <c r="I93" s="70"/>
      <c r="J93" s="271"/>
      <c r="K93" s="71"/>
      <c r="L93" s="70"/>
      <c r="M93" s="271"/>
      <c r="N93" s="71"/>
      <c r="O93" s="70"/>
      <c r="P93" s="271"/>
      <c r="Q93" s="71"/>
      <c r="R93" s="70"/>
      <c r="S93" s="271"/>
      <c r="T93" s="71"/>
      <c r="U93" s="70"/>
      <c r="V93" s="271"/>
      <c r="W93" s="71"/>
      <c r="X93" s="70"/>
      <c r="Y93" s="271"/>
      <c r="Z93" s="71"/>
      <c r="AA93" s="70"/>
      <c r="AB93" s="271"/>
      <c r="AC93" s="71"/>
      <c r="AD93" s="70"/>
      <c r="AE93" s="271"/>
      <c r="AF93" s="71"/>
      <c r="AG93" s="70"/>
      <c r="AH93" s="271"/>
      <c r="AI93" s="71"/>
      <c r="AJ93" s="70"/>
      <c r="AK93" s="271"/>
      <c r="AL93" s="71"/>
      <c r="AM93" s="70"/>
      <c r="AN93" s="271"/>
      <c r="AO93" s="71"/>
      <c r="AP93" s="70"/>
      <c r="AQ93" s="271"/>
      <c r="AR93" s="71"/>
      <c r="AS93" s="70"/>
      <c r="AT93" s="271"/>
      <c r="AU93" s="71"/>
      <c r="AV93" s="70"/>
      <c r="AW93" s="271"/>
      <c r="AX93" s="71"/>
      <c r="AY93" s="70"/>
      <c r="AZ93" s="271"/>
      <c r="BA93" s="71"/>
      <c r="BB93" s="70"/>
      <c r="BC93" s="271"/>
      <c r="BD93" s="71"/>
    </row>
    <row r="94" spans="1:56" ht="43.5" customHeight="1" x14ac:dyDescent="0.25">
      <c r="A94" s="51" t="s">
        <v>109</v>
      </c>
      <c r="B94" s="29" t="s">
        <v>263</v>
      </c>
      <c r="C94" s="121" t="s">
        <v>118</v>
      </c>
      <c r="D94" s="107">
        <v>0</v>
      </c>
      <c r="E94" s="86">
        <v>2128</v>
      </c>
      <c r="F94" s="73">
        <v>177.33333333333334</v>
      </c>
      <c r="G94" s="74"/>
      <c r="H94" s="75">
        <f>IF(ISERROR(G94/F94),"",G94/F94)</f>
        <v>0</v>
      </c>
      <c r="I94" s="73">
        <v>177.33333333333334</v>
      </c>
      <c r="J94" s="74"/>
      <c r="K94" s="75">
        <f>IF(ISERROR(J94/I94),"",J94/I94)</f>
        <v>0</v>
      </c>
      <c r="L94" s="73">
        <v>177.33333333333334</v>
      </c>
      <c r="M94" s="74"/>
      <c r="N94" s="75">
        <f>IF(ISERROR(M94/L94),"",M94/L94)</f>
        <v>0</v>
      </c>
      <c r="O94" s="73">
        <v>532</v>
      </c>
      <c r="P94" s="76">
        <v>0</v>
      </c>
      <c r="Q94" s="75">
        <f>IF(ISERROR(P94/O94),"",P94/O94)</f>
        <v>0</v>
      </c>
      <c r="R94" s="73">
        <v>177.33333333333334</v>
      </c>
      <c r="S94" s="74"/>
      <c r="T94" s="75">
        <f>IF(ISERROR(S94/R94),"",S94/R94)</f>
        <v>0</v>
      </c>
      <c r="U94" s="73">
        <v>177.33333333333334</v>
      </c>
      <c r="V94" s="74"/>
      <c r="W94" s="75">
        <f>IF(ISERROR(V94/U94),"",V94/U94)</f>
        <v>0</v>
      </c>
      <c r="X94" s="73">
        <v>177.33333333333334</v>
      </c>
      <c r="Y94" s="74"/>
      <c r="Z94" s="75">
        <f>IF(ISERROR(Y94/X94),"",Y94/X94)</f>
        <v>0</v>
      </c>
      <c r="AA94" s="73">
        <v>532</v>
      </c>
      <c r="AB94" s="76">
        <v>0</v>
      </c>
      <c r="AC94" s="75">
        <f>IF(ISERROR(AB94/AA94),"",AB94/AA94)</f>
        <v>0</v>
      </c>
      <c r="AD94" s="73">
        <v>177.33333333333334</v>
      </c>
      <c r="AE94" s="74"/>
      <c r="AF94" s="75">
        <f>IF(ISERROR(AE94/AD94),"",AE94/AD94)</f>
        <v>0</v>
      </c>
      <c r="AG94" s="73">
        <v>177.33333333333334</v>
      </c>
      <c r="AH94" s="74"/>
      <c r="AI94" s="75">
        <f>IF(ISERROR(AH94/AG94),"",AH94/AG94)</f>
        <v>0</v>
      </c>
      <c r="AJ94" s="73">
        <v>177.33333333333334</v>
      </c>
      <c r="AK94" s="74"/>
      <c r="AL94" s="75">
        <f>IF(ISERROR(AK94/AJ94),"",AK94/AJ94)</f>
        <v>0</v>
      </c>
      <c r="AM94" s="73">
        <v>532</v>
      </c>
      <c r="AN94" s="76">
        <v>0</v>
      </c>
      <c r="AO94" s="75">
        <f>IF(ISERROR(AN94/AM94),"",AN94/AM94)</f>
        <v>0</v>
      </c>
      <c r="AP94" s="73">
        <v>177.33333333333334</v>
      </c>
      <c r="AQ94" s="74"/>
      <c r="AR94" s="75">
        <f>IF(ISERROR(AQ94/AP94),"",AQ94/AP94)</f>
        <v>0</v>
      </c>
      <c r="AS94" s="73">
        <v>177.33333333333334</v>
      </c>
      <c r="AT94" s="74"/>
      <c r="AU94" s="75">
        <f>IF(ISERROR(AT94/AS94),"",AT94/AS94)</f>
        <v>0</v>
      </c>
      <c r="AV94" s="73">
        <v>177.33333333333334</v>
      </c>
      <c r="AW94" s="74"/>
      <c r="AX94" s="75">
        <f>IF(ISERROR(AW94/AV94),"",AW94/AV94)</f>
        <v>0</v>
      </c>
      <c r="AY94" s="73">
        <v>532</v>
      </c>
      <c r="AZ94" s="76">
        <v>0</v>
      </c>
      <c r="BA94" s="75">
        <f>IF(ISERROR(AZ94/AY94),"",AZ94/AY94)</f>
        <v>0</v>
      </c>
      <c r="BB94" s="73">
        <v>2128</v>
      </c>
      <c r="BC94" s="77">
        <v>0</v>
      </c>
      <c r="BD94" s="75">
        <f>IF(ISERROR(BC94/BB94),"",BC94/BB94)</f>
        <v>0</v>
      </c>
    </row>
    <row r="95" spans="1:56" ht="43.5" customHeight="1" x14ac:dyDescent="0.25">
      <c r="A95" s="51" t="s">
        <v>110</v>
      </c>
      <c r="B95" s="29" t="s">
        <v>264</v>
      </c>
      <c r="C95" s="121" t="s">
        <v>119</v>
      </c>
      <c r="D95" s="107">
        <v>0</v>
      </c>
      <c r="E95" s="86">
        <v>10476</v>
      </c>
      <c r="F95" s="73">
        <v>873</v>
      </c>
      <c r="G95" s="74"/>
      <c r="H95" s="75">
        <f>IF(ISERROR(G95/F95),"",G95/F95)</f>
        <v>0</v>
      </c>
      <c r="I95" s="73">
        <v>873</v>
      </c>
      <c r="J95" s="74"/>
      <c r="K95" s="75">
        <f>IF(ISERROR(J95/I95),"",J95/I95)</f>
        <v>0</v>
      </c>
      <c r="L95" s="73">
        <v>873</v>
      </c>
      <c r="M95" s="74"/>
      <c r="N95" s="75">
        <f>IF(ISERROR(M95/L95),"",M95/L95)</f>
        <v>0</v>
      </c>
      <c r="O95" s="73">
        <v>2619</v>
      </c>
      <c r="P95" s="76">
        <v>0</v>
      </c>
      <c r="Q95" s="75">
        <f>IF(ISERROR(P95/O95),"",P95/O95)</f>
        <v>0</v>
      </c>
      <c r="R95" s="73">
        <v>873</v>
      </c>
      <c r="S95" s="74"/>
      <c r="T95" s="75">
        <f>IF(ISERROR(S95/R95),"",S95/R95)</f>
        <v>0</v>
      </c>
      <c r="U95" s="73">
        <v>873</v>
      </c>
      <c r="V95" s="74"/>
      <c r="W95" s="75">
        <f>IF(ISERROR(V95/U95),"",V95/U95)</f>
        <v>0</v>
      </c>
      <c r="X95" s="73">
        <v>873</v>
      </c>
      <c r="Y95" s="74"/>
      <c r="Z95" s="75">
        <f>IF(ISERROR(Y95/X95),"",Y95/X95)</f>
        <v>0</v>
      </c>
      <c r="AA95" s="73">
        <v>2619</v>
      </c>
      <c r="AB95" s="76">
        <v>0</v>
      </c>
      <c r="AC95" s="75">
        <f>IF(ISERROR(AB95/AA95),"",AB95/AA95)</f>
        <v>0</v>
      </c>
      <c r="AD95" s="73">
        <v>873</v>
      </c>
      <c r="AE95" s="74"/>
      <c r="AF95" s="75">
        <f>IF(ISERROR(AE95/AD95),"",AE95/AD95)</f>
        <v>0</v>
      </c>
      <c r="AG95" s="73">
        <v>873</v>
      </c>
      <c r="AH95" s="74"/>
      <c r="AI95" s="75">
        <f>IF(ISERROR(AH95/AG95),"",AH95/AG95)</f>
        <v>0</v>
      </c>
      <c r="AJ95" s="73">
        <v>873</v>
      </c>
      <c r="AK95" s="74"/>
      <c r="AL95" s="75">
        <f>IF(ISERROR(AK95/AJ95),"",AK95/AJ95)</f>
        <v>0</v>
      </c>
      <c r="AM95" s="73">
        <v>2619</v>
      </c>
      <c r="AN95" s="76">
        <v>0</v>
      </c>
      <c r="AO95" s="75">
        <f>IF(ISERROR(AN95/AM95),"",AN95/AM95)</f>
        <v>0</v>
      </c>
      <c r="AP95" s="73">
        <v>873</v>
      </c>
      <c r="AQ95" s="74"/>
      <c r="AR95" s="75">
        <f>IF(ISERROR(AQ95/AP95),"",AQ95/AP95)</f>
        <v>0</v>
      </c>
      <c r="AS95" s="73">
        <v>873</v>
      </c>
      <c r="AT95" s="74"/>
      <c r="AU95" s="75">
        <f>IF(ISERROR(AT95/AS95),"",AT95/AS95)</f>
        <v>0</v>
      </c>
      <c r="AV95" s="73">
        <v>873</v>
      </c>
      <c r="AW95" s="74"/>
      <c r="AX95" s="75">
        <f>IF(ISERROR(AW95/AV95),"",AW95/AV95)</f>
        <v>0</v>
      </c>
      <c r="AY95" s="73">
        <v>2619</v>
      </c>
      <c r="AZ95" s="76">
        <v>0</v>
      </c>
      <c r="BA95" s="75">
        <f>IF(ISERROR(AZ95/AY95),"",AZ95/AY95)</f>
        <v>0</v>
      </c>
      <c r="BB95" s="73">
        <v>10476</v>
      </c>
      <c r="BC95" s="77">
        <v>0</v>
      </c>
      <c r="BD95" s="75">
        <f>IF(ISERROR(BC95/BB95),"",BC95/BB95)</f>
        <v>0</v>
      </c>
    </row>
    <row r="96" spans="1:56" ht="43.5" customHeight="1" x14ac:dyDescent="0.25">
      <c r="A96" s="51" t="s">
        <v>111</v>
      </c>
      <c r="B96" s="29" t="s">
        <v>265</v>
      </c>
      <c r="C96" s="121" t="s">
        <v>120</v>
      </c>
      <c r="D96" s="107">
        <v>2800</v>
      </c>
      <c r="E96" s="86">
        <v>11056</v>
      </c>
      <c r="F96" s="73">
        <v>922</v>
      </c>
      <c r="G96" s="74"/>
      <c r="H96" s="75">
        <f>IF(ISERROR(G96/F96),"",G96/F96)</f>
        <v>0</v>
      </c>
      <c r="I96" s="73">
        <v>921</v>
      </c>
      <c r="J96" s="74"/>
      <c r="K96" s="75">
        <f>IF(ISERROR(J96/I96),"",J96/I96)</f>
        <v>0</v>
      </c>
      <c r="L96" s="73">
        <v>921</v>
      </c>
      <c r="M96" s="74"/>
      <c r="N96" s="75">
        <f>IF(ISERROR(M96/L96),"",M96/L96)</f>
        <v>0</v>
      </c>
      <c r="O96" s="73">
        <v>2764</v>
      </c>
      <c r="P96" s="76">
        <v>0</v>
      </c>
      <c r="Q96" s="75">
        <f>IF(ISERROR(P96/O96),"",P96/O96)</f>
        <v>0</v>
      </c>
      <c r="R96" s="73">
        <v>921</v>
      </c>
      <c r="S96" s="74"/>
      <c r="T96" s="75">
        <f>IF(ISERROR(S96/R96),"",S96/R96)</f>
        <v>0</v>
      </c>
      <c r="U96" s="73">
        <v>921</v>
      </c>
      <c r="V96" s="74"/>
      <c r="W96" s="75">
        <f>IF(ISERROR(V96/U96),"",V96/U96)</f>
        <v>0</v>
      </c>
      <c r="X96" s="73">
        <v>921</v>
      </c>
      <c r="Y96" s="74"/>
      <c r="Z96" s="75">
        <f>IF(ISERROR(Y96/X96),"",Y96/X96)</f>
        <v>0</v>
      </c>
      <c r="AA96" s="73">
        <v>2763</v>
      </c>
      <c r="AB96" s="76">
        <v>0</v>
      </c>
      <c r="AC96" s="75">
        <f>IF(ISERROR(AB96/AA96),"",AB96/AA96)</f>
        <v>0</v>
      </c>
      <c r="AD96" s="73">
        <v>921</v>
      </c>
      <c r="AE96" s="74"/>
      <c r="AF96" s="75">
        <f>IF(ISERROR(AE96/AD96),"",AE96/AD96)</f>
        <v>0</v>
      </c>
      <c r="AG96" s="73">
        <v>921</v>
      </c>
      <c r="AH96" s="74"/>
      <c r="AI96" s="75">
        <f>IF(ISERROR(AH96/AG96),"",AH96/AG96)</f>
        <v>0</v>
      </c>
      <c r="AJ96" s="73">
        <v>921</v>
      </c>
      <c r="AK96" s="74"/>
      <c r="AL96" s="75">
        <f>IF(ISERROR(AK96/AJ96),"",AK96/AJ96)</f>
        <v>0</v>
      </c>
      <c r="AM96" s="73">
        <v>2763</v>
      </c>
      <c r="AN96" s="76">
        <v>0</v>
      </c>
      <c r="AO96" s="75">
        <f>IF(ISERROR(AN96/AM96),"",AN96/AM96)</f>
        <v>0</v>
      </c>
      <c r="AP96" s="73">
        <v>922</v>
      </c>
      <c r="AQ96" s="74"/>
      <c r="AR96" s="75">
        <f>IF(ISERROR(AQ96/AP96),"",AQ96/AP96)</f>
        <v>0</v>
      </c>
      <c r="AS96" s="73">
        <v>922</v>
      </c>
      <c r="AT96" s="74"/>
      <c r="AU96" s="75">
        <f>IF(ISERROR(AT96/AS96),"",AT96/AS96)</f>
        <v>0</v>
      </c>
      <c r="AV96" s="73">
        <v>922</v>
      </c>
      <c r="AW96" s="74"/>
      <c r="AX96" s="75">
        <f>IF(ISERROR(AW96/AV96),"",AW96/AV96)</f>
        <v>0</v>
      </c>
      <c r="AY96" s="73">
        <v>2766</v>
      </c>
      <c r="AZ96" s="76">
        <v>0</v>
      </c>
      <c r="BA96" s="75">
        <f>IF(ISERROR(AZ96/AY96),"",AZ96/AY96)</f>
        <v>0</v>
      </c>
      <c r="BB96" s="73">
        <v>11056</v>
      </c>
      <c r="BC96" s="77">
        <v>0</v>
      </c>
      <c r="BD96" s="75">
        <f>IF(ISERROR(BC96/BB96),"",BC96/BB96)</f>
        <v>0</v>
      </c>
    </row>
    <row r="97" spans="1:56" ht="84" customHeight="1" x14ac:dyDescent="0.25">
      <c r="A97" s="324" t="s">
        <v>191</v>
      </c>
      <c r="B97" s="325"/>
      <c r="C97" s="114"/>
      <c r="D97" s="109"/>
      <c r="E97" s="97"/>
      <c r="F97" s="70"/>
      <c r="G97" s="271"/>
      <c r="H97" s="71"/>
      <c r="I97" s="70"/>
      <c r="J97" s="271"/>
      <c r="K97" s="71"/>
      <c r="L97" s="70"/>
      <c r="M97" s="271"/>
      <c r="N97" s="71"/>
      <c r="O97" s="70"/>
      <c r="P97" s="271"/>
      <c r="Q97" s="71"/>
      <c r="R97" s="70"/>
      <c r="S97" s="271"/>
      <c r="T97" s="71"/>
      <c r="U97" s="70"/>
      <c r="V97" s="271"/>
      <c r="W97" s="71"/>
      <c r="X97" s="70"/>
      <c r="Y97" s="271"/>
      <c r="Z97" s="71"/>
      <c r="AA97" s="70"/>
      <c r="AB97" s="271"/>
      <c r="AC97" s="71"/>
      <c r="AD97" s="70"/>
      <c r="AE97" s="271"/>
      <c r="AF97" s="71"/>
      <c r="AG97" s="70"/>
      <c r="AH97" s="271"/>
      <c r="AI97" s="71"/>
      <c r="AJ97" s="70"/>
      <c r="AK97" s="271"/>
      <c r="AL97" s="71"/>
      <c r="AM97" s="70"/>
      <c r="AN97" s="271"/>
      <c r="AO97" s="71"/>
      <c r="AP97" s="70"/>
      <c r="AQ97" s="271"/>
      <c r="AR97" s="71"/>
      <c r="AS97" s="70"/>
      <c r="AT97" s="271"/>
      <c r="AU97" s="71"/>
      <c r="AV97" s="70"/>
      <c r="AW97" s="271"/>
      <c r="AX97" s="71"/>
      <c r="AY97" s="70"/>
      <c r="AZ97" s="271"/>
      <c r="BA97" s="71"/>
      <c r="BB97" s="70"/>
      <c r="BC97" s="271"/>
      <c r="BD97" s="71"/>
    </row>
    <row r="98" spans="1:56" ht="51" customHeight="1" x14ac:dyDescent="0.25">
      <c r="A98" s="51" t="s">
        <v>112</v>
      </c>
      <c r="B98" s="29" t="s">
        <v>266</v>
      </c>
      <c r="C98" s="121" t="s">
        <v>115</v>
      </c>
      <c r="D98" s="107">
        <v>0</v>
      </c>
      <c r="E98" s="86">
        <v>6384</v>
      </c>
      <c r="F98" s="73">
        <v>532</v>
      </c>
      <c r="G98" s="74"/>
      <c r="H98" s="75">
        <f>IF(ISERROR(G98/F98),"",G98/F98)</f>
        <v>0</v>
      </c>
      <c r="I98" s="73">
        <v>532</v>
      </c>
      <c r="J98" s="74"/>
      <c r="K98" s="75">
        <f>IF(ISERROR(J98/I98),"",J98/I98)</f>
        <v>0</v>
      </c>
      <c r="L98" s="73">
        <v>532</v>
      </c>
      <c r="M98" s="74"/>
      <c r="N98" s="75">
        <f>IF(ISERROR(M98/L98),"",M98/L98)</f>
        <v>0</v>
      </c>
      <c r="O98" s="73">
        <v>1596</v>
      </c>
      <c r="P98" s="76">
        <v>0</v>
      </c>
      <c r="Q98" s="75">
        <f>IF(ISERROR(P98/O98),"",P98/O98)</f>
        <v>0</v>
      </c>
      <c r="R98" s="73">
        <v>532</v>
      </c>
      <c r="S98" s="74"/>
      <c r="T98" s="75">
        <f>IF(ISERROR(S98/R98),"",S98/R98)</f>
        <v>0</v>
      </c>
      <c r="U98" s="73">
        <v>532</v>
      </c>
      <c r="V98" s="74"/>
      <c r="W98" s="75">
        <f>IF(ISERROR(V98/U98),"",V98/U98)</f>
        <v>0</v>
      </c>
      <c r="X98" s="73">
        <v>532</v>
      </c>
      <c r="Y98" s="74"/>
      <c r="Z98" s="75">
        <f>IF(ISERROR(Y98/X98),"",Y98/X98)</f>
        <v>0</v>
      </c>
      <c r="AA98" s="73">
        <v>1596</v>
      </c>
      <c r="AB98" s="76">
        <v>0</v>
      </c>
      <c r="AC98" s="75">
        <f>IF(ISERROR(AB98/AA98),"",AB98/AA98)</f>
        <v>0</v>
      </c>
      <c r="AD98" s="73">
        <v>532</v>
      </c>
      <c r="AE98" s="74"/>
      <c r="AF98" s="75">
        <f>IF(ISERROR(AE98/AD98),"",AE98/AD98)</f>
        <v>0</v>
      </c>
      <c r="AG98" s="73">
        <v>532</v>
      </c>
      <c r="AH98" s="74"/>
      <c r="AI98" s="75">
        <f>IF(ISERROR(AH98/AG98),"",AH98/AG98)</f>
        <v>0</v>
      </c>
      <c r="AJ98" s="73">
        <v>532</v>
      </c>
      <c r="AK98" s="74"/>
      <c r="AL98" s="75">
        <f>IF(ISERROR(AK98/AJ98),"",AK98/AJ98)</f>
        <v>0</v>
      </c>
      <c r="AM98" s="73">
        <v>1596</v>
      </c>
      <c r="AN98" s="76">
        <v>0</v>
      </c>
      <c r="AO98" s="75">
        <f>IF(ISERROR(AN98/AM98),"",AN98/AM98)</f>
        <v>0</v>
      </c>
      <c r="AP98" s="73">
        <v>532</v>
      </c>
      <c r="AQ98" s="74"/>
      <c r="AR98" s="75">
        <f>IF(ISERROR(AQ98/AP98),"",AQ98/AP98)</f>
        <v>0</v>
      </c>
      <c r="AS98" s="73">
        <v>532</v>
      </c>
      <c r="AT98" s="74"/>
      <c r="AU98" s="75">
        <f>IF(ISERROR(AT98/AS98),"",AT98/AS98)</f>
        <v>0</v>
      </c>
      <c r="AV98" s="73">
        <v>532</v>
      </c>
      <c r="AW98" s="74"/>
      <c r="AX98" s="75">
        <f>IF(ISERROR(AW98/AV98),"",AW98/AV98)</f>
        <v>0</v>
      </c>
      <c r="AY98" s="73">
        <v>1596</v>
      </c>
      <c r="AZ98" s="76">
        <v>0</v>
      </c>
      <c r="BA98" s="75">
        <f>IF(ISERROR(AZ98/AY98),"",AZ98/AY98)</f>
        <v>0</v>
      </c>
      <c r="BB98" s="73">
        <v>6384</v>
      </c>
      <c r="BC98" s="77">
        <v>0</v>
      </c>
      <c r="BD98" s="75">
        <f>IF(ISERROR(BC98/BB98),"",BC98/BB98)</f>
        <v>0</v>
      </c>
    </row>
    <row r="99" spans="1:56" ht="51" customHeight="1" x14ac:dyDescent="0.25">
      <c r="A99" s="51" t="s">
        <v>113</v>
      </c>
      <c r="B99" s="29" t="s">
        <v>267</v>
      </c>
      <c r="C99" s="121" t="s">
        <v>116</v>
      </c>
      <c r="D99" s="107">
        <v>0</v>
      </c>
      <c r="E99" s="86">
        <v>13128</v>
      </c>
      <c r="F99" s="73">
        <v>1094</v>
      </c>
      <c r="G99" s="74"/>
      <c r="H99" s="75">
        <f>IF(ISERROR(G99/F99),"",G99/F99)</f>
        <v>0</v>
      </c>
      <c r="I99" s="73">
        <v>1094</v>
      </c>
      <c r="J99" s="74"/>
      <c r="K99" s="75">
        <f>IF(ISERROR(J99/I99),"",J99/I99)</f>
        <v>0</v>
      </c>
      <c r="L99" s="73">
        <v>1094</v>
      </c>
      <c r="M99" s="74"/>
      <c r="N99" s="75">
        <f>IF(ISERROR(M99/L99),"",M99/L99)</f>
        <v>0</v>
      </c>
      <c r="O99" s="73">
        <v>3282</v>
      </c>
      <c r="P99" s="76">
        <v>0</v>
      </c>
      <c r="Q99" s="75">
        <f>IF(ISERROR(P99/O99),"",P99/O99)</f>
        <v>0</v>
      </c>
      <c r="R99" s="73">
        <v>1094</v>
      </c>
      <c r="S99" s="74"/>
      <c r="T99" s="75">
        <f>IF(ISERROR(S99/R99),"",S99/R99)</f>
        <v>0</v>
      </c>
      <c r="U99" s="73">
        <v>1094</v>
      </c>
      <c r="V99" s="74"/>
      <c r="W99" s="75">
        <f>IF(ISERROR(V99/U99),"",V99/U99)</f>
        <v>0</v>
      </c>
      <c r="X99" s="73">
        <v>1094</v>
      </c>
      <c r="Y99" s="74"/>
      <c r="Z99" s="75">
        <f>IF(ISERROR(Y99/X99),"",Y99/X99)</f>
        <v>0</v>
      </c>
      <c r="AA99" s="73">
        <v>3282</v>
      </c>
      <c r="AB99" s="76">
        <v>0</v>
      </c>
      <c r="AC99" s="75">
        <f>IF(ISERROR(AB99/AA99),"",AB99/AA99)</f>
        <v>0</v>
      </c>
      <c r="AD99" s="73">
        <v>1094</v>
      </c>
      <c r="AE99" s="74"/>
      <c r="AF99" s="75">
        <f>IF(ISERROR(AE99/AD99),"",AE99/AD99)</f>
        <v>0</v>
      </c>
      <c r="AG99" s="73">
        <v>1094</v>
      </c>
      <c r="AH99" s="74"/>
      <c r="AI99" s="75">
        <f>IF(ISERROR(AH99/AG99),"",AH99/AG99)</f>
        <v>0</v>
      </c>
      <c r="AJ99" s="73">
        <v>1094</v>
      </c>
      <c r="AK99" s="74"/>
      <c r="AL99" s="75">
        <f>IF(ISERROR(AK99/AJ99),"",AK99/AJ99)</f>
        <v>0</v>
      </c>
      <c r="AM99" s="73">
        <v>3282</v>
      </c>
      <c r="AN99" s="76">
        <v>0</v>
      </c>
      <c r="AO99" s="75">
        <f>IF(ISERROR(AN99/AM99),"",AN99/AM99)</f>
        <v>0</v>
      </c>
      <c r="AP99" s="73">
        <v>1094</v>
      </c>
      <c r="AQ99" s="74"/>
      <c r="AR99" s="75">
        <f>IF(ISERROR(AQ99/AP99),"",AQ99/AP99)</f>
        <v>0</v>
      </c>
      <c r="AS99" s="73">
        <v>1094</v>
      </c>
      <c r="AT99" s="74"/>
      <c r="AU99" s="75">
        <f>IF(ISERROR(AT99/AS99),"",AT99/AS99)</f>
        <v>0</v>
      </c>
      <c r="AV99" s="73">
        <v>1094</v>
      </c>
      <c r="AW99" s="74"/>
      <c r="AX99" s="75">
        <f>IF(ISERROR(AW99/AV99),"",AW99/AV99)</f>
        <v>0</v>
      </c>
      <c r="AY99" s="73">
        <v>3282</v>
      </c>
      <c r="AZ99" s="76">
        <v>0</v>
      </c>
      <c r="BA99" s="75">
        <f>IF(ISERROR(AZ99/AY99),"",AZ99/AY99)</f>
        <v>0</v>
      </c>
      <c r="BB99" s="73">
        <v>13128</v>
      </c>
      <c r="BC99" s="77">
        <v>0</v>
      </c>
      <c r="BD99" s="75">
        <f>IF(ISERROR(BC99/BB99),"",BC99/BB99)</f>
        <v>0</v>
      </c>
    </row>
    <row r="100" spans="1:56" ht="51" customHeight="1" x14ac:dyDescent="0.25">
      <c r="A100" s="51" t="s">
        <v>114</v>
      </c>
      <c r="B100" s="29" t="s">
        <v>268</v>
      </c>
      <c r="C100" s="121" t="s">
        <v>117</v>
      </c>
      <c r="D100" s="107">
        <v>0</v>
      </c>
      <c r="E100" s="86">
        <v>6384</v>
      </c>
      <c r="F100" s="73">
        <v>532</v>
      </c>
      <c r="G100" s="74"/>
      <c r="H100" s="75">
        <f>IF(ISERROR(G100/F100),"",G100/F100)</f>
        <v>0</v>
      </c>
      <c r="I100" s="73">
        <v>532</v>
      </c>
      <c r="J100" s="74"/>
      <c r="K100" s="75">
        <f>IF(ISERROR(J100/I100),"",J100/I100)</f>
        <v>0</v>
      </c>
      <c r="L100" s="73">
        <v>532</v>
      </c>
      <c r="M100" s="74"/>
      <c r="N100" s="75">
        <f>IF(ISERROR(M100/L100),"",M100/L100)</f>
        <v>0</v>
      </c>
      <c r="O100" s="73">
        <v>1596</v>
      </c>
      <c r="P100" s="76">
        <v>0</v>
      </c>
      <c r="Q100" s="75">
        <f>IF(ISERROR(P100/O100),"",P100/O100)</f>
        <v>0</v>
      </c>
      <c r="R100" s="73">
        <v>532</v>
      </c>
      <c r="S100" s="74"/>
      <c r="T100" s="75">
        <f>IF(ISERROR(S100/R100),"",S100/R100)</f>
        <v>0</v>
      </c>
      <c r="U100" s="73">
        <v>532</v>
      </c>
      <c r="V100" s="74"/>
      <c r="W100" s="75">
        <f>IF(ISERROR(V100/U100),"",V100/U100)</f>
        <v>0</v>
      </c>
      <c r="X100" s="73">
        <v>532</v>
      </c>
      <c r="Y100" s="74"/>
      <c r="Z100" s="75">
        <f>IF(ISERROR(Y100/X100),"",Y100/X100)</f>
        <v>0</v>
      </c>
      <c r="AA100" s="73">
        <v>1596</v>
      </c>
      <c r="AB100" s="76">
        <v>0</v>
      </c>
      <c r="AC100" s="75">
        <f>IF(ISERROR(AB100/AA100),"",AB100/AA100)</f>
        <v>0</v>
      </c>
      <c r="AD100" s="73">
        <v>532</v>
      </c>
      <c r="AE100" s="74"/>
      <c r="AF100" s="75">
        <f>IF(ISERROR(AE100/AD100),"",AE100/AD100)</f>
        <v>0</v>
      </c>
      <c r="AG100" s="73">
        <v>532</v>
      </c>
      <c r="AH100" s="74"/>
      <c r="AI100" s="75">
        <f>IF(ISERROR(AH100/AG100),"",AH100/AG100)</f>
        <v>0</v>
      </c>
      <c r="AJ100" s="73">
        <v>532</v>
      </c>
      <c r="AK100" s="74"/>
      <c r="AL100" s="75">
        <f>IF(ISERROR(AK100/AJ100),"",AK100/AJ100)</f>
        <v>0</v>
      </c>
      <c r="AM100" s="73">
        <v>1596</v>
      </c>
      <c r="AN100" s="76">
        <v>0</v>
      </c>
      <c r="AO100" s="75">
        <f>IF(ISERROR(AN100/AM100),"",AN100/AM100)</f>
        <v>0</v>
      </c>
      <c r="AP100" s="73">
        <v>532</v>
      </c>
      <c r="AQ100" s="74"/>
      <c r="AR100" s="75">
        <f>IF(ISERROR(AQ100/AP100),"",AQ100/AP100)</f>
        <v>0</v>
      </c>
      <c r="AS100" s="73">
        <v>532</v>
      </c>
      <c r="AT100" s="74"/>
      <c r="AU100" s="75">
        <f>IF(ISERROR(AT100/AS100),"",AT100/AS100)</f>
        <v>0</v>
      </c>
      <c r="AV100" s="73">
        <v>532</v>
      </c>
      <c r="AW100" s="74"/>
      <c r="AX100" s="75">
        <f>IF(ISERROR(AW100/AV100),"",AW100/AV100)</f>
        <v>0</v>
      </c>
      <c r="AY100" s="73">
        <v>1596</v>
      </c>
      <c r="AZ100" s="76">
        <v>0</v>
      </c>
      <c r="BA100" s="75">
        <f>IF(ISERROR(AZ100/AY100),"",AZ100/AY100)</f>
        <v>0</v>
      </c>
      <c r="BB100" s="73">
        <v>6384</v>
      </c>
      <c r="BC100" s="77">
        <v>0</v>
      </c>
      <c r="BD100" s="75">
        <f>IF(ISERROR(BC100/BB100),"",BC100/BB100)</f>
        <v>0</v>
      </c>
    </row>
    <row r="101" spans="1:56" ht="51" customHeight="1" x14ac:dyDescent="0.25">
      <c r="A101" s="51" t="s">
        <v>129</v>
      </c>
      <c r="B101" s="29" t="s">
        <v>269</v>
      </c>
      <c r="C101" s="121" t="s">
        <v>130</v>
      </c>
      <c r="D101" s="107">
        <v>0</v>
      </c>
      <c r="E101" s="86">
        <v>0</v>
      </c>
      <c r="F101" s="73">
        <v>0</v>
      </c>
      <c r="G101" s="74"/>
      <c r="H101" s="75" t="str">
        <f>IF(ISERROR(G101/F101),"",G101/F101)</f>
        <v/>
      </c>
      <c r="I101" s="73">
        <v>0</v>
      </c>
      <c r="J101" s="74"/>
      <c r="K101" s="75" t="str">
        <f>IF(ISERROR(J101/I101),"",J101/I101)</f>
        <v/>
      </c>
      <c r="L101" s="73">
        <v>0</v>
      </c>
      <c r="M101" s="74"/>
      <c r="N101" s="75" t="str">
        <f>IF(ISERROR(M101/L101),"",M101/L101)</f>
        <v/>
      </c>
      <c r="O101" s="73">
        <v>0</v>
      </c>
      <c r="P101" s="76">
        <v>0</v>
      </c>
      <c r="Q101" s="75" t="str">
        <f>IF(ISERROR(P101/O101),"",P101/O101)</f>
        <v/>
      </c>
      <c r="R101" s="73">
        <v>0</v>
      </c>
      <c r="S101" s="74"/>
      <c r="T101" s="75" t="str">
        <f>IF(ISERROR(S101/R101),"",S101/R101)</f>
        <v/>
      </c>
      <c r="U101" s="73">
        <v>0</v>
      </c>
      <c r="V101" s="74"/>
      <c r="W101" s="75" t="str">
        <f>IF(ISERROR(V101/U101),"",V101/U101)</f>
        <v/>
      </c>
      <c r="X101" s="73">
        <v>0</v>
      </c>
      <c r="Y101" s="74"/>
      <c r="Z101" s="75" t="str">
        <f>IF(ISERROR(Y101/X101),"",Y101/X101)</f>
        <v/>
      </c>
      <c r="AA101" s="73">
        <v>0</v>
      </c>
      <c r="AB101" s="76">
        <v>0</v>
      </c>
      <c r="AC101" s="75" t="str">
        <f>IF(ISERROR(AB101/AA101),"",AB101/AA101)</f>
        <v/>
      </c>
      <c r="AD101" s="73">
        <v>0</v>
      </c>
      <c r="AE101" s="74"/>
      <c r="AF101" s="75" t="str">
        <f>IF(ISERROR(AE101/AD101),"",AE101/AD101)</f>
        <v/>
      </c>
      <c r="AG101" s="73">
        <v>0</v>
      </c>
      <c r="AH101" s="74"/>
      <c r="AI101" s="75" t="str">
        <f>IF(ISERROR(AH101/AG101),"",AH101/AG101)</f>
        <v/>
      </c>
      <c r="AJ101" s="73">
        <v>0</v>
      </c>
      <c r="AK101" s="74"/>
      <c r="AL101" s="75" t="str">
        <f>IF(ISERROR(AK101/AJ101),"",AK101/AJ101)</f>
        <v/>
      </c>
      <c r="AM101" s="73">
        <v>0</v>
      </c>
      <c r="AN101" s="76">
        <v>0</v>
      </c>
      <c r="AO101" s="75" t="str">
        <f>IF(ISERROR(AN101/AM101),"",AN101/AM101)</f>
        <v/>
      </c>
      <c r="AP101" s="73">
        <v>0</v>
      </c>
      <c r="AQ101" s="74"/>
      <c r="AR101" s="75" t="str">
        <f>IF(ISERROR(AQ101/AP101),"",AQ101/AP101)</f>
        <v/>
      </c>
      <c r="AS101" s="73">
        <v>0</v>
      </c>
      <c r="AT101" s="74"/>
      <c r="AU101" s="75" t="str">
        <f>IF(ISERROR(AT101/AS101),"",AT101/AS101)</f>
        <v/>
      </c>
      <c r="AV101" s="73">
        <v>0</v>
      </c>
      <c r="AW101" s="74"/>
      <c r="AX101" s="75" t="str">
        <f>IF(ISERROR(AW101/AV101),"",AW101/AV101)</f>
        <v/>
      </c>
      <c r="AY101" s="73">
        <v>0</v>
      </c>
      <c r="AZ101" s="76">
        <v>0</v>
      </c>
      <c r="BA101" s="75" t="str">
        <f>IF(ISERROR(AZ101/AY101),"",AZ101/AY101)</f>
        <v/>
      </c>
      <c r="BB101" s="73">
        <v>0</v>
      </c>
      <c r="BC101" s="77">
        <v>0</v>
      </c>
      <c r="BD101" s="75" t="str">
        <f>IF(ISERROR(BC101/BB101),"",BC101/BB101)</f>
        <v/>
      </c>
    </row>
  </sheetData>
  <mergeCells count="54">
    <mergeCell ref="A84:B84"/>
    <mergeCell ref="A78:B78"/>
    <mergeCell ref="A90:B90"/>
    <mergeCell ref="A70:B70"/>
    <mergeCell ref="A71:B71"/>
    <mergeCell ref="A72:B72"/>
    <mergeCell ref="A82:B82"/>
    <mergeCell ref="A83:B83"/>
    <mergeCell ref="A16:B16"/>
    <mergeCell ref="A7:B7"/>
    <mergeCell ref="A8:B8"/>
    <mergeCell ref="A10:B10"/>
    <mergeCell ref="A15:B15"/>
    <mergeCell ref="A14:B14"/>
    <mergeCell ref="A1:BA1"/>
    <mergeCell ref="A2:BA2"/>
    <mergeCell ref="A4:B5"/>
    <mergeCell ref="C4:C5"/>
    <mergeCell ref="D4:D5"/>
    <mergeCell ref="AS4:AU4"/>
    <mergeCell ref="AV4:AX4"/>
    <mergeCell ref="AY4:BA4"/>
    <mergeCell ref="E4:E5"/>
    <mergeCell ref="AJ4:AL4"/>
    <mergeCell ref="L4:N4"/>
    <mergeCell ref="O4:Q4"/>
    <mergeCell ref="R4:T4"/>
    <mergeCell ref="U4:W4"/>
    <mergeCell ref="BB4:BD4"/>
    <mergeCell ref="A6:B6"/>
    <mergeCell ref="X4:Z4"/>
    <mergeCell ref="AA4:AC4"/>
    <mergeCell ref="AD4:AF4"/>
    <mergeCell ref="AG4:AI4"/>
    <mergeCell ref="I4:K4"/>
    <mergeCell ref="AP4:AR4"/>
    <mergeCell ref="AM4:AO4"/>
    <mergeCell ref="F4:H4"/>
    <mergeCell ref="A93:B93"/>
    <mergeCell ref="A97:B97"/>
    <mergeCell ref="A89:B89"/>
    <mergeCell ref="A26:B26"/>
    <mergeCell ref="A27:B27"/>
    <mergeCell ref="A32:B32"/>
    <mergeCell ref="A33:B33"/>
    <mergeCell ref="A64:B64"/>
    <mergeCell ref="A75:B75"/>
    <mergeCell ref="A39:B39"/>
    <mergeCell ref="A40:B40"/>
    <mergeCell ref="A52:B52"/>
    <mergeCell ref="A53:B53"/>
    <mergeCell ref="A59:B59"/>
    <mergeCell ref="A60:B60"/>
    <mergeCell ref="A92:B92"/>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showGridLines="0" topLeftCell="A4" zoomScale="60" zoomScaleNormal="60" workbookViewId="0">
      <pane xSplit="2" ySplit="2" topLeftCell="C6" activePane="bottomRight" state="frozen"/>
      <selection activeCell="AZ10" sqref="AZ10"/>
      <selection pane="topRight" activeCell="AZ10" sqref="AZ10"/>
      <selection pane="bottomLeft" activeCell="AZ10" sqref="AZ10"/>
      <selection pane="bottomRight" activeCell="C6" sqref="C6"/>
    </sheetView>
  </sheetViews>
  <sheetFormatPr baseColWidth="10" defaultRowHeight="84" customHeight="1" x14ac:dyDescent="0.25"/>
  <cols>
    <col min="1" max="1" width="15" style="11" customWidth="1"/>
    <col min="2" max="2" width="71.28515625" style="18" customWidth="1"/>
    <col min="3" max="3" width="24.42578125" style="18" customWidth="1"/>
    <col min="4" max="4" width="15" style="11" customWidth="1"/>
    <col min="5" max="5" width="14.7109375" style="11" customWidth="1"/>
    <col min="6" max="53" width="9.5703125" style="11" customWidth="1"/>
    <col min="54" max="56" width="10.7109375" style="11" customWidth="1"/>
    <col min="57" max="16384" width="11.42578125" style="11"/>
  </cols>
  <sheetData>
    <row r="1" spans="1:56" ht="43.5" customHeight="1" x14ac:dyDescent="0.35">
      <c r="A1" s="348" t="s">
        <v>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10"/>
      <c r="BC1" s="10"/>
      <c r="BD1" s="10"/>
    </row>
    <row r="2" spans="1:56" ht="36" customHeight="1" x14ac:dyDescent="0.3">
      <c r="A2" s="348">
        <v>2013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12"/>
      <c r="BC2" s="12"/>
      <c r="BD2" s="12"/>
    </row>
    <row r="3" spans="1:56" ht="12" customHeight="1" thickBot="1" x14ac:dyDescent="0.3">
      <c r="B3" s="13"/>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33.75" customHeight="1" x14ac:dyDescent="0.25">
      <c r="A4" s="351" t="s">
        <v>8</v>
      </c>
      <c r="B4" s="360"/>
      <c r="C4" s="355" t="s">
        <v>56</v>
      </c>
      <c r="D4" s="346" t="s">
        <v>33</v>
      </c>
      <c r="E4" s="358" t="s">
        <v>163</v>
      </c>
      <c r="F4" s="343" t="s">
        <v>10</v>
      </c>
      <c r="G4" s="346"/>
      <c r="H4" s="347"/>
      <c r="I4" s="343" t="s">
        <v>11</v>
      </c>
      <c r="J4" s="346"/>
      <c r="K4" s="347"/>
      <c r="L4" s="343" t="s">
        <v>12</v>
      </c>
      <c r="M4" s="346"/>
      <c r="N4" s="347"/>
      <c r="O4" s="343" t="s">
        <v>29</v>
      </c>
      <c r="P4" s="344"/>
      <c r="Q4" s="345"/>
      <c r="R4" s="343" t="s">
        <v>16</v>
      </c>
      <c r="S4" s="346"/>
      <c r="T4" s="347"/>
      <c r="U4" s="343" t="s">
        <v>17</v>
      </c>
      <c r="V4" s="346"/>
      <c r="W4" s="347"/>
      <c r="X4" s="343" t="s">
        <v>18</v>
      </c>
      <c r="Y4" s="346"/>
      <c r="Z4" s="347"/>
      <c r="AA4" s="343" t="s">
        <v>19</v>
      </c>
      <c r="AB4" s="344"/>
      <c r="AC4" s="345"/>
      <c r="AD4" s="343" t="s">
        <v>20</v>
      </c>
      <c r="AE4" s="346"/>
      <c r="AF4" s="347"/>
      <c r="AG4" s="343" t="s">
        <v>21</v>
      </c>
      <c r="AH4" s="346"/>
      <c r="AI4" s="347"/>
      <c r="AJ4" s="343" t="s">
        <v>22</v>
      </c>
      <c r="AK4" s="346"/>
      <c r="AL4" s="347"/>
      <c r="AM4" s="343" t="s">
        <v>23</v>
      </c>
      <c r="AN4" s="344"/>
      <c r="AO4" s="345"/>
      <c r="AP4" s="343" t="s">
        <v>24</v>
      </c>
      <c r="AQ4" s="346"/>
      <c r="AR4" s="347"/>
      <c r="AS4" s="343" t="s">
        <v>25</v>
      </c>
      <c r="AT4" s="346"/>
      <c r="AU4" s="347"/>
      <c r="AV4" s="343" t="s">
        <v>26</v>
      </c>
      <c r="AW4" s="346"/>
      <c r="AX4" s="347"/>
      <c r="AY4" s="343" t="s">
        <v>27</v>
      </c>
      <c r="AZ4" s="344"/>
      <c r="BA4" s="345"/>
      <c r="BB4" s="343" t="s">
        <v>28</v>
      </c>
      <c r="BC4" s="344"/>
      <c r="BD4" s="345"/>
    </row>
    <row r="5" spans="1:56" ht="36" customHeight="1" thickBot="1" x14ac:dyDescent="0.3">
      <c r="A5" s="353"/>
      <c r="B5" s="361"/>
      <c r="C5" s="356"/>
      <c r="D5" s="357"/>
      <c r="E5" s="362"/>
      <c r="F5" s="15" t="s">
        <v>13</v>
      </c>
      <c r="G5" s="16" t="s">
        <v>14</v>
      </c>
      <c r="H5" s="17" t="s">
        <v>15</v>
      </c>
      <c r="I5" s="15" t="s">
        <v>13</v>
      </c>
      <c r="J5" s="16" t="s">
        <v>14</v>
      </c>
      <c r="K5" s="17" t="s">
        <v>15</v>
      </c>
      <c r="L5" s="15" t="s">
        <v>13</v>
      </c>
      <c r="M5" s="16" t="s">
        <v>14</v>
      </c>
      <c r="N5" s="17" t="s">
        <v>15</v>
      </c>
      <c r="O5" s="15" t="s">
        <v>13</v>
      </c>
      <c r="P5" s="16" t="s">
        <v>14</v>
      </c>
      <c r="Q5" s="17" t="s">
        <v>15</v>
      </c>
      <c r="R5" s="15" t="s">
        <v>13</v>
      </c>
      <c r="S5" s="16" t="s">
        <v>14</v>
      </c>
      <c r="T5" s="17" t="s">
        <v>15</v>
      </c>
      <c r="U5" s="15" t="s">
        <v>13</v>
      </c>
      <c r="V5" s="16" t="s">
        <v>14</v>
      </c>
      <c r="W5" s="17" t="s">
        <v>15</v>
      </c>
      <c r="X5" s="15" t="s">
        <v>13</v>
      </c>
      <c r="Y5" s="16" t="s">
        <v>14</v>
      </c>
      <c r="Z5" s="17" t="s">
        <v>15</v>
      </c>
      <c r="AA5" s="15" t="s">
        <v>13</v>
      </c>
      <c r="AB5" s="16" t="s">
        <v>14</v>
      </c>
      <c r="AC5" s="17" t="s">
        <v>15</v>
      </c>
      <c r="AD5" s="15" t="s">
        <v>13</v>
      </c>
      <c r="AE5" s="16" t="s">
        <v>14</v>
      </c>
      <c r="AF5" s="17" t="s">
        <v>15</v>
      </c>
      <c r="AG5" s="15" t="s">
        <v>13</v>
      </c>
      <c r="AH5" s="16" t="s">
        <v>14</v>
      </c>
      <c r="AI5" s="17" t="s">
        <v>15</v>
      </c>
      <c r="AJ5" s="15" t="s">
        <v>13</v>
      </c>
      <c r="AK5" s="16" t="s">
        <v>14</v>
      </c>
      <c r="AL5" s="17" t="s">
        <v>15</v>
      </c>
      <c r="AM5" s="15" t="s">
        <v>13</v>
      </c>
      <c r="AN5" s="16" t="s">
        <v>14</v>
      </c>
      <c r="AO5" s="17" t="s">
        <v>15</v>
      </c>
      <c r="AP5" s="15" t="s">
        <v>13</v>
      </c>
      <c r="AQ5" s="16" t="s">
        <v>14</v>
      </c>
      <c r="AR5" s="17" t="s">
        <v>15</v>
      </c>
      <c r="AS5" s="15" t="s">
        <v>13</v>
      </c>
      <c r="AT5" s="16" t="s">
        <v>14</v>
      </c>
      <c r="AU5" s="17" t="s">
        <v>15</v>
      </c>
      <c r="AV5" s="15" t="s">
        <v>13</v>
      </c>
      <c r="AW5" s="16" t="s">
        <v>14</v>
      </c>
      <c r="AX5" s="17" t="s">
        <v>15</v>
      </c>
      <c r="AY5" s="15" t="s">
        <v>13</v>
      </c>
      <c r="AZ5" s="16" t="s">
        <v>14</v>
      </c>
      <c r="BA5" s="17" t="s">
        <v>15</v>
      </c>
      <c r="BB5" s="15" t="s">
        <v>13</v>
      </c>
      <c r="BC5" s="16" t="s">
        <v>14</v>
      </c>
      <c r="BD5" s="17" t="s">
        <v>15</v>
      </c>
    </row>
    <row r="6" spans="1:56" s="18" customFormat="1" ht="38.25" customHeight="1" thickTop="1" x14ac:dyDescent="0.25">
      <c r="A6" s="341" t="s">
        <v>30</v>
      </c>
      <c r="B6" s="342"/>
      <c r="C6" s="269"/>
      <c r="D6" s="102"/>
      <c r="E6" s="103"/>
      <c r="F6" s="104"/>
      <c r="G6" s="105"/>
      <c r="H6" s="106"/>
      <c r="I6" s="104"/>
      <c r="J6" s="105"/>
      <c r="K6" s="106"/>
      <c r="L6" s="104"/>
      <c r="M6" s="105"/>
      <c r="N6" s="106"/>
      <c r="O6" s="104"/>
      <c r="P6" s="105"/>
      <c r="Q6" s="106"/>
      <c r="R6" s="104"/>
      <c r="S6" s="105"/>
      <c r="T6" s="106"/>
      <c r="U6" s="104"/>
      <c r="V6" s="105"/>
      <c r="W6" s="106"/>
      <c r="X6" s="104"/>
      <c r="Y6" s="105"/>
      <c r="Z6" s="106"/>
      <c r="AA6" s="104"/>
      <c r="AB6" s="105"/>
      <c r="AC6" s="106"/>
      <c r="AD6" s="104"/>
      <c r="AE6" s="105"/>
      <c r="AF6" s="106"/>
      <c r="AG6" s="104"/>
      <c r="AH6" s="105"/>
      <c r="AI6" s="106"/>
      <c r="AJ6" s="104"/>
      <c r="AK6" s="105"/>
      <c r="AL6" s="106"/>
      <c r="AM6" s="104"/>
      <c r="AN6" s="105"/>
      <c r="AO6" s="106"/>
      <c r="AP6" s="104"/>
      <c r="AQ6" s="105"/>
      <c r="AR6" s="106"/>
      <c r="AS6" s="104"/>
      <c r="AT6" s="105"/>
      <c r="AU6" s="106"/>
      <c r="AV6" s="104"/>
      <c r="AW6" s="105"/>
      <c r="AX6" s="106"/>
      <c r="AY6" s="104"/>
      <c r="AZ6" s="105"/>
      <c r="BA6" s="106"/>
      <c r="BB6" s="104"/>
      <c r="BC6" s="105"/>
      <c r="BD6" s="106"/>
    </row>
    <row r="7" spans="1:56" s="18" customFormat="1" ht="84" customHeight="1" x14ac:dyDescent="0.25">
      <c r="A7" s="322" t="s">
        <v>194</v>
      </c>
      <c r="B7" s="323"/>
      <c r="C7" s="19"/>
      <c r="D7" s="19"/>
      <c r="E7" s="20"/>
      <c r="F7" s="21"/>
      <c r="G7" s="22"/>
      <c r="H7" s="23"/>
      <c r="I7" s="21"/>
      <c r="J7" s="22"/>
      <c r="K7" s="23"/>
      <c r="L7" s="21"/>
      <c r="M7" s="22"/>
      <c r="N7" s="23"/>
      <c r="O7" s="21"/>
      <c r="P7" s="22"/>
      <c r="Q7" s="23"/>
      <c r="R7" s="21"/>
      <c r="S7" s="22"/>
      <c r="T7" s="23"/>
      <c r="U7" s="21"/>
      <c r="V7" s="22"/>
      <c r="W7" s="23"/>
      <c r="X7" s="21"/>
      <c r="Y7" s="22"/>
      <c r="Z7" s="23"/>
      <c r="AA7" s="21"/>
      <c r="AB7" s="22"/>
      <c r="AC7" s="23"/>
      <c r="AD7" s="21"/>
      <c r="AE7" s="22"/>
      <c r="AF7" s="23"/>
      <c r="AG7" s="21"/>
      <c r="AH7" s="22"/>
      <c r="AI7" s="23"/>
      <c r="AJ7" s="21"/>
      <c r="AK7" s="22"/>
      <c r="AL7" s="23"/>
      <c r="AM7" s="21"/>
      <c r="AN7" s="22"/>
      <c r="AO7" s="23"/>
      <c r="AP7" s="21"/>
      <c r="AQ7" s="22"/>
      <c r="AR7" s="23"/>
      <c r="AS7" s="21"/>
      <c r="AT7" s="22"/>
      <c r="AU7" s="23"/>
      <c r="AV7" s="21"/>
      <c r="AW7" s="22"/>
      <c r="AX7" s="23"/>
      <c r="AY7" s="21"/>
      <c r="AZ7" s="22"/>
      <c r="BA7" s="23"/>
      <c r="BB7" s="21"/>
      <c r="BC7" s="22"/>
      <c r="BD7" s="23"/>
    </row>
    <row r="8" spans="1:56" s="18" customFormat="1" ht="84" customHeight="1" x14ac:dyDescent="0.25">
      <c r="A8" s="338" t="s">
        <v>195</v>
      </c>
      <c r="B8" s="325"/>
      <c r="C8" s="271"/>
      <c r="D8" s="271"/>
      <c r="E8" s="24"/>
      <c r="F8" s="25"/>
      <c r="G8" s="26"/>
      <c r="H8" s="27"/>
      <c r="I8" s="25"/>
      <c r="J8" s="26"/>
      <c r="K8" s="27"/>
      <c r="L8" s="25"/>
      <c r="M8" s="26"/>
      <c r="N8" s="27"/>
      <c r="O8" s="25"/>
      <c r="P8" s="26"/>
      <c r="Q8" s="27"/>
      <c r="R8" s="25"/>
      <c r="S8" s="26"/>
      <c r="T8" s="27"/>
      <c r="U8" s="25"/>
      <c r="V8" s="26"/>
      <c r="W8" s="27"/>
      <c r="X8" s="25"/>
      <c r="Y8" s="26"/>
      <c r="Z8" s="27"/>
      <c r="AA8" s="25"/>
      <c r="AB8" s="26"/>
      <c r="AC8" s="27"/>
      <c r="AD8" s="25"/>
      <c r="AE8" s="26"/>
      <c r="AF8" s="27"/>
      <c r="AG8" s="25"/>
      <c r="AH8" s="26"/>
      <c r="AI8" s="27"/>
      <c r="AJ8" s="25"/>
      <c r="AK8" s="26"/>
      <c r="AL8" s="27"/>
      <c r="AM8" s="25"/>
      <c r="AN8" s="26"/>
      <c r="AO8" s="27"/>
      <c r="AP8" s="25"/>
      <c r="AQ8" s="26"/>
      <c r="AR8" s="27"/>
      <c r="AS8" s="25"/>
      <c r="AT8" s="26"/>
      <c r="AU8" s="27"/>
      <c r="AV8" s="25"/>
      <c r="AW8" s="26"/>
      <c r="AX8" s="27"/>
      <c r="AY8" s="25"/>
      <c r="AZ8" s="26"/>
      <c r="BA8" s="27"/>
      <c r="BB8" s="25"/>
      <c r="BC8" s="26"/>
      <c r="BD8" s="27"/>
    </row>
    <row r="9" spans="1:56" s="18" customFormat="1" ht="84" customHeight="1" x14ac:dyDescent="0.25">
      <c r="A9" s="28" t="s">
        <v>55</v>
      </c>
      <c r="B9" s="29" t="s">
        <v>32</v>
      </c>
      <c r="C9" s="121" t="s">
        <v>59</v>
      </c>
      <c r="D9" s="107">
        <v>0</v>
      </c>
      <c r="E9" s="84">
        <v>41</v>
      </c>
      <c r="F9" s="80">
        <v>6</v>
      </c>
      <c r="G9" s="85"/>
      <c r="H9" s="30">
        <v>0</v>
      </c>
      <c r="I9" s="80">
        <v>0</v>
      </c>
      <c r="J9" s="85"/>
      <c r="K9" s="30">
        <v>0</v>
      </c>
      <c r="L9" s="80">
        <v>0</v>
      </c>
      <c r="M9" s="85"/>
      <c r="N9" s="30">
        <v>0</v>
      </c>
      <c r="O9" s="31">
        <v>6</v>
      </c>
      <c r="P9" s="32">
        <v>0</v>
      </c>
      <c r="Q9" s="30">
        <v>0</v>
      </c>
      <c r="R9" s="80">
        <v>0</v>
      </c>
      <c r="S9" s="85"/>
      <c r="T9" s="30">
        <v>0</v>
      </c>
      <c r="U9" s="80">
        <v>0</v>
      </c>
      <c r="V9" s="85"/>
      <c r="W9" s="30">
        <v>0</v>
      </c>
      <c r="X9" s="80">
        <v>0</v>
      </c>
      <c r="Y9" s="85"/>
      <c r="Z9" s="30">
        <v>0</v>
      </c>
      <c r="AA9" s="31">
        <v>0</v>
      </c>
      <c r="AB9" s="32">
        <v>0</v>
      </c>
      <c r="AC9" s="30">
        <v>0</v>
      </c>
      <c r="AD9" s="80">
        <v>0</v>
      </c>
      <c r="AE9" s="85"/>
      <c r="AF9" s="30">
        <v>0</v>
      </c>
      <c r="AG9" s="80"/>
      <c r="AH9" s="85"/>
      <c r="AI9" s="30">
        <v>0</v>
      </c>
      <c r="AJ9" s="80">
        <v>0</v>
      </c>
      <c r="AK9" s="85"/>
      <c r="AL9" s="30">
        <v>0</v>
      </c>
      <c r="AM9" s="31">
        <v>0</v>
      </c>
      <c r="AN9" s="32">
        <v>0</v>
      </c>
      <c r="AO9" s="30">
        <v>0</v>
      </c>
      <c r="AP9" s="80">
        <v>52</v>
      </c>
      <c r="AQ9" s="85"/>
      <c r="AR9" s="30">
        <v>0</v>
      </c>
      <c r="AS9" s="80"/>
      <c r="AT9" s="85"/>
      <c r="AU9" s="30">
        <v>0</v>
      </c>
      <c r="AV9" s="80">
        <v>0</v>
      </c>
      <c r="AW9" s="85"/>
      <c r="AX9" s="30">
        <v>0</v>
      </c>
      <c r="AY9" s="31">
        <v>52</v>
      </c>
      <c r="AZ9" s="32">
        <v>0</v>
      </c>
      <c r="BA9" s="30">
        <v>0</v>
      </c>
      <c r="BB9" s="31">
        <v>58</v>
      </c>
      <c r="BC9" s="33">
        <v>0</v>
      </c>
      <c r="BD9" s="30">
        <v>0</v>
      </c>
    </row>
    <row r="10" spans="1:56" s="18" customFormat="1" ht="84" customHeight="1" x14ac:dyDescent="0.25">
      <c r="A10" s="339" t="s">
        <v>196</v>
      </c>
      <c r="B10" s="325"/>
      <c r="C10" s="111"/>
      <c r="D10" s="271"/>
      <c r="E10" s="88"/>
      <c r="F10" s="25"/>
      <c r="G10" s="26"/>
      <c r="H10" s="27"/>
      <c r="I10" s="25"/>
      <c r="J10" s="26"/>
      <c r="K10" s="27"/>
      <c r="L10" s="25"/>
      <c r="M10" s="26"/>
      <c r="N10" s="27"/>
      <c r="O10" s="25"/>
      <c r="P10" s="26"/>
      <c r="Q10" s="27"/>
      <c r="R10" s="25"/>
      <c r="S10" s="26"/>
      <c r="T10" s="27"/>
      <c r="U10" s="25"/>
      <c r="V10" s="26"/>
      <c r="W10" s="27"/>
      <c r="X10" s="25"/>
      <c r="Y10" s="26"/>
      <c r="Z10" s="27"/>
      <c r="AA10" s="25"/>
      <c r="AB10" s="26"/>
      <c r="AC10" s="27"/>
      <c r="AD10" s="25"/>
      <c r="AE10" s="26"/>
      <c r="AF10" s="27"/>
      <c r="AG10" s="25"/>
      <c r="AH10" s="26"/>
      <c r="AI10" s="27"/>
      <c r="AJ10" s="25"/>
      <c r="AK10" s="26"/>
      <c r="AL10" s="27"/>
      <c r="AM10" s="25"/>
      <c r="AN10" s="26"/>
      <c r="AO10" s="27"/>
      <c r="AP10" s="25"/>
      <c r="AQ10" s="26"/>
      <c r="AR10" s="27"/>
      <c r="AS10" s="25"/>
      <c r="AT10" s="26"/>
      <c r="AU10" s="27"/>
      <c r="AV10" s="25"/>
      <c r="AW10" s="26"/>
      <c r="AX10" s="27"/>
      <c r="AY10" s="25"/>
      <c r="AZ10" s="26"/>
      <c r="BA10" s="27"/>
      <c r="BB10" s="25"/>
      <c r="BC10" s="26"/>
      <c r="BD10" s="27"/>
    </row>
    <row r="11" spans="1:56" ht="115.5" customHeight="1" x14ac:dyDescent="0.25">
      <c r="A11" s="28" t="s">
        <v>86</v>
      </c>
      <c r="B11" s="29" t="s">
        <v>197</v>
      </c>
      <c r="C11" s="121" t="s">
        <v>58</v>
      </c>
      <c r="D11" s="107">
        <v>0</v>
      </c>
      <c r="E11" s="84">
        <v>3218</v>
      </c>
      <c r="F11" s="80">
        <v>269</v>
      </c>
      <c r="G11" s="85"/>
      <c r="H11" s="30">
        <f>IF(ISERROR(G11/F11),"",G11/F11)</f>
        <v>0</v>
      </c>
      <c r="I11" s="80">
        <v>271</v>
      </c>
      <c r="J11" s="85"/>
      <c r="K11" s="30">
        <f>IF(ISERROR(J11/I11),"",J11/I11)</f>
        <v>0</v>
      </c>
      <c r="L11" s="80">
        <v>273</v>
      </c>
      <c r="M11" s="85"/>
      <c r="N11" s="30">
        <f>IF(ISERROR(M11/L11),"",M11/L11)</f>
        <v>0</v>
      </c>
      <c r="O11" s="80">
        <v>813</v>
      </c>
      <c r="P11" s="32">
        <v>0</v>
      </c>
      <c r="Q11" s="30">
        <f>IF(ISERROR(P11/O11),"",P11/O11)</f>
        <v>0</v>
      </c>
      <c r="R11" s="80">
        <v>267</v>
      </c>
      <c r="S11" s="85"/>
      <c r="T11" s="30">
        <f>IF(ISERROR(S11/R11),"",S11/R11)</f>
        <v>0</v>
      </c>
      <c r="U11" s="80">
        <v>267</v>
      </c>
      <c r="V11" s="85"/>
      <c r="W11" s="30">
        <f>IF(ISERROR(V11/U11),"",V11/U11)</f>
        <v>0</v>
      </c>
      <c r="X11" s="80">
        <v>269</v>
      </c>
      <c r="Y11" s="85"/>
      <c r="Z11" s="30">
        <f>IF(ISERROR(Y11/X11),"",Y11/X11)</f>
        <v>0</v>
      </c>
      <c r="AA11" s="31">
        <v>803</v>
      </c>
      <c r="AB11" s="32">
        <v>0</v>
      </c>
      <c r="AC11" s="30">
        <f>IF(ISERROR(AB11/AA11),"",AB11/AA11)</f>
        <v>0</v>
      </c>
      <c r="AD11" s="80">
        <v>266</v>
      </c>
      <c r="AE11" s="85"/>
      <c r="AF11" s="30">
        <f>IF(ISERROR(AE11/AD11),"",AE11/AD11)</f>
        <v>0</v>
      </c>
      <c r="AG11" s="80">
        <v>267</v>
      </c>
      <c r="AH11" s="85"/>
      <c r="AI11" s="30">
        <f>IF(ISERROR(AH11/AG11),"",AH11/AG11)</f>
        <v>0</v>
      </c>
      <c r="AJ11" s="80">
        <v>272</v>
      </c>
      <c r="AK11" s="85"/>
      <c r="AL11" s="30">
        <f>IF(ISERROR(AK11/AJ11),"",AK11/AJ11)</f>
        <v>0</v>
      </c>
      <c r="AM11" s="31">
        <v>805</v>
      </c>
      <c r="AN11" s="32">
        <v>0</v>
      </c>
      <c r="AO11" s="30">
        <f>IF(ISERROR(AN11/AM11),"",AN11/AM11)</f>
        <v>0</v>
      </c>
      <c r="AP11" s="80">
        <v>266</v>
      </c>
      <c r="AQ11" s="85"/>
      <c r="AR11" s="30">
        <f>IF(ISERROR(AQ11/AP11),"",AQ11/AP11)</f>
        <v>0</v>
      </c>
      <c r="AS11" s="80">
        <v>266</v>
      </c>
      <c r="AT11" s="85"/>
      <c r="AU11" s="30">
        <f>IF(ISERROR(AT11/AS11),"",AT11/AS11)</f>
        <v>0</v>
      </c>
      <c r="AV11" s="80">
        <v>265</v>
      </c>
      <c r="AW11" s="85"/>
      <c r="AX11" s="30">
        <f>IF(ISERROR(AW11/AV11),"",AW11/AV11)</f>
        <v>0</v>
      </c>
      <c r="AY11" s="31">
        <v>797</v>
      </c>
      <c r="AZ11" s="32">
        <v>0</v>
      </c>
      <c r="BA11" s="30">
        <f>IF(ISERROR(AZ11/AY11),"",AZ11/AY11)</f>
        <v>0</v>
      </c>
      <c r="BB11" s="31">
        <v>3218</v>
      </c>
      <c r="BC11" s="33">
        <v>0</v>
      </c>
      <c r="BD11" s="30">
        <f>IF(ISERROR(BC11/BB11),"",BC11/BB11)</f>
        <v>0</v>
      </c>
    </row>
    <row r="12" spans="1:56" ht="84" customHeight="1" x14ac:dyDescent="0.25">
      <c r="A12" s="28" t="s">
        <v>87</v>
      </c>
      <c r="B12" s="29" t="s">
        <v>198</v>
      </c>
      <c r="C12" s="121" t="s">
        <v>59</v>
      </c>
      <c r="D12" s="107">
        <v>0</v>
      </c>
      <c r="E12" s="84">
        <v>516</v>
      </c>
      <c r="F12" s="31">
        <v>43</v>
      </c>
      <c r="G12" s="85"/>
      <c r="H12" s="30">
        <f>IF(ISERROR(G12/F12),"",G12/F12)</f>
        <v>0</v>
      </c>
      <c r="I12" s="31">
        <v>43</v>
      </c>
      <c r="J12" s="85"/>
      <c r="K12" s="30">
        <f>IF(ISERROR(J12/I12),"",J12/I12)</f>
        <v>0</v>
      </c>
      <c r="L12" s="31">
        <v>43</v>
      </c>
      <c r="M12" s="85"/>
      <c r="N12" s="30">
        <f>IF(ISERROR(M12/L12),"",M12/L12)</f>
        <v>0</v>
      </c>
      <c r="O12" s="31">
        <v>129</v>
      </c>
      <c r="P12" s="32">
        <v>0</v>
      </c>
      <c r="Q12" s="30">
        <f>IF(ISERROR(P12/O12),"",P12/O12)</f>
        <v>0</v>
      </c>
      <c r="R12" s="31">
        <v>43</v>
      </c>
      <c r="S12" s="85"/>
      <c r="T12" s="30">
        <f>IF(ISERROR(S12/R12),"",S12/R12)</f>
        <v>0</v>
      </c>
      <c r="U12" s="31">
        <v>43</v>
      </c>
      <c r="V12" s="85"/>
      <c r="W12" s="30">
        <f>IF(ISERROR(V12/U12),"",V12/U12)</f>
        <v>0</v>
      </c>
      <c r="X12" s="31">
        <v>43</v>
      </c>
      <c r="Y12" s="85"/>
      <c r="Z12" s="30">
        <f>IF(ISERROR(Y12/X12),"",Y12/X12)</f>
        <v>0</v>
      </c>
      <c r="AA12" s="31">
        <v>129</v>
      </c>
      <c r="AB12" s="32">
        <v>0</v>
      </c>
      <c r="AC12" s="30">
        <f>IF(ISERROR(AB12/AA12),"",AB12/AA12)</f>
        <v>0</v>
      </c>
      <c r="AD12" s="31">
        <v>43</v>
      </c>
      <c r="AE12" s="85"/>
      <c r="AF12" s="30">
        <f>IF(ISERROR(AE12/AD12),"",AE12/AD12)</f>
        <v>0</v>
      </c>
      <c r="AG12" s="31">
        <v>43</v>
      </c>
      <c r="AH12" s="85"/>
      <c r="AI12" s="30">
        <f>IF(ISERROR(AH12/AG12),"",AH12/AG12)</f>
        <v>0</v>
      </c>
      <c r="AJ12" s="31">
        <v>43</v>
      </c>
      <c r="AK12" s="85"/>
      <c r="AL12" s="30">
        <f>IF(ISERROR(AK12/AJ12),"",AK12/AJ12)</f>
        <v>0</v>
      </c>
      <c r="AM12" s="31">
        <v>129</v>
      </c>
      <c r="AN12" s="32">
        <v>0</v>
      </c>
      <c r="AO12" s="30">
        <f>IF(ISERROR(AN12/AM12),"",AN12/AM12)</f>
        <v>0</v>
      </c>
      <c r="AP12" s="31">
        <v>43</v>
      </c>
      <c r="AQ12" s="85"/>
      <c r="AR12" s="30">
        <f>IF(ISERROR(AQ12/AP12),"",AQ12/AP12)</f>
        <v>0</v>
      </c>
      <c r="AS12" s="31">
        <v>43</v>
      </c>
      <c r="AT12" s="85"/>
      <c r="AU12" s="30">
        <f>IF(ISERROR(AT12/AS12),"",AT12/AS12)</f>
        <v>0</v>
      </c>
      <c r="AV12" s="31">
        <v>43</v>
      </c>
      <c r="AW12" s="85"/>
      <c r="AX12" s="30">
        <f>IF(ISERROR(AW12/AV12),"",AW12/AV12)</f>
        <v>0</v>
      </c>
      <c r="AY12" s="31">
        <v>129</v>
      </c>
      <c r="AZ12" s="32">
        <v>0</v>
      </c>
      <c r="BA12" s="30">
        <f>IF(ISERROR(AZ12/AY12),"",AZ12/AY12)</f>
        <v>0</v>
      </c>
      <c r="BB12" s="31">
        <v>516</v>
      </c>
      <c r="BC12" s="33">
        <v>0</v>
      </c>
      <c r="BD12" s="30">
        <f>IF(ISERROR(BC12/BB12),"",BC12/BB12)</f>
        <v>0</v>
      </c>
    </row>
    <row r="13" spans="1:56" ht="84" customHeight="1" x14ac:dyDescent="0.25">
      <c r="A13" s="28" t="s">
        <v>396</v>
      </c>
      <c r="B13" s="29" t="s">
        <v>397</v>
      </c>
      <c r="C13" s="121" t="s">
        <v>398</v>
      </c>
      <c r="D13" s="107">
        <v>0</v>
      </c>
      <c r="E13" s="84">
        <v>284</v>
      </c>
      <c r="F13" s="31">
        <v>23.666666666666668</v>
      </c>
      <c r="G13" s="85"/>
      <c r="H13" s="30">
        <f>IF(ISERROR(G13/F13),"",G13/F13)</f>
        <v>0</v>
      </c>
      <c r="I13" s="31">
        <v>20</v>
      </c>
      <c r="J13" s="85"/>
      <c r="K13" s="30">
        <f>IF(ISERROR(J13/I13),"",J13/I13)</f>
        <v>0</v>
      </c>
      <c r="L13" s="31">
        <v>20</v>
      </c>
      <c r="M13" s="85"/>
      <c r="N13" s="30">
        <f>IF(ISERROR(M13/L13),"",M13/L13)</f>
        <v>0</v>
      </c>
      <c r="O13" s="31">
        <v>63.666666666666671</v>
      </c>
      <c r="P13" s="32">
        <v>0</v>
      </c>
      <c r="Q13" s="30">
        <f>IF(ISERROR(P13/O13),"",P13/O13)</f>
        <v>0</v>
      </c>
      <c r="R13" s="31">
        <v>20</v>
      </c>
      <c r="S13" s="85"/>
      <c r="T13" s="30">
        <f>IF(ISERROR(S13/R13),"",S13/R13)</f>
        <v>0</v>
      </c>
      <c r="U13" s="31">
        <v>20</v>
      </c>
      <c r="V13" s="85"/>
      <c r="W13" s="30">
        <f>IF(ISERROR(V13/U13),"",V13/U13)</f>
        <v>0</v>
      </c>
      <c r="X13" s="31">
        <v>20</v>
      </c>
      <c r="Y13" s="85"/>
      <c r="Z13" s="30">
        <f>IF(ISERROR(Y13/X13),"",Y13/X13)</f>
        <v>0</v>
      </c>
      <c r="AA13" s="31">
        <v>60</v>
      </c>
      <c r="AB13" s="32">
        <v>0</v>
      </c>
      <c r="AC13" s="30">
        <f>IF(ISERROR(AB13/AA13),"",AB13/AA13)</f>
        <v>0</v>
      </c>
      <c r="AD13" s="31">
        <v>20</v>
      </c>
      <c r="AE13" s="85"/>
      <c r="AF13" s="30">
        <f>IF(ISERROR(AE13/AD13),"",AE13/AD13)</f>
        <v>0</v>
      </c>
      <c r="AG13" s="31">
        <v>20</v>
      </c>
      <c r="AH13" s="85"/>
      <c r="AI13" s="30">
        <f>IF(ISERROR(AH13/AG13),"",AH13/AG13)</f>
        <v>0</v>
      </c>
      <c r="AJ13" s="31">
        <v>20</v>
      </c>
      <c r="AK13" s="85"/>
      <c r="AL13" s="30">
        <f>IF(ISERROR(AK13/AJ13),"",AK13/AJ13)</f>
        <v>0</v>
      </c>
      <c r="AM13" s="31">
        <v>60</v>
      </c>
      <c r="AN13" s="32">
        <v>0</v>
      </c>
      <c r="AO13" s="30">
        <f>IF(ISERROR(AN13/AM13),"",AN13/AM13)</f>
        <v>0</v>
      </c>
      <c r="AP13" s="31">
        <v>20</v>
      </c>
      <c r="AQ13" s="85"/>
      <c r="AR13" s="30">
        <f>IF(ISERROR(AQ13/AP13),"",AQ13/AP13)</f>
        <v>0</v>
      </c>
      <c r="AS13" s="31">
        <v>20</v>
      </c>
      <c r="AT13" s="85"/>
      <c r="AU13" s="30">
        <f>IF(ISERROR(AT13/AS13),"",AT13/AS13)</f>
        <v>0</v>
      </c>
      <c r="AV13" s="31">
        <v>20</v>
      </c>
      <c r="AW13" s="85"/>
      <c r="AX13" s="30">
        <f>IF(ISERROR(AW13/AV13),"",AW13/AV13)</f>
        <v>0</v>
      </c>
      <c r="AY13" s="31">
        <v>60</v>
      </c>
      <c r="AZ13" s="32">
        <v>0</v>
      </c>
      <c r="BA13" s="30">
        <f>IF(ISERROR(AZ13/AY13),"",AZ13/AY13)</f>
        <v>0</v>
      </c>
      <c r="BB13" s="31">
        <v>243.66666666666669</v>
      </c>
      <c r="BC13" s="33">
        <v>0</v>
      </c>
      <c r="BD13" s="30">
        <f>IF(ISERROR(BC13/BB13),"",BC13/BB13)</f>
        <v>0</v>
      </c>
    </row>
    <row r="14" spans="1:56" s="18" customFormat="1" ht="84" customHeight="1" x14ac:dyDescent="0.3">
      <c r="A14" s="340" t="s">
        <v>9</v>
      </c>
      <c r="B14" s="332"/>
      <c r="C14" s="112"/>
      <c r="D14" s="107"/>
      <c r="E14" s="89"/>
      <c r="F14" s="34"/>
      <c r="G14" s="35"/>
      <c r="H14" s="36"/>
      <c r="I14" s="34"/>
      <c r="J14" s="35"/>
      <c r="K14" s="36"/>
      <c r="L14" s="34"/>
      <c r="M14" s="35"/>
      <c r="N14" s="36"/>
      <c r="O14" s="34"/>
      <c r="P14" s="35"/>
      <c r="Q14" s="36"/>
      <c r="R14" s="34"/>
      <c r="S14" s="35"/>
      <c r="T14" s="36"/>
      <c r="U14" s="34"/>
      <c r="V14" s="35"/>
      <c r="W14" s="36"/>
      <c r="X14" s="34"/>
      <c r="Y14" s="35"/>
      <c r="Z14" s="36"/>
      <c r="AA14" s="34"/>
      <c r="AB14" s="35"/>
      <c r="AC14" s="36"/>
      <c r="AD14" s="34"/>
      <c r="AE14" s="35"/>
      <c r="AF14" s="36"/>
      <c r="AG14" s="34"/>
      <c r="AH14" s="35"/>
      <c r="AI14" s="36"/>
      <c r="AJ14" s="34"/>
      <c r="AK14" s="35"/>
      <c r="AL14" s="36"/>
      <c r="AM14" s="34"/>
      <c r="AN14" s="35"/>
      <c r="AO14" s="36"/>
      <c r="AP14" s="34"/>
      <c r="AQ14" s="35"/>
      <c r="AR14" s="36"/>
      <c r="AS14" s="34"/>
      <c r="AT14" s="35"/>
      <c r="AU14" s="36"/>
      <c r="AV14" s="34"/>
      <c r="AW14" s="35"/>
      <c r="AX14" s="36"/>
      <c r="AY14" s="34"/>
      <c r="AZ14" s="35"/>
      <c r="BA14" s="36"/>
      <c r="BB14" s="37"/>
      <c r="BC14" s="38"/>
      <c r="BD14" s="36"/>
    </row>
    <row r="15" spans="1:56" s="18" customFormat="1" ht="96" customHeight="1" x14ac:dyDescent="0.25">
      <c r="A15" s="322" t="s">
        <v>199</v>
      </c>
      <c r="B15" s="323"/>
      <c r="C15" s="113"/>
      <c r="D15" s="108"/>
      <c r="E15" s="90"/>
      <c r="F15" s="21"/>
      <c r="G15" s="39"/>
      <c r="H15" s="40"/>
      <c r="I15" s="21"/>
      <c r="J15" s="39"/>
      <c r="K15" s="40"/>
      <c r="L15" s="21"/>
      <c r="M15" s="39"/>
      <c r="N15" s="40"/>
      <c r="O15" s="21"/>
      <c r="P15" s="39"/>
      <c r="Q15" s="40"/>
      <c r="R15" s="21"/>
      <c r="S15" s="39"/>
      <c r="T15" s="40"/>
      <c r="U15" s="21"/>
      <c r="V15" s="39"/>
      <c r="W15" s="40"/>
      <c r="X15" s="21"/>
      <c r="Y15" s="39"/>
      <c r="Z15" s="40"/>
      <c r="AA15" s="21"/>
      <c r="AB15" s="39"/>
      <c r="AC15" s="40"/>
      <c r="AD15" s="21"/>
      <c r="AE15" s="39"/>
      <c r="AF15" s="40"/>
      <c r="AG15" s="21"/>
      <c r="AH15" s="39"/>
      <c r="AI15" s="40"/>
      <c r="AJ15" s="21"/>
      <c r="AK15" s="39"/>
      <c r="AL15" s="40"/>
      <c r="AM15" s="21"/>
      <c r="AN15" s="39"/>
      <c r="AO15" s="40"/>
      <c r="AP15" s="21"/>
      <c r="AQ15" s="39"/>
      <c r="AR15" s="40"/>
      <c r="AS15" s="21"/>
      <c r="AT15" s="39"/>
      <c r="AU15" s="40"/>
      <c r="AV15" s="21"/>
      <c r="AW15" s="39"/>
      <c r="AX15" s="40"/>
      <c r="AY15" s="21"/>
      <c r="AZ15" s="39"/>
      <c r="BA15" s="40"/>
      <c r="BB15" s="21"/>
      <c r="BC15" s="39"/>
      <c r="BD15" s="40"/>
    </row>
    <row r="16" spans="1:56" s="18" customFormat="1" ht="84" customHeight="1" x14ac:dyDescent="0.25">
      <c r="A16" s="338" t="s">
        <v>200</v>
      </c>
      <c r="B16" s="325"/>
      <c r="C16" s="114"/>
      <c r="D16" s="109"/>
      <c r="E16" s="91"/>
      <c r="F16" s="25"/>
      <c r="G16" s="41"/>
      <c r="H16" s="42"/>
      <c r="I16" s="25"/>
      <c r="J16" s="41"/>
      <c r="K16" s="42"/>
      <c r="L16" s="25"/>
      <c r="M16" s="41"/>
      <c r="N16" s="42"/>
      <c r="O16" s="25"/>
      <c r="P16" s="41"/>
      <c r="Q16" s="42"/>
      <c r="R16" s="25"/>
      <c r="S16" s="41"/>
      <c r="T16" s="42"/>
      <c r="U16" s="25"/>
      <c r="V16" s="41"/>
      <c r="W16" s="42"/>
      <c r="X16" s="25"/>
      <c r="Y16" s="41"/>
      <c r="Z16" s="42"/>
      <c r="AA16" s="25"/>
      <c r="AB16" s="41"/>
      <c r="AC16" s="42"/>
      <c r="AD16" s="25"/>
      <c r="AE16" s="41"/>
      <c r="AF16" s="42"/>
      <c r="AG16" s="25"/>
      <c r="AH16" s="41"/>
      <c r="AI16" s="42"/>
      <c r="AJ16" s="25"/>
      <c r="AK16" s="41"/>
      <c r="AL16" s="42"/>
      <c r="AM16" s="25"/>
      <c r="AN16" s="41"/>
      <c r="AO16" s="42"/>
      <c r="AP16" s="25"/>
      <c r="AQ16" s="41"/>
      <c r="AR16" s="42"/>
      <c r="AS16" s="25"/>
      <c r="AT16" s="41"/>
      <c r="AU16" s="42"/>
      <c r="AV16" s="25"/>
      <c r="AW16" s="41"/>
      <c r="AX16" s="42"/>
      <c r="AY16" s="25"/>
      <c r="AZ16" s="41"/>
      <c r="BA16" s="42"/>
      <c r="BB16" s="25"/>
      <c r="BC16" s="41"/>
      <c r="BD16" s="42"/>
    </row>
    <row r="17" spans="1:56" ht="84" customHeight="1" x14ac:dyDescent="0.25">
      <c r="A17" s="28" t="s">
        <v>94</v>
      </c>
      <c r="B17" s="29" t="s">
        <v>201</v>
      </c>
      <c r="C17" s="121" t="s">
        <v>60</v>
      </c>
      <c r="D17" s="77">
        <v>5384.6399999999994</v>
      </c>
      <c r="E17" s="43">
        <v>5384.64</v>
      </c>
      <c r="F17" s="31">
        <v>473.71999999999997</v>
      </c>
      <c r="G17" s="85"/>
      <c r="H17" s="30">
        <f>IF(ISERROR(G17/F17),"",G17/F17)</f>
        <v>0</v>
      </c>
      <c r="I17" s="31">
        <v>473.71999999999997</v>
      </c>
      <c r="J17" s="85"/>
      <c r="K17" s="30">
        <f>IF(ISERROR(J17/I17),"",J17/I17)</f>
        <v>0</v>
      </c>
      <c r="L17" s="31">
        <v>473.71999999999997</v>
      </c>
      <c r="M17" s="85"/>
      <c r="N17" s="30">
        <f>IF(ISERROR(M17/L17),"",M17/L17)</f>
        <v>0</v>
      </c>
      <c r="O17" s="31">
        <v>1421.1599999999999</v>
      </c>
      <c r="P17" s="32">
        <v>0</v>
      </c>
      <c r="Q17" s="30">
        <f>IF(ISERROR(P17/O17),"",P17/O17)</f>
        <v>0</v>
      </c>
      <c r="R17" s="31">
        <v>473.71999999999997</v>
      </c>
      <c r="S17" s="85"/>
      <c r="T17" s="30">
        <f>IF(ISERROR(S17/R17),"",S17/R17)</f>
        <v>0</v>
      </c>
      <c r="U17" s="31">
        <v>473.71999999999997</v>
      </c>
      <c r="V17" s="85"/>
      <c r="W17" s="30">
        <f>IF(ISERROR(V17/U17),"",V17/U17)</f>
        <v>0</v>
      </c>
      <c r="X17" s="31">
        <v>473.71999999999997</v>
      </c>
      <c r="Y17" s="85"/>
      <c r="Z17" s="30">
        <f>IF(ISERROR(Y17/X17),"",Y17/X17)</f>
        <v>0</v>
      </c>
      <c r="AA17" s="31">
        <v>1421.1599999999999</v>
      </c>
      <c r="AB17" s="32">
        <v>0</v>
      </c>
      <c r="AC17" s="30">
        <f>IF(ISERROR(AB17/AA17),"",AB17/AA17)</f>
        <v>0</v>
      </c>
      <c r="AD17" s="31">
        <v>473.71999999999997</v>
      </c>
      <c r="AE17" s="85"/>
      <c r="AF17" s="30">
        <f>IF(ISERROR(AE17/AD17),"",AE17/AD17)</f>
        <v>0</v>
      </c>
      <c r="AG17" s="31">
        <v>473.71999999999997</v>
      </c>
      <c r="AH17" s="85"/>
      <c r="AI17" s="30">
        <f>IF(ISERROR(AH17/AG17),"",AH17/AG17)</f>
        <v>0</v>
      </c>
      <c r="AJ17" s="31">
        <v>473.71999999999997</v>
      </c>
      <c r="AK17" s="85"/>
      <c r="AL17" s="30">
        <f>IF(ISERROR(AK17/AJ17),"",AK17/AJ17)</f>
        <v>0</v>
      </c>
      <c r="AM17" s="31">
        <v>1421.1599999999999</v>
      </c>
      <c r="AN17" s="32">
        <v>0</v>
      </c>
      <c r="AO17" s="30">
        <f>IF(ISERROR(AN17/AM17),"",AN17/AM17)</f>
        <v>0</v>
      </c>
      <c r="AP17" s="31">
        <v>473.71999999999997</v>
      </c>
      <c r="AQ17" s="85"/>
      <c r="AR17" s="30">
        <f>IF(ISERROR(AQ17/AP17),"",AQ17/AP17)</f>
        <v>0</v>
      </c>
      <c r="AS17" s="31">
        <v>473.71999999999997</v>
      </c>
      <c r="AT17" s="85"/>
      <c r="AU17" s="30">
        <f>IF(ISERROR(AT17/AS17),"",AT17/AS17)</f>
        <v>0</v>
      </c>
      <c r="AV17" s="31">
        <v>473.71999999999997</v>
      </c>
      <c r="AW17" s="85"/>
      <c r="AX17" s="30">
        <f>IF(ISERROR(AW17/AV17),"",AW17/AV17)</f>
        <v>0</v>
      </c>
      <c r="AY17" s="31">
        <v>1421.1599999999999</v>
      </c>
      <c r="AZ17" s="32">
        <v>0</v>
      </c>
      <c r="BA17" s="30">
        <f>IF(ISERROR(AZ17/AY17),"",AZ17/AY17)</f>
        <v>0</v>
      </c>
      <c r="BB17" s="31">
        <v>5684.6399999999994</v>
      </c>
      <c r="BC17" s="33">
        <v>0</v>
      </c>
      <c r="BD17" s="30">
        <f>IF(ISERROR(BC17/BB17),"",BC17/BB17)</f>
        <v>0</v>
      </c>
    </row>
    <row r="18" spans="1:56" ht="84" customHeight="1" x14ac:dyDescent="0.25">
      <c r="A18" s="28" t="s">
        <v>34</v>
      </c>
      <c r="B18" s="29" t="s">
        <v>202</v>
      </c>
      <c r="C18" s="121" t="s">
        <v>60</v>
      </c>
      <c r="D18" s="77">
        <v>5684.64</v>
      </c>
      <c r="E18" s="43">
        <v>22738.560000000001</v>
      </c>
      <c r="F18" s="31">
        <v>1894.8799999999999</v>
      </c>
      <c r="G18" s="85"/>
      <c r="H18" s="30">
        <f>IF(ISERROR(G18/F18),"",G18/F18)</f>
        <v>0</v>
      </c>
      <c r="I18" s="31">
        <v>1894.8799999999999</v>
      </c>
      <c r="J18" s="85"/>
      <c r="K18" s="30">
        <f>IF(ISERROR(J18/I18),"",J18/I18)</f>
        <v>0</v>
      </c>
      <c r="L18" s="31">
        <v>1894.8799999999999</v>
      </c>
      <c r="M18" s="85"/>
      <c r="N18" s="30">
        <f>IF(ISERROR(M18/L18),"",M18/L18)</f>
        <v>0</v>
      </c>
      <c r="O18" s="31">
        <v>5684.6399999999994</v>
      </c>
      <c r="P18" s="32">
        <v>0</v>
      </c>
      <c r="Q18" s="30">
        <f>IF(ISERROR(P18/O18),"",P18/O18)</f>
        <v>0</v>
      </c>
      <c r="R18" s="31">
        <v>1894.8799999999999</v>
      </c>
      <c r="S18" s="85"/>
      <c r="T18" s="30">
        <f>IF(ISERROR(S18/R18),"",S18/R18)</f>
        <v>0</v>
      </c>
      <c r="U18" s="31">
        <v>1894.8799999999999</v>
      </c>
      <c r="V18" s="85"/>
      <c r="W18" s="30">
        <f>IF(ISERROR(V18/U18),"",V18/U18)</f>
        <v>0</v>
      </c>
      <c r="X18" s="31">
        <v>1894.8799999999999</v>
      </c>
      <c r="Y18" s="85"/>
      <c r="Z18" s="30">
        <f>IF(ISERROR(Y18/X18),"",Y18/X18)</f>
        <v>0</v>
      </c>
      <c r="AA18" s="31">
        <v>5684.6399999999994</v>
      </c>
      <c r="AB18" s="32">
        <v>0</v>
      </c>
      <c r="AC18" s="30">
        <f>IF(ISERROR(AB18/AA18),"",AB18/AA18)</f>
        <v>0</v>
      </c>
      <c r="AD18" s="31">
        <v>1894.8799999999999</v>
      </c>
      <c r="AE18" s="85"/>
      <c r="AF18" s="30">
        <f>IF(ISERROR(AE18/AD18),"",AE18/AD18)</f>
        <v>0</v>
      </c>
      <c r="AG18" s="31">
        <v>1894.8799999999999</v>
      </c>
      <c r="AH18" s="85"/>
      <c r="AI18" s="30">
        <f>IF(ISERROR(AH18/AG18),"",AH18/AG18)</f>
        <v>0</v>
      </c>
      <c r="AJ18" s="31">
        <v>1894.8799999999999</v>
      </c>
      <c r="AK18" s="85"/>
      <c r="AL18" s="30">
        <f>IF(ISERROR(AK18/AJ18),"",AK18/AJ18)</f>
        <v>0</v>
      </c>
      <c r="AM18" s="31">
        <v>5684.6399999999994</v>
      </c>
      <c r="AN18" s="32">
        <v>0</v>
      </c>
      <c r="AO18" s="30">
        <f>IF(ISERROR(AN18/AM18),"",AN18/AM18)</f>
        <v>0</v>
      </c>
      <c r="AP18" s="31">
        <v>1894.8799999999999</v>
      </c>
      <c r="AQ18" s="85"/>
      <c r="AR18" s="30">
        <f>IF(ISERROR(AQ18/AP18),"",AQ18/AP18)</f>
        <v>0</v>
      </c>
      <c r="AS18" s="31">
        <v>1894.8799999999999</v>
      </c>
      <c r="AT18" s="85"/>
      <c r="AU18" s="30">
        <f>IF(ISERROR(AT18/AS18),"",AT18/AS18)</f>
        <v>0</v>
      </c>
      <c r="AV18" s="31">
        <v>1894.8799999999999</v>
      </c>
      <c r="AW18" s="85"/>
      <c r="AX18" s="30">
        <f>IF(ISERROR(AW18/AV18),"",AW18/AV18)</f>
        <v>0</v>
      </c>
      <c r="AY18" s="31">
        <v>5684.6399999999994</v>
      </c>
      <c r="AZ18" s="32">
        <v>0</v>
      </c>
      <c r="BA18" s="30">
        <f>IF(ISERROR(AZ18/AY18),"",AZ18/AY18)</f>
        <v>0</v>
      </c>
      <c r="BB18" s="31">
        <v>22738.559999999998</v>
      </c>
      <c r="BC18" s="33">
        <v>0</v>
      </c>
      <c r="BD18" s="30">
        <f>IF(ISERROR(BC18/BB18),"",BC18/BB18)</f>
        <v>0</v>
      </c>
    </row>
    <row r="19" spans="1:56" ht="84" customHeight="1" x14ac:dyDescent="0.25">
      <c r="A19" s="28" t="s">
        <v>35</v>
      </c>
      <c r="B19" s="29" t="s">
        <v>203</v>
      </c>
      <c r="C19" s="121" t="s">
        <v>60</v>
      </c>
      <c r="D19" s="77">
        <v>55378.84</v>
      </c>
      <c r="E19" s="43">
        <v>221515.36</v>
      </c>
      <c r="F19" s="31">
        <v>19641.613333333331</v>
      </c>
      <c r="G19" s="85"/>
      <c r="H19" s="30">
        <f>IF(ISERROR(G19/F19),"",G19/F19)</f>
        <v>0</v>
      </c>
      <c r="I19" s="31">
        <v>19641.613333333331</v>
      </c>
      <c r="J19" s="85"/>
      <c r="K19" s="30">
        <f>IF(ISERROR(J19/I19),"",J19/I19)</f>
        <v>0</v>
      </c>
      <c r="L19" s="31">
        <v>19641.613333333331</v>
      </c>
      <c r="M19" s="85"/>
      <c r="N19" s="30">
        <f>IF(ISERROR(M19/L19),"",M19/L19)</f>
        <v>0</v>
      </c>
      <c r="O19" s="31">
        <v>58924.84</v>
      </c>
      <c r="P19" s="32">
        <v>0</v>
      </c>
      <c r="Q19" s="30">
        <f>IF(ISERROR(P19/O19),"",P19/O19)</f>
        <v>0</v>
      </c>
      <c r="R19" s="31">
        <v>19641.613333333331</v>
      </c>
      <c r="S19" s="85"/>
      <c r="T19" s="30">
        <f>IF(ISERROR(S19/R19),"",S19/R19)</f>
        <v>0</v>
      </c>
      <c r="U19" s="31">
        <v>19641.613333333331</v>
      </c>
      <c r="V19" s="85"/>
      <c r="W19" s="30">
        <f>IF(ISERROR(V19/U19),"",V19/U19)</f>
        <v>0</v>
      </c>
      <c r="X19" s="31">
        <v>19641.613333333331</v>
      </c>
      <c r="Y19" s="85"/>
      <c r="Z19" s="30">
        <f>IF(ISERROR(Y19/X19),"",Y19/X19)</f>
        <v>0</v>
      </c>
      <c r="AA19" s="31">
        <v>58924.84</v>
      </c>
      <c r="AB19" s="32">
        <v>0</v>
      </c>
      <c r="AC19" s="30">
        <f>IF(ISERROR(AB19/AA19),"",AB19/AA19)</f>
        <v>0</v>
      </c>
      <c r="AD19" s="31">
        <v>19641.613333333331</v>
      </c>
      <c r="AE19" s="85"/>
      <c r="AF19" s="30">
        <f>IF(ISERROR(AE19/AD19),"",AE19/AD19)</f>
        <v>0</v>
      </c>
      <c r="AG19" s="31">
        <v>19641.613333333331</v>
      </c>
      <c r="AH19" s="85"/>
      <c r="AI19" s="30">
        <f>IF(ISERROR(AH19/AG19),"",AH19/AG19)</f>
        <v>0</v>
      </c>
      <c r="AJ19" s="31">
        <v>19641.613333333331</v>
      </c>
      <c r="AK19" s="85"/>
      <c r="AL19" s="30">
        <f>IF(ISERROR(AK19/AJ19),"",AK19/AJ19)</f>
        <v>0</v>
      </c>
      <c r="AM19" s="31">
        <v>58924.84</v>
      </c>
      <c r="AN19" s="32">
        <v>0</v>
      </c>
      <c r="AO19" s="30">
        <f>IF(ISERROR(AN19/AM19),"",AN19/AM19)</f>
        <v>0</v>
      </c>
      <c r="AP19" s="31">
        <v>19641.613333333331</v>
      </c>
      <c r="AQ19" s="85"/>
      <c r="AR19" s="30">
        <f>IF(ISERROR(AQ19/AP19),"",AQ19/AP19)</f>
        <v>0</v>
      </c>
      <c r="AS19" s="31">
        <v>19641.613333333331</v>
      </c>
      <c r="AT19" s="85"/>
      <c r="AU19" s="30">
        <f>IF(ISERROR(AT19/AS19),"",AT19/AS19)</f>
        <v>0</v>
      </c>
      <c r="AV19" s="31">
        <v>19641.613333333331</v>
      </c>
      <c r="AW19" s="85"/>
      <c r="AX19" s="30">
        <f>IF(ISERROR(AW19/AV19),"",AW19/AV19)</f>
        <v>0</v>
      </c>
      <c r="AY19" s="31">
        <v>58924.84</v>
      </c>
      <c r="AZ19" s="32">
        <v>0</v>
      </c>
      <c r="BA19" s="30">
        <f>IF(ISERROR(AZ19/AY19),"",AZ19/AY19)</f>
        <v>0</v>
      </c>
      <c r="BB19" s="31">
        <v>235699.36</v>
      </c>
      <c r="BC19" s="33">
        <v>0</v>
      </c>
      <c r="BD19" s="30">
        <f>IF(ISERROR(BC19/BB19),"",BC19/BB19)</f>
        <v>0</v>
      </c>
    </row>
    <row r="20" spans="1:56" ht="84" customHeight="1" x14ac:dyDescent="0.25">
      <c r="A20" s="28" t="s">
        <v>36</v>
      </c>
      <c r="B20" s="29" t="s">
        <v>204</v>
      </c>
      <c r="C20" s="121" t="s">
        <v>64</v>
      </c>
      <c r="D20" s="77">
        <v>8860</v>
      </c>
      <c r="E20" s="43">
        <v>8860</v>
      </c>
      <c r="F20" s="31">
        <v>759.91666666666686</v>
      </c>
      <c r="G20" s="85"/>
      <c r="H20" s="30">
        <f>IF(ISERROR(G20/F20),"",G20/F20)</f>
        <v>0</v>
      </c>
      <c r="I20" s="31">
        <v>759.91666666666686</v>
      </c>
      <c r="J20" s="85"/>
      <c r="K20" s="30">
        <f>IF(ISERROR(J20/I20),"",J20/I20)</f>
        <v>0</v>
      </c>
      <c r="L20" s="31">
        <v>759.91666666666686</v>
      </c>
      <c r="M20" s="85"/>
      <c r="N20" s="30">
        <f>IF(ISERROR(M20/L20),"",M20/L20)</f>
        <v>0</v>
      </c>
      <c r="O20" s="31">
        <v>2279.7500000000005</v>
      </c>
      <c r="P20" s="32">
        <v>0</v>
      </c>
      <c r="Q20" s="30">
        <f>IF(ISERROR(P20/O20),"",P20/O20)</f>
        <v>0</v>
      </c>
      <c r="R20" s="31">
        <v>759.91666666666686</v>
      </c>
      <c r="S20" s="85"/>
      <c r="T20" s="30">
        <f>IF(ISERROR(S20/R20),"",S20/R20)</f>
        <v>0</v>
      </c>
      <c r="U20" s="31">
        <v>759.91666666666686</v>
      </c>
      <c r="V20" s="85"/>
      <c r="W20" s="30">
        <f>IF(ISERROR(V20/U20),"",V20/U20)</f>
        <v>0</v>
      </c>
      <c r="X20" s="31">
        <v>759.91666666666686</v>
      </c>
      <c r="Y20" s="85"/>
      <c r="Z20" s="30">
        <f>IF(ISERROR(Y20/X20),"",Y20/X20)</f>
        <v>0</v>
      </c>
      <c r="AA20" s="31">
        <v>2279.7500000000005</v>
      </c>
      <c r="AB20" s="32">
        <v>0</v>
      </c>
      <c r="AC20" s="30">
        <f>IF(ISERROR(AB20/AA20),"",AB20/AA20)</f>
        <v>0</v>
      </c>
      <c r="AD20" s="31">
        <v>759.91666666666686</v>
      </c>
      <c r="AE20" s="85"/>
      <c r="AF20" s="30">
        <f>IF(ISERROR(AE20/AD20),"",AE20/AD20)</f>
        <v>0</v>
      </c>
      <c r="AG20" s="31">
        <v>759.91666666666686</v>
      </c>
      <c r="AH20" s="85"/>
      <c r="AI20" s="30">
        <f>IF(ISERROR(AH20/AG20),"",AH20/AG20)</f>
        <v>0</v>
      </c>
      <c r="AJ20" s="31">
        <v>759.91666666666686</v>
      </c>
      <c r="AK20" s="85"/>
      <c r="AL20" s="30">
        <f>IF(ISERROR(AK20/AJ20),"",AK20/AJ20)</f>
        <v>0</v>
      </c>
      <c r="AM20" s="31">
        <v>2279.7500000000005</v>
      </c>
      <c r="AN20" s="32">
        <v>0</v>
      </c>
      <c r="AO20" s="30">
        <f>IF(ISERROR(AN20/AM20),"",AN20/AM20)</f>
        <v>0</v>
      </c>
      <c r="AP20" s="31">
        <v>759.91666666666686</v>
      </c>
      <c r="AQ20" s="85"/>
      <c r="AR20" s="30">
        <f>IF(ISERROR(AQ20/AP20),"",AQ20/AP20)</f>
        <v>0</v>
      </c>
      <c r="AS20" s="31">
        <v>759.91666666666686</v>
      </c>
      <c r="AT20" s="85"/>
      <c r="AU20" s="30">
        <f>IF(ISERROR(AT20/AS20),"",AT20/AS20)</f>
        <v>0</v>
      </c>
      <c r="AV20" s="31">
        <v>759.91666666666686</v>
      </c>
      <c r="AW20" s="85"/>
      <c r="AX20" s="30">
        <f>IF(ISERROR(AW20/AV20),"",AW20/AV20)</f>
        <v>0</v>
      </c>
      <c r="AY20" s="31">
        <v>2279.7500000000005</v>
      </c>
      <c r="AZ20" s="32">
        <v>0</v>
      </c>
      <c r="BA20" s="30">
        <f>IF(ISERROR(AZ20/AY20),"",AZ20/AY20)</f>
        <v>0</v>
      </c>
      <c r="BB20" s="31">
        <v>9119.0000000000018</v>
      </c>
      <c r="BC20" s="33">
        <v>0</v>
      </c>
      <c r="BD20" s="30">
        <f>IF(ISERROR(BC20/BB20),"",BC20/BB20)</f>
        <v>0</v>
      </c>
    </row>
    <row r="21" spans="1:56" ht="84" customHeight="1" x14ac:dyDescent="0.25">
      <c r="A21" s="28" t="s">
        <v>37</v>
      </c>
      <c r="B21" s="29" t="s">
        <v>205</v>
      </c>
      <c r="C21" s="121" t="s">
        <v>64</v>
      </c>
      <c r="D21" s="77">
        <v>9119</v>
      </c>
      <c r="E21" s="43">
        <v>45595</v>
      </c>
      <c r="F21" s="31">
        <v>3655</v>
      </c>
      <c r="G21" s="85"/>
      <c r="H21" s="30">
        <f>IF(ISERROR(G21/F21),"",G21/F21)</f>
        <v>0</v>
      </c>
      <c r="I21" s="31">
        <v>3655</v>
      </c>
      <c r="J21" s="85"/>
      <c r="K21" s="30">
        <f>IF(ISERROR(J21/I21),"",J21/I21)</f>
        <v>0</v>
      </c>
      <c r="L21" s="31">
        <v>3655</v>
      </c>
      <c r="M21" s="85"/>
      <c r="N21" s="30">
        <f>IF(ISERROR(M21/L21),"",M21/L21)</f>
        <v>0</v>
      </c>
      <c r="O21" s="31">
        <v>10965</v>
      </c>
      <c r="P21" s="32">
        <v>0</v>
      </c>
      <c r="Q21" s="30">
        <f>IF(ISERROR(P21/O21),"",P21/O21)</f>
        <v>0</v>
      </c>
      <c r="R21" s="31">
        <v>3655</v>
      </c>
      <c r="S21" s="85"/>
      <c r="T21" s="30">
        <f>IF(ISERROR(S21/R21),"",S21/R21)</f>
        <v>0</v>
      </c>
      <c r="U21" s="31">
        <v>3655</v>
      </c>
      <c r="V21" s="85"/>
      <c r="W21" s="30">
        <f>IF(ISERROR(V21/U21),"",V21/U21)</f>
        <v>0</v>
      </c>
      <c r="X21" s="31">
        <v>3655</v>
      </c>
      <c r="Y21" s="85"/>
      <c r="Z21" s="30">
        <f>IF(ISERROR(Y21/X21),"",Y21/X21)</f>
        <v>0</v>
      </c>
      <c r="AA21" s="31">
        <v>10965</v>
      </c>
      <c r="AB21" s="32">
        <v>0</v>
      </c>
      <c r="AC21" s="30">
        <f>IF(ISERROR(AB21/AA21),"",AB21/AA21)</f>
        <v>0</v>
      </c>
      <c r="AD21" s="31">
        <v>3655</v>
      </c>
      <c r="AE21" s="85"/>
      <c r="AF21" s="30">
        <f>IF(ISERROR(AE21/AD21),"",AE21/AD21)</f>
        <v>0</v>
      </c>
      <c r="AG21" s="31">
        <v>3655</v>
      </c>
      <c r="AH21" s="85"/>
      <c r="AI21" s="30">
        <f>IF(ISERROR(AH21/AG21),"",AH21/AG21)</f>
        <v>0</v>
      </c>
      <c r="AJ21" s="31">
        <v>3655</v>
      </c>
      <c r="AK21" s="85"/>
      <c r="AL21" s="30">
        <f>IF(ISERROR(AK21/AJ21),"",AK21/AJ21)</f>
        <v>0</v>
      </c>
      <c r="AM21" s="31">
        <v>10965</v>
      </c>
      <c r="AN21" s="32">
        <v>0</v>
      </c>
      <c r="AO21" s="30">
        <f>IF(ISERROR(AN21/AM21),"",AN21/AM21)</f>
        <v>0</v>
      </c>
      <c r="AP21" s="31">
        <v>3655</v>
      </c>
      <c r="AQ21" s="85"/>
      <c r="AR21" s="30">
        <f>IF(ISERROR(AQ21/AP21),"",AQ21/AP21)</f>
        <v>0</v>
      </c>
      <c r="AS21" s="31">
        <v>3655</v>
      </c>
      <c r="AT21" s="85"/>
      <c r="AU21" s="30">
        <f>IF(ISERROR(AT21/AS21),"",AT21/AS21)</f>
        <v>0</v>
      </c>
      <c r="AV21" s="31">
        <v>3655</v>
      </c>
      <c r="AW21" s="85"/>
      <c r="AX21" s="30">
        <f>IF(ISERROR(AW21/AV21),"",AW21/AV21)</f>
        <v>0</v>
      </c>
      <c r="AY21" s="31">
        <v>10965</v>
      </c>
      <c r="AZ21" s="32">
        <v>0</v>
      </c>
      <c r="BA21" s="30">
        <f>IF(ISERROR(AZ21/AY21),"",AZ21/AY21)</f>
        <v>0</v>
      </c>
      <c r="BB21" s="31">
        <v>43860</v>
      </c>
      <c r="BC21" s="33">
        <v>0</v>
      </c>
      <c r="BD21" s="30">
        <f>IF(ISERROR(BC21/BB21),"",BC21/BB21)</f>
        <v>0</v>
      </c>
    </row>
    <row r="22" spans="1:56" ht="84" customHeight="1" x14ac:dyDescent="0.25">
      <c r="A22" s="28" t="s">
        <v>38</v>
      </c>
      <c r="B22" s="29" t="s">
        <v>206</v>
      </c>
      <c r="C22" s="121" t="s">
        <v>64</v>
      </c>
      <c r="D22" s="77">
        <v>8657</v>
      </c>
      <c r="E22" s="43">
        <v>34628</v>
      </c>
      <c r="F22" s="31">
        <v>2974.3333333333335</v>
      </c>
      <c r="G22" s="85"/>
      <c r="H22" s="30">
        <f>IF(ISERROR(G22/F22),"",G22/F22)</f>
        <v>0</v>
      </c>
      <c r="I22" s="31">
        <v>2974.3333333333335</v>
      </c>
      <c r="J22" s="85"/>
      <c r="K22" s="30">
        <f>IF(ISERROR(J22/I22),"",J22/I22)</f>
        <v>0</v>
      </c>
      <c r="L22" s="31">
        <v>2974.3333333333335</v>
      </c>
      <c r="M22" s="85"/>
      <c r="N22" s="30">
        <f>IF(ISERROR(M22/L22),"",M22/L22)</f>
        <v>0</v>
      </c>
      <c r="O22" s="31">
        <v>8923</v>
      </c>
      <c r="P22" s="32">
        <v>0</v>
      </c>
      <c r="Q22" s="30">
        <f>IF(ISERROR(P22/O22),"",P22/O22)</f>
        <v>0</v>
      </c>
      <c r="R22" s="31">
        <v>2974.3333333333335</v>
      </c>
      <c r="S22" s="85"/>
      <c r="T22" s="30">
        <f>IF(ISERROR(S22/R22),"",S22/R22)</f>
        <v>0</v>
      </c>
      <c r="U22" s="31">
        <v>2974.3333333333335</v>
      </c>
      <c r="V22" s="85"/>
      <c r="W22" s="30">
        <f>IF(ISERROR(V22/U22),"",V22/U22)</f>
        <v>0</v>
      </c>
      <c r="X22" s="31">
        <v>2974.3333333333335</v>
      </c>
      <c r="Y22" s="85"/>
      <c r="Z22" s="30">
        <f>IF(ISERROR(Y22/X22),"",Y22/X22)</f>
        <v>0</v>
      </c>
      <c r="AA22" s="31">
        <v>8923</v>
      </c>
      <c r="AB22" s="32">
        <v>0</v>
      </c>
      <c r="AC22" s="30">
        <f>IF(ISERROR(AB22/AA22),"",AB22/AA22)</f>
        <v>0</v>
      </c>
      <c r="AD22" s="31">
        <v>2974.3333333333335</v>
      </c>
      <c r="AE22" s="85"/>
      <c r="AF22" s="30">
        <f>IF(ISERROR(AE22/AD22),"",AE22/AD22)</f>
        <v>0</v>
      </c>
      <c r="AG22" s="31">
        <v>2974.3333333333335</v>
      </c>
      <c r="AH22" s="85"/>
      <c r="AI22" s="30">
        <f>IF(ISERROR(AH22/AG22),"",AH22/AG22)</f>
        <v>0</v>
      </c>
      <c r="AJ22" s="31">
        <v>2974.3333333333335</v>
      </c>
      <c r="AK22" s="85"/>
      <c r="AL22" s="30">
        <f>IF(ISERROR(AK22/AJ22),"",AK22/AJ22)</f>
        <v>0</v>
      </c>
      <c r="AM22" s="31">
        <v>8923</v>
      </c>
      <c r="AN22" s="32">
        <v>0</v>
      </c>
      <c r="AO22" s="30">
        <f>IF(ISERROR(AN22/AM22),"",AN22/AM22)</f>
        <v>0</v>
      </c>
      <c r="AP22" s="31">
        <v>2974.3333333333335</v>
      </c>
      <c r="AQ22" s="85"/>
      <c r="AR22" s="30">
        <f>IF(ISERROR(AQ22/AP22),"",AQ22/AP22)</f>
        <v>0</v>
      </c>
      <c r="AS22" s="31">
        <v>2974.3333333333335</v>
      </c>
      <c r="AT22" s="85"/>
      <c r="AU22" s="30">
        <f>IF(ISERROR(AT22/AS22),"",AT22/AS22)</f>
        <v>0</v>
      </c>
      <c r="AV22" s="31">
        <v>2974.3333333333335</v>
      </c>
      <c r="AW22" s="85"/>
      <c r="AX22" s="30">
        <f>IF(ISERROR(AW22/AV22),"",AW22/AV22)</f>
        <v>0</v>
      </c>
      <c r="AY22" s="31">
        <v>8923</v>
      </c>
      <c r="AZ22" s="32">
        <v>0</v>
      </c>
      <c r="BA22" s="30">
        <f>IF(ISERROR(AZ22/AY22),"",AZ22/AY22)</f>
        <v>0</v>
      </c>
      <c r="BB22" s="31">
        <v>35692</v>
      </c>
      <c r="BC22" s="33">
        <v>0</v>
      </c>
      <c r="BD22" s="30">
        <f>IF(ISERROR(BC22/BB22),"",BC22/BB22)</f>
        <v>0</v>
      </c>
    </row>
    <row r="23" spans="1:56" ht="84" customHeight="1" x14ac:dyDescent="0.25">
      <c r="A23" s="28" t="s">
        <v>39</v>
      </c>
      <c r="B23" s="29" t="s">
        <v>5</v>
      </c>
      <c r="C23" s="121" t="s">
        <v>64</v>
      </c>
      <c r="D23" s="77">
        <v>26204</v>
      </c>
      <c r="E23" s="43">
        <v>52408</v>
      </c>
      <c r="F23" s="31">
        <v>4513.5</v>
      </c>
      <c r="G23" s="85"/>
      <c r="H23" s="30">
        <f>IF(ISERROR(G23/F23),"",G23/F23)</f>
        <v>0</v>
      </c>
      <c r="I23" s="31">
        <v>4513.5</v>
      </c>
      <c r="J23" s="85"/>
      <c r="K23" s="30">
        <f>IF(ISERROR(J23/I23),"",J23/I23)</f>
        <v>0</v>
      </c>
      <c r="L23" s="31">
        <v>4513.5</v>
      </c>
      <c r="M23" s="85"/>
      <c r="N23" s="30">
        <f>IF(ISERROR(M23/L23),"",M23/L23)</f>
        <v>0</v>
      </c>
      <c r="O23" s="31">
        <v>13540.5</v>
      </c>
      <c r="P23" s="32">
        <v>0</v>
      </c>
      <c r="Q23" s="30">
        <f>IF(ISERROR(P23/O23),"",P23/O23)</f>
        <v>0</v>
      </c>
      <c r="R23" s="31">
        <v>4513.5</v>
      </c>
      <c r="S23" s="85"/>
      <c r="T23" s="30">
        <f>IF(ISERROR(S23/R23),"",S23/R23)</f>
        <v>0</v>
      </c>
      <c r="U23" s="31">
        <v>4513.5</v>
      </c>
      <c r="V23" s="85"/>
      <c r="W23" s="30">
        <f>IF(ISERROR(V23/U23),"",V23/U23)</f>
        <v>0</v>
      </c>
      <c r="X23" s="31">
        <v>4513.5</v>
      </c>
      <c r="Y23" s="85"/>
      <c r="Z23" s="30">
        <f>IF(ISERROR(Y23/X23),"",Y23/X23)</f>
        <v>0</v>
      </c>
      <c r="AA23" s="31">
        <v>13540.5</v>
      </c>
      <c r="AB23" s="32">
        <v>0</v>
      </c>
      <c r="AC23" s="30">
        <f>IF(ISERROR(AB23/AA23),"",AB23/AA23)</f>
        <v>0</v>
      </c>
      <c r="AD23" s="31">
        <v>4513.5</v>
      </c>
      <c r="AE23" s="85"/>
      <c r="AF23" s="30">
        <f>IF(ISERROR(AE23/AD23),"",AE23/AD23)</f>
        <v>0</v>
      </c>
      <c r="AG23" s="31">
        <v>4513.5</v>
      </c>
      <c r="AH23" s="85"/>
      <c r="AI23" s="30">
        <f>IF(ISERROR(AH23/AG23),"",AH23/AG23)</f>
        <v>0</v>
      </c>
      <c r="AJ23" s="31">
        <v>4513.5</v>
      </c>
      <c r="AK23" s="85"/>
      <c r="AL23" s="30">
        <f>IF(ISERROR(AK23/AJ23),"",AK23/AJ23)</f>
        <v>0</v>
      </c>
      <c r="AM23" s="31">
        <v>13540.5</v>
      </c>
      <c r="AN23" s="32">
        <v>0</v>
      </c>
      <c r="AO23" s="30">
        <f>IF(ISERROR(AN23/AM23),"",AN23/AM23)</f>
        <v>0</v>
      </c>
      <c r="AP23" s="31">
        <v>4513.5</v>
      </c>
      <c r="AQ23" s="85"/>
      <c r="AR23" s="30">
        <f>IF(ISERROR(AQ23/AP23),"",AQ23/AP23)</f>
        <v>0</v>
      </c>
      <c r="AS23" s="31">
        <v>4513.5</v>
      </c>
      <c r="AT23" s="85"/>
      <c r="AU23" s="30">
        <f>IF(ISERROR(AT23/AS23),"",AT23/AS23)</f>
        <v>0</v>
      </c>
      <c r="AV23" s="31">
        <v>4513.5</v>
      </c>
      <c r="AW23" s="85"/>
      <c r="AX23" s="30">
        <f>IF(ISERROR(AW23/AV23),"",AW23/AV23)</f>
        <v>0</v>
      </c>
      <c r="AY23" s="31">
        <v>13540.5</v>
      </c>
      <c r="AZ23" s="32">
        <v>0</v>
      </c>
      <c r="BA23" s="30">
        <f>IF(ISERROR(AZ23/AY23),"",AZ23/AY23)</f>
        <v>0</v>
      </c>
      <c r="BB23" s="31">
        <v>54162</v>
      </c>
      <c r="BC23" s="33">
        <v>0</v>
      </c>
      <c r="BD23" s="30">
        <f>IF(ISERROR(BC23/BB23),"",BC23/BB23)</f>
        <v>0</v>
      </c>
    </row>
    <row r="24" spans="1:56" ht="84" customHeight="1" x14ac:dyDescent="0.25">
      <c r="A24" s="28" t="s">
        <v>67</v>
      </c>
      <c r="B24" s="29" t="s">
        <v>53</v>
      </c>
      <c r="C24" s="121" t="s">
        <v>64</v>
      </c>
      <c r="D24" s="77">
        <v>44323</v>
      </c>
      <c r="E24" s="43">
        <v>44323</v>
      </c>
      <c r="F24" s="31">
        <v>4043.9166666666661</v>
      </c>
      <c r="G24" s="85"/>
      <c r="H24" s="30">
        <f>IF(ISERROR(G24/F24),"",G24/F24)</f>
        <v>0</v>
      </c>
      <c r="I24" s="31">
        <v>4043.9166666666661</v>
      </c>
      <c r="J24" s="85"/>
      <c r="K24" s="30">
        <f>IF(ISERROR(J24/I24),"",J24/I24)</f>
        <v>0</v>
      </c>
      <c r="L24" s="31">
        <v>4043.9166666666661</v>
      </c>
      <c r="M24" s="85"/>
      <c r="N24" s="30">
        <f>IF(ISERROR(M24/L24),"",M24/L24)</f>
        <v>0</v>
      </c>
      <c r="O24" s="31">
        <v>12131.749999999998</v>
      </c>
      <c r="P24" s="32">
        <v>0</v>
      </c>
      <c r="Q24" s="30">
        <f>IF(ISERROR(P24/O24),"",P24/O24)</f>
        <v>0</v>
      </c>
      <c r="R24" s="31">
        <v>4043.9166666666661</v>
      </c>
      <c r="S24" s="85"/>
      <c r="T24" s="30">
        <f>IF(ISERROR(S24/R24),"",S24/R24)</f>
        <v>0</v>
      </c>
      <c r="U24" s="31">
        <v>4043.9166666666661</v>
      </c>
      <c r="V24" s="85"/>
      <c r="W24" s="30">
        <f>IF(ISERROR(V24/U24),"",V24/U24)</f>
        <v>0</v>
      </c>
      <c r="X24" s="31">
        <v>4043.9166666666661</v>
      </c>
      <c r="Y24" s="85"/>
      <c r="Z24" s="30">
        <f>IF(ISERROR(Y24/X24),"",Y24/X24)</f>
        <v>0</v>
      </c>
      <c r="AA24" s="31">
        <v>12131.749999999998</v>
      </c>
      <c r="AB24" s="32">
        <v>0</v>
      </c>
      <c r="AC24" s="30">
        <f>IF(ISERROR(AB24/AA24),"",AB24/AA24)</f>
        <v>0</v>
      </c>
      <c r="AD24" s="31">
        <v>4043.9166666666661</v>
      </c>
      <c r="AE24" s="85"/>
      <c r="AF24" s="30">
        <f>IF(ISERROR(AE24/AD24),"",AE24/AD24)</f>
        <v>0</v>
      </c>
      <c r="AG24" s="31">
        <v>4043.9166666666661</v>
      </c>
      <c r="AH24" s="85"/>
      <c r="AI24" s="30">
        <f>IF(ISERROR(AH24/AG24),"",AH24/AG24)</f>
        <v>0</v>
      </c>
      <c r="AJ24" s="31">
        <v>4043.9166666666661</v>
      </c>
      <c r="AK24" s="85"/>
      <c r="AL24" s="30">
        <f>IF(ISERROR(AK24/AJ24),"",AK24/AJ24)</f>
        <v>0</v>
      </c>
      <c r="AM24" s="31">
        <v>12131.749999999998</v>
      </c>
      <c r="AN24" s="32">
        <v>0</v>
      </c>
      <c r="AO24" s="30">
        <f>IF(ISERROR(AN24/AM24),"",AN24/AM24)</f>
        <v>0</v>
      </c>
      <c r="AP24" s="31">
        <v>4043.9166666666661</v>
      </c>
      <c r="AQ24" s="85"/>
      <c r="AR24" s="30">
        <f>IF(ISERROR(AQ24/AP24),"",AQ24/AP24)</f>
        <v>0</v>
      </c>
      <c r="AS24" s="31">
        <v>4043.9166666666661</v>
      </c>
      <c r="AT24" s="85"/>
      <c r="AU24" s="30">
        <f>IF(ISERROR(AT24/AS24),"",AT24/AS24)</f>
        <v>0</v>
      </c>
      <c r="AV24" s="31">
        <v>4043.9166666666661</v>
      </c>
      <c r="AW24" s="85"/>
      <c r="AX24" s="30">
        <f>IF(ISERROR(AW24/AV24),"",AW24/AV24)</f>
        <v>0</v>
      </c>
      <c r="AY24" s="31">
        <v>12131.749999999998</v>
      </c>
      <c r="AZ24" s="32">
        <v>0</v>
      </c>
      <c r="BA24" s="30">
        <f>IF(ISERROR(AZ24/AY24),"",AZ24/AY24)</f>
        <v>0</v>
      </c>
      <c r="BB24" s="31">
        <v>48526.999999999993</v>
      </c>
      <c r="BC24" s="33">
        <v>0</v>
      </c>
      <c r="BD24" s="30">
        <f>IF(ISERROR(BC24/BB24),"",BC24/BB24)</f>
        <v>0</v>
      </c>
    </row>
    <row r="25" spans="1:56" ht="84" customHeight="1" x14ac:dyDescent="0.25">
      <c r="A25" s="28" t="s">
        <v>68</v>
      </c>
      <c r="B25" s="29" t="s">
        <v>207</v>
      </c>
      <c r="C25" s="121" t="s">
        <v>99</v>
      </c>
      <c r="D25" s="44">
        <v>8657</v>
      </c>
      <c r="E25" s="92">
        <v>8657</v>
      </c>
      <c r="F25" s="45">
        <v>743.58333333333337</v>
      </c>
      <c r="G25" s="46"/>
      <c r="H25" s="47">
        <f>IF(ISERROR(G25/F25),"",G25/F25)</f>
        <v>0</v>
      </c>
      <c r="I25" s="45">
        <v>743.58333333333337</v>
      </c>
      <c r="J25" s="46"/>
      <c r="K25" s="47">
        <f>IF(ISERROR(J25/I25),"",J25/I25)</f>
        <v>0</v>
      </c>
      <c r="L25" s="45">
        <v>743.58333333333337</v>
      </c>
      <c r="M25" s="46"/>
      <c r="N25" s="47">
        <f>IF(ISERROR(M25/L25),"",M25/L25)</f>
        <v>0</v>
      </c>
      <c r="O25" s="45">
        <v>2230.75</v>
      </c>
      <c r="P25" s="46">
        <v>0</v>
      </c>
      <c r="Q25" s="47">
        <f>IF(ISERROR(P25/O25),"",P25/O25)</f>
        <v>0</v>
      </c>
      <c r="R25" s="45">
        <v>743.58333333333337</v>
      </c>
      <c r="S25" s="46"/>
      <c r="T25" s="47">
        <f>IF(ISERROR(S25/R25),"",S25/R25)</f>
        <v>0</v>
      </c>
      <c r="U25" s="45">
        <v>743.58333333333337</v>
      </c>
      <c r="V25" s="46"/>
      <c r="W25" s="47">
        <f>IF(ISERROR(V25/U25),"",V25/U25)</f>
        <v>0</v>
      </c>
      <c r="X25" s="45">
        <v>743.58333333333337</v>
      </c>
      <c r="Y25" s="46"/>
      <c r="Z25" s="47">
        <f>IF(ISERROR(Y25/X25),"",Y25/X25)</f>
        <v>0</v>
      </c>
      <c r="AA25" s="45">
        <v>2230.75</v>
      </c>
      <c r="AB25" s="46">
        <v>0</v>
      </c>
      <c r="AC25" s="47">
        <f>IF(ISERROR(AB25/AA25),"",AB25/AA25)</f>
        <v>0</v>
      </c>
      <c r="AD25" s="45">
        <v>743.58333333333337</v>
      </c>
      <c r="AE25" s="46"/>
      <c r="AF25" s="47">
        <f>IF(ISERROR(AE25/AD25),"",AE25/AD25)</f>
        <v>0</v>
      </c>
      <c r="AG25" s="45">
        <v>743.58333333333337</v>
      </c>
      <c r="AH25" s="46"/>
      <c r="AI25" s="47">
        <f>IF(ISERROR(AH25/AG25),"",AH25/AG25)</f>
        <v>0</v>
      </c>
      <c r="AJ25" s="45">
        <v>743.58333333333337</v>
      </c>
      <c r="AK25" s="46"/>
      <c r="AL25" s="47">
        <f>IF(ISERROR(AK25/AJ25),"",AK25/AJ25)</f>
        <v>0</v>
      </c>
      <c r="AM25" s="45">
        <v>2230.75</v>
      </c>
      <c r="AN25" s="46">
        <v>0</v>
      </c>
      <c r="AO25" s="47">
        <f>IF(ISERROR(AN25/AM25),"",AN25/AM25)</f>
        <v>0</v>
      </c>
      <c r="AP25" s="45">
        <v>743.58333333333337</v>
      </c>
      <c r="AQ25" s="46"/>
      <c r="AR25" s="47">
        <f>IF(ISERROR(AQ25/AP25),"",AQ25/AP25)</f>
        <v>0</v>
      </c>
      <c r="AS25" s="45">
        <v>743.58333333333337</v>
      </c>
      <c r="AT25" s="46"/>
      <c r="AU25" s="47">
        <f>IF(ISERROR(AT25/AS25),"",AT25/AS25)</f>
        <v>0</v>
      </c>
      <c r="AV25" s="45">
        <v>743.58333333333337</v>
      </c>
      <c r="AW25" s="46"/>
      <c r="AX25" s="47">
        <f>IF(ISERROR(AW25/AV25),"",AW25/AV25)</f>
        <v>0</v>
      </c>
      <c r="AY25" s="45">
        <v>2230.75</v>
      </c>
      <c r="AZ25" s="46">
        <v>0</v>
      </c>
      <c r="BA25" s="47">
        <f>IF(ISERROR(AZ25/AY25),"",AZ25/AY25)</f>
        <v>0</v>
      </c>
      <c r="BB25" s="45">
        <v>8923</v>
      </c>
      <c r="BC25" s="46">
        <v>0</v>
      </c>
      <c r="BD25" s="47">
        <f>IF(ISERROR(BC25/BB25),"",BC25/BB25)</f>
        <v>0</v>
      </c>
    </row>
    <row r="26" spans="1:56" ht="84" customHeight="1" x14ac:dyDescent="0.25">
      <c r="A26" s="322" t="s">
        <v>208</v>
      </c>
      <c r="B26" s="334"/>
      <c r="C26" s="115"/>
      <c r="D26" s="270"/>
      <c r="E26" s="93"/>
      <c r="F26" s="48"/>
      <c r="G26" s="49"/>
      <c r="H26" s="50"/>
      <c r="I26" s="48"/>
      <c r="J26" s="49"/>
      <c r="K26" s="50"/>
      <c r="L26" s="48"/>
      <c r="M26" s="49"/>
      <c r="N26" s="50"/>
      <c r="O26" s="48"/>
      <c r="P26" s="49"/>
      <c r="Q26" s="50"/>
      <c r="R26" s="48"/>
      <c r="S26" s="49"/>
      <c r="T26" s="50"/>
      <c r="U26" s="48"/>
      <c r="V26" s="49"/>
      <c r="W26" s="50"/>
      <c r="X26" s="48"/>
      <c r="Y26" s="49"/>
      <c r="Z26" s="50"/>
      <c r="AA26" s="48"/>
      <c r="AB26" s="49"/>
      <c r="AC26" s="50"/>
      <c r="AD26" s="48"/>
      <c r="AE26" s="49"/>
      <c r="AF26" s="50"/>
      <c r="AG26" s="48"/>
      <c r="AH26" s="49"/>
      <c r="AI26" s="50"/>
      <c r="AJ26" s="48"/>
      <c r="AK26" s="49"/>
      <c r="AL26" s="50"/>
      <c r="AM26" s="48"/>
      <c r="AN26" s="49"/>
      <c r="AO26" s="50"/>
      <c r="AP26" s="48"/>
      <c r="AQ26" s="49"/>
      <c r="AR26" s="50"/>
      <c r="AS26" s="48"/>
      <c r="AT26" s="49"/>
      <c r="AU26" s="50"/>
      <c r="AV26" s="48"/>
      <c r="AW26" s="49"/>
      <c r="AX26" s="50"/>
      <c r="AY26" s="48"/>
      <c r="AZ26" s="49"/>
      <c r="BA26" s="50"/>
      <c r="BB26" s="48"/>
      <c r="BC26" s="49"/>
      <c r="BD26" s="50"/>
    </row>
    <row r="27" spans="1:56" ht="84" customHeight="1" x14ac:dyDescent="0.25">
      <c r="A27" s="324" t="s">
        <v>209</v>
      </c>
      <c r="B27" s="335"/>
      <c r="C27" s="116"/>
      <c r="D27" s="77"/>
      <c r="E27" s="43"/>
      <c r="F27" s="31"/>
      <c r="G27" s="74"/>
      <c r="H27" s="30"/>
      <c r="I27" s="31"/>
      <c r="J27" s="74"/>
      <c r="K27" s="30"/>
      <c r="L27" s="31"/>
      <c r="M27" s="74"/>
      <c r="N27" s="30"/>
      <c r="O27" s="31"/>
      <c r="P27" s="32"/>
      <c r="Q27" s="30"/>
      <c r="R27" s="31"/>
      <c r="S27" s="74"/>
      <c r="T27" s="30"/>
      <c r="U27" s="31"/>
      <c r="V27" s="74"/>
      <c r="W27" s="30"/>
      <c r="X27" s="31"/>
      <c r="Y27" s="74"/>
      <c r="Z27" s="30"/>
      <c r="AA27" s="31"/>
      <c r="AB27" s="32"/>
      <c r="AC27" s="30"/>
      <c r="AD27" s="31"/>
      <c r="AE27" s="74"/>
      <c r="AF27" s="30"/>
      <c r="AG27" s="31"/>
      <c r="AH27" s="74"/>
      <c r="AI27" s="30"/>
      <c r="AJ27" s="31"/>
      <c r="AK27" s="74"/>
      <c r="AL27" s="30"/>
      <c r="AM27" s="31"/>
      <c r="AN27" s="32"/>
      <c r="AO27" s="30"/>
      <c r="AP27" s="31"/>
      <c r="AQ27" s="74"/>
      <c r="AR27" s="30"/>
      <c r="AS27" s="31"/>
      <c r="AT27" s="74"/>
      <c r="AU27" s="30"/>
      <c r="AV27" s="31"/>
      <c r="AW27" s="74"/>
      <c r="AX27" s="30"/>
      <c r="AY27" s="31"/>
      <c r="AZ27" s="32"/>
      <c r="BA27" s="30"/>
      <c r="BB27" s="31"/>
      <c r="BC27" s="33"/>
      <c r="BD27" s="30"/>
    </row>
    <row r="28" spans="1:56" ht="84" customHeight="1" x14ac:dyDescent="0.25">
      <c r="A28" s="51" t="s">
        <v>95</v>
      </c>
      <c r="B28" s="29" t="s">
        <v>210</v>
      </c>
      <c r="C28" s="121" t="s">
        <v>60</v>
      </c>
      <c r="D28" s="77">
        <v>63174.68</v>
      </c>
      <c r="E28" s="43">
        <v>63174.68</v>
      </c>
      <c r="F28" s="31">
        <v>5596.2233333333334</v>
      </c>
      <c r="G28" s="74"/>
      <c r="H28" s="30">
        <f>IF(ISERROR(G28/F28),"",G28/F28)</f>
        <v>0</v>
      </c>
      <c r="I28" s="31">
        <v>5596.2233333333334</v>
      </c>
      <c r="J28" s="74"/>
      <c r="K28" s="30">
        <f>IF(ISERROR(J28/I28),"",J28/I28)</f>
        <v>0</v>
      </c>
      <c r="L28" s="31">
        <v>5596.2233333333334</v>
      </c>
      <c r="M28" s="74"/>
      <c r="N28" s="30">
        <f>IF(ISERROR(M28/L28),"",M28/L28)</f>
        <v>0</v>
      </c>
      <c r="O28" s="31">
        <v>16788.669999999998</v>
      </c>
      <c r="P28" s="32">
        <v>0</v>
      </c>
      <c r="Q28" s="30">
        <f>IF(ISERROR(P28/O28),"",P28/O28)</f>
        <v>0</v>
      </c>
      <c r="R28" s="31">
        <v>5596.2233333333334</v>
      </c>
      <c r="S28" s="74"/>
      <c r="T28" s="30">
        <f>IF(ISERROR(S28/R28),"",S28/R28)</f>
        <v>0</v>
      </c>
      <c r="U28" s="31">
        <v>5596.2233333333334</v>
      </c>
      <c r="V28" s="74"/>
      <c r="W28" s="30">
        <f>IF(ISERROR(V28/U28),"",V28/U28)</f>
        <v>0</v>
      </c>
      <c r="X28" s="31">
        <v>5596.2233333333334</v>
      </c>
      <c r="Y28" s="74"/>
      <c r="Z28" s="30">
        <f>IF(ISERROR(Y28/X28),"",Y28/X28)</f>
        <v>0</v>
      </c>
      <c r="AA28" s="31">
        <v>16788.669999999998</v>
      </c>
      <c r="AB28" s="32">
        <v>0</v>
      </c>
      <c r="AC28" s="30">
        <f>IF(ISERROR(AB28/AA28),"",AB28/AA28)</f>
        <v>0</v>
      </c>
      <c r="AD28" s="31">
        <v>5596.2233333333334</v>
      </c>
      <c r="AE28" s="74"/>
      <c r="AF28" s="30">
        <f>IF(ISERROR(AE28/AD28),"",AE28/AD28)</f>
        <v>0</v>
      </c>
      <c r="AG28" s="31">
        <v>5596.2233333333334</v>
      </c>
      <c r="AH28" s="74"/>
      <c r="AI28" s="30">
        <f>IF(ISERROR(AH28/AG28),"",AH28/AG28)</f>
        <v>0</v>
      </c>
      <c r="AJ28" s="31">
        <v>5596.2233333333334</v>
      </c>
      <c r="AK28" s="74"/>
      <c r="AL28" s="30">
        <f>IF(ISERROR(AK28/AJ28),"",AK28/AJ28)</f>
        <v>0</v>
      </c>
      <c r="AM28" s="31">
        <v>16788.669999999998</v>
      </c>
      <c r="AN28" s="32">
        <v>0</v>
      </c>
      <c r="AO28" s="30">
        <f>IF(ISERROR(AN28/AM28),"",AN28/AM28)</f>
        <v>0</v>
      </c>
      <c r="AP28" s="31">
        <v>5596.2233333333334</v>
      </c>
      <c r="AQ28" s="74"/>
      <c r="AR28" s="30">
        <f>IF(ISERROR(AQ28/AP28),"",AQ28/AP28)</f>
        <v>0</v>
      </c>
      <c r="AS28" s="31">
        <v>5596.2233333333334</v>
      </c>
      <c r="AT28" s="74"/>
      <c r="AU28" s="30">
        <f>IF(ISERROR(AT28/AS28),"",AT28/AS28)</f>
        <v>0</v>
      </c>
      <c r="AV28" s="31">
        <v>5596.2233333333334</v>
      </c>
      <c r="AW28" s="74"/>
      <c r="AX28" s="30">
        <f>IF(ISERROR(AW28/AV28),"",AW28/AV28)</f>
        <v>0</v>
      </c>
      <c r="AY28" s="31">
        <v>16788.669999999998</v>
      </c>
      <c r="AZ28" s="32">
        <v>0</v>
      </c>
      <c r="BA28" s="30">
        <f>IF(ISERROR(AZ28/AY28),"",AZ28/AY28)</f>
        <v>0</v>
      </c>
      <c r="BB28" s="31">
        <v>67154.679999999993</v>
      </c>
      <c r="BC28" s="33">
        <v>0</v>
      </c>
      <c r="BD28" s="30">
        <f>IF(ISERROR(BC28/BB28),"",BC28/BB28)</f>
        <v>0</v>
      </c>
    </row>
    <row r="29" spans="1:56" ht="84" customHeight="1" x14ac:dyDescent="0.25">
      <c r="A29" s="51" t="s">
        <v>40</v>
      </c>
      <c r="B29" s="29" t="s">
        <v>211</v>
      </c>
      <c r="C29" s="121" t="s">
        <v>62</v>
      </c>
      <c r="D29" s="77">
        <v>77402.739999999991</v>
      </c>
      <c r="E29" s="43">
        <v>11610.410999999998</v>
      </c>
      <c r="F29" s="31">
        <v>1001.5300833333333</v>
      </c>
      <c r="G29" s="74"/>
      <c r="H29" s="30">
        <f>IF(ISERROR(G29/F29),"",G29/F29)</f>
        <v>0</v>
      </c>
      <c r="I29" s="31">
        <v>1001.5300833333333</v>
      </c>
      <c r="J29" s="74"/>
      <c r="K29" s="30">
        <f>IF(ISERROR(J29/I29),"",J29/I29)</f>
        <v>0</v>
      </c>
      <c r="L29" s="31">
        <v>1001.5300833333333</v>
      </c>
      <c r="M29" s="74"/>
      <c r="N29" s="30">
        <f>IF(ISERROR(M29/L29),"",M29/L29)</f>
        <v>0</v>
      </c>
      <c r="O29" s="31">
        <v>3004.5902500000002</v>
      </c>
      <c r="P29" s="32">
        <v>0</v>
      </c>
      <c r="Q29" s="30">
        <f>IF(ISERROR(P29/O29),"",P29/O29)</f>
        <v>0</v>
      </c>
      <c r="R29" s="31">
        <v>1001.5300833333333</v>
      </c>
      <c r="S29" s="74"/>
      <c r="T29" s="30">
        <f>IF(ISERROR(S29/R29),"",S29/R29)</f>
        <v>0</v>
      </c>
      <c r="U29" s="31">
        <v>1001.5300833333333</v>
      </c>
      <c r="V29" s="74"/>
      <c r="W29" s="30">
        <f>IF(ISERROR(V29/U29),"",V29/U29)</f>
        <v>0</v>
      </c>
      <c r="X29" s="31">
        <v>1001.5300833333333</v>
      </c>
      <c r="Y29" s="74"/>
      <c r="Z29" s="30">
        <f>IF(ISERROR(Y29/X29),"",Y29/X29)</f>
        <v>0</v>
      </c>
      <c r="AA29" s="31">
        <v>3004.5902500000002</v>
      </c>
      <c r="AB29" s="32">
        <v>0</v>
      </c>
      <c r="AC29" s="30">
        <f>IF(ISERROR(AB29/AA29),"",AB29/AA29)</f>
        <v>0</v>
      </c>
      <c r="AD29" s="31">
        <v>1001.5300833333333</v>
      </c>
      <c r="AE29" s="74"/>
      <c r="AF29" s="30">
        <f>IF(ISERROR(AE29/AD29),"",AE29/AD29)</f>
        <v>0</v>
      </c>
      <c r="AG29" s="31">
        <v>1001.5300833333333</v>
      </c>
      <c r="AH29" s="74"/>
      <c r="AI29" s="30">
        <f>IF(ISERROR(AH29/AG29),"",AH29/AG29)</f>
        <v>0</v>
      </c>
      <c r="AJ29" s="31">
        <v>1001.5300833333333</v>
      </c>
      <c r="AK29" s="74"/>
      <c r="AL29" s="30">
        <f>IF(ISERROR(AK29/AJ29),"",AK29/AJ29)</f>
        <v>0</v>
      </c>
      <c r="AM29" s="31">
        <v>3004.5902500000002</v>
      </c>
      <c r="AN29" s="32">
        <v>0</v>
      </c>
      <c r="AO29" s="30">
        <f>IF(ISERROR(AN29/AM29),"",AN29/AM29)</f>
        <v>0</v>
      </c>
      <c r="AP29" s="31">
        <v>1001.5300833333333</v>
      </c>
      <c r="AQ29" s="74"/>
      <c r="AR29" s="30">
        <f>IF(ISERROR(AQ29/AP29),"",AQ29/AP29)</f>
        <v>0</v>
      </c>
      <c r="AS29" s="31">
        <v>1001.5300833333333</v>
      </c>
      <c r="AT29" s="74"/>
      <c r="AU29" s="30">
        <f>IF(ISERROR(AT29/AS29),"",AT29/AS29)</f>
        <v>0</v>
      </c>
      <c r="AV29" s="31">
        <v>1001.5300833333333</v>
      </c>
      <c r="AW29" s="74"/>
      <c r="AX29" s="30">
        <f>IF(ISERROR(AW29/AV29),"",AW29/AV29)</f>
        <v>0</v>
      </c>
      <c r="AY29" s="31">
        <v>3004.5902500000002</v>
      </c>
      <c r="AZ29" s="32">
        <v>0</v>
      </c>
      <c r="BA29" s="30">
        <f>IF(ISERROR(AZ29/AY29),"",AZ29/AY29)</f>
        <v>0</v>
      </c>
      <c r="BB29" s="31">
        <v>12018.361000000001</v>
      </c>
      <c r="BC29" s="33">
        <v>0</v>
      </c>
      <c r="BD29" s="30">
        <f>IF(ISERROR(BC29/BB29),"",BC29/BB29)</f>
        <v>0</v>
      </c>
    </row>
    <row r="30" spans="1:56" ht="84" customHeight="1" x14ac:dyDescent="0.25">
      <c r="A30" s="51" t="s">
        <v>41</v>
      </c>
      <c r="B30" s="29" t="s">
        <v>212</v>
      </c>
      <c r="C30" s="121" t="s">
        <v>62</v>
      </c>
      <c r="D30" s="77">
        <v>95725.739999999991</v>
      </c>
      <c r="E30" s="43">
        <v>9572.5739999999987</v>
      </c>
      <c r="F30" s="31">
        <v>1578.8228333333334</v>
      </c>
      <c r="G30" s="74"/>
      <c r="H30" s="30">
        <f>IF(ISERROR(G30/F30),"",G30/F30)</f>
        <v>0</v>
      </c>
      <c r="I30" s="31">
        <v>1578.8228333333334</v>
      </c>
      <c r="J30" s="74"/>
      <c r="K30" s="30">
        <f>IF(ISERROR(J30/I30),"",J30/I30)</f>
        <v>0</v>
      </c>
      <c r="L30" s="31">
        <v>1578.8228333333334</v>
      </c>
      <c r="M30" s="74"/>
      <c r="N30" s="30">
        <f>IF(ISERROR(M30/L30),"",M30/L30)</f>
        <v>0</v>
      </c>
      <c r="O30" s="31">
        <v>4736.4684999999999</v>
      </c>
      <c r="P30" s="32">
        <v>0</v>
      </c>
      <c r="Q30" s="30">
        <f>IF(ISERROR(P30/O30),"",P30/O30)</f>
        <v>0</v>
      </c>
      <c r="R30" s="31">
        <v>1578.8228333333334</v>
      </c>
      <c r="S30" s="74"/>
      <c r="T30" s="30">
        <f>IF(ISERROR(S30/R30),"",S30/R30)</f>
        <v>0</v>
      </c>
      <c r="U30" s="31">
        <v>1578.8228333333334</v>
      </c>
      <c r="V30" s="74"/>
      <c r="W30" s="30">
        <f>IF(ISERROR(V30/U30),"",V30/U30)</f>
        <v>0</v>
      </c>
      <c r="X30" s="31">
        <v>1578.8228333333334</v>
      </c>
      <c r="Y30" s="74"/>
      <c r="Z30" s="30">
        <f>IF(ISERROR(Y30/X30),"",Y30/X30)</f>
        <v>0</v>
      </c>
      <c r="AA30" s="31">
        <v>4736.4684999999999</v>
      </c>
      <c r="AB30" s="32">
        <v>0</v>
      </c>
      <c r="AC30" s="30">
        <f>IF(ISERROR(AB30/AA30),"",AB30/AA30)</f>
        <v>0</v>
      </c>
      <c r="AD30" s="31">
        <v>1578.8228333333334</v>
      </c>
      <c r="AE30" s="74"/>
      <c r="AF30" s="30">
        <f>IF(ISERROR(AE30/AD30),"",AE30/AD30)</f>
        <v>0</v>
      </c>
      <c r="AG30" s="31">
        <v>1578.8228333333334</v>
      </c>
      <c r="AH30" s="74"/>
      <c r="AI30" s="30">
        <f>IF(ISERROR(AH30/AG30),"",AH30/AG30)</f>
        <v>0</v>
      </c>
      <c r="AJ30" s="31">
        <v>1578.8228333333334</v>
      </c>
      <c r="AK30" s="74"/>
      <c r="AL30" s="30">
        <f>IF(ISERROR(AK30/AJ30),"",AK30/AJ30)</f>
        <v>0</v>
      </c>
      <c r="AM30" s="31">
        <v>4736.4684999999999</v>
      </c>
      <c r="AN30" s="32">
        <v>0</v>
      </c>
      <c r="AO30" s="30">
        <f>IF(ISERROR(AN30/AM30),"",AN30/AM30)</f>
        <v>0</v>
      </c>
      <c r="AP30" s="31">
        <v>1578.8228333333334</v>
      </c>
      <c r="AQ30" s="74"/>
      <c r="AR30" s="30">
        <f>IF(ISERROR(AQ30/AP30),"",AQ30/AP30)</f>
        <v>0</v>
      </c>
      <c r="AS30" s="31">
        <v>1578.8228333333334</v>
      </c>
      <c r="AT30" s="74"/>
      <c r="AU30" s="30">
        <f>IF(ISERROR(AT30/AS30),"",AT30/AS30)</f>
        <v>0</v>
      </c>
      <c r="AV30" s="31">
        <v>1578.8228333333334</v>
      </c>
      <c r="AW30" s="74"/>
      <c r="AX30" s="30">
        <f>IF(ISERROR(AW30/AV30),"",AW30/AV30)</f>
        <v>0</v>
      </c>
      <c r="AY30" s="31">
        <v>4736.4684999999999</v>
      </c>
      <c r="AZ30" s="32">
        <v>0</v>
      </c>
      <c r="BA30" s="30">
        <f>IF(ISERROR(AZ30/AY30),"",AZ30/AY30)</f>
        <v>0</v>
      </c>
      <c r="BB30" s="31">
        <v>18945.874</v>
      </c>
      <c r="BC30" s="33">
        <v>0</v>
      </c>
      <c r="BD30" s="30">
        <f>IF(ISERROR(BC30/BB30),"",BC30/BB30)</f>
        <v>0</v>
      </c>
    </row>
    <row r="31" spans="1:56" ht="101.25" customHeight="1" x14ac:dyDescent="0.25">
      <c r="A31" s="51" t="s">
        <v>69</v>
      </c>
      <c r="B31" s="29" t="s">
        <v>213</v>
      </c>
      <c r="C31" s="121" t="s">
        <v>100</v>
      </c>
      <c r="D31" s="44">
        <v>17313.814399999999</v>
      </c>
      <c r="E31" s="92">
        <v>17313.814399999999</v>
      </c>
      <c r="F31" s="45">
        <v>1478.9101333333333</v>
      </c>
      <c r="G31" s="46"/>
      <c r="H31" s="419">
        <f>IF(ISERROR(G31/F31),"",G31/F31)</f>
        <v>0</v>
      </c>
      <c r="I31" s="45">
        <v>1478.9101333333333</v>
      </c>
      <c r="J31" s="46"/>
      <c r="K31" s="419">
        <f>IF(ISERROR(J31/I31),"",J31/I31)</f>
        <v>0</v>
      </c>
      <c r="L31" s="45">
        <v>1478.9101333333333</v>
      </c>
      <c r="M31" s="46"/>
      <c r="N31" s="419">
        <f>IF(ISERROR(M31/L31),"",M31/L31)</f>
        <v>0</v>
      </c>
      <c r="O31" s="45">
        <v>4436.7304000000004</v>
      </c>
      <c r="P31" s="46">
        <v>0</v>
      </c>
      <c r="Q31" s="419">
        <f>IF(ISERROR(P31/O31),"",P31/O31)</f>
        <v>0</v>
      </c>
      <c r="R31" s="45">
        <v>1478.9101333333333</v>
      </c>
      <c r="S31" s="46"/>
      <c r="T31" s="419">
        <f>IF(ISERROR(S31/R31),"",S31/R31)</f>
        <v>0</v>
      </c>
      <c r="U31" s="45">
        <v>1478.9101333333333</v>
      </c>
      <c r="V31" s="46"/>
      <c r="W31" s="419">
        <f>IF(ISERROR(V31/U31),"",V31/U31)</f>
        <v>0</v>
      </c>
      <c r="X31" s="45">
        <v>1478.9101333333333</v>
      </c>
      <c r="Y31" s="46"/>
      <c r="Z31" s="419">
        <f>IF(ISERROR(Y31/X31),"",Y31/X31)</f>
        <v>0</v>
      </c>
      <c r="AA31" s="45">
        <v>4436.7304000000004</v>
      </c>
      <c r="AB31" s="46">
        <v>0</v>
      </c>
      <c r="AC31" s="419">
        <f>IF(ISERROR(AB31/AA31),"",AB31/AA31)</f>
        <v>0</v>
      </c>
      <c r="AD31" s="45">
        <v>1478.9101333333333</v>
      </c>
      <c r="AE31" s="46"/>
      <c r="AF31" s="419">
        <f>IF(ISERROR(AE31/AD31),"",AE31/AD31)</f>
        <v>0</v>
      </c>
      <c r="AG31" s="45">
        <v>1478.9101333333333</v>
      </c>
      <c r="AH31" s="46"/>
      <c r="AI31" s="419">
        <f>IF(ISERROR(AH31/AG31),"",AH31/AG31)</f>
        <v>0</v>
      </c>
      <c r="AJ31" s="45">
        <v>1478.9101333333333</v>
      </c>
      <c r="AK31" s="46"/>
      <c r="AL31" s="419">
        <f>IF(ISERROR(AK31/AJ31),"",AK31/AJ31)</f>
        <v>0</v>
      </c>
      <c r="AM31" s="45">
        <v>4436.7304000000004</v>
      </c>
      <c r="AN31" s="46">
        <v>0</v>
      </c>
      <c r="AO31" s="419">
        <f>IF(ISERROR(AN31/AM31),"",AN31/AM31)</f>
        <v>0</v>
      </c>
      <c r="AP31" s="45">
        <v>1478.9101333333333</v>
      </c>
      <c r="AQ31" s="46"/>
      <c r="AR31" s="419">
        <f>IF(ISERROR(AQ31/AP31),"",AQ31/AP31)</f>
        <v>0</v>
      </c>
      <c r="AS31" s="45">
        <v>1478.9101333333333</v>
      </c>
      <c r="AT31" s="46"/>
      <c r="AU31" s="419">
        <f>IF(ISERROR(AT31/AS31),"",AT31/AS31)</f>
        <v>0</v>
      </c>
      <c r="AV31" s="45">
        <v>1478.9101333333333</v>
      </c>
      <c r="AW31" s="46"/>
      <c r="AX31" s="419">
        <f>IF(ISERROR(AW31/AV31),"",AW31/AV31)</f>
        <v>0</v>
      </c>
      <c r="AY31" s="45">
        <v>4436.7304000000004</v>
      </c>
      <c r="AZ31" s="46">
        <v>0</v>
      </c>
      <c r="BA31" s="419">
        <f>IF(ISERROR(AZ31/AY31),"",AZ31/AY31)</f>
        <v>0</v>
      </c>
      <c r="BB31" s="45">
        <v>17746.921600000001</v>
      </c>
      <c r="BC31" s="46">
        <v>0</v>
      </c>
      <c r="BD31" s="419">
        <f>IF(ISERROR(BC31/BB31),"",BC31/BB31)</f>
        <v>0</v>
      </c>
    </row>
    <row r="32" spans="1:56" ht="91.5" customHeight="1" x14ac:dyDescent="0.25">
      <c r="A32" s="336" t="s">
        <v>214</v>
      </c>
      <c r="B32" s="328"/>
      <c r="C32" s="115"/>
      <c r="D32" s="271"/>
      <c r="E32" s="91"/>
      <c r="F32" s="25"/>
      <c r="G32" s="41"/>
      <c r="H32" s="42"/>
      <c r="I32" s="25"/>
      <c r="J32" s="41"/>
      <c r="K32" s="42"/>
      <c r="L32" s="25"/>
      <c r="M32" s="41"/>
      <c r="N32" s="42"/>
      <c r="O32" s="25"/>
      <c r="P32" s="41"/>
      <c r="Q32" s="42"/>
      <c r="R32" s="25"/>
      <c r="S32" s="41"/>
      <c r="T32" s="42"/>
      <c r="U32" s="25"/>
      <c r="V32" s="41"/>
      <c r="W32" s="42"/>
      <c r="X32" s="25"/>
      <c r="Y32" s="41"/>
      <c r="Z32" s="42"/>
      <c r="AA32" s="25"/>
      <c r="AB32" s="41"/>
      <c r="AC32" s="42"/>
      <c r="AD32" s="25"/>
      <c r="AE32" s="41"/>
      <c r="AF32" s="42"/>
      <c r="AG32" s="25"/>
      <c r="AH32" s="41"/>
      <c r="AI32" s="42"/>
      <c r="AJ32" s="25"/>
      <c r="AK32" s="41"/>
      <c r="AL32" s="42"/>
      <c r="AM32" s="25"/>
      <c r="AN32" s="41"/>
      <c r="AO32" s="42"/>
      <c r="AP32" s="25"/>
      <c r="AQ32" s="41"/>
      <c r="AR32" s="42"/>
      <c r="AS32" s="25"/>
      <c r="AT32" s="41"/>
      <c r="AU32" s="42"/>
      <c r="AV32" s="25"/>
      <c r="AW32" s="41"/>
      <c r="AX32" s="42"/>
      <c r="AY32" s="25"/>
      <c r="AZ32" s="41"/>
      <c r="BA32" s="42"/>
      <c r="BB32" s="25"/>
      <c r="BC32" s="41"/>
      <c r="BD32" s="42"/>
    </row>
    <row r="33" spans="1:56" ht="84" customHeight="1" x14ac:dyDescent="0.25">
      <c r="A33" s="324" t="s">
        <v>186</v>
      </c>
      <c r="B33" s="337"/>
      <c r="C33" s="111"/>
      <c r="D33" s="77"/>
      <c r="E33" s="43"/>
      <c r="F33" s="31"/>
      <c r="G33" s="74"/>
      <c r="H33" s="30"/>
      <c r="I33" s="31"/>
      <c r="J33" s="74"/>
      <c r="K33" s="30"/>
      <c r="L33" s="31"/>
      <c r="M33" s="74"/>
      <c r="N33" s="30"/>
      <c r="O33" s="31"/>
      <c r="P33" s="32"/>
      <c r="Q33" s="30"/>
      <c r="R33" s="31"/>
      <c r="S33" s="74"/>
      <c r="T33" s="30"/>
      <c r="U33" s="31"/>
      <c r="V33" s="74"/>
      <c r="W33" s="30"/>
      <c r="X33" s="31"/>
      <c r="Y33" s="74"/>
      <c r="Z33" s="30"/>
      <c r="AA33" s="31"/>
      <c r="AB33" s="32"/>
      <c r="AC33" s="30"/>
      <c r="AD33" s="31"/>
      <c r="AE33" s="74"/>
      <c r="AF33" s="30"/>
      <c r="AG33" s="31"/>
      <c r="AH33" s="74"/>
      <c r="AI33" s="30"/>
      <c r="AJ33" s="31"/>
      <c r="AK33" s="74"/>
      <c r="AL33" s="30"/>
      <c r="AM33" s="31"/>
      <c r="AN33" s="32"/>
      <c r="AO33" s="30"/>
      <c r="AP33" s="31"/>
      <c r="AQ33" s="74"/>
      <c r="AR33" s="30"/>
      <c r="AS33" s="31"/>
      <c r="AT33" s="74"/>
      <c r="AU33" s="30"/>
      <c r="AV33" s="31"/>
      <c r="AW33" s="74"/>
      <c r="AX33" s="30"/>
      <c r="AY33" s="31"/>
      <c r="AZ33" s="32"/>
      <c r="BA33" s="30"/>
      <c r="BB33" s="31"/>
      <c r="BC33" s="33"/>
      <c r="BD33" s="30"/>
    </row>
    <row r="34" spans="1:56" ht="84" customHeight="1" x14ac:dyDescent="0.25">
      <c r="A34" s="51" t="s">
        <v>96</v>
      </c>
      <c r="B34" s="29" t="s">
        <v>215</v>
      </c>
      <c r="C34" s="121" t="s">
        <v>60</v>
      </c>
      <c r="D34" s="76">
        <v>124210.36</v>
      </c>
      <c r="E34" s="43">
        <v>124210.36</v>
      </c>
      <c r="F34" s="31">
        <v>10275.113333333333</v>
      </c>
      <c r="G34" s="74"/>
      <c r="H34" s="30">
        <f>IF(ISERROR(G34/F34),"",G34/F34)</f>
        <v>0</v>
      </c>
      <c r="I34" s="31">
        <v>10275.113333333333</v>
      </c>
      <c r="J34" s="74"/>
      <c r="K34" s="30">
        <f>IF(ISERROR(J34/I34),"",J34/I34)</f>
        <v>0</v>
      </c>
      <c r="L34" s="31">
        <v>10275.113333333333</v>
      </c>
      <c r="M34" s="74"/>
      <c r="N34" s="30">
        <f>IF(ISERROR(M34/L34),"",M34/L34)</f>
        <v>0</v>
      </c>
      <c r="O34" s="31">
        <v>30825.339999999997</v>
      </c>
      <c r="P34" s="32">
        <v>0</v>
      </c>
      <c r="Q34" s="30">
        <f>IF(ISERROR(P34/O34),"",P34/O34)</f>
        <v>0</v>
      </c>
      <c r="R34" s="31">
        <v>10275.113333333333</v>
      </c>
      <c r="S34" s="74"/>
      <c r="T34" s="30">
        <f>IF(ISERROR(S34/R34),"",S34/R34)</f>
        <v>0</v>
      </c>
      <c r="U34" s="31">
        <v>10275.113333333333</v>
      </c>
      <c r="V34" s="74"/>
      <c r="W34" s="30">
        <f>IF(ISERROR(V34/U34),"",V34/U34)</f>
        <v>0</v>
      </c>
      <c r="X34" s="31">
        <v>10275.113333333333</v>
      </c>
      <c r="Y34" s="74"/>
      <c r="Z34" s="30">
        <f>IF(ISERROR(Y34/X34),"",Y34/X34)</f>
        <v>0</v>
      </c>
      <c r="AA34" s="31">
        <v>30825.339999999997</v>
      </c>
      <c r="AB34" s="32">
        <v>0</v>
      </c>
      <c r="AC34" s="30">
        <f>IF(ISERROR(AB34/AA34),"",AB34/AA34)</f>
        <v>0</v>
      </c>
      <c r="AD34" s="31">
        <v>10275.113333333333</v>
      </c>
      <c r="AE34" s="74"/>
      <c r="AF34" s="30">
        <f>IF(ISERROR(AE34/AD34),"",AE34/AD34)</f>
        <v>0</v>
      </c>
      <c r="AG34" s="31">
        <v>10275.113333333333</v>
      </c>
      <c r="AH34" s="74"/>
      <c r="AI34" s="30">
        <f>IF(ISERROR(AH34/AG34),"",AH34/AG34)</f>
        <v>0</v>
      </c>
      <c r="AJ34" s="31">
        <v>10275.113333333333</v>
      </c>
      <c r="AK34" s="74"/>
      <c r="AL34" s="30">
        <f>IF(ISERROR(AK34/AJ34),"",AK34/AJ34)</f>
        <v>0</v>
      </c>
      <c r="AM34" s="31">
        <v>30825.339999999997</v>
      </c>
      <c r="AN34" s="32">
        <v>0</v>
      </c>
      <c r="AO34" s="30">
        <f>IF(ISERROR(AN34/AM34),"",AN34/AM34)</f>
        <v>0</v>
      </c>
      <c r="AP34" s="31">
        <v>10275.113333333333</v>
      </c>
      <c r="AQ34" s="74"/>
      <c r="AR34" s="30">
        <f>IF(ISERROR(AQ34/AP34),"",AQ34/AP34)</f>
        <v>0</v>
      </c>
      <c r="AS34" s="31">
        <v>10275.113333333333</v>
      </c>
      <c r="AT34" s="74"/>
      <c r="AU34" s="30">
        <f>IF(ISERROR(AT34/AS34),"",AT34/AS34)</f>
        <v>0</v>
      </c>
      <c r="AV34" s="31">
        <v>10275.113333333333</v>
      </c>
      <c r="AW34" s="74"/>
      <c r="AX34" s="30">
        <f>IF(ISERROR(AW34/AV34),"",AW34/AV34)</f>
        <v>0</v>
      </c>
      <c r="AY34" s="31">
        <v>30825.339999999997</v>
      </c>
      <c r="AZ34" s="32">
        <v>0</v>
      </c>
      <c r="BA34" s="30">
        <f>IF(ISERROR(AZ34/AY34),"",AZ34/AY34)</f>
        <v>0</v>
      </c>
      <c r="BB34" s="31">
        <v>123301.35999999999</v>
      </c>
      <c r="BC34" s="33">
        <v>0</v>
      </c>
      <c r="BD34" s="30">
        <f>IF(ISERROR(BC34/BB34),"",BC34/BB34)</f>
        <v>0</v>
      </c>
    </row>
    <row r="35" spans="1:56" ht="84" customHeight="1" x14ac:dyDescent="0.25">
      <c r="A35" s="51" t="s">
        <v>42</v>
      </c>
      <c r="B35" s="29" t="s">
        <v>216</v>
      </c>
      <c r="C35" s="121" t="s">
        <v>63</v>
      </c>
      <c r="D35" s="101">
        <v>4294.2</v>
      </c>
      <c r="E35" s="43">
        <v>4294.2</v>
      </c>
      <c r="F35" s="31">
        <v>372.05833333333334</v>
      </c>
      <c r="G35" s="74"/>
      <c r="H35" s="30">
        <f>IF(ISERROR(G35/F35),"",G35/F35)</f>
        <v>0</v>
      </c>
      <c r="I35" s="31">
        <v>372.05833333333334</v>
      </c>
      <c r="J35" s="74"/>
      <c r="K35" s="30">
        <f>IF(ISERROR(J35/I35),"",J35/I35)</f>
        <v>0</v>
      </c>
      <c r="L35" s="31">
        <v>372.05833333333334</v>
      </c>
      <c r="M35" s="74"/>
      <c r="N35" s="30">
        <f>IF(ISERROR(M35/L35),"",M35/L35)</f>
        <v>0</v>
      </c>
      <c r="O35" s="31">
        <v>1116.175</v>
      </c>
      <c r="P35" s="32">
        <v>0</v>
      </c>
      <c r="Q35" s="30">
        <f>IF(ISERROR(P35/O35),"",P35/O35)</f>
        <v>0</v>
      </c>
      <c r="R35" s="31">
        <v>372.05833333333334</v>
      </c>
      <c r="S35" s="74"/>
      <c r="T35" s="30">
        <f>IF(ISERROR(S35/R35),"",S35/R35)</f>
        <v>0</v>
      </c>
      <c r="U35" s="31">
        <v>372.05833333333334</v>
      </c>
      <c r="V35" s="74"/>
      <c r="W35" s="30">
        <f>IF(ISERROR(V35/U35),"",V35/U35)</f>
        <v>0</v>
      </c>
      <c r="X35" s="31">
        <v>372.05833333333334</v>
      </c>
      <c r="Y35" s="74"/>
      <c r="Z35" s="30">
        <f>IF(ISERROR(Y35/X35),"",Y35/X35)</f>
        <v>0</v>
      </c>
      <c r="AA35" s="31">
        <v>1116.175</v>
      </c>
      <c r="AB35" s="32">
        <v>0</v>
      </c>
      <c r="AC35" s="30">
        <f>IF(ISERROR(AB35/AA35),"",AB35/AA35)</f>
        <v>0</v>
      </c>
      <c r="AD35" s="31">
        <v>372.05833333333334</v>
      </c>
      <c r="AE35" s="74"/>
      <c r="AF35" s="30">
        <f>IF(ISERROR(AE35/AD35),"",AE35/AD35)</f>
        <v>0</v>
      </c>
      <c r="AG35" s="31">
        <v>372.05833333333334</v>
      </c>
      <c r="AH35" s="74"/>
      <c r="AI35" s="30">
        <f>IF(ISERROR(AH35/AG35),"",AH35/AG35)</f>
        <v>0</v>
      </c>
      <c r="AJ35" s="31">
        <v>372.05833333333334</v>
      </c>
      <c r="AK35" s="74"/>
      <c r="AL35" s="30">
        <f>IF(ISERROR(AK35/AJ35),"",AK35/AJ35)</f>
        <v>0</v>
      </c>
      <c r="AM35" s="31">
        <v>1116.175</v>
      </c>
      <c r="AN35" s="32">
        <v>0</v>
      </c>
      <c r="AO35" s="30">
        <f>IF(ISERROR(AN35/AM35),"",AN35/AM35)</f>
        <v>0</v>
      </c>
      <c r="AP35" s="31">
        <v>372.05833333333334</v>
      </c>
      <c r="AQ35" s="74"/>
      <c r="AR35" s="30">
        <f>IF(ISERROR(AQ35/AP35),"",AQ35/AP35)</f>
        <v>0</v>
      </c>
      <c r="AS35" s="31">
        <v>372.05833333333334</v>
      </c>
      <c r="AT35" s="74"/>
      <c r="AU35" s="30">
        <f>IF(ISERROR(AT35/AS35),"",AT35/AS35)</f>
        <v>0</v>
      </c>
      <c r="AV35" s="31">
        <v>372.05833333333334</v>
      </c>
      <c r="AW35" s="74"/>
      <c r="AX35" s="30">
        <f>IF(ISERROR(AW35/AV35),"",AW35/AV35)</f>
        <v>0</v>
      </c>
      <c r="AY35" s="31">
        <v>1116.175</v>
      </c>
      <c r="AZ35" s="32">
        <v>0</v>
      </c>
      <c r="BA35" s="30">
        <f>IF(ISERROR(AZ35/AY35),"",AZ35/AY35)</f>
        <v>0</v>
      </c>
      <c r="BB35" s="31">
        <v>4464.7</v>
      </c>
      <c r="BC35" s="33">
        <v>0</v>
      </c>
      <c r="BD35" s="30">
        <f>IF(ISERROR(BC35/BB35),"",BC35/BB35)</f>
        <v>0</v>
      </c>
    </row>
    <row r="36" spans="1:56" ht="112.5" customHeight="1" x14ac:dyDescent="0.25">
      <c r="A36" s="51" t="s">
        <v>43</v>
      </c>
      <c r="B36" s="29" t="s">
        <v>217</v>
      </c>
      <c r="C36" s="121" t="s">
        <v>101</v>
      </c>
      <c r="D36" s="76">
        <v>17569</v>
      </c>
      <c r="E36" s="43">
        <v>17569</v>
      </c>
      <c r="F36" s="31">
        <v>1467.25</v>
      </c>
      <c r="G36" s="74"/>
      <c r="H36" s="30">
        <f>IF(ISERROR(G36/F36),"",G36/F36)</f>
        <v>0</v>
      </c>
      <c r="I36" s="31">
        <v>1467.25</v>
      </c>
      <c r="J36" s="74"/>
      <c r="K36" s="30">
        <f>IF(ISERROR(J36/I36),"",J36/I36)</f>
        <v>0</v>
      </c>
      <c r="L36" s="31">
        <v>1467.25</v>
      </c>
      <c r="M36" s="74"/>
      <c r="N36" s="30">
        <f>IF(ISERROR(M36/L36),"",M36/L36)</f>
        <v>0</v>
      </c>
      <c r="O36" s="31">
        <v>4401.75</v>
      </c>
      <c r="P36" s="32">
        <v>0</v>
      </c>
      <c r="Q36" s="30">
        <f>IF(ISERROR(P36/O36),"",P36/O36)</f>
        <v>0</v>
      </c>
      <c r="R36" s="31">
        <v>1467.25</v>
      </c>
      <c r="S36" s="74"/>
      <c r="T36" s="30">
        <f>IF(ISERROR(S36/R36),"",S36/R36)</f>
        <v>0</v>
      </c>
      <c r="U36" s="31">
        <v>1467.25</v>
      </c>
      <c r="V36" s="74"/>
      <c r="W36" s="30">
        <f>IF(ISERROR(V36/U36),"",V36/U36)</f>
        <v>0</v>
      </c>
      <c r="X36" s="31">
        <v>1467.25</v>
      </c>
      <c r="Y36" s="74"/>
      <c r="Z36" s="30">
        <f>IF(ISERROR(Y36/X36),"",Y36/X36)</f>
        <v>0</v>
      </c>
      <c r="AA36" s="31">
        <v>4401.75</v>
      </c>
      <c r="AB36" s="32">
        <v>0</v>
      </c>
      <c r="AC36" s="30">
        <f>IF(ISERROR(AB36/AA36),"",AB36/AA36)</f>
        <v>0</v>
      </c>
      <c r="AD36" s="31">
        <v>1467.25</v>
      </c>
      <c r="AE36" s="74"/>
      <c r="AF36" s="30">
        <f>IF(ISERROR(AE36/AD36),"",AE36/AD36)</f>
        <v>0</v>
      </c>
      <c r="AG36" s="31">
        <v>1467.25</v>
      </c>
      <c r="AH36" s="74"/>
      <c r="AI36" s="30">
        <f>IF(ISERROR(AH36/AG36),"",AH36/AG36)</f>
        <v>0</v>
      </c>
      <c r="AJ36" s="31">
        <v>1467.25</v>
      </c>
      <c r="AK36" s="74"/>
      <c r="AL36" s="30">
        <f>IF(ISERROR(AK36/AJ36),"",AK36/AJ36)</f>
        <v>0</v>
      </c>
      <c r="AM36" s="31">
        <v>4401.75</v>
      </c>
      <c r="AN36" s="32">
        <v>0</v>
      </c>
      <c r="AO36" s="30">
        <f>IF(ISERROR(AN36/AM36),"",AN36/AM36)</f>
        <v>0</v>
      </c>
      <c r="AP36" s="31">
        <v>1467.25</v>
      </c>
      <c r="AQ36" s="74"/>
      <c r="AR36" s="30">
        <f>IF(ISERROR(AQ36/AP36),"",AQ36/AP36)</f>
        <v>0</v>
      </c>
      <c r="AS36" s="31">
        <v>1467.25</v>
      </c>
      <c r="AT36" s="74"/>
      <c r="AU36" s="30">
        <f>IF(ISERROR(AT36/AS36),"",AT36/AS36)</f>
        <v>0</v>
      </c>
      <c r="AV36" s="31">
        <v>1467.25</v>
      </c>
      <c r="AW36" s="74"/>
      <c r="AX36" s="30">
        <f>IF(ISERROR(AW36/AV36),"",AW36/AV36)</f>
        <v>0</v>
      </c>
      <c r="AY36" s="31">
        <v>4401.75</v>
      </c>
      <c r="AZ36" s="32">
        <v>0</v>
      </c>
      <c r="BA36" s="30">
        <f>IF(ISERROR(AZ36/AY36),"",AZ36/AY36)</f>
        <v>0</v>
      </c>
      <c r="BB36" s="31">
        <v>17607</v>
      </c>
      <c r="BC36" s="33">
        <v>0</v>
      </c>
      <c r="BD36" s="30">
        <f>IF(ISERROR(BC36/BB36),"",BC36/BB36)</f>
        <v>0</v>
      </c>
    </row>
    <row r="37" spans="1:56" ht="84" customHeight="1" x14ac:dyDescent="0.25">
      <c r="A37" s="51" t="s">
        <v>70</v>
      </c>
      <c r="B37" s="29" t="s">
        <v>270</v>
      </c>
      <c r="C37" s="121" t="s">
        <v>61</v>
      </c>
      <c r="D37" s="110">
        <v>73828</v>
      </c>
      <c r="E37" s="43">
        <v>14765.6</v>
      </c>
      <c r="F37" s="31">
        <v>1304.8666666666666</v>
      </c>
      <c r="G37" s="74"/>
      <c r="H37" s="30">
        <f>IF(ISERROR(G37/F37),"",G37/F37)</f>
        <v>0</v>
      </c>
      <c r="I37" s="31">
        <v>1304.8666666666666</v>
      </c>
      <c r="J37" s="74"/>
      <c r="K37" s="30">
        <f>IF(ISERROR(J37/I37),"",J37/I37)</f>
        <v>0</v>
      </c>
      <c r="L37" s="31">
        <v>1304.8666666666666</v>
      </c>
      <c r="M37" s="74"/>
      <c r="N37" s="30">
        <f>IF(ISERROR(M37/L37),"",M37/L37)</f>
        <v>0</v>
      </c>
      <c r="O37" s="31">
        <v>3914.5999999999995</v>
      </c>
      <c r="P37" s="32">
        <v>0</v>
      </c>
      <c r="Q37" s="30">
        <f>IF(ISERROR(P37/O37),"",P37/O37)</f>
        <v>0</v>
      </c>
      <c r="R37" s="31">
        <v>1304.8666666666666</v>
      </c>
      <c r="S37" s="74"/>
      <c r="T37" s="30">
        <f>IF(ISERROR(S37/R37),"",S37/R37)</f>
        <v>0</v>
      </c>
      <c r="U37" s="31">
        <v>1304.8666666666666</v>
      </c>
      <c r="V37" s="74"/>
      <c r="W37" s="30">
        <f>IF(ISERROR(V37/U37),"",V37/U37)</f>
        <v>0</v>
      </c>
      <c r="X37" s="31">
        <v>1304.8666666666666</v>
      </c>
      <c r="Y37" s="74"/>
      <c r="Z37" s="30">
        <f>IF(ISERROR(Y37/X37),"",Y37/X37)</f>
        <v>0</v>
      </c>
      <c r="AA37" s="31">
        <v>3914.5999999999995</v>
      </c>
      <c r="AB37" s="32">
        <v>0</v>
      </c>
      <c r="AC37" s="30">
        <f>IF(ISERROR(AB37/AA37),"",AB37/AA37)</f>
        <v>0</v>
      </c>
      <c r="AD37" s="31">
        <v>1304.8666666666666</v>
      </c>
      <c r="AE37" s="74"/>
      <c r="AF37" s="30">
        <f>IF(ISERROR(AE37/AD37),"",AE37/AD37)</f>
        <v>0</v>
      </c>
      <c r="AG37" s="31">
        <v>1304.8666666666666</v>
      </c>
      <c r="AH37" s="74"/>
      <c r="AI37" s="30">
        <f>IF(ISERROR(AH37/AG37),"",AH37/AG37)</f>
        <v>0</v>
      </c>
      <c r="AJ37" s="31">
        <v>1304.8666666666666</v>
      </c>
      <c r="AK37" s="74"/>
      <c r="AL37" s="30">
        <f>IF(ISERROR(AK37/AJ37),"",AK37/AJ37)</f>
        <v>0</v>
      </c>
      <c r="AM37" s="31">
        <v>3914.5999999999995</v>
      </c>
      <c r="AN37" s="32">
        <v>0</v>
      </c>
      <c r="AO37" s="30">
        <f>IF(ISERROR(AN37/AM37),"",AN37/AM37)</f>
        <v>0</v>
      </c>
      <c r="AP37" s="31">
        <v>1304.8666666666666</v>
      </c>
      <c r="AQ37" s="74"/>
      <c r="AR37" s="30">
        <f>IF(ISERROR(AQ37/AP37),"",AQ37/AP37)</f>
        <v>0</v>
      </c>
      <c r="AS37" s="31">
        <v>1304.8666666666666</v>
      </c>
      <c r="AT37" s="74"/>
      <c r="AU37" s="30">
        <f>IF(ISERROR(AT37/AS37),"",AT37/AS37)</f>
        <v>0</v>
      </c>
      <c r="AV37" s="31">
        <v>1304.8666666666666</v>
      </c>
      <c r="AW37" s="74"/>
      <c r="AX37" s="30">
        <f>IF(ISERROR(AW37/AV37),"",AW37/AV37)</f>
        <v>0</v>
      </c>
      <c r="AY37" s="31">
        <v>3914.5999999999995</v>
      </c>
      <c r="AZ37" s="32">
        <v>0</v>
      </c>
      <c r="BA37" s="30">
        <f>IF(ISERROR(AZ37/AY37),"",AZ37/AY37)</f>
        <v>0</v>
      </c>
      <c r="BB37" s="31">
        <v>15658.399999999998</v>
      </c>
      <c r="BC37" s="33">
        <v>0</v>
      </c>
      <c r="BD37" s="30">
        <f>IF(ISERROR(BC37/BB37),"",BC37/BB37)</f>
        <v>0</v>
      </c>
    </row>
    <row r="38" spans="1:56" ht="84" customHeight="1" x14ac:dyDescent="0.25">
      <c r="A38" s="51" t="s">
        <v>71</v>
      </c>
      <c r="B38" s="29" t="s">
        <v>218</v>
      </c>
      <c r="C38" s="121" t="s">
        <v>100</v>
      </c>
      <c r="D38" s="77">
        <v>17199</v>
      </c>
      <c r="E38" s="43">
        <v>17199</v>
      </c>
      <c r="F38" s="31">
        <v>3790.8333333333335</v>
      </c>
      <c r="G38" s="74"/>
      <c r="H38" s="30">
        <f>IF(ISERROR(G38/F38),"",G38/F38)</f>
        <v>0</v>
      </c>
      <c r="I38" s="31">
        <v>3790.8333333333335</v>
      </c>
      <c r="J38" s="74"/>
      <c r="K38" s="30">
        <f>IF(ISERROR(J38/I38),"",J38/I38)</f>
        <v>0</v>
      </c>
      <c r="L38" s="31">
        <v>3790.8333333333335</v>
      </c>
      <c r="M38" s="74"/>
      <c r="N38" s="30">
        <f>IF(ISERROR(M38/L38),"",M38/L38)</f>
        <v>0</v>
      </c>
      <c r="O38" s="31">
        <v>11372.5</v>
      </c>
      <c r="P38" s="32">
        <v>0</v>
      </c>
      <c r="Q38" s="30">
        <f>IF(ISERROR(P38/O38),"",P38/O38)</f>
        <v>0</v>
      </c>
      <c r="R38" s="31">
        <v>3790.8333333333335</v>
      </c>
      <c r="S38" s="74"/>
      <c r="T38" s="30">
        <f>IF(ISERROR(S38/R38),"",S38/R38)</f>
        <v>0</v>
      </c>
      <c r="U38" s="31">
        <v>3790.8333333333335</v>
      </c>
      <c r="V38" s="74"/>
      <c r="W38" s="30">
        <f>IF(ISERROR(V38/U38),"",V38/U38)</f>
        <v>0</v>
      </c>
      <c r="X38" s="31">
        <v>3790.8333333333335</v>
      </c>
      <c r="Y38" s="74"/>
      <c r="Z38" s="30">
        <f>IF(ISERROR(Y38/X38),"",Y38/X38)</f>
        <v>0</v>
      </c>
      <c r="AA38" s="31">
        <v>11372.5</v>
      </c>
      <c r="AB38" s="32">
        <v>0</v>
      </c>
      <c r="AC38" s="30">
        <f>IF(ISERROR(AB38/AA38),"",AB38/AA38)</f>
        <v>0</v>
      </c>
      <c r="AD38" s="31">
        <v>3790.8333333333335</v>
      </c>
      <c r="AE38" s="74"/>
      <c r="AF38" s="30">
        <f>IF(ISERROR(AE38/AD38),"",AE38/AD38)</f>
        <v>0</v>
      </c>
      <c r="AG38" s="31">
        <v>3790.8333333333335</v>
      </c>
      <c r="AH38" s="74"/>
      <c r="AI38" s="30">
        <f>IF(ISERROR(AH38/AG38),"",AH38/AG38)</f>
        <v>0</v>
      </c>
      <c r="AJ38" s="31">
        <v>3790.8333333333335</v>
      </c>
      <c r="AK38" s="74"/>
      <c r="AL38" s="30">
        <f>IF(ISERROR(AK38/AJ38),"",AK38/AJ38)</f>
        <v>0</v>
      </c>
      <c r="AM38" s="31">
        <v>11372.5</v>
      </c>
      <c r="AN38" s="32">
        <v>0</v>
      </c>
      <c r="AO38" s="30">
        <f>IF(ISERROR(AN38/AM38),"",AN38/AM38)</f>
        <v>0</v>
      </c>
      <c r="AP38" s="31">
        <v>3790.8333333333335</v>
      </c>
      <c r="AQ38" s="74"/>
      <c r="AR38" s="30">
        <f>IF(ISERROR(AQ38/AP38),"",AQ38/AP38)</f>
        <v>0</v>
      </c>
      <c r="AS38" s="31">
        <v>3790.8333333333335</v>
      </c>
      <c r="AT38" s="74"/>
      <c r="AU38" s="30">
        <f>IF(ISERROR(AT38/AS38),"",AT38/AS38)</f>
        <v>0</v>
      </c>
      <c r="AV38" s="31">
        <v>3790.8333333333335</v>
      </c>
      <c r="AW38" s="74"/>
      <c r="AX38" s="30">
        <f>IF(ISERROR(AW38/AV38),"",AW38/AV38)</f>
        <v>0</v>
      </c>
      <c r="AY38" s="31">
        <v>11372.5</v>
      </c>
      <c r="AZ38" s="32">
        <v>0</v>
      </c>
      <c r="BA38" s="30">
        <f>IF(ISERROR(AZ38/AY38),"",AZ38/AY38)</f>
        <v>0</v>
      </c>
      <c r="BB38" s="31">
        <v>45490</v>
      </c>
      <c r="BC38" s="33">
        <v>0</v>
      </c>
      <c r="BD38" s="30">
        <f>IF(ISERROR(BC38/BB38),"",BC38/BB38)</f>
        <v>0</v>
      </c>
    </row>
    <row r="39" spans="1:56" ht="96" customHeight="1" x14ac:dyDescent="0.3">
      <c r="A39" s="330" t="s">
        <v>219</v>
      </c>
      <c r="B39" s="328"/>
      <c r="C39" s="117"/>
      <c r="D39" s="53"/>
      <c r="E39" s="94"/>
      <c r="F39" s="54"/>
      <c r="G39" s="55"/>
      <c r="H39" s="56"/>
      <c r="I39" s="54"/>
      <c r="J39" s="55"/>
      <c r="K39" s="56"/>
      <c r="L39" s="54"/>
      <c r="M39" s="55"/>
      <c r="N39" s="56"/>
      <c r="O39" s="54"/>
      <c r="P39" s="55"/>
      <c r="Q39" s="56"/>
      <c r="R39" s="54"/>
      <c r="S39" s="55"/>
      <c r="T39" s="56"/>
      <c r="U39" s="54"/>
      <c r="V39" s="55"/>
      <c r="W39" s="56"/>
      <c r="X39" s="54"/>
      <c r="Y39" s="55"/>
      <c r="Z39" s="56"/>
      <c r="AA39" s="54"/>
      <c r="AB39" s="55"/>
      <c r="AC39" s="56"/>
      <c r="AD39" s="54"/>
      <c r="AE39" s="55"/>
      <c r="AF39" s="56"/>
      <c r="AG39" s="54"/>
      <c r="AH39" s="55"/>
      <c r="AI39" s="56"/>
      <c r="AJ39" s="54"/>
      <c r="AK39" s="55"/>
      <c r="AL39" s="56"/>
      <c r="AM39" s="54"/>
      <c r="AN39" s="55"/>
      <c r="AO39" s="56"/>
      <c r="AP39" s="54"/>
      <c r="AQ39" s="55"/>
      <c r="AR39" s="56"/>
      <c r="AS39" s="54"/>
      <c r="AT39" s="55"/>
      <c r="AU39" s="56"/>
      <c r="AV39" s="54"/>
      <c r="AW39" s="55"/>
      <c r="AX39" s="56"/>
      <c r="AY39" s="54"/>
      <c r="AZ39" s="55"/>
      <c r="BA39" s="56"/>
      <c r="BB39" s="54"/>
      <c r="BC39" s="55"/>
      <c r="BD39" s="56"/>
    </row>
    <row r="40" spans="1:56" ht="126.75" customHeight="1" x14ac:dyDescent="0.3">
      <c r="A40" s="326" t="s">
        <v>220</v>
      </c>
      <c r="B40" s="327"/>
      <c r="C40" s="118"/>
      <c r="D40" s="272"/>
      <c r="E40" s="95"/>
      <c r="F40" s="57"/>
      <c r="G40" s="58"/>
      <c r="H40" s="59"/>
      <c r="I40" s="57"/>
      <c r="J40" s="58"/>
      <c r="K40" s="59"/>
      <c r="L40" s="57"/>
      <c r="M40" s="58"/>
      <c r="N40" s="59"/>
      <c r="O40" s="57"/>
      <c r="P40" s="58"/>
      <c r="Q40" s="59"/>
      <c r="R40" s="57"/>
      <c r="S40" s="58"/>
      <c r="T40" s="59"/>
      <c r="U40" s="57"/>
      <c r="V40" s="58"/>
      <c r="W40" s="59"/>
      <c r="X40" s="57"/>
      <c r="Y40" s="58"/>
      <c r="Z40" s="59"/>
      <c r="AA40" s="57"/>
      <c r="AB40" s="58"/>
      <c r="AC40" s="59"/>
      <c r="AD40" s="57"/>
      <c r="AE40" s="58"/>
      <c r="AF40" s="59"/>
      <c r="AG40" s="57"/>
      <c r="AH40" s="58"/>
      <c r="AI40" s="59"/>
      <c r="AJ40" s="57"/>
      <c r="AK40" s="58"/>
      <c r="AL40" s="59"/>
      <c r="AM40" s="57"/>
      <c r="AN40" s="58"/>
      <c r="AO40" s="59"/>
      <c r="AP40" s="57"/>
      <c r="AQ40" s="58"/>
      <c r="AR40" s="59"/>
      <c r="AS40" s="57"/>
      <c r="AT40" s="58"/>
      <c r="AU40" s="59"/>
      <c r="AV40" s="57"/>
      <c r="AW40" s="58"/>
      <c r="AX40" s="59"/>
      <c r="AY40" s="57"/>
      <c r="AZ40" s="58"/>
      <c r="BA40" s="59"/>
      <c r="BB40" s="57"/>
      <c r="BC40" s="58"/>
      <c r="BD40" s="59"/>
    </row>
    <row r="41" spans="1:56" ht="84" customHeight="1" x14ac:dyDescent="0.25">
      <c r="A41" s="51" t="s">
        <v>44</v>
      </c>
      <c r="B41" s="29" t="s">
        <v>221</v>
      </c>
      <c r="C41" s="121" t="s">
        <v>60</v>
      </c>
      <c r="D41" s="77">
        <v>6292.74</v>
      </c>
      <c r="E41" s="43">
        <v>6292.74</v>
      </c>
      <c r="F41" s="31">
        <v>551.97833333333335</v>
      </c>
      <c r="G41" s="74"/>
      <c r="H41" s="30">
        <f>IF(ISERROR(G41/F41),"",G41/F41)</f>
        <v>0</v>
      </c>
      <c r="I41" s="31">
        <v>551.97833333333335</v>
      </c>
      <c r="J41" s="74"/>
      <c r="K41" s="30">
        <f>IF(ISERROR(J41/I41),"",J41/I41)</f>
        <v>0</v>
      </c>
      <c r="L41" s="31">
        <v>551.97833333333335</v>
      </c>
      <c r="M41" s="74"/>
      <c r="N41" s="30">
        <f>IF(ISERROR(M41/L41),"",M41/L41)</f>
        <v>0</v>
      </c>
      <c r="O41" s="31">
        <v>1655.9349999999999</v>
      </c>
      <c r="P41" s="32">
        <v>0</v>
      </c>
      <c r="Q41" s="30">
        <f>IF(ISERROR(P41/O41),"",P41/O41)</f>
        <v>0</v>
      </c>
      <c r="R41" s="31">
        <v>551.97833333333335</v>
      </c>
      <c r="S41" s="74"/>
      <c r="T41" s="30">
        <f>IF(ISERROR(S41/R41),"",S41/R41)</f>
        <v>0</v>
      </c>
      <c r="U41" s="31">
        <v>551.97833333333335</v>
      </c>
      <c r="V41" s="74"/>
      <c r="W41" s="30">
        <f>IF(ISERROR(V41/U41),"",V41/U41)</f>
        <v>0</v>
      </c>
      <c r="X41" s="31">
        <v>551.97833333333335</v>
      </c>
      <c r="Y41" s="74"/>
      <c r="Z41" s="30">
        <f>IF(ISERROR(Y41/X41),"",Y41/X41)</f>
        <v>0</v>
      </c>
      <c r="AA41" s="31">
        <v>1655.9349999999999</v>
      </c>
      <c r="AB41" s="32">
        <v>0</v>
      </c>
      <c r="AC41" s="30">
        <f>IF(ISERROR(AB41/AA41),"",AB41/AA41)</f>
        <v>0</v>
      </c>
      <c r="AD41" s="31">
        <v>551.97833333333335</v>
      </c>
      <c r="AE41" s="74"/>
      <c r="AF41" s="30">
        <f>IF(ISERROR(AE41/AD41),"",AE41/AD41)</f>
        <v>0</v>
      </c>
      <c r="AG41" s="31">
        <v>551.97833333333335</v>
      </c>
      <c r="AH41" s="74"/>
      <c r="AI41" s="30">
        <f>IF(ISERROR(AH41/AG41),"",AH41/AG41)</f>
        <v>0</v>
      </c>
      <c r="AJ41" s="31">
        <v>551.97833333333335</v>
      </c>
      <c r="AK41" s="74"/>
      <c r="AL41" s="30">
        <f>IF(ISERROR(AK41/AJ41),"",AK41/AJ41)</f>
        <v>0</v>
      </c>
      <c r="AM41" s="31">
        <v>1655.9349999999999</v>
      </c>
      <c r="AN41" s="32">
        <v>0</v>
      </c>
      <c r="AO41" s="30">
        <f>IF(ISERROR(AN41/AM41),"",AN41/AM41)</f>
        <v>0</v>
      </c>
      <c r="AP41" s="31">
        <v>551.97833333333335</v>
      </c>
      <c r="AQ41" s="74"/>
      <c r="AR41" s="30">
        <f>IF(ISERROR(AQ41/AP41),"",AQ41/AP41)</f>
        <v>0</v>
      </c>
      <c r="AS41" s="31">
        <v>551.97833333333335</v>
      </c>
      <c r="AT41" s="74"/>
      <c r="AU41" s="30">
        <f>IF(ISERROR(AT41/AS41),"",AT41/AS41)</f>
        <v>0</v>
      </c>
      <c r="AV41" s="31">
        <v>551.97833333333335</v>
      </c>
      <c r="AW41" s="74"/>
      <c r="AX41" s="30">
        <f>IF(ISERROR(AW41/AV41),"",AW41/AV41)</f>
        <v>0</v>
      </c>
      <c r="AY41" s="31">
        <v>1655.9349999999999</v>
      </c>
      <c r="AZ41" s="32">
        <v>0</v>
      </c>
      <c r="BA41" s="30">
        <f>IF(ISERROR(AZ41/AY41),"",AZ41/AY41)</f>
        <v>0</v>
      </c>
      <c r="BB41" s="31">
        <v>6623.74</v>
      </c>
      <c r="BC41" s="33">
        <v>0</v>
      </c>
      <c r="BD41" s="30">
        <f>IF(ISERROR(BC41/BB41),"",BC41/BB41)</f>
        <v>0</v>
      </c>
    </row>
    <row r="42" spans="1:56" ht="84" customHeight="1" x14ac:dyDescent="0.25">
      <c r="A42" s="51" t="s">
        <v>45</v>
      </c>
      <c r="B42" s="29" t="s">
        <v>222</v>
      </c>
      <c r="C42" s="121" t="s">
        <v>60</v>
      </c>
      <c r="D42" s="77">
        <v>6623.74</v>
      </c>
      <c r="E42" s="43">
        <v>46366.18</v>
      </c>
      <c r="F42" s="31">
        <v>3863.8483333333334</v>
      </c>
      <c r="G42" s="74"/>
      <c r="H42" s="30">
        <f>IF(ISERROR(G42/F42),"",G42/F42)</f>
        <v>0</v>
      </c>
      <c r="I42" s="31">
        <v>3863.8483333333334</v>
      </c>
      <c r="J42" s="74"/>
      <c r="K42" s="30">
        <f>IF(ISERROR(J42/I42),"",J42/I42)</f>
        <v>0</v>
      </c>
      <c r="L42" s="31">
        <v>3863.8483333333334</v>
      </c>
      <c r="M42" s="74"/>
      <c r="N42" s="30">
        <f>IF(ISERROR(M42/L42),"",M42/L42)</f>
        <v>0</v>
      </c>
      <c r="O42" s="31">
        <v>11591.545</v>
      </c>
      <c r="P42" s="32">
        <v>0</v>
      </c>
      <c r="Q42" s="30">
        <f>IF(ISERROR(P42/O42),"",P42/O42)</f>
        <v>0</v>
      </c>
      <c r="R42" s="31">
        <v>3863.8483333333334</v>
      </c>
      <c r="S42" s="74"/>
      <c r="T42" s="30">
        <f>IF(ISERROR(S42/R42),"",S42/R42)</f>
        <v>0</v>
      </c>
      <c r="U42" s="31">
        <v>3863.8483333333334</v>
      </c>
      <c r="V42" s="74"/>
      <c r="W42" s="30">
        <f>IF(ISERROR(V42/U42),"",V42/U42)</f>
        <v>0</v>
      </c>
      <c r="X42" s="31">
        <v>3863.8483333333334</v>
      </c>
      <c r="Y42" s="74"/>
      <c r="Z42" s="30">
        <f>IF(ISERROR(Y42/X42),"",Y42/X42)</f>
        <v>0</v>
      </c>
      <c r="AA42" s="31">
        <v>11591.545</v>
      </c>
      <c r="AB42" s="32">
        <v>0</v>
      </c>
      <c r="AC42" s="30">
        <f>IF(ISERROR(AB42/AA42),"",AB42/AA42)</f>
        <v>0</v>
      </c>
      <c r="AD42" s="31">
        <v>3863.8483333333334</v>
      </c>
      <c r="AE42" s="74"/>
      <c r="AF42" s="30">
        <f>IF(ISERROR(AE42/AD42),"",AE42/AD42)</f>
        <v>0</v>
      </c>
      <c r="AG42" s="31">
        <v>3863.8483333333334</v>
      </c>
      <c r="AH42" s="74"/>
      <c r="AI42" s="30">
        <f>IF(ISERROR(AH42/AG42),"",AH42/AG42)</f>
        <v>0</v>
      </c>
      <c r="AJ42" s="31">
        <v>3863.8483333333334</v>
      </c>
      <c r="AK42" s="74"/>
      <c r="AL42" s="30">
        <f>IF(ISERROR(AK42/AJ42),"",AK42/AJ42)</f>
        <v>0</v>
      </c>
      <c r="AM42" s="31">
        <v>11591.545</v>
      </c>
      <c r="AN42" s="32">
        <v>0</v>
      </c>
      <c r="AO42" s="30">
        <f>IF(ISERROR(AN42/AM42),"",AN42/AM42)</f>
        <v>0</v>
      </c>
      <c r="AP42" s="31">
        <v>3863.8483333333334</v>
      </c>
      <c r="AQ42" s="74"/>
      <c r="AR42" s="30">
        <f>IF(ISERROR(AQ42/AP42),"",AQ42/AP42)</f>
        <v>0</v>
      </c>
      <c r="AS42" s="31">
        <v>3863.8483333333334</v>
      </c>
      <c r="AT42" s="74"/>
      <c r="AU42" s="30">
        <f>IF(ISERROR(AT42/AS42),"",AT42/AS42)</f>
        <v>0</v>
      </c>
      <c r="AV42" s="31">
        <v>3863.8483333333334</v>
      </c>
      <c r="AW42" s="74"/>
      <c r="AX42" s="30">
        <f>IF(ISERROR(AW42/AV42),"",AW42/AV42)</f>
        <v>0</v>
      </c>
      <c r="AY42" s="31">
        <v>11591.545</v>
      </c>
      <c r="AZ42" s="32">
        <v>0</v>
      </c>
      <c r="BA42" s="30">
        <f>IF(ISERROR(AZ42/AY42),"",AZ42/AY42)</f>
        <v>0</v>
      </c>
      <c r="BB42" s="31">
        <v>46366.18</v>
      </c>
      <c r="BC42" s="33">
        <v>0</v>
      </c>
      <c r="BD42" s="30">
        <f>IF(ISERROR(BC42/BB42),"",BC42/BB42)</f>
        <v>0</v>
      </c>
    </row>
    <row r="43" spans="1:56" s="18" customFormat="1" ht="84" customHeight="1" x14ac:dyDescent="0.25">
      <c r="A43" s="51" t="s">
        <v>46</v>
      </c>
      <c r="B43" s="29" t="s">
        <v>223</v>
      </c>
      <c r="C43" s="121" t="s">
        <v>64</v>
      </c>
      <c r="D43" s="77">
        <v>9487.1799999999985</v>
      </c>
      <c r="E43" s="43">
        <v>9487.1799999999985</v>
      </c>
      <c r="F43" s="31">
        <v>813.93916666666678</v>
      </c>
      <c r="G43" s="74"/>
      <c r="H43" s="30">
        <f>IF(ISERROR(G43/F43),"",G43/F43)</f>
        <v>0</v>
      </c>
      <c r="I43" s="31">
        <v>813.93916666666678</v>
      </c>
      <c r="J43" s="74"/>
      <c r="K43" s="30">
        <f>IF(ISERROR(J43/I43),"",J43/I43)</f>
        <v>0</v>
      </c>
      <c r="L43" s="31">
        <v>813.93916666666678</v>
      </c>
      <c r="M43" s="74"/>
      <c r="N43" s="30">
        <f>IF(ISERROR(M43/L43),"",M43/L43)</f>
        <v>0</v>
      </c>
      <c r="O43" s="31">
        <v>2441.8175000000001</v>
      </c>
      <c r="P43" s="32">
        <v>0</v>
      </c>
      <c r="Q43" s="30">
        <f>IF(ISERROR(P43/O43),"",P43/O43)</f>
        <v>0</v>
      </c>
      <c r="R43" s="31">
        <v>813.93916666666678</v>
      </c>
      <c r="S43" s="74"/>
      <c r="T43" s="30">
        <f>IF(ISERROR(S43/R43),"",S43/R43)</f>
        <v>0</v>
      </c>
      <c r="U43" s="31">
        <v>813.93916666666678</v>
      </c>
      <c r="V43" s="74"/>
      <c r="W43" s="30">
        <f>IF(ISERROR(V43/U43),"",V43/U43)</f>
        <v>0</v>
      </c>
      <c r="X43" s="31">
        <v>813.93916666666678</v>
      </c>
      <c r="Y43" s="74"/>
      <c r="Z43" s="30">
        <f>IF(ISERROR(Y43/X43),"",Y43/X43)</f>
        <v>0</v>
      </c>
      <c r="AA43" s="31">
        <v>2441.8175000000001</v>
      </c>
      <c r="AB43" s="32">
        <v>0</v>
      </c>
      <c r="AC43" s="30">
        <f>IF(ISERROR(AB43/AA43),"",AB43/AA43)</f>
        <v>0</v>
      </c>
      <c r="AD43" s="31">
        <v>813.93916666666678</v>
      </c>
      <c r="AE43" s="74"/>
      <c r="AF43" s="30">
        <f>IF(ISERROR(AE43/AD43),"",AE43/AD43)</f>
        <v>0</v>
      </c>
      <c r="AG43" s="31">
        <v>813.93916666666678</v>
      </c>
      <c r="AH43" s="74"/>
      <c r="AI43" s="30">
        <f>IF(ISERROR(AH43/AG43),"",AH43/AG43)</f>
        <v>0</v>
      </c>
      <c r="AJ43" s="31">
        <v>813.93916666666678</v>
      </c>
      <c r="AK43" s="74"/>
      <c r="AL43" s="30">
        <f>IF(ISERROR(AK43/AJ43),"",AK43/AJ43)</f>
        <v>0</v>
      </c>
      <c r="AM43" s="31">
        <v>2441.8175000000001</v>
      </c>
      <c r="AN43" s="32">
        <v>0</v>
      </c>
      <c r="AO43" s="30">
        <f>IF(ISERROR(AN43/AM43),"",AN43/AM43)</f>
        <v>0</v>
      </c>
      <c r="AP43" s="31">
        <v>813.93916666666678</v>
      </c>
      <c r="AQ43" s="74"/>
      <c r="AR43" s="30">
        <f>IF(ISERROR(AQ43/AP43),"",AQ43/AP43)</f>
        <v>0</v>
      </c>
      <c r="AS43" s="31">
        <v>813.93916666666678</v>
      </c>
      <c r="AT43" s="74"/>
      <c r="AU43" s="30">
        <f>IF(ISERROR(AT43/AS43),"",AT43/AS43)</f>
        <v>0</v>
      </c>
      <c r="AV43" s="31">
        <v>813.93916666666678</v>
      </c>
      <c r="AW43" s="74"/>
      <c r="AX43" s="30">
        <f>IF(ISERROR(AW43/AV43),"",AW43/AV43)</f>
        <v>0</v>
      </c>
      <c r="AY43" s="31">
        <v>2441.8175000000001</v>
      </c>
      <c r="AZ43" s="32">
        <v>0</v>
      </c>
      <c r="BA43" s="30">
        <f>IF(ISERROR(AZ43/AY43),"",AZ43/AY43)</f>
        <v>0</v>
      </c>
      <c r="BB43" s="31">
        <v>9767.27</v>
      </c>
      <c r="BC43" s="33">
        <v>0</v>
      </c>
      <c r="BD43" s="30">
        <f>IF(ISERROR(BC43/BB43),"",BC43/BB43)</f>
        <v>0</v>
      </c>
    </row>
    <row r="44" spans="1:56" s="18" customFormat="1" ht="84" customHeight="1" x14ac:dyDescent="0.25">
      <c r="A44" s="51" t="s">
        <v>47</v>
      </c>
      <c r="B44" s="29" t="s">
        <v>224</v>
      </c>
      <c r="C44" s="121" t="s">
        <v>4</v>
      </c>
      <c r="D44" s="77">
        <v>6917</v>
      </c>
      <c r="E44" s="43">
        <v>34585</v>
      </c>
      <c r="F44" s="31">
        <v>3356.0066666666671</v>
      </c>
      <c r="G44" s="74"/>
      <c r="H44" s="30">
        <f>IF(ISERROR(G44/F44),"",G44/F44)</f>
        <v>0</v>
      </c>
      <c r="I44" s="31">
        <v>3356.0066666666671</v>
      </c>
      <c r="J44" s="74"/>
      <c r="K44" s="30">
        <f>IF(ISERROR(J44/I44),"",J44/I44)</f>
        <v>0</v>
      </c>
      <c r="L44" s="31">
        <v>3356.0066666666671</v>
      </c>
      <c r="M44" s="74"/>
      <c r="N44" s="30">
        <f>IF(ISERROR(M44/L44),"",M44/L44)</f>
        <v>0</v>
      </c>
      <c r="O44" s="31">
        <v>10068.02</v>
      </c>
      <c r="P44" s="32">
        <v>0</v>
      </c>
      <c r="Q44" s="30">
        <f>IF(ISERROR(P44/O44),"",P44/O44)</f>
        <v>0</v>
      </c>
      <c r="R44" s="31">
        <v>3356.0066666666671</v>
      </c>
      <c r="S44" s="74"/>
      <c r="T44" s="30">
        <f>IF(ISERROR(S44/R44),"",S44/R44)</f>
        <v>0</v>
      </c>
      <c r="U44" s="31">
        <v>3356.0066666666671</v>
      </c>
      <c r="V44" s="74"/>
      <c r="W44" s="30">
        <f>IF(ISERROR(V44/U44),"",V44/U44)</f>
        <v>0</v>
      </c>
      <c r="X44" s="31">
        <v>3356.0066666666671</v>
      </c>
      <c r="Y44" s="74"/>
      <c r="Z44" s="30">
        <f>IF(ISERROR(Y44/X44),"",Y44/X44)</f>
        <v>0</v>
      </c>
      <c r="AA44" s="31">
        <v>10068.02</v>
      </c>
      <c r="AB44" s="32">
        <v>0</v>
      </c>
      <c r="AC44" s="30">
        <f>IF(ISERROR(AB44/AA44),"",AB44/AA44)</f>
        <v>0</v>
      </c>
      <c r="AD44" s="31">
        <v>3356.0066666666671</v>
      </c>
      <c r="AE44" s="74"/>
      <c r="AF44" s="30">
        <f>IF(ISERROR(AE44/AD44),"",AE44/AD44)</f>
        <v>0</v>
      </c>
      <c r="AG44" s="31">
        <v>3356.0066666666671</v>
      </c>
      <c r="AH44" s="74"/>
      <c r="AI44" s="30">
        <f>IF(ISERROR(AH44/AG44),"",AH44/AG44)</f>
        <v>0</v>
      </c>
      <c r="AJ44" s="31">
        <v>3356.0066666666671</v>
      </c>
      <c r="AK44" s="74"/>
      <c r="AL44" s="30">
        <f>IF(ISERROR(AK44/AJ44),"",AK44/AJ44)</f>
        <v>0</v>
      </c>
      <c r="AM44" s="31">
        <v>10068.02</v>
      </c>
      <c r="AN44" s="32">
        <v>0</v>
      </c>
      <c r="AO44" s="30">
        <f>IF(ISERROR(AN44/AM44),"",AN44/AM44)</f>
        <v>0</v>
      </c>
      <c r="AP44" s="31">
        <v>3356.0066666666671</v>
      </c>
      <c r="AQ44" s="74"/>
      <c r="AR44" s="30">
        <f>IF(ISERROR(AQ44/AP44),"",AQ44/AP44)</f>
        <v>0</v>
      </c>
      <c r="AS44" s="31">
        <v>3356.0066666666671</v>
      </c>
      <c r="AT44" s="74"/>
      <c r="AU44" s="30">
        <f>IF(ISERROR(AT44/AS44),"",AT44/AS44)</f>
        <v>0</v>
      </c>
      <c r="AV44" s="31">
        <v>3356.0066666666671</v>
      </c>
      <c r="AW44" s="74"/>
      <c r="AX44" s="30">
        <f>IF(ISERROR(AW44/AV44),"",AW44/AV44)</f>
        <v>0</v>
      </c>
      <c r="AY44" s="31">
        <v>10068.02</v>
      </c>
      <c r="AZ44" s="32">
        <v>0</v>
      </c>
      <c r="BA44" s="30">
        <f>IF(ISERROR(AZ44/AY44),"",AZ44/AY44)</f>
        <v>0</v>
      </c>
      <c r="BB44" s="31">
        <v>40272.080000000002</v>
      </c>
      <c r="BC44" s="33">
        <v>0</v>
      </c>
      <c r="BD44" s="30">
        <f>IF(ISERROR(BC44/BB44),"",BC44/BB44)</f>
        <v>0</v>
      </c>
    </row>
    <row r="45" spans="1:56" s="18" customFormat="1" ht="84" customHeight="1" x14ac:dyDescent="0.25">
      <c r="A45" s="51" t="s">
        <v>3</v>
      </c>
      <c r="B45" s="29" t="s">
        <v>213</v>
      </c>
      <c r="C45" s="121" t="s">
        <v>100</v>
      </c>
      <c r="D45" s="76">
        <v>6917</v>
      </c>
      <c r="E45" s="43">
        <v>6917</v>
      </c>
      <c r="F45" s="31">
        <v>847.35583333333352</v>
      </c>
      <c r="G45" s="74"/>
      <c r="H45" s="30">
        <f>IF(ISERROR(G45/F45),"",G45/F45)</f>
        <v>0</v>
      </c>
      <c r="I45" s="31">
        <v>847.35583333333352</v>
      </c>
      <c r="J45" s="74"/>
      <c r="K45" s="30">
        <f>IF(ISERROR(J45/I45),"",J45/I45)</f>
        <v>0</v>
      </c>
      <c r="L45" s="31">
        <v>847.35583333333352</v>
      </c>
      <c r="M45" s="74"/>
      <c r="N45" s="30">
        <f>IF(ISERROR(M45/L45),"",M45/L45)</f>
        <v>0</v>
      </c>
      <c r="O45" s="31">
        <v>2542.0675000000006</v>
      </c>
      <c r="P45" s="32">
        <v>0</v>
      </c>
      <c r="Q45" s="30">
        <f>IF(ISERROR(P45/O45),"",P45/O45)</f>
        <v>0</v>
      </c>
      <c r="R45" s="31">
        <v>847.35583333333352</v>
      </c>
      <c r="S45" s="74"/>
      <c r="T45" s="30">
        <f>IF(ISERROR(S45/R45),"",S45/R45)</f>
        <v>0</v>
      </c>
      <c r="U45" s="31">
        <v>847.35583333333352</v>
      </c>
      <c r="V45" s="74"/>
      <c r="W45" s="30">
        <f>IF(ISERROR(V45/U45),"",V45/U45)</f>
        <v>0</v>
      </c>
      <c r="X45" s="31">
        <v>847.35583333333352</v>
      </c>
      <c r="Y45" s="74"/>
      <c r="Z45" s="30">
        <f>IF(ISERROR(Y45/X45),"",Y45/X45)</f>
        <v>0</v>
      </c>
      <c r="AA45" s="31">
        <v>2542.0675000000006</v>
      </c>
      <c r="AB45" s="32">
        <v>0</v>
      </c>
      <c r="AC45" s="30">
        <f>IF(ISERROR(AB45/AA45),"",AB45/AA45)</f>
        <v>0</v>
      </c>
      <c r="AD45" s="31">
        <v>847.35583333333352</v>
      </c>
      <c r="AE45" s="74"/>
      <c r="AF45" s="30">
        <f>IF(ISERROR(AE45/AD45),"",AE45/AD45)</f>
        <v>0</v>
      </c>
      <c r="AG45" s="31">
        <v>847.35583333333352</v>
      </c>
      <c r="AH45" s="74"/>
      <c r="AI45" s="30">
        <f>IF(ISERROR(AH45/AG45),"",AH45/AG45)</f>
        <v>0</v>
      </c>
      <c r="AJ45" s="31">
        <v>847.35583333333352</v>
      </c>
      <c r="AK45" s="74"/>
      <c r="AL45" s="30">
        <f>IF(ISERROR(AK45/AJ45),"",AK45/AJ45)</f>
        <v>0</v>
      </c>
      <c r="AM45" s="31">
        <v>2542.0675000000006</v>
      </c>
      <c r="AN45" s="32">
        <v>0</v>
      </c>
      <c r="AO45" s="30">
        <f>IF(ISERROR(AN45/AM45),"",AN45/AM45)</f>
        <v>0</v>
      </c>
      <c r="AP45" s="31">
        <v>847.35583333333352</v>
      </c>
      <c r="AQ45" s="74"/>
      <c r="AR45" s="30">
        <f>IF(ISERROR(AQ45/AP45),"",AQ45/AP45)</f>
        <v>0</v>
      </c>
      <c r="AS45" s="31">
        <v>847.35583333333352</v>
      </c>
      <c r="AT45" s="74"/>
      <c r="AU45" s="30">
        <f>IF(ISERROR(AT45/AS45),"",AT45/AS45)</f>
        <v>0</v>
      </c>
      <c r="AV45" s="31">
        <v>847.35583333333352</v>
      </c>
      <c r="AW45" s="74"/>
      <c r="AX45" s="30">
        <f>IF(ISERROR(AW45/AV45),"",AW45/AV45)</f>
        <v>0</v>
      </c>
      <c r="AY45" s="31">
        <v>2542.0675000000006</v>
      </c>
      <c r="AZ45" s="32">
        <v>0</v>
      </c>
      <c r="BA45" s="30">
        <f>IF(ISERROR(AZ45/AY45),"",AZ45/AY45)</f>
        <v>0</v>
      </c>
      <c r="BB45" s="31">
        <v>10168.270000000002</v>
      </c>
      <c r="BC45" s="33">
        <v>0</v>
      </c>
      <c r="BD45" s="30">
        <f>IF(ISERROR(BC45/BB45),"",BC45/BB45)</f>
        <v>0</v>
      </c>
    </row>
    <row r="46" spans="1:56" s="60" customFormat="1" ht="84" customHeight="1" x14ac:dyDescent="0.25">
      <c r="A46" s="51" t="s">
        <v>72</v>
      </c>
      <c r="B46" s="29" t="s">
        <v>93</v>
      </c>
      <c r="C46" s="121" t="s">
        <v>65</v>
      </c>
      <c r="D46" s="83">
        <v>6917</v>
      </c>
      <c r="E46" s="43">
        <v>6917</v>
      </c>
      <c r="F46" s="31">
        <v>813.93916666666678</v>
      </c>
      <c r="G46" s="74"/>
      <c r="H46" s="30">
        <f>IF(ISERROR(G46/F46),"",G46/F46)</f>
        <v>0</v>
      </c>
      <c r="I46" s="31">
        <v>813.93916666666678</v>
      </c>
      <c r="J46" s="74"/>
      <c r="K46" s="30">
        <f>IF(ISERROR(J46/I46),"",J46/I46)</f>
        <v>0</v>
      </c>
      <c r="L46" s="31">
        <v>813.93916666666678</v>
      </c>
      <c r="M46" s="74"/>
      <c r="N46" s="30">
        <f>IF(ISERROR(M46/L46),"",M46/L46)</f>
        <v>0</v>
      </c>
      <c r="O46" s="31">
        <v>2441.8175000000001</v>
      </c>
      <c r="P46" s="32">
        <v>0</v>
      </c>
      <c r="Q46" s="30">
        <f>IF(ISERROR(P46/O46),"",P46/O46)</f>
        <v>0</v>
      </c>
      <c r="R46" s="31">
        <v>813.93916666666678</v>
      </c>
      <c r="S46" s="74"/>
      <c r="T46" s="30">
        <f>IF(ISERROR(S46/R46),"",S46/R46)</f>
        <v>0</v>
      </c>
      <c r="U46" s="31">
        <v>813.93916666666678</v>
      </c>
      <c r="V46" s="74"/>
      <c r="W46" s="30">
        <f>IF(ISERROR(V46/U46),"",V46/U46)</f>
        <v>0</v>
      </c>
      <c r="X46" s="31">
        <v>813.93916666666678</v>
      </c>
      <c r="Y46" s="74"/>
      <c r="Z46" s="30">
        <f>IF(ISERROR(Y46/X46),"",Y46/X46)</f>
        <v>0</v>
      </c>
      <c r="AA46" s="31">
        <v>2441.8175000000001</v>
      </c>
      <c r="AB46" s="32">
        <v>0</v>
      </c>
      <c r="AC46" s="30">
        <f>IF(ISERROR(AB46/AA46),"",AB46/AA46)</f>
        <v>0</v>
      </c>
      <c r="AD46" s="31">
        <v>813.93916666666678</v>
      </c>
      <c r="AE46" s="74"/>
      <c r="AF46" s="30">
        <f>IF(ISERROR(AE46/AD46),"",AE46/AD46)</f>
        <v>0</v>
      </c>
      <c r="AG46" s="31">
        <v>813.93916666666678</v>
      </c>
      <c r="AH46" s="74"/>
      <c r="AI46" s="30">
        <f>IF(ISERROR(AH46/AG46),"",AH46/AG46)</f>
        <v>0</v>
      </c>
      <c r="AJ46" s="31">
        <v>813.93916666666678</v>
      </c>
      <c r="AK46" s="74"/>
      <c r="AL46" s="30">
        <f>IF(ISERROR(AK46/AJ46),"",AK46/AJ46)</f>
        <v>0</v>
      </c>
      <c r="AM46" s="31">
        <v>2441.8175000000001</v>
      </c>
      <c r="AN46" s="32">
        <v>0</v>
      </c>
      <c r="AO46" s="30">
        <f>IF(ISERROR(AN46/AM46),"",AN46/AM46)</f>
        <v>0</v>
      </c>
      <c r="AP46" s="31">
        <v>813.93916666666678</v>
      </c>
      <c r="AQ46" s="74"/>
      <c r="AR46" s="30">
        <f>IF(ISERROR(AQ46/AP46),"",AQ46/AP46)</f>
        <v>0</v>
      </c>
      <c r="AS46" s="31">
        <v>813.93916666666678</v>
      </c>
      <c r="AT46" s="74"/>
      <c r="AU46" s="30">
        <f>IF(ISERROR(AT46/AS46),"",AT46/AS46)</f>
        <v>0</v>
      </c>
      <c r="AV46" s="31">
        <v>813.93916666666678</v>
      </c>
      <c r="AW46" s="74"/>
      <c r="AX46" s="30">
        <f>IF(ISERROR(AW46/AV46),"",AW46/AV46)</f>
        <v>0</v>
      </c>
      <c r="AY46" s="31">
        <v>2441.8175000000001</v>
      </c>
      <c r="AZ46" s="32">
        <v>0</v>
      </c>
      <c r="BA46" s="30">
        <f>IF(ISERROR(AZ46/AY46),"",AZ46/AY46)</f>
        <v>0</v>
      </c>
      <c r="BB46" s="31">
        <v>9767.27</v>
      </c>
      <c r="BC46" s="33">
        <v>0</v>
      </c>
      <c r="BD46" s="30">
        <f>IF(ISERROR(BC46/BB46),"",BC46/BB46)</f>
        <v>0</v>
      </c>
    </row>
    <row r="47" spans="1:56" s="60" customFormat="1" ht="84" customHeight="1" x14ac:dyDescent="0.25">
      <c r="A47" s="51" t="s">
        <v>73</v>
      </c>
      <c r="B47" s="29" t="s">
        <v>225</v>
      </c>
      <c r="C47" s="123" t="s">
        <v>107</v>
      </c>
      <c r="D47" s="83">
        <v>6917</v>
      </c>
      <c r="E47" s="43">
        <v>13834</v>
      </c>
      <c r="F47" s="31">
        <v>1627.8783333333336</v>
      </c>
      <c r="G47" s="74"/>
      <c r="H47" s="30">
        <f>IF(ISERROR(G47/F47),"",G47/F47)</f>
        <v>0</v>
      </c>
      <c r="I47" s="31">
        <v>1627.8783333333336</v>
      </c>
      <c r="J47" s="74"/>
      <c r="K47" s="30">
        <f>IF(ISERROR(J47/I47),"",J47/I47)</f>
        <v>0</v>
      </c>
      <c r="L47" s="31">
        <v>1627.8783333333336</v>
      </c>
      <c r="M47" s="74"/>
      <c r="N47" s="30">
        <f>IF(ISERROR(M47/L47),"",M47/L47)</f>
        <v>0</v>
      </c>
      <c r="O47" s="31">
        <v>4883.6350000000002</v>
      </c>
      <c r="P47" s="32">
        <v>0</v>
      </c>
      <c r="Q47" s="30">
        <f>IF(ISERROR(P47/O47),"",P47/O47)</f>
        <v>0</v>
      </c>
      <c r="R47" s="31">
        <v>1627.8783333333336</v>
      </c>
      <c r="S47" s="74"/>
      <c r="T47" s="30">
        <f>IF(ISERROR(S47/R47),"",S47/R47)</f>
        <v>0</v>
      </c>
      <c r="U47" s="31">
        <v>1627.8783333333336</v>
      </c>
      <c r="V47" s="74"/>
      <c r="W47" s="30">
        <f>IF(ISERROR(V47/U47),"",V47/U47)</f>
        <v>0</v>
      </c>
      <c r="X47" s="31">
        <v>1627.8783333333336</v>
      </c>
      <c r="Y47" s="74"/>
      <c r="Z47" s="30">
        <f>IF(ISERROR(Y47/X47),"",Y47/X47)</f>
        <v>0</v>
      </c>
      <c r="AA47" s="31">
        <v>4883.6350000000002</v>
      </c>
      <c r="AB47" s="32">
        <v>0</v>
      </c>
      <c r="AC47" s="30">
        <f>IF(ISERROR(AB47/AA47),"",AB47/AA47)</f>
        <v>0</v>
      </c>
      <c r="AD47" s="31">
        <v>1627.8783333333336</v>
      </c>
      <c r="AE47" s="74"/>
      <c r="AF47" s="30">
        <f>IF(ISERROR(AE47/AD47),"",AE47/AD47)</f>
        <v>0</v>
      </c>
      <c r="AG47" s="31">
        <v>1627.8783333333336</v>
      </c>
      <c r="AH47" s="74"/>
      <c r="AI47" s="30">
        <f>IF(ISERROR(AH47/AG47),"",AH47/AG47)</f>
        <v>0</v>
      </c>
      <c r="AJ47" s="31">
        <v>1627.8783333333336</v>
      </c>
      <c r="AK47" s="74"/>
      <c r="AL47" s="30">
        <f>IF(ISERROR(AK47/AJ47),"",AK47/AJ47)</f>
        <v>0</v>
      </c>
      <c r="AM47" s="31">
        <v>4883.6350000000002</v>
      </c>
      <c r="AN47" s="32">
        <v>0</v>
      </c>
      <c r="AO47" s="30">
        <f>IF(ISERROR(AN47/AM47),"",AN47/AM47)</f>
        <v>0</v>
      </c>
      <c r="AP47" s="31">
        <v>1627.8783333333336</v>
      </c>
      <c r="AQ47" s="74"/>
      <c r="AR47" s="30">
        <f>IF(ISERROR(AQ47/AP47),"",AQ47/AP47)</f>
        <v>0</v>
      </c>
      <c r="AS47" s="31">
        <v>1627.8783333333336</v>
      </c>
      <c r="AT47" s="74"/>
      <c r="AU47" s="30">
        <f>IF(ISERROR(AT47/AS47),"",AT47/AS47)</f>
        <v>0</v>
      </c>
      <c r="AV47" s="31">
        <v>1627.8783333333336</v>
      </c>
      <c r="AW47" s="74"/>
      <c r="AX47" s="30">
        <f>IF(ISERROR(AW47/AV47),"",AW47/AV47)</f>
        <v>0</v>
      </c>
      <c r="AY47" s="31">
        <v>4883.6350000000002</v>
      </c>
      <c r="AZ47" s="32">
        <v>0</v>
      </c>
      <c r="BA47" s="30">
        <f>IF(ISERROR(AZ47/AY47),"",AZ47/AY47)</f>
        <v>0</v>
      </c>
      <c r="BB47" s="31">
        <v>19534.54</v>
      </c>
      <c r="BC47" s="33">
        <v>0</v>
      </c>
      <c r="BD47" s="30">
        <f>IF(ISERROR(BC47/BB47),"",BC47/BB47)</f>
        <v>0</v>
      </c>
    </row>
    <row r="48" spans="1:56" s="18" customFormat="1" ht="84" customHeight="1" x14ac:dyDescent="0.25">
      <c r="A48" s="51" t="s">
        <v>74</v>
      </c>
      <c r="B48" s="29" t="s">
        <v>226</v>
      </c>
      <c r="C48" s="121" t="s">
        <v>60</v>
      </c>
      <c r="D48" s="77">
        <v>5386.6399999999994</v>
      </c>
      <c r="E48" s="43">
        <v>5386.64</v>
      </c>
      <c r="F48" s="31">
        <v>473.88666666666666</v>
      </c>
      <c r="G48" s="74"/>
      <c r="H48" s="30">
        <f>IF(ISERROR(G48/F48),"",G48/F48)</f>
        <v>0</v>
      </c>
      <c r="I48" s="31">
        <v>473.88666666666666</v>
      </c>
      <c r="J48" s="74"/>
      <c r="K48" s="30">
        <f>IF(ISERROR(J48/I48),"",J48/I48)</f>
        <v>0</v>
      </c>
      <c r="L48" s="31">
        <v>473.88666666666666</v>
      </c>
      <c r="M48" s="74"/>
      <c r="N48" s="30">
        <f>IF(ISERROR(M48/L48),"",M48/L48)</f>
        <v>0</v>
      </c>
      <c r="O48" s="31">
        <v>1421.6599999999999</v>
      </c>
      <c r="P48" s="32">
        <v>0</v>
      </c>
      <c r="Q48" s="30">
        <f>IF(ISERROR(P48/O48),"",P48/O48)</f>
        <v>0</v>
      </c>
      <c r="R48" s="31">
        <v>473.88666666666666</v>
      </c>
      <c r="S48" s="74"/>
      <c r="T48" s="30">
        <f>IF(ISERROR(S48/R48),"",S48/R48)</f>
        <v>0</v>
      </c>
      <c r="U48" s="31">
        <v>473.88666666666666</v>
      </c>
      <c r="V48" s="74"/>
      <c r="W48" s="30">
        <f>IF(ISERROR(V48/U48),"",V48/U48)</f>
        <v>0</v>
      </c>
      <c r="X48" s="31">
        <v>473.88666666666666</v>
      </c>
      <c r="Y48" s="74"/>
      <c r="Z48" s="30">
        <f>IF(ISERROR(Y48/X48),"",Y48/X48)</f>
        <v>0</v>
      </c>
      <c r="AA48" s="31">
        <v>1421.6599999999999</v>
      </c>
      <c r="AB48" s="32">
        <v>0</v>
      </c>
      <c r="AC48" s="30">
        <f>IF(ISERROR(AB48/AA48),"",AB48/AA48)</f>
        <v>0</v>
      </c>
      <c r="AD48" s="31">
        <v>473.88666666666666</v>
      </c>
      <c r="AE48" s="74"/>
      <c r="AF48" s="30">
        <f>IF(ISERROR(AE48/AD48),"",AE48/AD48)</f>
        <v>0</v>
      </c>
      <c r="AG48" s="31">
        <v>473.88666666666666</v>
      </c>
      <c r="AH48" s="74"/>
      <c r="AI48" s="30">
        <f>IF(ISERROR(AH48/AG48),"",AH48/AG48)</f>
        <v>0</v>
      </c>
      <c r="AJ48" s="31">
        <v>473.88666666666666</v>
      </c>
      <c r="AK48" s="74"/>
      <c r="AL48" s="30">
        <f>IF(ISERROR(AK48/AJ48),"",AK48/AJ48)</f>
        <v>0</v>
      </c>
      <c r="AM48" s="31">
        <v>1421.6599999999999</v>
      </c>
      <c r="AN48" s="32">
        <v>0</v>
      </c>
      <c r="AO48" s="30">
        <f>IF(ISERROR(AN48/AM48),"",AN48/AM48)</f>
        <v>0</v>
      </c>
      <c r="AP48" s="31">
        <v>473.88666666666666</v>
      </c>
      <c r="AQ48" s="74"/>
      <c r="AR48" s="30">
        <f>IF(ISERROR(AQ48/AP48),"",AQ48/AP48)</f>
        <v>0</v>
      </c>
      <c r="AS48" s="31">
        <v>473.88666666666666</v>
      </c>
      <c r="AT48" s="74"/>
      <c r="AU48" s="30">
        <f>IF(ISERROR(AT48/AS48),"",AT48/AS48)</f>
        <v>0</v>
      </c>
      <c r="AV48" s="31">
        <v>473.88666666666666</v>
      </c>
      <c r="AW48" s="74"/>
      <c r="AX48" s="30">
        <f>IF(ISERROR(AW48/AV48),"",AW48/AV48)</f>
        <v>0</v>
      </c>
      <c r="AY48" s="31">
        <v>1421.6599999999999</v>
      </c>
      <c r="AZ48" s="32">
        <v>0</v>
      </c>
      <c r="BA48" s="30">
        <f>IF(ISERROR(AZ48/AY48),"",AZ48/AY48)</f>
        <v>0</v>
      </c>
      <c r="BB48" s="31">
        <v>5686.6399999999994</v>
      </c>
      <c r="BC48" s="33">
        <v>0</v>
      </c>
      <c r="BD48" s="30">
        <f>IF(ISERROR(BC48/BB48),"",BC48/BB48)</f>
        <v>0</v>
      </c>
    </row>
    <row r="49" spans="1:56" ht="84" customHeight="1" x14ac:dyDescent="0.25">
      <c r="A49" s="51" t="s">
        <v>97</v>
      </c>
      <c r="B49" s="29" t="s">
        <v>227</v>
      </c>
      <c r="C49" s="121" t="s">
        <v>60</v>
      </c>
      <c r="D49" s="77">
        <v>5686.64</v>
      </c>
      <c r="E49" s="43">
        <v>22746.560000000001</v>
      </c>
      <c r="F49" s="31">
        <v>1895.5466666666666</v>
      </c>
      <c r="G49" s="74"/>
      <c r="H49" s="30">
        <f>IF(ISERROR(G49/F49),"",G49/F49)</f>
        <v>0</v>
      </c>
      <c r="I49" s="31">
        <v>1895.5466666666666</v>
      </c>
      <c r="J49" s="74"/>
      <c r="K49" s="30">
        <f>IF(ISERROR(J49/I49),"",J49/I49)</f>
        <v>0</v>
      </c>
      <c r="L49" s="31">
        <v>1895.5466666666666</v>
      </c>
      <c r="M49" s="74"/>
      <c r="N49" s="30">
        <f>IF(ISERROR(M49/L49),"",M49/L49)</f>
        <v>0</v>
      </c>
      <c r="O49" s="31">
        <v>5686.6399999999994</v>
      </c>
      <c r="P49" s="32">
        <v>0</v>
      </c>
      <c r="Q49" s="30">
        <f>IF(ISERROR(P49/O49),"",P49/O49)</f>
        <v>0</v>
      </c>
      <c r="R49" s="31">
        <v>1895.5466666666666</v>
      </c>
      <c r="S49" s="74"/>
      <c r="T49" s="30">
        <f>IF(ISERROR(S49/R49),"",S49/R49)</f>
        <v>0</v>
      </c>
      <c r="U49" s="31">
        <v>1895.5466666666666</v>
      </c>
      <c r="V49" s="74"/>
      <c r="W49" s="30">
        <f>IF(ISERROR(V49/U49),"",V49/U49)</f>
        <v>0</v>
      </c>
      <c r="X49" s="31">
        <v>1895.5466666666666</v>
      </c>
      <c r="Y49" s="74"/>
      <c r="Z49" s="30">
        <f>IF(ISERROR(Y49/X49),"",Y49/X49)</f>
        <v>0</v>
      </c>
      <c r="AA49" s="31">
        <v>5686.6399999999994</v>
      </c>
      <c r="AB49" s="32">
        <v>0</v>
      </c>
      <c r="AC49" s="30">
        <f>IF(ISERROR(AB49/AA49),"",AB49/AA49)</f>
        <v>0</v>
      </c>
      <c r="AD49" s="31">
        <v>1895.5466666666666</v>
      </c>
      <c r="AE49" s="74"/>
      <c r="AF49" s="30">
        <f>IF(ISERROR(AE49/AD49),"",AE49/AD49)</f>
        <v>0</v>
      </c>
      <c r="AG49" s="31">
        <v>1895.5466666666666</v>
      </c>
      <c r="AH49" s="74"/>
      <c r="AI49" s="30">
        <f>IF(ISERROR(AH49/AG49),"",AH49/AG49)</f>
        <v>0</v>
      </c>
      <c r="AJ49" s="31">
        <v>1895.5466666666666</v>
      </c>
      <c r="AK49" s="74"/>
      <c r="AL49" s="30">
        <f>IF(ISERROR(AK49/AJ49),"",AK49/AJ49)</f>
        <v>0</v>
      </c>
      <c r="AM49" s="31">
        <v>5686.6399999999994</v>
      </c>
      <c r="AN49" s="32">
        <v>0</v>
      </c>
      <c r="AO49" s="30">
        <f>IF(ISERROR(AN49/AM49),"",AN49/AM49)</f>
        <v>0</v>
      </c>
      <c r="AP49" s="31">
        <v>1895.5466666666666</v>
      </c>
      <c r="AQ49" s="74"/>
      <c r="AR49" s="30">
        <f>IF(ISERROR(AQ49/AP49),"",AQ49/AP49)</f>
        <v>0</v>
      </c>
      <c r="AS49" s="31">
        <v>1895.5466666666666</v>
      </c>
      <c r="AT49" s="74"/>
      <c r="AU49" s="30">
        <f>IF(ISERROR(AT49/AS49),"",AT49/AS49)</f>
        <v>0</v>
      </c>
      <c r="AV49" s="31">
        <v>1895.5466666666666</v>
      </c>
      <c r="AW49" s="74"/>
      <c r="AX49" s="30">
        <f>IF(ISERROR(AW49/AV49),"",AW49/AV49)</f>
        <v>0</v>
      </c>
      <c r="AY49" s="31">
        <v>5686.6399999999994</v>
      </c>
      <c r="AZ49" s="32">
        <v>0</v>
      </c>
      <c r="BA49" s="30">
        <f>IF(ISERROR(AZ49/AY49),"",AZ49/AY49)</f>
        <v>0</v>
      </c>
      <c r="BB49" s="31">
        <v>22746.559999999998</v>
      </c>
      <c r="BC49" s="33">
        <v>0</v>
      </c>
      <c r="BD49" s="30">
        <f>IF(ISERROR(BC49/BB49),"",BC49/BB49)</f>
        <v>0</v>
      </c>
    </row>
    <row r="50" spans="1:56" s="18" customFormat="1" ht="84" customHeight="1" x14ac:dyDescent="0.25">
      <c r="A50" s="51" t="s">
        <v>108</v>
      </c>
      <c r="B50" s="29" t="s">
        <v>228</v>
      </c>
      <c r="C50" s="121" t="s">
        <v>64</v>
      </c>
      <c r="D50" s="77">
        <v>8859</v>
      </c>
      <c r="E50" s="43">
        <v>8859</v>
      </c>
      <c r="F50" s="31">
        <v>759.83333333333337</v>
      </c>
      <c r="G50" s="74"/>
      <c r="H50" s="30">
        <f>IF(ISERROR(G50/F50),"",G50/F50)</f>
        <v>0</v>
      </c>
      <c r="I50" s="31">
        <v>759.83333333333337</v>
      </c>
      <c r="J50" s="74"/>
      <c r="K50" s="30">
        <f>IF(ISERROR(J50/I50),"",J50/I50)</f>
        <v>0</v>
      </c>
      <c r="L50" s="31">
        <v>759.83333333333337</v>
      </c>
      <c r="M50" s="74"/>
      <c r="N50" s="30">
        <f>IF(ISERROR(M50/L50),"",M50/L50)</f>
        <v>0</v>
      </c>
      <c r="O50" s="31">
        <v>2279.5</v>
      </c>
      <c r="P50" s="32">
        <v>0</v>
      </c>
      <c r="Q50" s="30">
        <f>IF(ISERROR(P50/O50),"",P50/O50)</f>
        <v>0</v>
      </c>
      <c r="R50" s="31">
        <v>759.83333333333337</v>
      </c>
      <c r="S50" s="74"/>
      <c r="T50" s="30">
        <f>IF(ISERROR(S50/R50),"",S50/R50)</f>
        <v>0</v>
      </c>
      <c r="U50" s="31">
        <v>759.83333333333337</v>
      </c>
      <c r="V50" s="74"/>
      <c r="W50" s="30">
        <f>IF(ISERROR(V50/U50),"",V50/U50)</f>
        <v>0</v>
      </c>
      <c r="X50" s="31">
        <v>759.83333333333337</v>
      </c>
      <c r="Y50" s="74"/>
      <c r="Z50" s="30">
        <f>IF(ISERROR(Y50/X50),"",Y50/X50)</f>
        <v>0</v>
      </c>
      <c r="AA50" s="31">
        <v>2279.5</v>
      </c>
      <c r="AB50" s="32">
        <v>0</v>
      </c>
      <c r="AC50" s="30">
        <f>IF(ISERROR(AB50/AA50),"",AB50/AA50)</f>
        <v>0</v>
      </c>
      <c r="AD50" s="31">
        <v>759.83333333333337</v>
      </c>
      <c r="AE50" s="74"/>
      <c r="AF50" s="30">
        <f>IF(ISERROR(AE50/AD50),"",AE50/AD50)</f>
        <v>0</v>
      </c>
      <c r="AG50" s="31">
        <v>759.83333333333337</v>
      </c>
      <c r="AH50" s="74"/>
      <c r="AI50" s="30">
        <f>IF(ISERROR(AH50/AG50),"",AH50/AG50)</f>
        <v>0</v>
      </c>
      <c r="AJ50" s="31">
        <v>759.83333333333337</v>
      </c>
      <c r="AK50" s="74"/>
      <c r="AL50" s="30">
        <f>IF(ISERROR(AK50/AJ50),"",AK50/AJ50)</f>
        <v>0</v>
      </c>
      <c r="AM50" s="31">
        <v>2279.5</v>
      </c>
      <c r="AN50" s="32">
        <v>0</v>
      </c>
      <c r="AO50" s="30">
        <f>IF(ISERROR(AN50/AM50),"",AN50/AM50)</f>
        <v>0</v>
      </c>
      <c r="AP50" s="31">
        <v>759.83333333333337</v>
      </c>
      <c r="AQ50" s="74"/>
      <c r="AR50" s="30">
        <f>IF(ISERROR(AQ50/AP50),"",AQ50/AP50)</f>
        <v>0</v>
      </c>
      <c r="AS50" s="31">
        <v>759.83333333333337</v>
      </c>
      <c r="AT50" s="74"/>
      <c r="AU50" s="30">
        <f>IF(ISERROR(AT50/AS50),"",AT50/AS50)</f>
        <v>0</v>
      </c>
      <c r="AV50" s="31">
        <v>759.83333333333337</v>
      </c>
      <c r="AW50" s="74"/>
      <c r="AX50" s="30">
        <f>IF(ISERROR(AW50/AV50),"",AW50/AV50)</f>
        <v>0</v>
      </c>
      <c r="AY50" s="31">
        <v>2279.5</v>
      </c>
      <c r="AZ50" s="32">
        <v>0</v>
      </c>
      <c r="BA50" s="30">
        <f>IF(ISERROR(AZ50/AY50),"",AZ50/AY50)</f>
        <v>0</v>
      </c>
      <c r="BB50" s="31">
        <v>9118</v>
      </c>
      <c r="BC50" s="33">
        <v>0</v>
      </c>
      <c r="BD50" s="30">
        <f>IF(ISERROR(BC50/BB50),"",BC50/BB50)</f>
        <v>0</v>
      </c>
    </row>
    <row r="51" spans="1:56" s="18" customFormat="1" ht="84" customHeight="1" x14ac:dyDescent="0.25">
      <c r="A51" s="51" t="s">
        <v>229</v>
      </c>
      <c r="B51" s="29" t="s">
        <v>230</v>
      </c>
      <c r="C51" s="121" t="s">
        <v>64</v>
      </c>
      <c r="D51" s="77">
        <v>8857</v>
      </c>
      <c r="E51" s="43">
        <v>8857</v>
      </c>
      <c r="F51" s="31">
        <v>878.58333333333337</v>
      </c>
      <c r="G51" s="74"/>
      <c r="H51" s="30">
        <f>IF(ISERROR(G51/F51),"",G51/F51)</f>
        <v>0</v>
      </c>
      <c r="I51" s="31">
        <v>878.58333333333337</v>
      </c>
      <c r="J51" s="74"/>
      <c r="K51" s="30">
        <f>IF(ISERROR(J51/I51),"",J51/I51)</f>
        <v>0</v>
      </c>
      <c r="L51" s="31">
        <v>878.58333333333337</v>
      </c>
      <c r="M51" s="74"/>
      <c r="N51" s="30">
        <f>IF(ISERROR(M51/L51),"",M51/L51)</f>
        <v>0</v>
      </c>
      <c r="O51" s="31">
        <v>2635.75</v>
      </c>
      <c r="P51" s="32">
        <v>0</v>
      </c>
      <c r="Q51" s="30">
        <f>IF(ISERROR(P51/O51),"",P51/O51)</f>
        <v>0</v>
      </c>
      <c r="R51" s="31">
        <v>878.58333333333337</v>
      </c>
      <c r="S51" s="74"/>
      <c r="T51" s="30">
        <f>IF(ISERROR(S51/R51),"",S51/R51)</f>
        <v>0</v>
      </c>
      <c r="U51" s="31">
        <v>878.58333333333337</v>
      </c>
      <c r="V51" s="74"/>
      <c r="W51" s="30">
        <f>IF(ISERROR(V51/U51),"",V51/U51)</f>
        <v>0</v>
      </c>
      <c r="X51" s="31">
        <v>878.58333333333337</v>
      </c>
      <c r="Y51" s="74"/>
      <c r="Z51" s="30">
        <f>IF(ISERROR(Y51/X51),"",Y51/X51)</f>
        <v>0</v>
      </c>
      <c r="AA51" s="31">
        <v>2635.75</v>
      </c>
      <c r="AB51" s="32">
        <v>0</v>
      </c>
      <c r="AC51" s="30">
        <f>IF(ISERROR(AB51/AA51),"",AB51/AA51)</f>
        <v>0</v>
      </c>
      <c r="AD51" s="31">
        <v>878.58333333333337</v>
      </c>
      <c r="AE51" s="74"/>
      <c r="AF51" s="30">
        <f>IF(ISERROR(AE51/AD51),"",AE51/AD51)</f>
        <v>0</v>
      </c>
      <c r="AG51" s="31">
        <v>878.58333333333337</v>
      </c>
      <c r="AH51" s="74"/>
      <c r="AI51" s="30">
        <f>IF(ISERROR(AH51/AG51),"",AH51/AG51)</f>
        <v>0</v>
      </c>
      <c r="AJ51" s="31">
        <v>878.58333333333337</v>
      </c>
      <c r="AK51" s="74"/>
      <c r="AL51" s="30">
        <f>IF(ISERROR(AK51/AJ51),"",AK51/AJ51)</f>
        <v>0</v>
      </c>
      <c r="AM51" s="31">
        <v>2635.75</v>
      </c>
      <c r="AN51" s="32">
        <v>0</v>
      </c>
      <c r="AO51" s="30">
        <f>IF(ISERROR(AN51/AM51),"",AN51/AM51)</f>
        <v>0</v>
      </c>
      <c r="AP51" s="31">
        <v>878.58333333333337</v>
      </c>
      <c r="AQ51" s="74"/>
      <c r="AR51" s="30">
        <f>IF(ISERROR(AQ51/AP51),"",AQ51/AP51)</f>
        <v>0</v>
      </c>
      <c r="AS51" s="31">
        <v>878.58333333333337</v>
      </c>
      <c r="AT51" s="74"/>
      <c r="AU51" s="30">
        <f>IF(ISERROR(AT51/AS51),"",AT51/AS51)</f>
        <v>0</v>
      </c>
      <c r="AV51" s="31">
        <v>878.58333333333337</v>
      </c>
      <c r="AW51" s="74"/>
      <c r="AX51" s="30">
        <f>IF(ISERROR(AW51/AV51),"",AW51/AV51)</f>
        <v>0</v>
      </c>
      <c r="AY51" s="31">
        <v>2635.75</v>
      </c>
      <c r="AZ51" s="32">
        <v>0</v>
      </c>
      <c r="BA51" s="30">
        <f>IF(ISERROR(AZ51/AY51),"",AZ51/AY51)</f>
        <v>0</v>
      </c>
      <c r="BB51" s="31">
        <v>10543</v>
      </c>
      <c r="BC51" s="33">
        <v>0</v>
      </c>
      <c r="BD51" s="30">
        <f>IF(ISERROR(BC51/BB51),"",BC51/BB51)</f>
        <v>0</v>
      </c>
    </row>
    <row r="52" spans="1:56" s="18" customFormat="1" ht="94.5" customHeight="1" x14ac:dyDescent="0.25">
      <c r="A52" s="322" t="s">
        <v>231</v>
      </c>
      <c r="B52" s="328"/>
      <c r="C52" s="113"/>
      <c r="D52" s="108"/>
      <c r="E52" s="90"/>
      <c r="F52" s="21"/>
      <c r="G52" s="39"/>
      <c r="H52" s="40"/>
      <c r="I52" s="21"/>
      <c r="J52" s="39"/>
      <c r="K52" s="40"/>
      <c r="L52" s="21"/>
      <c r="M52" s="39"/>
      <c r="N52" s="40"/>
      <c r="O52" s="21"/>
      <c r="P52" s="39"/>
      <c r="Q52" s="40"/>
      <c r="R52" s="21"/>
      <c r="S52" s="39"/>
      <c r="T52" s="40"/>
      <c r="U52" s="21"/>
      <c r="V52" s="39"/>
      <c r="W52" s="40"/>
      <c r="X52" s="21"/>
      <c r="Y52" s="39"/>
      <c r="Z52" s="40"/>
      <c r="AA52" s="21"/>
      <c r="AB52" s="39"/>
      <c r="AC52" s="40"/>
      <c r="AD52" s="21"/>
      <c r="AE52" s="39"/>
      <c r="AF52" s="40"/>
      <c r="AG52" s="21"/>
      <c r="AH52" s="39"/>
      <c r="AI52" s="40"/>
      <c r="AJ52" s="21"/>
      <c r="AK52" s="39"/>
      <c r="AL52" s="40"/>
      <c r="AM52" s="21"/>
      <c r="AN52" s="39"/>
      <c r="AO52" s="40"/>
      <c r="AP52" s="21"/>
      <c r="AQ52" s="39"/>
      <c r="AR52" s="40"/>
      <c r="AS52" s="21"/>
      <c r="AT52" s="39"/>
      <c r="AU52" s="40"/>
      <c r="AV52" s="21"/>
      <c r="AW52" s="39"/>
      <c r="AX52" s="40"/>
      <c r="AY52" s="21"/>
      <c r="AZ52" s="39"/>
      <c r="BA52" s="40"/>
      <c r="BB52" s="21"/>
      <c r="BC52" s="39"/>
      <c r="BD52" s="40"/>
    </row>
    <row r="53" spans="1:56" s="18" customFormat="1" ht="84" customHeight="1" x14ac:dyDescent="0.25">
      <c r="A53" s="324" t="s">
        <v>187</v>
      </c>
      <c r="B53" s="325"/>
      <c r="C53" s="114"/>
      <c r="D53" s="109"/>
      <c r="E53" s="91"/>
      <c r="F53" s="25"/>
      <c r="G53" s="41"/>
      <c r="H53" s="42"/>
      <c r="I53" s="25"/>
      <c r="J53" s="41"/>
      <c r="K53" s="42"/>
      <c r="L53" s="25"/>
      <c r="M53" s="41"/>
      <c r="N53" s="42"/>
      <c r="O53" s="25"/>
      <c r="P53" s="41"/>
      <c r="Q53" s="42"/>
      <c r="R53" s="25"/>
      <c r="S53" s="41"/>
      <c r="T53" s="42"/>
      <c r="U53" s="25"/>
      <c r="V53" s="41"/>
      <c r="W53" s="42"/>
      <c r="X53" s="25"/>
      <c r="Y53" s="41"/>
      <c r="Z53" s="42"/>
      <c r="AA53" s="25"/>
      <c r="AB53" s="41"/>
      <c r="AC53" s="42"/>
      <c r="AD53" s="25"/>
      <c r="AE53" s="41"/>
      <c r="AF53" s="42"/>
      <c r="AG53" s="25"/>
      <c r="AH53" s="41"/>
      <c r="AI53" s="42"/>
      <c r="AJ53" s="25"/>
      <c r="AK53" s="41"/>
      <c r="AL53" s="42"/>
      <c r="AM53" s="25"/>
      <c r="AN53" s="41"/>
      <c r="AO53" s="42"/>
      <c r="AP53" s="25"/>
      <c r="AQ53" s="41"/>
      <c r="AR53" s="42"/>
      <c r="AS53" s="25"/>
      <c r="AT53" s="41"/>
      <c r="AU53" s="42"/>
      <c r="AV53" s="25"/>
      <c r="AW53" s="41"/>
      <c r="AX53" s="42"/>
      <c r="AY53" s="25"/>
      <c r="AZ53" s="41"/>
      <c r="BA53" s="42"/>
      <c r="BB53" s="25"/>
      <c r="BC53" s="41"/>
      <c r="BD53" s="42"/>
    </row>
    <row r="54" spans="1:56" s="18" customFormat="1" ht="84" customHeight="1" x14ac:dyDescent="0.25">
      <c r="A54" s="51" t="s">
        <v>143</v>
      </c>
      <c r="B54" s="29" t="s">
        <v>232</v>
      </c>
      <c r="C54" s="121" t="s">
        <v>60</v>
      </c>
      <c r="D54" s="77">
        <v>21788.5</v>
      </c>
      <c r="E54" s="43">
        <v>21788.5</v>
      </c>
      <c r="F54" s="31">
        <v>1922.875</v>
      </c>
      <c r="G54" s="74"/>
      <c r="H54" s="30">
        <f>IF(ISERROR(G54/F54),"",G54/F54)</f>
        <v>0</v>
      </c>
      <c r="I54" s="31">
        <v>1922.875</v>
      </c>
      <c r="J54" s="74"/>
      <c r="K54" s="30">
        <f>IF(ISERROR(J54/I54),"",J54/I54)</f>
        <v>0</v>
      </c>
      <c r="L54" s="31">
        <v>1922.875</v>
      </c>
      <c r="M54" s="74"/>
      <c r="N54" s="30">
        <f>IF(ISERROR(M54/L54),"",M54/L54)</f>
        <v>0</v>
      </c>
      <c r="O54" s="31">
        <v>5768.625</v>
      </c>
      <c r="P54" s="32">
        <v>0</v>
      </c>
      <c r="Q54" s="30">
        <f>IF(ISERROR(P54/O54),"",P54/O54)</f>
        <v>0</v>
      </c>
      <c r="R54" s="31">
        <v>1922.875</v>
      </c>
      <c r="S54" s="74"/>
      <c r="T54" s="30">
        <f>IF(ISERROR(S54/R54),"",S54/R54)</f>
        <v>0</v>
      </c>
      <c r="U54" s="31">
        <v>1922.875</v>
      </c>
      <c r="V54" s="74"/>
      <c r="W54" s="30">
        <f>IF(ISERROR(V54/U54),"",V54/U54)</f>
        <v>0</v>
      </c>
      <c r="X54" s="31">
        <v>1922.875</v>
      </c>
      <c r="Y54" s="74"/>
      <c r="Z54" s="30">
        <f>IF(ISERROR(Y54/X54),"",Y54/X54)</f>
        <v>0</v>
      </c>
      <c r="AA54" s="31">
        <v>5768.625</v>
      </c>
      <c r="AB54" s="32">
        <v>0</v>
      </c>
      <c r="AC54" s="30">
        <f>IF(ISERROR(AB54/AA54),"",AB54/AA54)</f>
        <v>0</v>
      </c>
      <c r="AD54" s="31">
        <v>1922.875</v>
      </c>
      <c r="AE54" s="74"/>
      <c r="AF54" s="30">
        <f>IF(ISERROR(AE54/AD54),"",AE54/AD54)</f>
        <v>0</v>
      </c>
      <c r="AG54" s="31">
        <v>1922.875</v>
      </c>
      <c r="AH54" s="74"/>
      <c r="AI54" s="30">
        <f>IF(ISERROR(AH54/AG54),"",AH54/AG54)</f>
        <v>0</v>
      </c>
      <c r="AJ54" s="31">
        <v>1922.875</v>
      </c>
      <c r="AK54" s="74"/>
      <c r="AL54" s="30">
        <f>IF(ISERROR(AK54/AJ54),"",AK54/AJ54)</f>
        <v>0</v>
      </c>
      <c r="AM54" s="31">
        <v>5768.625</v>
      </c>
      <c r="AN54" s="32">
        <v>0</v>
      </c>
      <c r="AO54" s="30">
        <f>IF(ISERROR(AN54/AM54),"",AN54/AM54)</f>
        <v>0</v>
      </c>
      <c r="AP54" s="31">
        <v>1922.875</v>
      </c>
      <c r="AQ54" s="74"/>
      <c r="AR54" s="30">
        <f>IF(ISERROR(AQ54/AP54),"",AQ54/AP54)</f>
        <v>0</v>
      </c>
      <c r="AS54" s="31">
        <v>1922.875</v>
      </c>
      <c r="AT54" s="74"/>
      <c r="AU54" s="30">
        <f>IF(ISERROR(AT54/AS54),"",AT54/AS54)</f>
        <v>0</v>
      </c>
      <c r="AV54" s="31">
        <v>1922.875</v>
      </c>
      <c r="AW54" s="74"/>
      <c r="AX54" s="30">
        <f>IF(ISERROR(AW54/AV54),"",AW54/AV54)</f>
        <v>0</v>
      </c>
      <c r="AY54" s="31">
        <v>5768.625</v>
      </c>
      <c r="AZ54" s="32">
        <v>0</v>
      </c>
      <c r="BA54" s="30">
        <f>IF(ISERROR(AZ54/AY54),"",AZ54/AY54)</f>
        <v>0</v>
      </c>
      <c r="BB54" s="31">
        <v>23074.5</v>
      </c>
      <c r="BC54" s="33">
        <v>0</v>
      </c>
      <c r="BD54" s="30">
        <f>IF(ISERROR(BC54/BB54),"",BC54/BB54)</f>
        <v>0</v>
      </c>
    </row>
    <row r="55" spans="1:56" ht="84" customHeight="1" x14ac:dyDescent="0.25">
      <c r="A55" s="51" t="s">
        <v>48</v>
      </c>
      <c r="B55" s="29" t="s">
        <v>233</v>
      </c>
      <c r="C55" s="121" t="s">
        <v>62</v>
      </c>
      <c r="D55" s="77">
        <v>37578</v>
      </c>
      <c r="E55" s="43">
        <v>3757.8</v>
      </c>
      <c r="F55" s="31">
        <v>323.79999999999995</v>
      </c>
      <c r="G55" s="74"/>
      <c r="H55" s="30">
        <f>IF(ISERROR(G55/F55),"",G55/F55)</f>
        <v>0</v>
      </c>
      <c r="I55" s="31">
        <v>323.79999999999995</v>
      </c>
      <c r="J55" s="74"/>
      <c r="K55" s="30">
        <f>IF(ISERROR(J55/I55),"",J55/I55)</f>
        <v>0</v>
      </c>
      <c r="L55" s="31">
        <v>323.79999999999995</v>
      </c>
      <c r="M55" s="74"/>
      <c r="N55" s="30">
        <f>IF(ISERROR(M55/L55),"",M55/L55)</f>
        <v>0</v>
      </c>
      <c r="O55" s="31">
        <v>971.39999999999986</v>
      </c>
      <c r="P55" s="32">
        <v>0</v>
      </c>
      <c r="Q55" s="30">
        <f>IF(ISERROR(P55/O55),"",P55/O55)</f>
        <v>0</v>
      </c>
      <c r="R55" s="31">
        <v>323.79999999999995</v>
      </c>
      <c r="S55" s="74"/>
      <c r="T55" s="30">
        <f>IF(ISERROR(S55/R55),"",S55/R55)</f>
        <v>0</v>
      </c>
      <c r="U55" s="31">
        <v>323.79999999999995</v>
      </c>
      <c r="V55" s="74"/>
      <c r="W55" s="30">
        <f>IF(ISERROR(V55/U55),"",V55/U55)</f>
        <v>0</v>
      </c>
      <c r="X55" s="31">
        <v>323.79999999999995</v>
      </c>
      <c r="Y55" s="74"/>
      <c r="Z55" s="30">
        <f>IF(ISERROR(Y55/X55),"",Y55/X55)</f>
        <v>0</v>
      </c>
      <c r="AA55" s="31">
        <v>971.39999999999986</v>
      </c>
      <c r="AB55" s="32">
        <v>0</v>
      </c>
      <c r="AC55" s="30">
        <f>IF(ISERROR(AB55/AA55),"",AB55/AA55)</f>
        <v>0</v>
      </c>
      <c r="AD55" s="31">
        <v>323.79999999999995</v>
      </c>
      <c r="AE55" s="74"/>
      <c r="AF55" s="30">
        <f>IF(ISERROR(AE55/AD55),"",AE55/AD55)</f>
        <v>0</v>
      </c>
      <c r="AG55" s="31">
        <v>323.79999999999995</v>
      </c>
      <c r="AH55" s="74"/>
      <c r="AI55" s="30">
        <f>IF(ISERROR(AH55/AG55),"",AH55/AG55)</f>
        <v>0</v>
      </c>
      <c r="AJ55" s="31">
        <v>323.79999999999995</v>
      </c>
      <c r="AK55" s="74"/>
      <c r="AL55" s="30">
        <f>IF(ISERROR(AK55/AJ55),"",AK55/AJ55)</f>
        <v>0</v>
      </c>
      <c r="AM55" s="31">
        <v>971.39999999999986</v>
      </c>
      <c r="AN55" s="32">
        <v>0</v>
      </c>
      <c r="AO55" s="30">
        <f>IF(ISERROR(AN55/AM55),"",AN55/AM55)</f>
        <v>0</v>
      </c>
      <c r="AP55" s="31">
        <v>323.79999999999995</v>
      </c>
      <c r="AQ55" s="74"/>
      <c r="AR55" s="30">
        <f>IF(ISERROR(AQ55/AP55),"",AQ55/AP55)</f>
        <v>0</v>
      </c>
      <c r="AS55" s="31">
        <v>323.79999999999995</v>
      </c>
      <c r="AT55" s="74"/>
      <c r="AU55" s="30">
        <f>IF(ISERROR(AT55/AS55),"",AT55/AS55)</f>
        <v>0</v>
      </c>
      <c r="AV55" s="31">
        <v>323.79999999999995</v>
      </c>
      <c r="AW55" s="74"/>
      <c r="AX55" s="30">
        <f>IF(ISERROR(AW55/AV55),"",AW55/AV55)</f>
        <v>0</v>
      </c>
      <c r="AY55" s="31">
        <v>971.39999999999986</v>
      </c>
      <c r="AZ55" s="32">
        <v>0</v>
      </c>
      <c r="BA55" s="30">
        <f>IF(ISERROR(AZ55/AY55),"",AZ55/AY55)</f>
        <v>0</v>
      </c>
      <c r="BB55" s="31">
        <v>3885.5999999999995</v>
      </c>
      <c r="BC55" s="33">
        <v>0</v>
      </c>
      <c r="BD55" s="30">
        <f>IF(ISERROR(BC55/BB55),"",BC55/BB55)</f>
        <v>0</v>
      </c>
    </row>
    <row r="56" spans="1:56" ht="84" customHeight="1" x14ac:dyDescent="0.25">
      <c r="A56" s="51" t="s">
        <v>49</v>
      </c>
      <c r="B56" s="29" t="s">
        <v>234</v>
      </c>
      <c r="C56" s="121" t="s">
        <v>62</v>
      </c>
      <c r="D56" s="77">
        <v>43871</v>
      </c>
      <c r="E56" s="43">
        <v>8774.2000000000007</v>
      </c>
      <c r="F56" s="31">
        <v>936.16666666666674</v>
      </c>
      <c r="G56" s="74"/>
      <c r="H56" s="30">
        <f>IF(ISERROR(G56/F56),"",G56/F56)</f>
        <v>0</v>
      </c>
      <c r="I56" s="31">
        <v>936.16666666666674</v>
      </c>
      <c r="J56" s="74"/>
      <c r="K56" s="30">
        <f>IF(ISERROR(J56/I56),"",J56/I56)</f>
        <v>0</v>
      </c>
      <c r="L56" s="31">
        <v>936.16666666666674</v>
      </c>
      <c r="M56" s="74"/>
      <c r="N56" s="30">
        <f>IF(ISERROR(M56/L56),"",M56/L56)</f>
        <v>0</v>
      </c>
      <c r="O56" s="31">
        <v>2808.5</v>
      </c>
      <c r="P56" s="32">
        <v>0</v>
      </c>
      <c r="Q56" s="30">
        <f>IF(ISERROR(P56/O56),"",P56/O56)</f>
        <v>0</v>
      </c>
      <c r="R56" s="31">
        <v>935.16666666666674</v>
      </c>
      <c r="S56" s="74"/>
      <c r="T56" s="30">
        <f>IF(ISERROR(S56/R56),"",S56/R56)</f>
        <v>0</v>
      </c>
      <c r="U56" s="31">
        <v>935.16666666666674</v>
      </c>
      <c r="V56" s="74"/>
      <c r="W56" s="30">
        <f>IF(ISERROR(V56/U56),"",V56/U56)</f>
        <v>0</v>
      </c>
      <c r="X56" s="31">
        <v>935.16666666666674</v>
      </c>
      <c r="Y56" s="74"/>
      <c r="Z56" s="30">
        <f>IF(ISERROR(Y56/X56),"",Y56/X56)</f>
        <v>0</v>
      </c>
      <c r="AA56" s="31">
        <v>2805.5</v>
      </c>
      <c r="AB56" s="32">
        <v>0</v>
      </c>
      <c r="AC56" s="30">
        <f>IF(ISERROR(AB56/AA56),"",AB56/AA56)</f>
        <v>0</v>
      </c>
      <c r="AD56" s="31">
        <v>935.16666666666674</v>
      </c>
      <c r="AE56" s="74"/>
      <c r="AF56" s="30">
        <f>IF(ISERROR(AE56/AD56),"",AE56/AD56)</f>
        <v>0</v>
      </c>
      <c r="AG56" s="31">
        <v>935.16666666666674</v>
      </c>
      <c r="AH56" s="74"/>
      <c r="AI56" s="30">
        <f>IF(ISERROR(AH56/AG56),"",AH56/AG56)</f>
        <v>0</v>
      </c>
      <c r="AJ56" s="31">
        <v>935.16666666666674</v>
      </c>
      <c r="AK56" s="74"/>
      <c r="AL56" s="30">
        <f>IF(ISERROR(AK56/AJ56),"",AK56/AJ56)</f>
        <v>0</v>
      </c>
      <c r="AM56" s="31">
        <v>2805.5</v>
      </c>
      <c r="AN56" s="32">
        <v>0</v>
      </c>
      <c r="AO56" s="30">
        <f>IF(ISERROR(AN56/AM56),"",AN56/AM56)</f>
        <v>0</v>
      </c>
      <c r="AP56" s="31">
        <v>936.16666666666674</v>
      </c>
      <c r="AQ56" s="74"/>
      <c r="AR56" s="30">
        <f>IF(ISERROR(AQ56/AP56),"",AQ56/AP56)</f>
        <v>0</v>
      </c>
      <c r="AS56" s="31">
        <v>936.16666666666674</v>
      </c>
      <c r="AT56" s="74"/>
      <c r="AU56" s="30">
        <f>IF(ISERROR(AT56/AS56),"",AT56/AS56)</f>
        <v>0</v>
      </c>
      <c r="AV56" s="31">
        <v>936.16666666666674</v>
      </c>
      <c r="AW56" s="74"/>
      <c r="AX56" s="30">
        <f>IF(ISERROR(AW56/AV56),"",AW56/AV56)</f>
        <v>0</v>
      </c>
      <c r="AY56" s="31">
        <v>2808.5</v>
      </c>
      <c r="AZ56" s="32">
        <v>0</v>
      </c>
      <c r="BA56" s="30">
        <f>IF(ISERROR(AZ56/AY56),"",AZ56/AY56)</f>
        <v>0</v>
      </c>
      <c r="BB56" s="31">
        <v>11228</v>
      </c>
      <c r="BC56" s="33">
        <v>0</v>
      </c>
      <c r="BD56" s="30">
        <f>IF(ISERROR(BC56/BB56),"",BC56/BB56)</f>
        <v>0</v>
      </c>
    </row>
    <row r="57" spans="1:56" ht="84" customHeight="1" x14ac:dyDescent="0.25">
      <c r="A57" s="51" t="s">
        <v>75</v>
      </c>
      <c r="B57" s="29" t="s">
        <v>235</v>
      </c>
      <c r="C57" s="121" t="s">
        <v>100</v>
      </c>
      <c r="D57" s="77">
        <v>43871</v>
      </c>
      <c r="E57" s="43">
        <v>43871</v>
      </c>
      <c r="F57" s="87">
        <v>2878.2500000000005</v>
      </c>
      <c r="G57" s="74"/>
      <c r="H57" s="30">
        <f>IF(ISERROR(G57/F57),"",G57/F57)</f>
        <v>0</v>
      </c>
      <c r="I57" s="87">
        <v>2880.2500000000005</v>
      </c>
      <c r="J57" s="74"/>
      <c r="K57" s="30">
        <f>IF(ISERROR(J57/I57),"",J57/I57)</f>
        <v>0</v>
      </c>
      <c r="L57" s="87">
        <v>4172.25</v>
      </c>
      <c r="M57" s="74"/>
      <c r="N57" s="30">
        <f>IF(ISERROR(M57/L57),"",M57/L57)</f>
        <v>0</v>
      </c>
      <c r="O57" s="31">
        <v>9930.75</v>
      </c>
      <c r="P57" s="32">
        <v>0</v>
      </c>
      <c r="Q57" s="30">
        <f>IF(ISERROR(P57/O57),"",P57/O57)</f>
        <v>0</v>
      </c>
      <c r="R57" s="87">
        <v>2879.2500000000005</v>
      </c>
      <c r="S57" s="74"/>
      <c r="T57" s="30">
        <f>IF(ISERROR(S57/R57),"",S57/R57)</f>
        <v>0</v>
      </c>
      <c r="U57" s="87">
        <v>10283.250000000002</v>
      </c>
      <c r="V57" s="74"/>
      <c r="W57" s="30">
        <f>IF(ISERROR(V57/U57),"",V57/U57)</f>
        <v>0</v>
      </c>
      <c r="X57" s="87">
        <v>2880.2500000000005</v>
      </c>
      <c r="Y57" s="74"/>
      <c r="Z57" s="30">
        <f>IF(ISERROR(Y57/X57),"",Y57/X57)</f>
        <v>0</v>
      </c>
      <c r="AA57" s="31">
        <v>16042.750000000002</v>
      </c>
      <c r="AB57" s="32">
        <v>0</v>
      </c>
      <c r="AC57" s="30">
        <f>IF(ISERROR(AB57/AA57),"",AB57/AA57)</f>
        <v>0</v>
      </c>
      <c r="AD57" s="87">
        <v>2880.2500000000005</v>
      </c>
      <c r="AE57" s="74"/>
      <c r="AF57" s="30">
        <f>IF(ISERROR(AE57/AD57),"",AE57/AD57)</f>
        <v>0</v>
      </c>
      <c r="AG57" s="87">
        <v>2879.2500000000005</v>
      </c>
      <c r="AH57" s="74"/>
      <c r="AI57" s="30">
        <f>IF(ISERROR(AH57/AG57),"",AH57/AG57)</f>
        <v>0</v>
      </c>
      <c r="AJ57" s="87">
        <v>2879.2500000000005</v>
      </c>
      <c r="AK57" s="74"/>
      <c r="AL57" s="30">
        <f>IF(ISERROR(AK57/AJ57),"",AK57/AJ57)</f>
        <v>0</v>
      </c>
      <c r="AM57" s="31">
        <v>8638.7500000000018</v>
      </c>
      <c r="AN57" s="32">
        <v>0</v>
      </c>
      <c r="AO57" s="30">
        <f>IF(ISERROR(AN57/AM57),"",AN57/AM57)</f>
        <v>0</v>
      </c>
      <c r="AP57" s="87">
        <v>2880.2500000000005</v>
      </c>
      <c r="AQ57" s="74"/>
      <c r="AR57" s="30">
        <f>IF(ISERROR(AQ57/AP57),"",AQ57/AP57)</f>
        <v>0</v>
      </c>
      <c r="AS57" s="87">
        <v>2879.2500000000005</v>
      </c>
      <c r="AT57" s="74"/>
      <c r="AU57" s="30">
        <f>IF(ISERROR(AT57/AS57),"",AT57/AS57)</f>
        <v>0</v>
      </c>
      <c r="AV57" s="87">
        <v>2880.2500000000005</v>
      </c>
      <c r="AW57" s="74"/>
      <c r="AX57" s="30">
        <f>IF(ISERROR(AW57/AV57),"",AW57/AV57)</f>
        <v>0</v>
      </c>
      <c r="AY57" s="31">
        <v>8639.7500000000018</v>
      </c>
      <c r="AZ57" s="32">
        <v>0</v>
      </c>
      <c r="BA57" s="30">
        <f>IF(ISERROR(AZ57/AY57),"",AZ57/AY57)</f>
        <v>0</v>
      </c>
      <c r="BB57" s="31">
        <v>43252</v>
      </c>
      <c r="BC57" s="33">
        <v>0</v>
      </c>
      <c r="BD57" s="30">
        <f>IF(ISERROR(BC57/BB57),"",BC57/BB57)</f>
        <v>0</v>
      </c>
    </row>
    <row r="58" spans="1:56" ht="84" customHeight="1" x14ac:dyDescent="0.25">
      <c r="A58" s="51" t="s">
        <v>161</v>
      </c>
      <c r="B58" s="29" t="s">
        <v>213</v>
      </c>
      <c r="C58" s="121" t="s">
        <v>100</v>
      </c>
      <c r="D58" s="77">
        <v>8291.9503999999997</v>
      </c>
      <c r="E58" s="43">
        <v>4002</v>
      </c>
      <c r="F58" s="31">
        <v>703.13773999999989</v>
      </c>
      <c r="G58" s="52"/>
      <c r="H58" s="30">
        <f>IF(ISERROR(G58/F58),"",G58/F58)</f>
        <v>0</v>
      </c>
      <c r="I58" s="31">
        <v>703.13773999999989</v>
      </c>
      <c r="J58" s="52"/>
      <c r="K58" s="30">
        <f>IF(ISERROR(J58/I58),"",J58/I58)</f>
        <v>0</v>
      </c>
      <c r="L58" s="31">
        <v>703.13773999999989</v>
      </c>
      <c r="M58" s="52"/>
      <c r="N58" s="30">
        <f>IF(ISERROR(M58/L58),"",M58/L58)</f>
        <v>0</v>
      </c>
      <c r="O58" s="31">
        <v>2109.4132199999995</v>
      </c>
      <c r="P58" s="32">
        <v>0</v>
      </c>
      <c r="Q58" s="30">
        <f>IF(ISERROR(P58/O58),"",P58/O58)</f>
        <v>0</v>
      </c>
      <c r="R58" s="31">
        <v>706.13773999999989</v>
      </c>
      <c r="S58" s="52"/>
      <c r="T58" s="30">
        <f>IF(ISERROR(S58/R58),"",S58/R58)</f>
        <v>0</v>
      </c>
      <c r="U58" s="31">
        <v>703.13773999999989</v>
      </c>
      <c r="V58" s="52"/>
      <c r="W58" s="30">
        <f>IF(ISERROR(V58/U58),"",V58/U58)</f>
        <v>0</v>
      </c>
      <c r="X58" s="31">
        <v>703.13773999999989</v>
      </c>
      <c r="Y58" s="52"/>
      <c r="Z58" s="30">
        <f>IF(ISERROR(Y58/X58),"",Y58/X58)</f>
        <v>0</v>
      </c>
      <c r="AA58" s="31">
        <v>2112.4132199999995</v>
      </c>
      <c r="AB58" s="32">
        <v>0</v>
      </c>
      <c r="AC58" s="30">
        <f>IF(ISERROR(AB58/AA58),"",AB58/AA58)</f>
        <v>0</v>
      </c>
      <c r="AD58" s="31">
        <v>706.13773999999989</v>
      </c>
      <c r="AE58" s="52"/>
      <c r="AF58" s="30">
        <f>IF(ISERROR(AE58/AD58),"",AE58/AD58)</f>
        <v>0</v>
      </c>
      <c r="AG58" s="31">
        <v>703.13773999999989</v>
      </c>
      <c r="AH58" s="52"/>
      <c r="AI58" s="30">
        <f>IF(ISERROR(AH58/AG58),"",AH58/AG58)</f>
        <v>0</v>
      </c>
      <c r="AJ58" s="31">
        <v>703.13773999999989</v>
      </c>
      <c r="AK58" s="52"/>
      <c r="AL58" s="30">
        <f>IF(ISERROR(AK58/AJ58),"",AK58/AJ58)</f>
        <v>0</v>
      </c>
      <c r="AM58" s="31">
        <v>2112.4132199999995</v>
      </c>
      <c r="AN58" s="32">
        <v>0</v>
      </c>
      <c r="AO58" s="30">
        <f>IF(ISERROR(AN58/AM58),"",AN58/AM58)</f>
        <v>0</v>
      </c>
      <c r="AP58" s="31">
        <v>704.13773999999989</v>
      </c>
      <c r="AQ58" s="52"/>
      <c r="AR58" s="30">
        <f>IF(ISERROR(AQ58/AP58),"",AQ58/AP58)</f>
        <v>0</v>
      </c>
      <c r="AS58" s="31">
        <v>703.13773999999989</v>
      </c>
      <c r="AT58" s="52"/>
      <c r="AU58" s="30">
        <f>IF(ISERROR(AT58/AS58),"",AT58/AS58)</f>
        <v>0</v>
      </c>
      <c r="AV58" s="31">
        <v>703.13773999999989</v>
      </c>
      <c r="AW58" s="52"/>
      <c r="AX58" s="30">
        <f>IF(ISERROR(AW58/AV58),"",AW58/AV58)</f>
        <v>0</v>
      </c>
      <c r="AY58" s="31">
        <v>2110.4132199999995</v>
      </c>
      <c r="AZ58" s="32">
        <v>0</v>
      </c>
      <c r="BA58" s="30">
        <f>IF(ISERROR(AZ58/AY58),"",AZ58/AY58)</f>
        <v>0</v>
      </c>
      <c r="BB58" s="31">
        <v>8444.6528799999978</v>
      </c>
      <c r="BC58" s="33">
        <v>0</v>
      </c>
      <c r="BD58" s="30">
        <f>IF(ISERROR(BC58/BB58),"",BC58/BB58)</f>
        <v>0</v>
      </c>
    </row>
    <row r="59" spans="1:56" ht="157.5" customHeight="1" x14ac:dyDescent="0.25">
      <c r="A59" s="330" t="s">
        <v>236</v>
      </c>
      <c r="B59" s="322"/>
      <c r="C59" s="119"/>
      <c r="D59" s="19"/>
      <c r="E59" s="90"/>
      <c r="F59" s="21"/>
      <c r="G59" s="39"/>
      <c r="H59" s="40"/>
      <c r="I59" s="21"/>
      <c r="J59" s="39"/>
      <c r="K59" s="40"/>
      <c r="L59" s="21"/>
      <c r="M59" s="39"/>
      <c r="N59" s="40"/>
      <c r="O59" s="21"/>
      <c r="P59" s="39"/>
      <c r="Q59" s="40"/>
      <c r="R59" s="21"/>
      <c r="S59" s="39"/>
      <c r="T59" s="40"/>
      <c r="U59" s="21"/>
      <c r="V59" s="39"/>
      <c r="W59" s="40"/>
      <c r="X59" s="21"/>
      <c r="Y59" s="39"/>
      <c r="Z59" s="40"/>
      <c r="AA59" s="21"/>
      <c r="AB59" s="39"/>
      <c r="AC59" s="40"/>
      <c r="AD59" s="21"/>
      <c r="AE59" s="39"/>
      <c r="AF59" s="40"/>
      <c r="AG59" s="21"/>
      <c r="AH59" s="39"/>
      <c r="AI59" s="40"/>
      <c r="AJ59" s="21"/>
      <c r="AK59" s="39"/>
      <c r="AL59" s="40"/>
      <c r="AM59" s="21"/>
      <c r="AN59" s="39"/>
      <c r="AO59" s="40"/>
      <c r="AP59" s="21"/>
      <c r="AQ59" s="39"/>
      <c r="AR59" s="40"/>
      <c r="AS59" s="21"/>
      <c r="AT59" s="39"/>
      <c r="AU59" s="40"/>
      <c r="AV59" s="21"/>
      <c r="AW59" s="39"/>
      <c r="AX59" s="40"/>
      <c r="AY59" s="21"/>
      <c r="AZ59" s="39"/>
      <c r="BA59" s="40"/>
      <c r="BB59" s="21"/>
      <c r="BC59" s="39"/>
      <c r="BD59" s="40"/>
    </row>
    <row r="60" spans="1:56" ht="69.75" customHeight="1" x14ac:dyDescent="0.25">
      <c r="A60" s="324" t="s">
        <v>237</v>
      </c>
      <c r="B60" s="325"/>
      <c r="C60" s="114"/>
      <c r="D60" s="109"/>
      <c r="E60" s="91"/>
      <c r="F60" s="25"/>
      <c r="G60" s="41"/>
      <c r="H60" s="42"/>
      <c r="I60" s="25"/>
      <c r="J60" s="41"/>
      <c r="K60" s="42"/>
      <c r="L60" s="25"/>
      <c r="M60" s="41"/>
      <c r="N60" s="42"/>
      <c r="O60" s="25"/>
      <c r="P60" s="41"/>
      <c r="Q60" s="42"/>
      <c r="R60" s="25"/>
      <c r="S60" s="41"/>
      <c r="T60" s="42"/>
      <c r="U60" s="25"/>
      <c r="V60" s="41"/>
      <c r="W60" s="42"/>
      <c r="X60" s="25"/>
      <c r="Y60" s="41"/>
      <c r="Z60" s="42"/>
      <c r="AA60" s="25"/>
      <c r="AB60" s="41"/>
      <c r="AC60" s="42"/>
      <c r="AD60" s="25"/>
      <c r="AE60" s="41"/>
      <c r="AF60" s="42"/>
      <c r="AG60" s="25"/>
      <c r="AH60" s="41"/>
      <c r="AI60" s="42"/>
      <c r="AJ60" s="25"/>
      <c r="AK60" s="41"/>
      <c r="AL60" s="42"/>
      <c r="AM60" s="25"/>
      <c r="AN60" s="41"/>
      <c r="AO60" s="42"/>
      <c r="AP60" s="25"/>
      <c r="AQ60" s="41"/>
      <c r="AR60" s="42"/>
      <c r="AS60" s="25"/>
      <c r="AT60" s="41"/>
      <c r="AU60" s="42"/>
      <c r="AV60" s="25"/>
      <c r="AW60" s="41"/>
      <c r="AX60" s="42"/>
      <c r="AY60" s="25"/>
      <c r="AZ60" s="41"/>
      <c r="BA60" s="42"/>
      <c r="BB60" s="25"/>
      <c r="BC60" s="41"/>
      <c r="BD60" s="42"/>
    </row>
    <row r="61" spans="1:56" ht="84" customHeight="1" x14ac:dyDescent="0.25">
      <c r="A61" s="51" t="s">
        <v>50</v>
      </c>
      <c r="B61" s="29" t="s">
        <v>238</v>
      </c>
      <c r="C61" s="121" t="s">
        <v>98</v>
      </c>
      <c r="D61" s="65">
        <v>0</v>
      </c>
      <c r="E61" s="86">
        <v>16673</v>
      </c>
      <c r="F61" s="73">
        <v>1389.4166666666667</v>
      </c>
      <c r="G61" s="85"/>
      <c r="H61" s="30">
        <f>IF(ISERROR(G61/F61),"",G61/F61)</f>
        <v>0</v>
      </c>
      <c r="I61" s="73">
        <v>1389.4166666666667</v>
      </c>
      <c r="J61" s="85"/>
      <c r="K61" s="30">
        <f>IF(ISERROR(J61/I61),"",J61/I61)</f>
        <v>0</v>
      </c>
      <c r="L61" s="73">
        <v>1389.4166666666667</v>
      </c>
      <c r="M61" s="85"/>
      <c r="N61" s="30">
        <f>IF(ISERROR(M61/L61),"",M61/L61)</f>
        <v>0</v>
      </c>
      <c r="O61" s="31">
        <v>4168.25</v>
      </c>
      <c r="P61" s="32">
        <v>0</v>
      </c>
      <c r="Q61" s="30">
        <f>IF(ISERROR(P61/O61),"",P61/O61)</f>
        <v>0</v>
      </c>
      <c r="R61" s="73">
        <v>1389.4166666666667</v>
      </c>
      <c r="S61" s="85"/>
      <c r="T61" s="30">
        <f>IF(ISERROR(S61/R61),"",S61/R61)</f>
        <v>0</v>
      </c>
      <c r="U61" s="73">
        <v>1389.4166666666667</v>
      </c>
      <c r="V61" s="85"/>
      <c r="W61" s="30">
        <f>IF(ISERROR(V61/U61),"",V61/U61)</f>
        <v>0</v>
      </c>
      <c r="X61" s="73">
        <v>1389.4166666666667</v>
      </c>
      <c r="Y61" s="85"/>
      <c r="Z61" s="30">
        <f>IF(ISERROR(Y61/X61),"",Y61/X61)</f>
        <v>0</v>
      </c>
      <c r="AA61" s="31">
        <v>4168.25</v>
      </c>
      <c r="AB61" s="32">
        <v>0</v>
      </c>
      <c r="AC61" s="30">
        <f>IF(ISERROR(AB61/AA61),"",AB61/AA61)</f>
        <v>0</v>
      </c>
      <c r="AD61" s="73">
        <v>1389.4166666666667</v>
      </c>
      <c r="AE61" s="85"/>
      <c r="AF61" s="30">
        <f>IF(ISERROR(AE61/AD61),"",AE61/AD61)</f>
        <v>0</v>
      </c>
      <c r="AG61" s="73">
        <v>1389.4166666666667</v>
      </c>
      <c r="AH61" s="85"/>
      <c r="AI61" s="30">
        <f>IF(ISERROR(AH61/AG61),"",AH61/AG61)</f>
        <v>0</v>
      </c>
      <c r="AJ61" s="73">
        <v>1389.4166666666667</v>
      </c>
      <c r="AK61" s="85"/>
      <c r="AL61" s="30">
        <f>IF(ISERROR(AK61/AJ61),"",AK61/AJ61)</f>
        <v>0</v>
      </c>
      <c r="AM61" s="31">
        <v>4168.25</v>
      </c>
      <c r="AN61" s="32">
        <v>0</v>
      </c>
      <c r="AO61" s="30">
        <f>IF(ISERROR(AN61/AM61),"",AN61/AM61)</f>
        <v>0</v>
      </c>
      <c r="AP61" s="73">
        <v>1389.4166666666667</v>
      </c>
      <c r="AQ61" s="85"/>
      <c r="AR61" s="30">
        <f>IF(ISERROR(AQ61/AP61),"",AQ61/AP61)</f>
        <v>0</v>
      </c>
      <c r="AS61" s="73">
        <v>1389.4166666666667</v>
      </c>
      <c r="AT61" s="85"/>
      <c r="AU61" s="30">
        <f>IF(ISERROR(AT61/AS61),"",AT61/AS61)</f>
        <v>0</v>
      </c>
      <c r="AV61" s="73">
        <v>1389.4166666666667</v>
      </c>
      <c r="AW61" s="85"/>
      <c r="AX61" s="30">
        <f>IF(ISERROR(AW61/AV61),"",AW61/AV61)</f>
        <v>0</v>
      </c>
      <c r="AY61" s="31">
        <v>4168.25</v>
      </c>
      <c r="AZ61" s="32">
        <v>0</v>
      </c>
      <c r="BA61" s="30">
        <f>IF(ISERROR(AZ61/AY61),"",AZ61/AY61)</f>
        <v>0</v>
      </c>
      <c r="BB61" s="31">
        <v>16673</v>
      </c>
      <c r="BC61" s="33">
        <v>0</v>
      </c>
      <c r="BD61" s="30">
        <f>IF(ISERROR(BC61/BB61),"",BC61/BB61)</f>
        <v>0</v>
      </c>
    </row>
    <row r="62" spans="1:56" ht="84" customHeight="1" x14ac:dyDescent="0.25">
      <c r="A62" s="51" t="s">
        <v>76</v>
      </c>
      <c r="B62" s="29" t="s">
        <v>239</v>
      </c>
      <c r="C62" s="121" t="s">
        <v>98</v>
      </c>
      <c r="D62" s="65">
        <v>0</v>
      </c>
      <c r="E62" s="86">
        <v>145</v>
      </c>
      <c r="F62" s="87">
        <v>6</v>
      </c>
      <c r="G62" s="85"/>
      <c r="H62" s="30">
        <f>IF(ISERROR(G62/F62),"",G62/F62)</f>
        <v>0</v>
      </c>
      <c r="I62" s="87">
        <v>4</v>
      </c>
      <c r="J62" s="85"/>
      <c r="K62" s="30">
        <f>IF(ISERROR(J62/I62),"",J62/I62)</f>
        <v>0</v>
      </c>
      <c r="L62" s="87">
        <v>21</v>
      </c>
      <c r="M62" s="85"/>
      <c r="N62" s="30">
        <f>IF(ISERROR(M62/L62),"",M62/L62)</f>
        <v>0</v>
      </c>
      <c r="O62" s="31">
        <v>31</v>
      </c>
      <c r="P62" s="32">
        <v>0</v>
      </c>
      <c r="Q62" s="30">
        <f>IF(ISERROR(P62/O62),"",P62/O62)</f>
        <v>0</v>
      </c>
      <c r="R62" s="87">
        <v>7</v>
      </c>
      <c r="S62" s="85"/>
      <c r="T62" s="30">
        <f>IF(ISERROR(S62/R62),"",S62/R62)</f>
        <v>0</v>
      </c>
      <c r="U62" s="87">
        <v>14</v>
      </c>
      <c r="V62" s="85"/>
      <c r="W62" s="30">
        <f>IF(ISERROR(V62/U62),"",V62/U62)</f>
        <v>0</v>
      </c>
      <c r="X62" s="87">
        <v>26</v>
      </c>
      <c r="Y62" s="85"/>
      <c r="Z62" s="30">
        <f>IF(ISERROR(Y62/X62),"",Y62/X62)</f>
        <v>0</v>
      </c>
      <c r="AA62" s="31">
        <v>47</v>
      </c>
      <c r="AB62" s="32">
        <v>0</v>
      </c>
      <c r="AC62" s="30">
        <f>IF(ISERROR(AB62/AA62),"",AB62/AA62)</f>
        <v>0</v>
      </c>
      <c r="AD62" s="87">
        <v>15</v>
      </c>
      <c r="AE62" s="85"/>
      <c r="AF62" s="30">
        <f>IF(ISERROR(AE62/AD62),"",AE62/AD62)</f>
        <v>0</v>
      </c>
      <c r="AG62" s="87">
        <v>10</v>
      </c>
      <c r="AH62" s="85"/>
      <c r="AI62" s="30">
        <f>IF(ISERROR(AH62/AG62),"",AH62/AG62)</f>
        <v>0</v>
      </c>
      <c r="AJ62" s="87">
        <v>12</v>
      </c>
      <c r="AK62" s="85"/>
      <c r="AL62" s="30">
        <f>IF(ISERROR(AK62/AJ62),"",AK62/AJ62)</f>
        <v>0</v>
      </c>
      <c r="AM62" s="31">
        <v>37</v>
      </c>
      <c r="AN62" s="32">
        <v>0</v>
      </c>
      <c r="AO62" s="30">
        <f>IF(ISERROR(AN62/AM62),"",AN62/AM62)</f>
        <v>0</v>
      </c>
      <c r="AP62" s="87">
        <v>14</v>
      </c>
      <c r="AQ62" s="85"/>
      <c r="AR62" s="30">
        <f>IF(ISERROR(AQ62/AP62),"",AQ62/AP62)</f>
        <v>0</v>
      </c>
      <c r="AS62" s="87">
        <v>13</v>
      </c>
      <c r="AT62" s="85"/>
      <c r="AU62" s="30">
        <f>IF(ISERROR(AT62/AS62),"",AT62/AS62)</f>
        <v>0</v>
      </c>
      <c r="AV62" s="87">
        <v>3</v>
      </c>
      <c r="AW62" s="85"/>
      <c r="AX62" s="30">
        <f>IF(ISERROR(AW62/AV62),"",AW62/AV62)</f>
        <v>0</v>
      </c>
      <c r="AY62" s="31">
        <v>30</v>
      </c>
      <c r="AZ62" s="32">
        <v>0</v>
      </c>
      <c r="BA62" s="30">
        <f>IF(ISERROR(AZ62/AY62),"",AZ62/AY62)</f>
        <v>0</v>
      </c>
      <c r="BB62" s="31">
        <v>145</v>
      </c>
      <c r="BC62" s="33">
        <v>0</v>
      </c>
      <c r="BD62" s="30">
        <f>IF(ISERROR(BC62/BB62),"",BC62/BB62)</f>
        <v>0</v>
      </c>
    </row>
    <row r="63" spans="1:56" ht="84" customHeight="1" x14ac:dyDescent="0.25">
      <c r="A63" s="51" t="s">
        <v>77</v>
      </c>
      <c r="B63" s="29" t="s">
        <v>240</v>
      </c>
      <c r="C63" s="121" t="s">
        <v>98</v>
      </c>
      <c r="D63" s="65">
        <v>0</v>
      </c>
      <c r="E63" s="86">
        <v>1222</v>
      </c>
      <c r="F63" s="87">
        <v>102</v>
      </c>
      <c r="G63" s="85"/>
      <c r="H63" s="30">
        <f>IF(ISERROR(G63/F63),"",G63/F63)</f>
        <v>0</v>
      </c>
      <c r="I63" s="87">
        <v>103</v>
      </c>
      <c r="J63" s="85"/>
      <c r="K63" s="30">
        <f>IF(ISERROR(J63/I63),"",J63/I63)</f>
        <v>0</v>
      </c>
      <c r="L63" s="87">
        <v>101</v>
      </c>
      <c r="M63" s="85"/>
      <c r="N63" s="30">
        <f>IF(ISERROR(M63/L63),"",M63/L63)</f>
        <v>0</v>
      </c>
      <c r="O63" s="31">
        <v>306</v>
      </c>
      <c r="P63" s="32">
        <v>0</v>
      </c>
      <c r="Q63" s="30">
        <f>IF(ISERROR(P63/O63),"",P63/O63)</f>
        <v>0</v>
      </c>
      <c r="R63" s="87">
        <v>106</v>
      </c>
      <c r="S63" s="85"/>
      <c r="T63" s="30">
        <f>IF(ISERROR(S63/R63),"",S63/R63)</f>
        <v>0</v>
      </c>
      <c r="U63" s="87">
        <v>101</v>
      </c>
      <c r="V63" s="85"/>
      <c r="W63" s="30">
        <f>IF(ISERROR(V63/U63),"",V63/U63)</f>
        <v>0</v>
      </c>
      <c r="X63" s="87">
        <v>102</v>
      </c>
      <c r="Y63" s="85"/>
      <c r="Z63" s="30">
        <f>IF(ISERROR(Y63/X63),"",Y63/X63)</f>
        <v>0</v>
      </c>
      <c r="AA63" s="31">
        <v>309</v>
      </c>
      <c r="AB63" s="32">
        <v>0</v>
      </c>
      <c r="AC63" s="30">
        <f>IF(ISERROR(AB63/AA63),"",AB63/AA63)</f>
        <v>0</v>
      </c>
      <c r="AD63" s="87">
        <v>102</v>
      </c>
      <c r="AE63" s="85"/>
      <c r="AF63" s="30">
        <f>IF(ISERROR(AE63/AD63),"",AE63/AD63)</f>
        <v>0</v>
      </c>
      <c r="AG63" s="87">
        <v>104</v>
      </c>
      <c r="AH63" s="85"/>
      <c r="AI63" s="30">
        <f>IF(ISERROR(AH63/AG63),"",AH63/AG63)</f>
        <v>0</v>
      </c>
      <c r="AJ63" s="87">
        <v>98</v>
      </c>
      <c r="AK63" s="85"/>
      <c r="AL63" s="30">
        <f>IF(ISERROR(AK63/AJ63),"",AK63/AJ63)</f>
        <v>0</v>
      </c>
      <c r="AM63" s="31">
        <v>304</v>
      </c>
      <c r="AN63" s="32">
        <v>0</v>
      </c>
      <c r="AO63" s="30">
        <f>IF(ISERROR(AN63/AM63),"",AN63/AM63)</f>
        <v>0</v>
      </c>
      <c r="AP63" s="87">
        <v>104</v>
      </c>
      <c r="AQ63" s="85"/>
      <c r="AR63" s="30">
        <f>IF(ISERROR(AQ63/AP63),"",AQ63/AP63)</f>
        <v>0</v>
      </c>
      <c r="AS63" s="87">
        <v>102</v>
      </c>
      <c r="AT63" s="85"/>
      <c r="AU63" s="30">
        <f>IF(ISERROR(AT63/AS63),"",AT63/AS63)</f>
        <v>0</v>
      </c>
      <c r="AV63" s="87">
        <v>97</v>
      </c>
      <c r="AW63" s="85"/>
      <c r="AX63" s="30">
        <f>IF(ISERROR(AW63/AV63),"",AW63/AV63)</f>
        <v>0</v>
      </c>
      <c r="AY63" s="31">
        <v>303</v>
      </c>
      <c r="AZ63" s="32">
        <v>0</v>
      </c>
      <c r="BA63" s="30">
        <f>IF(ISERROR(AZ63/AY63),"",AZ63/AY63)</f>
        <v>0</v>
      </c>
      <c r="BB63" s="31">
        <v>1222</v>
      </c>
      <c r="BC63" s="33">
        <v>0</v>
      </c>
      <c r="BD63" s="30">
        <f>IF(ISERROR(BC63/BB63),"",BC63/BB63)</f>
        <v>0</v>
      </c>
    </row>
    <row r="64" spans="1:56" ht="84" customHeight="1" x14ac:dyDescent="0.25">
      <c r="A64" s="324" t="s">
        <v>188</v>
      </c>
      <c r="B64" s="325"/>
      <c r="C64" s="114"/>
      <c r="D64" s="109"/>
      <c r="E64" s="91"/>
      <c r="F64" s="25"/>
      <c r="G64" s="41"/>
      <c r="H64" s="42"/>
      <c r="I64" s="25"/>
      <c r="J64" s="41"/>
      <c r="K64" s="42"/>
      <c r="L64" s="25"/>
      <c r="M64" s="41"/>
      <c r="N64" s="42"/>
      <c r="O64" s="25"/>
      <c r="P64" s="41"/>
      <c r="Q64" s="42"/>
      <c r="R64" s="25"/>
      <c r="S64" s="41"/>
      <c r="T64" s="42"/>
      <c r="U64" s="25"/>
      <c r="V64" s="41"/>
      <c r="W64" s="42"/>
      <c r="X64" s="25"/>
      <c r="Y64" s="41"/>
      <c r="Z64" s="42"/>
      <c r="AA64" s="25"/>
      <c r="AB64" s="41"/>
      <c r="AC64" s="42"/>
      <c r="AD64" s="25"/>
      <c r="AE64" s="41"/>
      <c r="AF64" s="42"/>
      <c r="AG64" s="25"/>
      <c r="AH64" s="41"/>
      <c r="AI64" s="42"/>
      <c r="AJ64" s="25"/>
      <c r="AK64" s="41"/>
      <c r="AL64" s="42"/>
      <c r="AM64" s="25"/>
      <c r="AN64" s="41"/>
      <c r="AO64" s="42"/>
      <c r="AP64" s="25"/>
      <c r="AQ64" s="41"/>
      <c r="AR64" s="42"/>
      <c r="AS64" s="25"/>
      <c r="AT64" s="41"/>
      <c r="AU64" s="42"/>
      <c r="AV64" s="25"/>
      <c r="AW64" s="41"/>
      <c r="AX64" s="42"/>
      <c r="AY64" s="25"/>
      <c r="AZ64" s="41"/>
      <c r="BA64" s="42"/>
      <c r="BB64" s="25"/>
      <c r="BC64" s="41"/>
      <c r="BD64" s="42"/>
    </row>
    <row r="65" spans="1:56" ht="84" customHeight="1" x14ac:dyDescent="0.25">
      <c r="A65" s="51" t="s">
        <v>102</v>
      </c>
      <c r="B65" s="29" t="s">
        <v>241</v>
      </c>
      <c r="C65" s="121" t="s">
        <v>62</v>
      </c>
      <c r="D65" s="77">
        <v>26088.5</v>
      </c>
      <c r="E65" s="43">
        <v>26088.5</v>
      </c>
      <c r="F65" s="31">
        <v>2174.041666666667</v>
      </c>
      <c r="G65" s="74"/>
      <c r="H65" s="30">
        <f>IF(ISERROR(G65/F65),"",G65/F65)</f>
        <v>0</v>
      </c>
      <c r="I65" s="31">
        <v>2174.041666666667</v>
      </c>
      <c r="J65" s="74"/>
      <c r="K65" s="30">
        <f>IF(ISERROR(J65/I65),"",J65/I65)</f>
        <v>0</v>
      </c>
      <c r="L65" s="31">
        <v>2174.041666666667</v>
      </c>
      <c r="M65" s="74"/>
      <c r="N65" s="30">
        <f>IF(ISERROR(M65/L65),"",M65/L65)</f>
        <v>0</v>
      </c>
      <c r="O65" s="31">
        <v>6522.1250000000009</v>
      </c>
      <c r="P65" s="32">
        <v>0</v>
      </c>
      <c r="Q65" s="30">
        <f>IF(ISERROR(P65/O65),"",P65/O65)</f>
        <v>0</v>
      </c>
      <c r="R65" s="31">
        <v>2174.041666666667</v>
      </c>
      <c r="S65" s="74"/>
      <c r="T65" s="30">
        <f>IF(ISERROR(S65/R65),"",S65/R65)</f>
        <v>0</v>
      </c>
      <c r="U65" s="31">
        <v>2174.041666666667</v>
      </c>
      <c r="V65" s="74"/>
      <c r="W65" s="30">
        <f>IF(ISERROR(V65/U65),"",V65/U65)</f>
        <v>0</v>
      </c>
      <c r="X65" s="31">
        <v>2174.041666666667</v>
      </c>
      <c r="Y65" s="74"/>
      <c r="Z65" s="30">
        <f>IF(ISERROR(Y65/X65),"",Y65/X65)</f>
        <v>0</v>
      </c>
      <c r="AA65" s="31">
        <v>6522.1250000000009</v>
      </c>
      <c r="AB65" s="32">
        <v>0</v>
      </c>
      <c r="AC65" s="30">
        <f>IF(ISERROR(AB65/AA65),"",AB65/AA65)</f>
        <v>0</v>
      </c>
      <c r="AD65" s="31">
        <v>2174.041666666667</v>
      </c>
      <c r="AE65" s="74"/>
      <c r="AF65" s="30">
        <f>IF(ISERROR(AE65/AD65),"",AE65/AD65)</f>
        <v>0</v>
      </c>
      <c r="AG65" s="31">
        <v>2174.041666666667</v>
      </c>
      <c r="AH65" s="74"/>
      <c r="AI65" s="30">
        <f>IF(ISERROR(AH65/AG65),"",AH65/AG65)</f>
        <v>0</v>
      </c>
      <c r="AJ65" s="31">
        <v>2174.041666666667</v>
      </c>
      <c r="AK65" s="74"/>
      <c r="AL65" s="30">
        <f>IF(ISERROR(AK65/AJ65),"",AK65/AJ65)</f>
        <v>0</v>
      </c>
      <c r="AM65" s="31">
        <v>6522.1250000000009</v>
      </c>
      <c r="AN65" s="32">
        <v>0</v>
      </c>
      <c r="AO65" s="30">
        <f>IF(ISERROR(AN65/AM65),"",AN65/AM65)</f>
        <v>0</v>
      </c>
      <c r="AP65" s="31">
        <v>2174.041666666667</v>
      </c>
      <c r="AQ65" s="74"/>
      <c r="AR65" s="30">
        <f>IF(ISERROR(AQ65/AP65),"",AQ65/AP65)</f>
        <v>0</v>
      </c>
      <c r="AS65" s="31">
        <v>2174.041666666667</v>
      </c>
      <c r="AT65" s="74"/>
      <c r="AU65" s="30">
        <f>IF(ISERROR(AT65/AS65),"",AT65/AS65)</f>
        <v>0</v>
      </c>
      <c r="AV65" s="31">
        <v>2174.041666666667</v>
      </c>
      <c r="AW65" s="74"/>
      <c r="AX65" s="30">
        <f>IF(ISERROR(AW65/AV65),"",AW65/AV65)</f>
        <v>0</v>
      </c>
      <c r="AY65" s="31">
        <v>6522.1250000000009</v>
      </c>
      <c r="AZ65" s="32">
        <v>0</v>
      </c>
      <c r="BA65" s="30">
        <f>IF(ISERROR(AZ65/AY65),"",AZ65/AY65)</f>
        <v>0</v>
      </c>
      <c r="BB65" s="31">
        <v>26088.500000000004</v>
      </c>
      <c r="BC65" s="33">
        <v>0</v>
      </c>
      <c r="BD65" s="30">
        <f>IF(ISERROR(BC65/BB65),"",BC65/BB65)</f>
        <v>0</v>
      </c>
    </row>
    <row r="66" spans="1:56" ht="84" customHeight="1" x14ac:dyDescent="0.25">
      <c r="A66" s="51" t="s">
        <v>103</v>
      </c>
      <c r="B66" s="29" t="s">
        <v>242</v>
      </c>
      <c r="C66" s="121" t="s">
        <v>62</v>
      </c>
      <c r="D66" s="77">
        <v>10435.400000000001</v>
      </c>
      <c r="E66" s="43">
        <v>10435.400000000001</v>
      </c>
      <c r="F66" s="31">
        <v>869.61666666666656</v>
      </c>
      <c r="G66" s="74"/>
      <c r="H66" s="30">
        <f>IF(ISERROR(G66/F66),"",G66/F66)</f>
        <v>0</v>
      </c>
      <c r="I66" s="31">
        <v>869.61666666666656</v>
      </c>
      <c r="J66" s="74"/>
      <c r="K66" s="30">
        <f>IF(ISERROR(J66/I66),"",J66/I66)</f>
        <v>0</v>
      </c>
      <c r="L66" s="31">
        <v>869.61666666666656</v>
      </c>
      <c r="M66" s="74"/>
      <c r="N66" s="30">
        <f>IF(ISERROR(M66/L66),"",M66/L66)</f>
        <v>0</v>
      </c>
      <c r="O66" s="31">
        <v>2608.8499999999995</v>
      </c>
      <c r="P66" s="32">
        <v>0</v>
      </c>
      <c r="Q66" s="30">
        <f>IF(ISERROR(P66/O66),"",P66/O66)</f>
        <v>0</v>
      </c>
      <c r="R66" s="31">
        <v>869.61666666666656</v>
      </c>
      <c r="S66" s="74"/>
      <c r="T66" s="30">
        <f>IF(ISERROR(S66/R66),"",S66/R66)</f>
        <v>0</v>
      </c>
      <c r="U66" s="31">
        <v>869.61666666666656</v>
      </c>
      <c r="V66" s="74"/>
      <c r="W66" s="30">
        <f>IF(ISERROR(V66/U66),"",V66/U66)</f>
        <v>0</v>
      </c>
      <c r="X66" s="31">
        <v>869.61666666666656</v>
      </c>
      <c r="Y66" s="74"/>
      <c r="Z66" s="30">
        <f>IF(ISERROR(Y66/X66),"",Y66/X66)</f>
        <v>0</v>
      </c>
      <c r="AA66" s="31">
        <v>2608.8499999999995</v>
      </c>
      <c r="AB66" s="32">
        <v>0</v>
      </c>
      <c r="AC66" s="30">
        <f>IF(ISERROR(AB66/AA66),"",AB66/AA66)</f>
        <v>0</v>
      </c>
      <c r="AD66" s="31">
        <v>869.61666666666656</v>
      </c>
      <c r="AE66" s="74"/>
      <c r="AF66" s="30">
        <f>IF(ISERROR(AE66/AD66),"",AE66/AD66)</f>
        <v>0</v>
      </c>
      <c r="AG66" s="31">
        <v>869.61666666666656</v>
      </c>
      <c r="AH66" s="74"/>
      <c r="AI66" s="30">
        <f>IF(ISERROR(AH66/AG66),"",AH66/AG66)</f>
        <v>0</v>
      </c>
      <c r="AJ66" s="31">
        <v>869.61666666666656</v>
      </c>
      <c r="AK66" s="74"/>
      <c r="AL66" s="30">
        <f>IF(ISERROR(AK66/AJ66),"",AK66/AJ66)</f>
        <v>0</v>
      </c>
      <c r="AM66" s="31">
        <v>2608.8499999999995</v>
      </c>
      <c r="AN66" s="32">
        <v>0</v>
      </c>
      <c r="AO66" s="30">
        <f>IF(ISERROR(AN66/AM66),"",AN66/AM66)</f>
        <v>0</v>
      </c>
      <c r="AP66" s="31">
        <v>869.61666666666656</v>
      </c>
      <c r="AQ66" s="74"/>
      <c r="AR66" s="30">
        <f>IF(ISERROR(AQ66/AP66),"",AQ66/AP66)</f>
        <v>0</v>
      </c>
      <c r="AS66" s="31">
        <v>869.61666666666656</v>
      </c>
      <c r="AT66" s="74"/>
      <c r="AU66" s="30">
        <f>IF(ISERROR(AT66/AS66),"",AT66/AS66)</f>
        <v>0</v>
      </c>
      <c r="AV66" s="31">
        <v>869.61666666666656</v>
      </c>
      <c r="AW66" s="74"/>
      <c r="AX66" s="30">
        <f>IF(ISERROR(AW66/AV66),"",AW66/AV66)</f>
        <v>0</v>
      </c>
      <c r="AY66" s="31">
        <v>2608.8499999999995</v>
      </c>
      <c r="AZ66" s="32">
        <v>0</v>
      </c>
      <c r="BA66" s="30">
        <f>IF(ISERROR(AZ66/AY66),"",AZ66/AY66)</f>
        <v>0</v>
      </c>
      <c r="BB66" s="31">
        <v>10435.399999999998</v>
      </c>
      <c r="BC66" s="33">
        <v>0</v>
      </c>
      <c r="BD66" s="30">
        <f>IF(ISERROR(BC66/BB66),"",BC66/BB66)</f>
        <v>0</v>
      </c>
    </row>
    <row r="67" spans="1:56" ht="84" customHeight="1" x14ac:dyDescent="0.25">
      <c r="A67" s="51" t="s">
        <v>104</v>
      </c>
      <c r="B67" s="29" t="s">
        <v>243</v>
      </c>
      <c r="C67" s="121" t="s">
        <v>62</v>
      </c>
      <c r="D67" s="77">
        <v>10435.400000000001</v>
      </c>
      <c r="E67" s="43">
        <v>10435.400000000001</v>
      </c>
      <c r="F67" s="31">
        <v>869.61666666666656</v>
      </c>
      <c r="G67" s="74"/>
      <c r="H67" s="30">
        <f>IF(ISERROR(G67/F67),"",G67/F67)</f>
        <v>0</v>
      </c>
      <c r="I67" s="31">
        <v>869.61666666666656</v>
      </c>
      <c r="J67" s="74"/>
      <c r="K67" s="30">
        <f>IF(ISERROR(J67/I67),"",J67/I67)</f>
        <v>0</v>
      </c>
      <c r="L67" s="31">
        <v>869.61666666666656</v>
      </c>
      <c r="M67" s="74"/>
      <c r="N67" s="30">
        <f>IF(ISERROR(M67/L67),"",M67/L67)</f>
        <v>0</v>
      </c>
      <c r="O67" s="31">
        <v>2608.8499999999995</v>
      </c>
      <c r="P67" s="32">
        <v>0</v>
      </c>
      <c r="Q67" s="30">
        <f>IF(ISERROR(P67/O67),"",P67/O67)</f>
        <v>0</v>
      </c>
      <c r="R67" s="31">
        <v>869.61666666666656</v>
      </c>
      <c r="S67" s="74"/>
      <c r="T67" s="30">
        <f>IF(ISERROR(S67/R67),"",S67/R67)</f>
        <v>0</v>
      </c>
      <c r="U67" s="31">
        <v>869.61666666666656</v>
      </c>
      <c r="V67" s="74"/>
      <c r="W67" s="30">
        <f>IF(ISERROR(V67/U67),"",V67/U67)</f>
        <v>0</v>
      </c>
      <c r="X67" s="31">
        <v>869.61666666666656</v>
      </c>
      <c r="Y67" s="74"/>
      <c r="Z67" s="30">
        <f>IF(ISERROR(Y67/X67),"",Y67/X67)</f>
        <v>0</v>
      </c>
      <c r="AA67" s="31">
        <v>2608.8499999999995</v>
      </c>
      <c r="AB67" s="32">
        <v>0</v>
      </c>
      <c r="AC67" s="30">
        <f>IF(ISERROR(AB67/AA67),"",AB67/AA67)</f>
        <v>0</v>
      </c>
      <c r="AD67" s="31">
        <v>869.61666666666656</v>
      </c>
      <c r="AE67" s="74"/>
      <c r="AF67" s="30">
        <f>IF(ISERROR(AE67/AD67),"",AE67/AD67)</f>
        <v>0</v>
      </c>
      <c r="AG67" s="31">
        <v>869.61666666666656</v>
      </c>
      <c r="AH67" s="74"/>
      <c r="AI67" s="30">
        <f>IF(ISERROR(AH67/AG67),"",AH67/AG67)</f>
        <v>0</v>
      </c>
      <c r="AJ67" s="31">
        <v>869.61666666666656</v>
      </c>
      <c r="AK67" s="74"/>
      <c r="AL67" s="30">
        <f>IF(ISERROR(AK67/AJ67),"",AK67/AJ67)</f>
        <v>0</v>
      </c>
      <c r="AM67" s="31">
        <v>2608.8499999999995</v>
      </c>
      <c r="AN67" s="32">
        <v>0</v>
      </c>
      <c r="AO67" s="30">
        <f>IF(ISERROR(AN67/AM67),"",AN67/AM67)</f>
        <v>0</v>
      </c>
      <c r="AP67" s="31">
        <v>869.61666666666656</v>
      </c>
      <c r="AQ67" s="74"/>
      <c r="AR67" s="30">
        <f>IF(ISERROR(AQ67/AP67),"",AQ67/AP67)</f>
        <v>0</v>
      </c>
      <c r="AS67" s="31">
        <v>869.61666666666656</v>
      </c>
      <c r="AT67" s="74"/>
      <c r="AU67" s="30">
        <f>IF(ISERROR(AT67/AS67),"",AT67/AS67)</f>
        <v>0</v>
      </c>
      <c r="AV67" s="31">
        <v>869.61666666666656</v>
      </c>
      <c r="AW67" s="74"/>
      <c r="AX67" s="30">
        <f>IF(ISERROR(AW67/AV67),"",AW67/AV67)</f>
        <v>0</v>
      </c>
      <c r="AY67" s="31">
        <v>2608.8499999999995</v>
      </c>
      <c r="AZ67" s="32">
        <v>0</v>
      </c>
      <c r="BA67" s="30">
        <f>IF(ISERROR(AZ67/AY67),"",AZ67/AY67)</f>
        <v>0</v>
      </c>
      <c r="BB67" s="31">
        <v>10435.399999999998</v>
      </c>
      <c r="BC67" s="33">
        <v>0</v>
      </c>
      <c r="BD67" s="30">
        <f>IF(ISERROR(BC67/BB67),"",BC67/BB67)</f>
        <v>0</v>
      </c>
    </row>
    <row r="68" spans="1:56" ht="84" customHeight="1" x14ac:dyDescent="0.25">
      <c r="A68" s="51" t="s">
        <v>105</v>
      </c>
      <c r="B68" s="29" t="s">
        <v>244</v>
      </c>
      <c r="C68" s="123" t="s">
        <v>107</v>
      </c>
      <c r="D68" s="77">
        <v>15908.099999999999</v>
      </c>
      <c r="E68" s="43">
        <v>15908.099999999999</v>
      </c>
      <c r="F68" s="87">
        <v>1271.0333333333333</v>
      </c>
      <c r="G68" s="74"/>
      <c r="H68" s="30">
        <f>IF(ISERROR(G68/F68),"",G68/F68)</f>
        <v>0</v>
      </c>
      <c r="I68" s="87">
        <v>1275.0333333333333</v>
      </c>
      <c r="J68" s="74"/>
      <c r="K68" s="30">
        <f>IF(ISERROR(J68/I68),"",J68/I68)</f>
        <v>0</v>
      </c>
      <c r="L68" s="87">
        <v>1279.0333333333333</v>
      </c>
      <c r="M68" s="74"/>
      <c r="N68" s="30">
        <f>IF(ISERROR(M68/L68),"",M68/L68)</f>
        <v>0</v>
      </c>
      <c r="O68" s="31">
        <v>3825.1</v>
      </c>
      <c r="P68" s="32">
        <v>0</v>
      </c>
      <c r="Q68" s="30">
        <f>IF(ISERROR(P68/O68),"",P68/O68)</f>
        <v>0</v>
      </c>
      <c r="R68" s="87">
        <v>1273.0333333333333</v>
      </c>
      <c r="S68" s="74"/>
      <c r="T68" s="30">
        <f>IF(ISERROR(S68/R68),"",S68/R68)</f>
        <v>0</v>
      </c>
      <c r="U68" s="87">
        <v>1275.0333333333333</v>
      </c>
      <c r="V68" s="74"/>
      <c r="W68" s="30">
        <f>IF(ISERROR(V68/U68),"",V68/U68)</f>
        <v>0</v>
      </c>
      <c r="X68" s="87">
        <v>1887.0333333333333</v>
      </c>
      <c r="Y68" s="74"/>
      <c r="Z68" s="30">
        <f>IF(ISERROR(Y68/X68),"",Y68/X68)</f>
        <v>0</v>
      </c>
      <c r="AA68" s="31">
        <v>4435.1000000000004</v>
      </c>
      <c r="AB68" s="32">
        <v>0</v>
      </c>
      <c r="AC68" s="30">
        <f>IF(ISERROR(AB68/AA68),"",AB68/AA68)</f>
        <v>0</v>
      </c>
      <c r="AD68" s="87">
        <v>1274.0333333333333</v>
      </c>
      <c r="AE68" s="74"/>
      <c r="AF68" s="30">
        <f>IF(ISERROR(AE68/AD68),"",AE68/AD68)</f>
        <v>0</v>
      </c>
      <c r="AG68" s="87">
        <v>1277.0333333333333</v>
      </c>
      <c r="AH68" s="74"/>
      <c r="AI68" s="30">
        <f>IF(ISERROR(AH68/AG68),"",AH68/AG68)</f>
        <v>0</v>
      </c>
      <c r="AJ68" s="87">
        <v>1273.0333333333333</v>
      </c>
      <c r="AK68" s="74"/>
      <c r="AL68" s="30">
        <f>IF(ISERROR(AK68/AJ68),"",AK68/AJ68)</f>
        <v>0</v>
      </c>
      <c r="AM68" s="31">
        <v>3824.1</v>
      </c>
      <c r="AN68" s="32">
        <v>0</v>
      </c>
      <c r="AO68" s="30">
        <f>IF(ISERROR(AN68/AM68),"",AN68/AM68)</f>
        <v>0</v>
      </c>
      <c r="AP68" s="87">
        <v>1276.0333333333333</v>
      </c>
      <c r="AQ68" s="74"/>
      <c r="AR68" s="30">
        <f>IF(ISERROR(AQ68/AP68),"",AQ68/AP68)</f>
        <v>0</v>
      </c>
      <c r="AS68" s="87">
        <v>1276.0333333333333</v>
      </c>
      <c r="AT68" s="74"/>
      <c r="AU68" s="30">
        <f>IF(ISERROR(AT68/AS68),"",AT68/AS68)</f>
        <v>0</v>
      </c>
      <c r="AV68" s="87">
        <v>1270.0333333333333</v>
      </c>
      <c r="AW68" s="74"/>
      <c r="AX68" s="30">
        <f>IF(ISERROR(AW68/AV68),"",AW68/AV68)</f>
        <v>0</v>
      </c>
      <c r="AY68" s="31">
        <v>3822.1</v>
      </c>
      <c r="AZ68" s="32">
        <v>0</v>
      </c>
      <c r="BA68" s="30">
        <f>IF(ISERROR(AZ68/AY68),"",AZ68/AY68)</f>
        <v>0</v>
      </c>
      <c r="BB68" s="31">
        <v>15906.400000000001</v>
      </c>
      <c r="BC68" s="33">
        <v>0</v>
      </c>
      <c r="BD68" s="30">
        <f>IF(ISERROR(BC68/BB68),"",BC68/BB68)</f>
        <v>0</v>
      </c>
    </row>
    <row r="69" spans="1:56" ht="84" customHeight="1" x14ac:dyDescent="0.25">
      <c r="A69" s="51" t="s">
        <v>245</v>
      </c>
      <c r="B69" s="29" t="s">
        <v>246</v>
      </c>
      <c r="C69" s="121" t="s">
        <v>66</v>
      </c>
      <c r="D69" s="77">
        <v>7294.4700000000012</v>
      </c>
      <c r="E69" s="43">
        <v>7294.4700000000012</v>
      </c>
      <c r="F69" s="31">
        <v>607.87250000000006</v>
      </c>
      <c r="G69" s="74"/>
      <c r="H69" s="30">
        <f>IF(ISERROR(G69/F69),"",G69/F69)</f>
        <v>0</v>
      </c>
      <c r="I69" s="31">
        <v>607.87250000000006</v>
      </c>
      <c r="J69" s="74"/>
      <c r="K69" s="30">
        <f>IF(ISERROR(J69/I69),"",J69/I69)</f>
        <v>0</v>
      </c>
      <c r="L69" s="31">
        <v>607.87250000000006</v>
      </c>
      <c r="M69" s="74"/>
      <c r="N69" s="30">
        <f>IF(ISERROR(M69/L69),"",M69/L69)</f>
        <v>0</v>
      </c>
      <c r="O69" s="31">
        <v>1823.6175000000003</v>
      </c>
      <c r="P69" s="32">
        <v>0</v>
      </c>
      <c r="Q69" s="30">
        <f>IF(ISERROR(P69/O69),"",P69/O69)</f>
        <v>0</v>
      </c>
      <c r="R69" s="31">
        <v>607.87250000000006</v>
      </c>
      <c r="S69" s="74"/>
      <c r="T69" s="30">
        <f>IF(ISERROR(S69/R69),"",S69/R69)</f>
        <v>0</v>
      </c>
      <c r="U69" s="31">
        <v>607.87250000000006</v>
      </c>
      <c r="V69" s="74"/>
      <c r="W69" s="30">
        <f>IF(ISERROR(V69/U69),"",V69/U69)</f>
        <v>0</v>
      </c>
      <c r="X69" s="31">
        <v>607.87250000000006</v>
      </c>
      <c r="Y69" s="74"/>
      <c r="Z69" s="30">
        <f>IF(ISERROR(Y69/X69),"",Y69/X69)</f>
        <v>0</v>
      </c>
      <c r="AA69" s="31">
        <v>1823.6175000000003</v>
      </c>
      <c r="AB69" s="32">
        <v>0</v>
      </c>
      <c r="AC69" s="30">
        <f>IF(ISERROR(AB69/AA69),"",AB69/AA69)</f>
        <v>0</v>
      </c>
      <c r="AD69" s="31">
        <v>607.87250000000006</v>
      </c>
      <c r="AE69" s="74"/>
      <c r="AF69" s="30">
        <f>IF(ISERROR(AE69/AD69),"",AE69/AD69)</f>
        <v>0</v>
      </c>
      <c r="AG69" s="31">
        <v>607.87250000000006</v>
      </c>
      <c r="AH69" s="74"/>
      <c r="AI69" s="30">
        <f>IF(ISERROR(AH69/AG69),"",AH69/AG69)</f>
        <v>0</v>
      </c>
      <c r="AJ69" s="31">
        <v>607.87250000000006</v>
      </c>
      <c r="AK69" s="74"/>
      <c r="AL69" s="30">
        <f>IF(ISERROR(AK69/AJ69),"",AK69/AJ69)</f>
        <v>0</v>
      </c>
      <c r="AM69" s="31">
        <v>1823.6175000000003</v>
      </c>
      <c r="AN69" s="32">
        <v>0</v>
      </c>
      <c r="AO69" s="30">
        <f>IF(ISERROR(AN69/AM69),"",AN69/AM69)</f>
        <v>0</v>
      </c>
      <c r="AP69" s="31">
        <v>607.87250000000006</v>
      </c>
      <c r="AQ69" s="74"/>
      <c r="AR69" s="30">
        <f>IF(ISERROR(AQ69/AP69),"",AQ69/AP69)</f>
        <v>0</v>
      </c>
      <c r="AS69" s="31">
        <v>607.87250000000006</v>
      </c>
      <c r="AT69" s="74"/>
      <c r="AU69" s="30">
        <f>IF(ISERROR(AT69/AS69),"",AT69/AS69)</f>
        <v>0</v>
      </c>
      <c r="AV69" s="31">
        <v>607.87250000000006</v>
      </c>
      <c r="AW69" s="74"/>
      <c r="AX69" s="30">
        <f>IF(ISERROR(AW69/AV69),"",AW69/AV69)</f>
        <v>0</v>
      </c>
      <c r="AY69" s="31">
        <v>1823.6175000000003</v>
      </c>
      <c r="AZ69" s="32">
        <v>0</v>
      </c>
      <c r="BA69" s="30">
        <f>IF(ISERROR(AZ69/AY69),"",AZ69/AY69)</f>
        <v>0</v>
      </c>
      <c r="BB69" s="31">
        <v>7294.4700000000012</v>
      </c>
      <c r="BC69" s="33">
        <v>0</v>
      </c>
      <c r="BD69" s="30">
        <f>IF(ISERROR(BC69/BB69),"",BC69/BB69)</f>
        <v>0</v>
      </c>
    </row>
    <row r="70" spans="1:56" ht="84" customHeight="1" x14ac:dyDescent="0.3">
      <c r="A70" s="331" t="s">
        <v>31</v>
      </c>
      <c r="B70" s="332"/>
      <c r="C70" s="112"/>
      <c r="D70" s="65"/>
      <c r="E70" s="61"/>
      <c r="F70" s="62"/>
      <c r="G70" s="63"/>
      <c r="H70" s="64"/>
      <c r="I70" s="62"/>
      <c r="J70" s="63"/>
      <c r="K70" s="64"/>
      <c r="L70" s="62"/>
      <c r="M70" s="63"/>
      <c r="N70" s="64"/>
      <c r="O70" s="62"/>
      <c r="P70" s="65"/>
      <c r="Q70" s="64"/>
      <c r="R70" s="62"/>
      <c r="S70" s="63"/>
      <c r="T70" s="64"/>
      <c r="U70" s="62"/>
      <c r="V70" s="63"/>
      <c r="W70" s="64"/>
      <c r="X70" s="62"/>
      <c r="Y70" s="63"/>
      <c r="Z70" s="64"/>
      <c r="AA70" s="62"/>
      <c r="AB70" s="65"/>
      <c r="AC70" s="64"/>
      <c r="AD70" s="62"/>
      <c r="AE70" s="65"/>
      <c r="AF70" s="64"/>
      <c r="AG70" s="62"/>
      <c r="AH70" s="65"/>
      <c r="AI70" s="64"/>
      <c r="AJ70" s="62"/>
      <c r="AK70" s="65"/>
      <c r="AL70" s="64"/>
      <c r="AM70" s="62"/>
      <c r="AN70" s="65"/>
      <c r="AO70" s="64"/>
      <c r="AP70" s="62"/>
      <c r="AQ70" s="65"/>
      <c r="AR70" s="64"/>
      <c r="AS70" s="62"/>
      <c r="AT70" s="65"/>
      <c r="AU70" s="64"/>
      <c r="AV70" s="62"/>
      <c r="AW70" s="65"/>
      <c r="AX70" s="64"/>
      <c r="AY70" s="62"/>
      <c r="AZ70" s="65"/>
      <c r="BA70" s="64"/>
      <c r="BB70" s="66"/>
      <c r="BC70" s="67"/>
      <c r="BD70" s="64"/>
    </row>
    <row r="71" spans="1:56" ht="90.75" customHeight="1" x14ac:dyDescent="0.25">
      <c r="A71" s="322" t="s">
        <v>247</v>
      </c>
      <c r="B71" s="333"/>
      <c r="C71" s="113"/>
      <c r="D71" s="108"/>
      <c r="E71" s="96"/>
      <c r="F71" s="68"/>
      <c r="G71" s="19"/>
      <c r="H71" s="69"/>
      <c r="I71" s="68"/>
      <c r="J71" s="19"/>
      <c r="K71" s="69"/>
      <c r="L71" s="68"/>
      <c r="M71" s="19"/>
      <c r="N71" s="69"/>
      <c r="O71" s="68"/>
      <c r="P71" s="19"/>
      <c r="Q71" s="69"/>
      <c r="R71" s="68"/>
      <c r="S71" s="19"/>
      <c r="T71" s="69"/>
      <c r="U71" s="68"/>
      <c r="V71" s="19"/>
      <c r="W71" s="69"/>
      <c r="X71" s="68"/>
      <c r="Y71" s="19"/>
      <c r="Z71" s="69"/>
      <c r="AA71" s="68"/>
      <c r="AB71" s="19"/>
      <c r="AC71" s="69"/>
      <c r="AD71" s="68"/>
      <c r="AE71" s="19"/>
      <c r="AF71" s="69"/>
      <c r="AG71" s="68"/>
      <c r="AH71" s="19"/>
      <c r="AI71" s="69"/>
      <c r="AJ71" s="68"/>
      <c r="AK71" s="19"/>
      <c r="AL71" s="69"/>
      <c r="AM71" s="68"/>
      <c r="AN71" s="19"/>
      <c r="AO71" s="69"/>
      <c r="AP71" s="68"/>
      <c r="AQ71" s="19"/>
      <c r="AR71" s="69"/>
      <c r="AS71" s="68"/>
      <c r="AT71" s="19"/>
      <c r="AU71" s="69"/>
      <c r="AV71" s="68"/>
      <c r="AW71" s="19"/>
      <c r="AX71" s="69"/>
      <c r="AY71" s="68"/>
      <c r="AZ71" s="19"/>
      <c r="BA71" s="69"/>
      <c r="BB71" s="68"/>
      <c r="BC71" s="19"/>
      <c r="BD71" s="69"/>
    </row>
    <row r="72" spans="1:56" ht="88.5" customHeight="1" x14ac:dyDescent="0.25">
      <c r="A72" s="324" t="s">
        <v>91</v>
      </c>
      <c r="B72" s="325"/>
      <c r="C72" s="114"/>
      <c r="D72" s="109"/>
      <c r="E72" s="97"/>
      <c r="F72" s="70"/>
      <c r="G72" s="271"/>
      <c r="H72" s="71"/>
      <c r="I72" s="70"/>
      <c r="J72" s="271"/>
      <c r="K72" s="71"/>
      <c r="L72" s="70"/>
      <c r="M72" s="271"/>
      <c r="N72" s="71"/>
      <c r="O72" s="70"/>
      <c r="P72" s="271"/>
      <c r="Q72" s="71"/>
      <c r="R72" s="70"/>
      <c r="S72" s="271"/>
      <c r="T72" s="71"/>
      <c r="U72" s="70"/>
      <c r="V72" s="271"/>
      <c r="W72" s="71"/>
      <c r="X72" s="70"/>
      <c r="Y72" s="271"/>
      <c r="Z72" s="71"/>
      <c r="AA72" s="70"/>
      <c r="AB72" s="271"/>
      <c r="AC72" s="71"/>
      <c r="AD72" s="70"/>
      <c r="AE72" s="271"/>
      <c r="AF72" s="71"/>
      <c r="AG72" s="70"/>
      <c r="AH72" s="271"/>
      <c r="AI72" s="71"/>
      <c r="AJ72" s="70"/>
      <c r="AK72" s="271"/>
      <c r="AL72" s="71"/>
      <c r="AM72" s="70"/>
      <c r="AN72" s="271"/>
      <c r="AO72" s="71"/>
      <c r="AP72" s="70"/>
      <c r="AQ72" s="271"/>
      <c r="AR72" s="71"/>
      <c r="AS72" s="70"/>
      <c r="AT72" s="271"/>
      <c r="AU72" s="71"/>
      <c r="AV72" s="70"/>
      <c r="AW72" s="271"/>
      <c r="AX72" s="71"/>
      <c r="AY72" s="70"/>
      <c r="AZ72" s="271"/>
      <c r="BA72" s="71"/>
      <c r="BB72" s="70"/>
      <c r="BC72" s="271"/>
      <c r="BD72" s="71"/>
    </row>
    <row r="73" spans="1:56" ht="84" customHeight="1" x14ac:dyDescent="0.25">
      <c r="A73" s="51" t="s">
        <v>51</v>
      </c>
      <c r="B73" s="29" t="s">
        <v>248</v>
      </c>
      <c r="C73" s="121" t="s">
        <v>89</v>
      </c>
      <c r="D73" s="77">
        <v>133</v>
      </c>
      <c r="E73" s="86">
        <v>507</v>
      </c>
      <c r="F73" s="73">
        <v>42.916666666666671</v>
      </c>
      <c r="G73" s="74"/>
      <c r="H73" s="75">
        <f>IF(ISERROR(G73/F73),"",G73/F73)</f>
        <v>0</v>
      </c>
      <c r="I73" s="73">
        <v>44.916666666666671</v>
      </c>
      <c r="J73" s="74"/>
      <c r="K73" s="75">
        <f>IF(ISERROR(J73/I73),"",J73/I73)</f>
        <v>0</v>
      </c>
      <c r="L73" s="73">
        <v>43.916666666666671</v>
      </c>
      <c r="M73" s="74"/>
      <c r="N73" s="75">
        <f>IF(ISERROR(M73/L73),"",M73/L73)</f>
        <v>0</v>
      </c>
      <c r="O73" s="73">
        <v>131.75</v>
      </c>
      <c r="P73" s="76">
        <v>0</v>
      </c>
      <c r="Q73" s="75">
        <f>IF(ISERROR(P73/O73),"",P73/O73)</f>
        <v>0</v>
      </c>
      <c r="R73" s="73">
        <v>40.916666666666671</v>
      </c>
      <c r="S73" s="74"/>
      <c r="T73" s="75">
        <f>IF(ISERROR(S73/R73),"",S73/R73)</f>
        <v>0</v>
      </c>
      <c r="U73" s="73">
        <v>44.916666666666671</v>
      </c>
      <c r="V73" s="74"/>
      <c r="W73" s="75">
        <f>IF(ISERROR(V73/U73),"",V73/U73)</f>
        <v>0</v>
      </c>
      <c r="X73" s="73">
        <v>41.916666666666671</v>
      </c>
      <c r="Y73" s="74"/>
      <c r="Z73" s="75">
        <f>IF(ISERROR(Y73/X73),"",Y73/X73)</f>
        <v>0</v>
      </c>
      <c r="AA73" s="73">
        <v>127.75000000000001</v>
      </c>
      <c r="AB73" s="76">
        <v>0</v>
      </c>
      <c r="AC73" s="75">
        <f>IF(ISERROR(AB73/AA73),"",AB73/AA73)</f>
        <v>0</v>
      </c>
      <c r="AD73" s="73">
        <v>42.916666666666671</v>
      </c>
      <c r="AE73" s="74"/>
      <c r="AF73" s="75">
        <f>IF(ISERROR(AE73/AD73),"",AE73/AD73)</f>
        <v>0</v>
      </c>
      <c r="AG73" s="73">
        <v>43.916666666666671</v>
      </c>
      <c r="AH73" s="74"/>
      <c r="AI73" s="75">
        <f>IF(ISERROR(AH73/AG73),"",AH73/AG73)</f>
        <v>0</v>
      </c>
      <c r="AJ73" s="73">
        <v>42.916666666666671</v>
      </c>
      <c r="AK73" s="74"/>
      <c r="AL73" s="75">
        <f>IF(ISERROR(AK73/AJ73),"",AK73/AJ73)</f>
        <v>0</v>
      </c>
      <c r="AM73" s="73">
        <v>129.75</v>
      </c>
      <c r="AN73" s="76">
        <v>0</v>
      </c>
      <c r="AO73" s="75">
        <f>IF(ISERROR(AN73/AM73),"",AN73/AM73)</f>
        <v>0</v>
      </c>
      <c r="AP73" s="73">
        <v>39.916666666666671</v>
      </c>
      <c r="AQ73" s="74"/>
      <c r="AR73" s="75">
        <f>IF(ISERROR(AQ73/AP73),"",AQ73/AP73)</f>
        <v>0</v>
      </c>
      <c r="AS73" s="73">
        <v>41.916666666666671</v>
      </c>
      <c r="AT73" s="74"/>
      <c r="AU73" s="75">
        <f>IF(ISERROR(AT73/AS73),"",AT73/AS73)</f>
        <v>0</v>
      </c>
      <c r="AV73" s="73">
        <v>35.916666666666671</v>
      </c>
      <c r="AW73" s="74"/>
      <c r="AX73" s="75">
        <f>IF(ISERROR(AW73/AV73),"",AW73/AV73)</f>
        <v>0</v>
      </c>
      <c r="AY73" s="73">
        <v>117.75000000000001</v>
      </c>
      <c r="AZ73" s="76">
        <v>0</v>
      </c>
      <c r="BA73" s="75">
        <f>IF(ISERROR(AZ73/AY73),"",AZ73/AY73)</f>
        <v>0</v>
      </c>
      <c r="BB73" s="73">
        <v>507</v>
      </c>
      <c r="BC73" s="77">
        <v>0</v>
      </c>
      <c r="BD73" s="75">
        <f>IF(ISERROR(BC73/BB73),"",BC73/BB73)</f>
        <v>0</v>
      </c>
    </row>
    <row r="74" spans="1:56" ht="84" customHeight="1" x14ac:dyDescent="0.25">
      <c r="A74" s="51" t="s">
        <v>249</v>
      </c>
      <c r="B74" s="29" t="s">
        <v>250</v>
      </c>
      <c r="C74" s="121" t="s">
        <v>89</v>
      </c>
      <c r="D74" s="77">
        <v>4476</v>
      </c>
      <c r="E74" s="86">
        <v>652</v>
      </c>
      <c r="F74" s="73">
        <v>52</v>
      </c>
      <c r="G74" s="74"/>
      <c r="H74" s="75">
        <f>IF(ISERROR(G74/F74),"",G74/F74)</f>
        <v>0</v>
      </c>
      <c r="I74" s="73">
        <v>55</v>
      </c>
      <c r="J74" s="74"/>
      <c r="K74" s="75">
        <f>IF(ISERROR(J74/I74),"",J74/I74)</f>
        <v>0</v>
      </c>
      <c r="L74" s="73">
        <v>54</v>
      </c>
      <c r="M74" s="74"/>
      <c r="N74" s="75">
        <f>IF(ISERROR(M74/L74),"",M74/L74)</f>
        <v>0</v>
      </c>
      <c r="O74" s="73">
        <v>161</v>
      </c>
      <c r="P74" s="76">
        <v>0</v>
      </c>
      <c r="Q74" s="75">
        <f>IF(ISERROR(P74/O74),"",P74/O74)</f>
        <v>0</v>
      </c>
      <c r="R74" s="73">
        <v>54</v>
      </c>
      <c r="S74" s="74"/>
      <c r="T74" s="75">
        <f>IF(ISERROR(S74/R74),"",S74/R74)</f>
        <v>0</v>
      </c>
      <c r="U74" s="73">
        <v>57</v>
      </c>
      <c r="V74" s="74"/>
      <c r="W74" s="75">
        <f>IF(ISERROR(V74/U74),"",V74/U74)</f>
        <v>0</v>
      </c>
      <c r="X74" s="73">
        <v>56</v>
      </c>
      <c r="Y74" s="74"/>
      <c r="Z74" s="75">
        <f>IF(ISERROR(Y74/X74),"",Y74/X74)</f>
        <v>0</v>
      </c>
      <c r="AA74" s="73">
        <v>167</v>
      </c>
      <c r="AB74" s="76">
        <v>0</v>
      </c>
      <c r="AC74" s="75">
        <f>IF(ISERROR(AB74/AA74),"",AB74/AA74)</f>
        <v>0</v>
      </c>
      <c r="AD74" s="73">
        <v>54</v>
      </c>
      <c r="AE74" s="74"/>
      <c r="AF74" s="75">
        <f>IF(ISERROR(AE74/AD74),"",AE74/AD74)</f>
        <v>0</v>
      </c>
      <c r="AG74" s="73">
        <v>52</v>
      </c>
      <c r="AH74" s="74"/>
      <c r="AI74" s="75">
        <f>IF(ISERROR(AH74/AG74),"",AH74/AG74)</f>
        <v>0</v>
      </c>
      <c r="AJ74" s="73">
        <v>53</v>
      </c>
      <c r="AK74" s="74"/>
      <c r="AL74" s="75">
        <f>IF(ISERROR(AK74/AJ74),"",AK74/AJ74)</f>
        <v>0</v>
      </c>
      <c r="AM74" s="73">
        <v>159</v>
      </c>
      <c r="AN74" s="76">
        <v>0</v>
      </c>
      <c r="AO74" s="75">
        <f>IF(ISERROR(AN74/AM74),"",AN74/AM74)</f>
        <v>0</v>
      </c>
      <c r="AP74" s="73">
        <v>53</v>
      </c>
      <c r="AQ74" s="74"/>
      <c r="AR74" s="75">
        <f>IF(ISERROR(AQ74/AP74),"",AQ74/AP74)</f>
        <v>0</v>
      </c>
      <c r="AS74" s="73">
        <v>60</v>
      </c>
      <c r="AT74" s="74"/>
      <c r="AU74" s="75">
        <f>IF(ISERROR(AT74/AS74),"",AT74/AS74)</f>
        <v>0</v>
      </c>
      <c r="AV74" s="73">
        <v>52</v>
      </c>
      <c r="AW74" s="74"/>
      <c r="AX74" s="75">
        <f>IF(ISERROR(AW74/AV74),"",AW74/AV74)</f>
        <v>0</v>
      </c>
      <c r="AY74" s="73">
        <v>165</v>
      </c>
      <c r="AZ74" s="76">
        <v>0</v>
      </c>
      <c r="BA74" s="75">
        <f>IF(ISERROR(AZ74/AY74),"",AZ74/AY74)</f>
        <v>0</v>
      </c>
      <c r="BB74" s="73">
        <v>652</v>
      </c>
      <c r="BC74" s="77">
        <v>0</v>
      </c>
      <c r="BD74" s="75">
        <f>IF(ISERROR(BC74/BB74),"",BC74/BB74)</f>
        <v>0</v>
      </c>
    </row>
    <row r="75" spans="1:56" ht="84" customHeight="1" x14ac:dyDescent="0.25">
      <c r="A75" s="324" t="s">
        <v>189</v>
      </c>
      <c r="B75" s="325"/>
      <c r="C75" s="114"/>
      <c r="D75" s="109"/>
      <c r="E75" s="97"/>
      <c r="F75" s="70"/>
      <c r="G75" s="271"/>
      <c r="H75" s="71"/>
      <c r="I75" s="70"/>
      <c r="J75" s="271"/>
      <c r="K75" s="71"/>
      <c r="L75" s="70"/>
      <c r="M75" s="271"/>
      <c r="N75" s="71"/>
      <c r="O75" s="70"/>
      <c r="P75" s="271"/>
      <c r="Q75" s="71"/>
      <c r="R75" s="70"/>
      <c r="S75" s="271"/>
      <c r="T75" s="71"/>
      <c r="U75" s="70"/>
      <c r="V75" s="271"/>
      <c r="W75" s="71"/>
      <c r="X75" s="70"/>
      <c r="Y75" s="271"/>
      <c r="Z75" s="71"/>
      <c r="AA75" s="70"/>
      <c r="AB75" s="271"/>
      <c r="AC75" s="71"/>
      <c r="AD75" s="70"/>
      <c r="AE75" s="271"/>
      <c r="AF75" s="71"/>
      <c r="AG75" s="70"/>
      <c r="AH75" s="271"/>
      <c r="AI75" s="71"/>
      <c r="AJ75" s="70"/>
      <c r="AK75" s="271"/>
      <c r="AL75" s="71"/>
      <c r="AM75" s="70"/>
      <c r="AN75" s="271"/>
      <c r="AO75" s="71"/>
      <c r="AP75" s="70"/>
      <c r="AQ75" s="271"/>
      <c r="AR75" s="71"/>
      <c r="AS75" s="70"/>
      <c r="AT75" s="271"/>
      <c r="AU75" s="71"/>
      <c r="AV75" s="70"/>
      <c r="AW75" s="271"/>
      <c r="AX75" s="71"/>
      <c r="AY75" s="70"/>
      <c r="AZ75" s="271"/>
      <c r="BA75" s="71"/>
      <c r="BB75" s="70"/>
      <c r="BC75" s="271"/>
      <c r="BD75" s="71"/>
    </row>
    <row r="76" spans="1:56" ht="84" customHeight="1" x14ac:dyDescent="0.25">
      <c r="A76" s="51" t="s">
        <v>78</v>
      </c>
      <c r="B76" s="78" t="s">
        <v>400</v>
      </c>
      <c r="C76" s="124" t="s">
        <v>89</v>
      </c>
      <c r="D76" s="77">
        <v>719</v>
      </c>
      <c r="E76" s="86">
        <v>2496</v>
      </c>
      <c r="F76" s="73">
        <v>208.16666666666666</v>
      </c>
      <c r="G76" s="74"/>
      <c r="H76" s="75">
        <f>IF(ISERROR(G76/F76),"",G76/F76)</f>
        <v>0</v>
      </c>
      <c r="I76" s="73">
        <v>213.16666666666666</v>
      </c>
      <c r="J76" s="74"/>
      <c r="K76" s="75">
        <f>IF(ISERROR(J76/I76),"",J76/I76)</f>
        <v>0</v>
      </c>
      <c r="L76" s="73">
        <v>208.16666666666666</v>
      </c>
      <c r="M76" s="74"/>
      <c r="N76" s="75">
        <f>IF(ISERROR(M76/L76),"",M76/L76)</f>
        <v>0</v>
      </c>
      <c r="O76" s="73">
        <v>629.5</v>
      </c>
      <c r="P76" s="76">
        <v>0</v>
      </c>
      <c r="Q76" s="75">
        <f>IF(ISERROR(P76/O76),"",P76/O76)</f>
        <v>0</v>
      </c>
      <c r="R76" s="73">
        <v>209.16666666666666</v>
      </c>
      <c r="S76" s="74"/>
      <c r="T76" s="75">
        <f>IF(ISERROR(S76/R76),"",S76/R76)</f>
        <v>0</v>
      </c>
      <c r="U76" s="73">
        <v>206.16666666666666</v>
      </c>
      <c r="V76" s="74"/>
      <c r="W76" s="75">
        <f>IF(ISERROR(V76/U76),"",V76/U76)</f>
        <v>0</v>
      </c>
      <c r="X76" s="73">
        <v>210.16666666666666</v>
      </c>
      <c r="Y76" s="74"/>
      <c r="Z76" s="75">
        <f>IF(ISERROR(Y76/X76),"",Y76/X76)</f>
        <v>0</v>
      </c>
      <c r="AA76" s="73">
        <v>625.5</v>
      </c>
      <c r="AB76" s="76">
        <v>0</v>
      </c>
      <c r="AC76" s="75">
        <f>IF(ISERROR(AB76/AA76),"",AB76/AA76)</f>
        <v>0</v>
      </c>
      <c r="AD76" s="73">
        <v>202.16666666666666</v>
      </c>
      <c r="AE76" s="74"/>
      <c r="AF76" s="75">
        <f>IF(ISERROR(AE76/AD76),"",AE76/AD76)</f>
        <v>0</v>
      </c>
      <c r="AG76" s="73">
        <v>209.16666666666666</v>
      </c>
      <c r="AH76" s="74"/>
      <c r="AI76" s="75">
        <f>IF(ISERROR(AH76/AG76),"",AH76/AG76)</f>
        <v>0</v>
      </c>
      <c r="AJ76" s="73">
        <v>209.16666666666666</v>
      </c>
      <c r="AK76" s="74"/>
      <c r="AL76" s="75">
        <f>IF(ISERROR(AK76/AJ76),"",AK76/AJ76)</f>
        <v>0</v>
      </c>
      <c r="AM76" s="73">
        <v>620.5</v>
      </c>
      <c r="AN76" s="76">
        <v>0</v>
      </c>
      <c r="AO76" s="75">
        <f>IF(ISERROR(AN76/AM76),"",AN76/AM76)</f>
        <v>0</v>
      </c>
      <c r="AP76" s="73">
        <v>212.16666666666666</v>
      </c>
      <c r="AQ76" s="74"/>
      <c r="AR76" s="75">
        <f>IF(ISERROR(AQ76/AP76),"",AQ76/AP76)</f>
        <v>0</v>
      </c>
      <c r="AS76" s="73">
        <v>207.16666666666666</v>
      </c>
      <c r="AT76" s="74"/>
      <c r="AU76" s="75">
        <f>IF(ISERROR(AT76/AS76),"",AT76/AS76)</f>
        <v>0</v>
      </c>
      <c r="AV76" s="73">
        <v>201.16666666666666</v>
      </c>
      <c r="AW76" s="74"/>
      <c r="AX76" s="75">
        <f>IF(ISERROR(AW76/AV76),"",AW76/AV76)</f>
        <v>0</v>
      </c>
      <c r="AY76" s="73">
        <v>620.5</v>
      </c>
      <c r="AZ76" s="76">
        <v>0</v>
      </c>
      <c r="BA76" s="75">
        <f>IF(ISERROR(AZ76/AY76),"",AZ76/AY76)</f>
        <v>0</v>
      </c>
      <c r="BB76" s="73">
        <v>2496</v>
      </c>
      <c r="BC76" s="77">
        <v>0</v>
      </c>
      <c r="BD76" s="75">
        <f>IF(ISERROR(BC76/BB76),"",BC76/BB76)</f>
        <v>0</v>
      </c>
    </row>
    <row r="77" spans="1:56" ht="84" customHeight="1" x14ac:dyDescent="0.25">
      <c r="A77" s="51" t="s">
        <v>79</v>
      </c>
      <c r="B77" s="78" t="s">
        <v>251</v>
      </c>
      <c r="C77" s="124" t="s">
        <v>89</v>
      </c>
      <c r="D77" s="65">
        <v>0</v>
      </c>
      <c r="E77" s="86">
        <v>105</v>
      </c>
      <c r="F77" s="79">
        <v>4</v>
      </c>
      <c r="G77" s="74"/>
      <c r="H77" s="75">
        <f>IF(ISERROR(G77/F77),"",G77/F77)</f>
        <v>0</v>
      </c>
      <c r="I77" s="79">
        <v>8</v>
      </c>
      <c r="J77" s="74"/>
      <c r="K77" s="75">
        <f>IF(ISERROR(J77/I77),"",J77/I77)</f>
        <v>0</v>
      </c>
      <c r="L77" s="79">
        <v>21</v>
      </c>
      <c r="M77" s="74"/>
      <c r="N77" s="75">
        <f>IF(ISERROR(M77/L77),"",M77/L77)</f>
        <v>0</v>
      </c>
      <c r="O77" s="73">
        <v>33</v>
      </c>
      <c r="P77" s="76">
        <v>0</v>
      </c>
      <c r="Q77" s="75">
        <f>IF(ISERROR(P77/O77),"",P77/O77)</f>
        <v>0</v>
      </c>
      <c r="R77" s="80">
        <v>12</v>
      </c>
      <c r="S77" s="74"/>
      <c r="T77" s="75">
        <f>IF(ISERROR(S77/R77),"",S77/R77)</f>
        <v>0</v>
      </c>
      <c r="U77" s="79">
        <v>5</v>
      </c>
      <c r="V77" s="74"/>
      <c r="W77" s="75">
        <f>IF(ISERROR(V77/U77),"",V77/U77)</f>
        <v>0</v>
      </c>
      <c r="X77" s="79">
        <v>12</v>
      </c>
      <c r="Y77" s="74"/>
      <c r="Z77" s="75">
        <f>IF(ISERROR(Y77/X77),"",Y77/X77)</f>
        <v>0</v>
      </c>
      <c r="AA77" s="73">
        <v>29</v>
      </c>
      <c r="AB77" s="76">
        <v>0</v>
      </c>
      <c r="AC77" s="75">
        <f>IF(ISERROR(AB77/AA77),"",AB77/AA77)</f>
        <v>0</v>
      </c>
      <c r="AD77" s="80">
        <v>8</v>
      </c>
      <c r="AE77" s="74"/>
      <c r="AF77" s="75">
        <f>IF(ISERROR(AE77/AD77),"",AE77/AD77)</f>
        <v>0</v>
      </c>
      <c r="AG77" s="79">
        <v>12</v>
      </c>
      <c r="AH77" s="74"/>
      <c r="AI77" s="75">
        <f>IF(ISERROR(AH77/AG77),"",AH77/AG77)</f>
        <v>0</v>
      </c>
      <c r="AJ77" s="79">
        <v>7</v>
      </c>
      <c r="AK77" s="74"/>
      <c r="AL77" s="75">
        <f>IF(ISERROR(AK77/AJ77),"",AK77/AJ77)</f>
        <v>0</v>
      </c>
      <c r="AM77" s="73">
        <v>27</v>
      </c>
      <c r="AN77" s="76">
        <v>0</v>
      </c>
      <c r="AO77" s="75">
        <f>IF(ISERROR(AN77/AM77),"",AN77/AM77)</f>
        <v>0</v>
      </c>
      <c r="AP77" s="80">
        <v>4</v>
      </c>
      <c r="AQ77" s="74"/>
      <c r="AR77" s="75">
        <f>IF(ISERROR(AQ77/AP77),"",AQ77/AP77)</f>
        <v>0</v>
      </c>
      <c r="AS77" s="79">
        <v>8</v>
      </c>
      <c r="AT77" s="74"/>
      <c r="AU77" s="75">
        <f>IF(ISERROR(AT77/AS77),"",AT77/AS77)</f>
        <v>0</v>
      </c>
      <c r="AV77" s="79">
        <v>4</v>
      </c>
      <c r="AW77" s="74"/>
      <c r="AX77" s="75">
        <f>IF(ISERROR(AW77/AV77),"",AW77/AV77)</f>
        <v>0</v>
      </c>
      <c r="AY77" s="73">
        <v>16</v>
      </c>
      <c r="AZ77" s="76">
        <v>0</v>
      </c>
      <c r="BA77" s="75">
        <f>IF(ISERROR(AZ77/AY77),"",AZ77/AY77)</f>
        <v>0</v>
      </c>
      <c r="BB77" s="73">
        <v>105</v>
      </c>
      <c r="BC77" s="77">
        <v>0</v>
      </c>
      <c r="BD77" s="75">
        <f>IF(ISERROR(BC77/BB77),"",BC77/BB77)</f>
        <v>0</v>
      </c>
    </row>
    <row r="78" spans="1:56" ht="84" customHeight="1" x14ac:dyDescent="0.25">
      <c r="A78" s="324" t="s">
        <v>190</v>
      </c>
      <c r="B78" s="325"/>
      <c r="C78" s="114"/>
      <c r="D78" s="109"/>
      <c r="E78" s="97"/>
      <c r="F78" s="70"/>
      <c r="G78" s="271"/>
      <c r="H78" s="71"/>
      <c r="I78" s="70"/>
      <c r="J78" s="271"/>
      <c r="K78" s="71"/>
      <c r="L78" s="70"/>
      <c r="M78" s="271"/>
      <c r="N78" s="71"/>
      <c r="O78" s="70"/>
      <c r="P78" s="271"/>
      <c r="Q78" s="71"/>
      <c r="R78" s="70"/>
      <c r="S78" s="271"/>
      <c r="T78" s="71"/>
      <c r="U78" s="70"/>
      <c r="V78" s="271"/>
      <c r="W78" s="71"/>
      <c r="X78" s="70"/>
      <c r="Y78" s="271"/>
      <c r="Z78" s="71"/>
      <c r="AA78" s="70"/>
      <c r="AB78" s="271"/>
      <c r="AC78" s="71"/>
      <c r="AD78" s="70"/>
      <c r="AE78" s="271"/>
      <c r="AF78" s="71"/>
      <c r="AG78" s="70"/>
      <c r="AH78" s="271"/>
      <c r="AI78" s="71"/>
      <c r="AJ78" s="70"/>
      <c r="AK78" s="271"/>
      <c r="AL78" s="71"/>
      <c r="AM78" s="70"/>
      <c r="AN78" s="271"/>
      <c r="AO78" s="71"/>
      <c r="AP78" s="70"/>
      <c r="AQ78" s="271"/>
      <c r="AR78" s="71"/>
      <c r="AS78" s="70"/>
      <c r="AT78" s="271"/>
      <c r="AU78" s="71"/>
      <c r="AV78" s="70"/>
      <c r="AW78" s="271"/>
      <c r="AX78" s="71"/>
      <c r="AY78" s="70"/>
      <c r="AZ78" s="271"/>
      <c r="BA78" s="71"/>
      <c r="BB78" s="70"/>
      <c r="BC78" s="271"/>
      <c r="BD78" s="71"/>
    </row>
    <row r="79" spans="1:56" ht="84" customHeight="1" x14ac:dyDescent="0.25">
      <c r="A79" s="51" t="s">
        <v>106</v>
      </c>
      <c r="B79" s="29" t="s">
        <v>252</v>
      </c>
      <c r="C79" s="121" t="s">
        <v>128</v>
      </c>
      <c r="D79" s="77">
        <v>119947</v>
      </c>
      <c r="E79" s="72">
        <v>239894</v>
      </c>
      <c r="F79" s="73">
        <v>19122.733333333334</v>
      </c>
      <c r="G79" s="74"/>
      <c r="H79" s="75">
        <f>IF(ISERROR(G79/F79),"",G79/F79)</f>
        <v>0</v>
      </c>
      <c r="I79" s="73">
        <v>19127.733333333334</v>
      </c>
      <c r="J79" s="74"/>
      <c r="K79" s="75">
        <f>IF(ISERROR(J79/I79),"",J79/I79)</f>
        <v>0</v>
      </c>
      <c r="L79" s="73">
        <v>19123.733333333334</v>
      </c>
      <c r="M79" s="74"/>
      <c r="N79" s="75">
        <f>IF(ISERROR(M79/L79),"",M79/L79)</f>
        <v>0</v>
      </c>
      <c r="O79" s="73">
        <v>57374.2</v>
      </c>
      <c r="P79" s="76">
        <v>0</v>
      </c>
      <c r="Q79" s="75">
        <f>IF(ISERROR(P79/O79),"",P79/O79)</f>
        <v>0</v>
      </c>
      <c r="R79" s="73">
        <v>19131.733333333334</v>
      </c>
      <c r="S79" s="74"/>
      <c r="T79" s="75">
        <f>IF(ISERROR(S79/R79),"",S79/R79)</f>
        <v>0</v>
      </c>
      <c r="U79" s="73">
        <v>19125.733333333334</v>
      </c>
      <c r="V79" s="74"/>
      <c r="W79" s="75">
        <f>IF(ISERROR(V79/U79),"",V79/U79)</f>
        <v>0</v>
      </c>
      <c r="X79" s="73">
        <v>19122.733333333334</v>
      </c>
      <c r="Y79" s="74"/>
      <c r="Z79" s="75">
        <f>IF(ISERROR(Y79/X79),"",Y79/X79)</f>
        <v>0</v>
      </c>
      <c r="AA79" s="73">
        <v>57380.2</v>
      </c>
      <c r="AB79" s="76">
        <v>0</v>
      </c>
      <c r="AC79" s="75">
        <f>IF(ISERROR(AB79/AA79),"",AB79/AA79)</f>
        <v>0</v>
      </c>
      <c r="AD79" s="73">
        <v>19131.733333333334</v>
      </c>
      <c r="AE79" s="74"/>
      <c r="AF79" s="75">
        <f>IF(ISERROR(AE79/AD79),"",AE79/AD79)</f>
        <v>0</v>
      </c>
      <c r="AG79" s="73">
        <v>19124.733333333334</v>
      </c>
      <c r="AH79" s="74"/>
      <c r="AI79" s="75">
        <f>IF(ISERROR(AH79/AG79),"",AH79/AG79)</f>
        <v>0</v>
      </c>
      <c r="AJ79" s="73">
        <v>19124.733333333334</v>
      </c>
      <c r="AK79" s="74"/>
      <c r="AL79" s="75">
        <f>IF(ISERROR(AK79/AJ79),"",AK79/AJ79)</f>
        <v>0</v>
      </c>
      <c r="AM79" s="73">
        <v>57381.2</v>
      </c>
      <c r="AN79" s="76">
        <v>0</v>
      </c>
      <c r="AO79" s="75">
        <f>IF(ISERROR(AN79/AM79),"",AN79/AM79)</f>
        <v>0</v>
      </c>
      <c r="AP79" s="73">
        <v>19126.733333333334</v>
      </c>
      <c r="AQ79" s="74"/>
      <c r="AR79" s="75">
        <f>IF(ISERROR(AQ79/AP79),"",AQ79/AP79)</f>
        <v>0</v>
      </c>
      <c r="AS79" s="73">
        <v>19126.333333333332</v>
      </c>
      <c r="AT79" s="74"/>
      <c r="AU79" s="75">
        <f>IF(ISERROR(AT79/AS79),"",AT79/AS79)</f>
        <v>0</v>
      </c>
      <c r="AV79" s="73">
        <v>19124.733333333334</v>
      </c>
      <c r="AW79" s="74"/>
      <c r="AX79" s="75">
        <f>IF(ISERROR(AW79/AV79),"",AW79/AV79)</f>
        <v>0</v>
      </c>
      <c r="AY79" s="73">
        <v>57377.8</v>
      </c>
      <c r="AZ79" s="76">
        <v>0</v>
      </c>
      <c r="BA79" s="75">
        <f>IF(ISERROR(AZ79/AY79),"",AZ79/AY79)</f>
        <v>0</v>
      </c>
      <c r="BB79" s="73">
        <v>229513.39999999997</v>
      </c>
      <c r="BC79" s="77">
        <v>0</v>
      </c>
      <c r="BD79" s="75">
        <f>IF(ISERROR(BC79/BB79),"",BC79/BB79)</f>
        <v>0</v>
      </c>
    </row>
    <row r="80" spans="1:56" ht="84" customHeight="1" x14ac:dyDescent="0.25">
      <c r="A80" s="51" t="s">
        <v>80</v>
      </c>
      <c r="B80" s="29" t="s">
        <v>253</v>
      </c>
      <c r="C80" s="122" t="s">
        <v>127</v>
      </c>
      <c r="D80" s="77">
        <v>119947</v>
      </c>
      <c r="E80" s="72">
        <v>23989.4</v>
      </c>
      <c r="F80" s="73">
        <v>156.69999999999999</v>
      </c>
      <c r="G80" s="74"/>
      <c r="H80" s="75">
        <f>IF(ISERROR(G80/F80),"",G80/F80)</f>
        <v>0</v>
      </c>
      <c r="I80" s="73">
        <v>156.69999999999999</v>
      </c>
      <c r="J80" s="74"/>
      <c r="K80" s="75">
        <f>IF(ISERROR(J80/I80),"",J80/I80)</f>
        <v>0</v>
      </c>
      <c r="L80" s="73">
        <v>156.69999999999999</v>
      </c>
      <c r="M80" s="74"/>
      <c r="N80" s="75">
        <f>IF(ISERROR(M80/L80),"",M80/L80)</f>
        <v>0</v>
      </c>
      <c r="O80" s="73">
        <v>470.09999999999997</v>
      </c>
      <c r="P80" s="76">
        <v>0</v>
      </c>
      <c r="Q80" s="75">
        <f>IF(ISERROR(P80/O80),"",P80/O80)</f>
        <v>0</v>
      </c>
      <c r="R80" s="73">
        <v>156.69999999999999</v>
      </c>
      <c r="S80" s="74"/>
      <c r="T80" s="75">
        <f>IF(ISERROR(S80/R80),"",S80/R80)</f>
        <v>0</v>
      </c>
      <c r="U80" s="73">
        <v>156.69999999999999</v>
      </c>
      <c r="V80" s="74"/>
      <c r="W80" s="75">
        <f>IF(ISERROR(V80/U80),"",V80/U80)</f>
        <v>0</v>
      </c>
      <c r="X80" s="73">
        <v>156.69999999999999</v>
      </c>
      <c r="Y80" s="74"/>
      <c r="Z80" s="75">
        <f>IF(ISERROR(Y80/X80),"",Y80/X80)</f>
        <v>0</v>
      </c>
      <c r="AA80" s="73">
        <v>470.09999999999997</v>
      </c>
      <c r="AB80" s="76">
        <v>0</v>
      </c>
      <c r="AC80" s="75">
        <f>IF(ISERROR(AB80/AA80),"",AB80/AA80)</f>
        <v>0</v>
      </c>
      <c r="AD80" s="73">
        <v>156.69999999999999</v>
      </c>
      <c r="AE80" s="74"/>
      <c r="AF80" s="75">
        <f>IF(ISERROR(AE80/AD80),"",AE80/AD80)</f>
        <v>0</v>
      </c>
      <c r="AG80" s="73">
        <v>156.69999999999999</v>
      </c>
      <c r="AH80" s="74"/>
      <c r="AI80" s="75">
        <f>IF(ISERROR(AH80/AG80),"",AH80/AG80)</f>
        <v>0</v>
      </c>
      <c r="AJ80" s="73">
        <v>156.69999999999999</v>
      </c>
      <c r="AK80" s="74"/>
      <c r="AL80" s="75">
        <f>IF(ISERROR(AK80/AJ80),"",AK80/AJ80)</f>
        <v>0</v>
      </c>
      <c r="AM80" s="73">
        <v>470.09999999999997</v>
      </c>
      <c r="AN80" s="76">
        <v>0</v>
      </c>
      <c r="AO80" s="75">
        <f>IF(ISERROR(AN80/AM80),"",AN80/AM80)</f>
        <v>0</v>
      </c>
      <c r="AP80" s="73">
        <v>156.69999999999999</v>
      </c>
      <c r="AQ80" s="74"/>
      <c r="AR80" s="75">
        <f>IF(ISERROR(AQ80/AP80),"",AQ80/AP80)</f>
        <v>0</v>
      </c>
      <c r="AS80" s="73">
        <v>156.69999999999999</v>
      </c>
      <c r="AT80" s="74"/>
      <c r="AU80" s="75">
        <f>IF(ISERROR(AT80/AS80),"",AT80/AS80)</f>
        <v>0</v>
      </c>
      <c r="AV80" s="73">
        <v>156.69999999999999</v>
      </c>
      <c r="AW80" s="74"/>
      <c r="AX80" s="75">
        <f>IF(ISERROR(AW80/AV80),"",AW80/AV80)</f>
        <v>0</v>
      </c>
      <c r="AY80" s="73">
        <v>470.09999999999997</v>
      </c>
      <c r="AZ80" s="76">
        <v>0</v>
      </c>
      <c r="BA80" s="75">
        <f>IF(ISERROR(AZ80/AY80),"",AZ80/AY80)</f>
        <v>0</v>
      </c>
      <c r="BB80" s="73">
        <v>1880.3999999999999</v>
      </c>
      <c r="BC80" s="77">
        <v>0</v>
      </c>
      <c r="BD80" s="75">
        <f>IF(ISERROR(BC80/BB80),"",BC80/BB80)</f>
        <v>0</v>
      </c>
    </row>
    <row r="81" spans="1:56" ht="84" customHeight="1" x14ac:dyDescent="0.25">
      <c r="A81" s="51" t="s">
        <v>81</v>
      </c>
      <c r="B81" s="78" t="s">
        <v>254</v>
      </c>
      <c r="C81" s="121" t="s">
        <v>89</v>
      </c>
      <c r="D81" s="77">
        <v>113061</v>
      </c>
      <c r="E81" s="72">
        <v>113061</v>
      </c>
      <c r="F81" s="79">
        <v>1361.25</v>
      </c>
      <c r="G81" s="74"/>
      <c r="H81" s="75">
        <f>IF(ISERROR(G81/F81),"",G81/F81)</f>
        <v>0</v>
      </c>
      <c r="I81" s="79">
        <v>1366.25</v>
      </c>
      <c r="J81" s="74"/>
      <c r="K81" s="75">
        <f>IF(ISERROR(J81/I81),"",J81/I81)</f>
        <v>0</v>
      </c>
      <c r="L81" s="79">
        <v>5791.25</v>
      </c>
      <c r="M81" s="74"/>
      <c r="N81" s="75">
        <f>IF(ISERROR(M81/L81),"",M81/L81)</f>
        <v>0</v>
      </c>
      <c r="O81" s="73">
        <v>8518.75</v>
      </c>
      <c r="P81" s="76">
        <v>0</v>
      </c>
      <c r="Q81" s="75">
        <f>IF(ISERROR(P81/O81),"",P81/O81)</f>
        <v>0</v>
      </c>
      <c r="R81" s="80">
        <v>2849.25</v>
      </c>
      <c r="S81" s="74"/>
      <c r="T81" s="75">
        <f>IF(ISERROR(S81/R81),"",S81/R81)</f>
        <v>0</v>
      </c>
      <c r="U81" s="79">
        <v>12008.25</v>
      </c>
      <c r="V81" s="74"/>
      <c r="W81" s="75">
        <f>IF(ISERROR(V81/U81),"",V81/U81)</f>
        <v>0</v>
      </c>
      <c r="X81" s="79">
        <v>1571.25</v>
      </c>
      <c r="Y81" s="74"/>
      <c r="Z81" s="75">
        <f>IF(ISERROR(Y81/X81),"",Y81/X81)</f>
        <v>0</v>
      </c>
      <c r="AA81" s="73">
        <v>16428.75</v>
      </c>
      <c r="AB81" s="76">
        <v>0</v>
      </c>
      <c r="AC81" s="75">
        <f>IF(ISERROR(AB81/AA81),"",AB81/AA81)</f>
        <v>0</v>
      </c>
      <c r="AD81" s="80">
        <v>1366.25</v>
      </c>
      <c r="AE81" s="74"/>
      <c r="AF81" s="75">
        <f>IF(ISERROR(AE81/AD81),"",AE81/AD81)</f>
        <v>0</v>
      </c>
      <c r="AG81" s="79">
        <v>18374.25</v>
      </c>
      <c r="AH81" s="74"/>
      <c r="AI81" s="75">
        <f>IF(ISERROR(AH81/AG81),"",AH81/AG81)</f>
        <v>0</v>
      </c>
      <c r="AJ81" s="79">
        <v>13568.25</v>
      </c>
      <c r="AK81" s="74"/>
      <c r="AL81" s="75">
        <f>IF(ISERROR(AK81/AJ81),"",AK81/AJ81)</f>
        <v>0</v>
      </c>
      <c r="AM81" s="73">
        <v>33308.75</v>
      </c>
      <c r="AN81" s="76">
        <v>0</v>
      </c>
      <c r="AO81" s="75">
        <f>IF(ISERROR(AN81/AM81),"",AN81/AM81)</f>
        <v>0</v>
      </c>
      <c r="AP81" s="80">
        <v>23004.25</v>
      </c>
      <c r="AQ81" s="74"/>
      <c r="AR81" s="75">
        <f>IF(ISERROR(AQ81/AP81),"",AQ81/AP81)</f>
        <v>0</v>
      </c>
      <c r="AS81" s="79">
        <v>30227.25</v>
      </c>
      <c r="AT81" s="74"/>
      <c r="AU81" s="75">
        <f>IF(ISERROR(AT81/AS81),"",AT81/AS81)</f>
        <v>0</v>
      </c>
      <c r="AV81" s="79">
        <v>1573.25</v>
      </c>
      <c r="AW81" s="74"/>
      <c r="AX81" s="75">
        <f>IF(ISERROR(AW81/AV81),"",AW81/AV81)</f>
        <v>0</v>
      </c>
      <c r="AY81" s="73">
        <v>54804.75</v>
      </c>
      <c r="AZ81" s="76">
        <v>0</v>
      </c>
      <c r="BA81" s="75">
        <f>IF(ISERROR(AZ81/AY81),"",AZ81/AY81)</f>
        <v>0</v>
      </c>
      <c r="BB81" s="73">
        <v>113061</v>
      </c>
      <c r="BC81" s="77">
        <v>0</v>
      </c>
      <c r="BD81" s="75">
        <f>IF(ISERROR(BC81/BB81),"",BC81/BB81)</f>
        <v>0</v>
      </c>
    </row>
    <row r="82" spans="1:56" ht="84" customHeight="1" x14ac:dyDescent="0.3">
      <c r="A82" s="331" t="s">
        <v>7</v>
      </c>
      <c r="B82" s="331"/>
      <c r="C82" s="120"/>
      <c r="D82" s="65"/>
      <c r="E82" s="61"/>
      <c r="F82" s="62"/>
      <c r="G82" s="63"/>
      <c r="H82" s="64"/>
      <c r="I82" s="62"/>
      <c r="J82" s="63"/>
      <c r="K82" s="64"/>
      <c r="L82" s="62"/>
      <c r="M82" s="63"/>
      <c r="N82" s="64"/>
      <c r="O82" s="62"/>
      <c r="P82" s="65"/>
      <c r="Q82" s="64"/>
      <c r="R82" s="62"/>
      <c r="S82" s="63"/>
      <c r="T82" s="64"/>
      <c r="U82" s="62"/>
      <c r="V82" s="63"/>
      <c r="W82" s="64"/>
      <c r="X82" s="62"/>
      <c r="Y82" s="63"/>
      <c r="Z82" s="64"/>
      <c r="AA82" s="62"/>
      <c r="AB82" s="65"/>
      <c r="AC82" s="64"/>
      <c r="AD82" s="62"/>
      <c r="AE82" s="65"/>
      <c r="AF82" s="64"/>
      <c r="AG82" s="62"/>
      <c r="AH82" s="65"/>
      <c r="AI82" s="64"/>
      <c r="AJ82" s="62"/>
      <c r="AK82" s="65"/>
      <c r="AL82" s="64"/>
      <c r="AM82" s="62"/>
      <c r="AN82" s="65"/>
      <c r="AO82" s="64"/>
      <c r="AP82" s="62"/>
      <c r="AQ82" s="65"/>
      <c r="AR82" s="64"/>
      <c r="AS82" s="62"/>
      <c r="AT82" s="65"/>
      <c r="AU82" s="64"/>
      <c r="AV82" s="62"/>
      <c r="AW82" s="65"/>
      <c r="AX82" s="64"/>
      <c r="AY82" s="62"/>
      <c r="AZ82" s="65"/>
      <c r="BA82" s="64"/>
      <c r="BB82" s="62"/>
      <c r="BC82" s="67"/>
      <c r="BD82" s="64"/>
    </row>
    <row r="83" spans="1:56" ht="84" customHeight="1" x14ac:dyDescent="0.25">
      <c r="A83" s="322" t="s">
        <v>255</v>
      </c>
      <c r="B83" s="323"/>
      <c r="C83" s="113" t="s">
        <v>85</v>
      </c>
      <c r="D83" s="108"/>
      <c r="E83" s="98"/>
      <c r="F83" s="68"/>
      <c r="G83" s="81"/>
      <c r="H83" s="82"/>
      <c r="I83" s="68"/>
      <c r="J83" s="81"/>
      <c r="K83" s="82"/>
      <c r="L83" s="68"/>
      <c r="M83" s="81"/>
      <c r="N83" s="82"/>
      <c r="O83" s="68"/>
      <c r="P83" s="81"/>
      <c r="Q83" s="82"/>
      <c r="R83" s="68"/>
      <c r="S83" s="81"/>
      <c r="T83" s="82"/>
      <c r="U83" s="68"/>
      <c r="V83" s="81"/>
      <c r="W83" s="82"/>
      <c r="X83" s="68"/>
      <c r="Y83" s="81"/>
      <c r="Z83" s="82"/>
      <c r="AA83" s="68"/>
      <c r="AB83" s="81"/>
      <c r="AC83" s="82"/>
      <c r="AD83" s="68"/>
      <c r="AE83" s="81"/>
      <c r="AF83" s="82"/>
      <c r="AG83" s="68"/>
      <c r="AH83" s="81"/>
      <c r="AI83" s="82"/>
      <c r="AJ83" s="68"/>
      <c r="AK83" s="81"/>
      <c r="AL83" s="82"/>
      <c r="AM83" s="68"/>
      <c r="AN83" s="81"/>
      <c r="AO83" s="82"/>
      <c r="AP83" s="68"/>
      <c r="AQ83" s="81"/>
      <c r="AR83" s="82"/>
      <c r="AS83" s="68"/>
      <c r="AT83" s="81"/>
      <c r="AU83" s="82"/>
      <c r="AV83" s="68"/>
      <c r="AW83" s="81"/>
      <c r="AX83" s="82"/>
      <c r="AY83" s="68"/>
      <c r="AZ83" s="81"/>
      <c r="BA83" s="82"/>
      <c r="BB83" s="68"/>
      <c r="BC83" s="81"/>
      <c r="BD83" s="82"/>
    </row>
    <row r="84" spans="1:56" ht="84" customHeight="1" x14ac:dyDescent="0.25">
      <c r="A84" s="329" t="s">
        <v>256</v>
      </c>
      <c r="B84" s="325"/>
      <c r="C84" s="114"/>
      <c r="D84" s="109"/>
      <c r="E84" s="97"/>
      <c r="F84" s="70"/>
      <c r="G84" s="271"/>
      <c r="H84" s="71"/>
      <c r="I84" s="70"/>
      <c r="J84" s="271"/>
      <c r="K84" s="71"/>
      <c r="L84" s="70"/>
      <c r="M84" s="271"/>
      <c r="N84" s="71"/>
      <c r="O84" s="70"/>
      <c r="P84" s="271"/>
      <c r="Q84" s="71"/>
      <c r="R84" s="70"/>
      <c r="S84" s="271"/>
      <c r="T84" s="71"/>
      <c r="U84" s="70"/>
      <c r="V84" s="271"/>
      <c r="W84" s="71"/>
      <c r="X84" s="70"/>
      <c r="Y84" s="271"/>
      <c r="Z84" s="71"/>
      <c r="AA84" s="70"/>
      <c r="AB84" s="271"/>
      <c r="AC84" s="71"/>
      <c r="AD84" s="70"/>
      <c r="AE84" s="271"/>
      <c r="AF84" s="71"/>
      <c r="AG84" s="70"/>
      <c r="AH84" s="271"/>
      <c r="AI84" s="71"/>
      <c r="AJ84" s="70"/>
      <c r="AK84" s="271"/>
      <c r="AL84" s="71"/>
      <c r="AM84" s="70"/>
      <c r="AN84" s="271"/>
      <c r="AO84" s="71"/>
      <c r="AP84" s="70"/>
      <c r="AQ84" s="271"/>
      <c r="AR84" s="71"/>
      <c r="AS84" s="70"/>
      <c r="AT84" s="271"/>
      <c r="AU84" s="71"/>
      <c r="AV84" s="70"/>
      <c r="AW84" s="271"/>
      <c r="AX84" s="71"/>
      <c r="AY84" s="70"/>
      <c r="AZ84" s="271"/>
      <c r="BA84" s="71"/>
      <c r="BB84" s="70"/>
      <c r="BC84" s="271"/>
      <c r="BD84" s="71"/>
    </row>
    <row r="85" spans="1:56" ht="111" customHeight="1" x14ac:dyDescent="0.25">
      <c r="A85" s="51" t="s">
        <v>52</v>
      </c>
      <c r="B85" s="29" t="s">
        <v>257</v>
      </c>
      <c r="C85" s="121" t="s">
        <v>90</v>
      </c>
      <c r="D85" s="107">
        <v>0</v>
      </c>
      <c r="E85" s="86">
        <v>771</v>
      </c>
      <c r="F85" s="87">
        <v>54</v>
      </c>
      <c r="G85" s="85"/>
      <c r="H85" s="75">
        <f>IF(ISERROR(G85/F85),"",G85/F85)</f>
        <v>0</v>
      </c>
      <c r="I85" s="87">
        <v>57</v>
      </c>
      <c r="J85" s="85"/>
      <c r="K85" s="75">
        <f>IF(ISERROR(J85/I85),"",J85/I85)</f>
        <v>0</v>
      </c>
      <c r="L85" s="87">
        <v>82</v>
      </c>
      <c r="M85" s="85"/>
      <c r="N85" s="75">
        <f>IF(ISERROR(M85/L85),"",M85/L85)</f>
        <v>0</v>
      </c>
      <c r="O85" s="73">
        <v>193</v>
      </c>
      <c r="P85" s="76">
        <v>0</v>
      </c>
      <c r="Q85" s="75">
        <f>IF(ISERROR(P85/O85),"",P85/O85)</f>
        <v>0</v>
      </c>
      <c r="R85" s="87">
        <v>55</v>
      </c>
      <c r="S85" s="85"/>
      <c r="T85" s="75">
        <f>IF(ISERROR(S85/R85),"",S85/R85)</f>
        <v>0</v>
      </c>
      <c r="U85" s="87">
        <v>57</v>
      </c>
      <c r="V85" s="85"/>
      <c r="W85" s="75">
        <f>IF(ISERROR(V85/U85),"",V85/U85)</f>
        <v>0</v>
      </c>
      <c r="X85" s="87">
        <v>85</v>
      </c>
      <c r="Y85" s="85"/>
      <c r="Z85" s="75">
        <f>IF(ISERROR(Y85/X85),"",Y85/X85)</f>
        <v>0</v>
      </c>
      <c r="AA85" s="73">
        <v>197</v>
      </c>
      <c r="AB85" s="76">
        <v>0</v>
      </c>
      <c r="AC85" s="75">
        <f>IF(ISERROR(AB85/AA85),"",AB85/AA85)</f>
        <v>0</v>
      </c>
      <c r="AD85" s="87">
        <v>54</v>
      </c>
      <c r="AE85" s="85"/>
      <c r="AF85" s="75">
        <f>IF(ISERROR(AE85/AD85),"",AE85/AD85)</f>
        <v>0</v>
      </c>
      <c r="AG85" s="87">
        <v>56</v>
      </c>
      <c r="AH85" s="85"/>
      <c r="AI85" s="75">
        <f>IF(ISERROR(AH85/AG85),"",AH85/AG85)</f>
        <v>0</v>
      </c>
      <c r="AJ85" s="87">
        <v>80</v>
      </c>
      <c r="AK85" s="85"/>
      <c r="AL85" s="75">
        <f>IF(ISERROR(AK85/AJ85),"",AK85/AJ85)</f>
        <v>0</v>
      </c>
      <c r="AM85" s="73">
        <v>190</v>
      </c>
      <c r="AN85" s="76">
        <v>0</v>
      </c>
      <c r="AO85" s="75">
        <f>IF(ISERROR(AN85/AM85),"",AN85/AM85)</f>
        <v>0</v>
      </c>
      <c r="AP85" s="87">
        <v>60</v>
      </c>
      <c r="AQ85" s="85"/>
      <c r="AR85" s="75">
        <f>IF(ISERROR(AQ85/AP85),"",AQ85/AP85)</f>
        <v>0</v>
      </c>
      <c r="AS85" s="87">
        <v>55</v>
      </c>
      <c r="AT85" s="85"/>
      <c r="AU85" s="75">
        <f>IF(ISERROR(AT85/AS85),"",AT85/AS85)</f>
        <v>0</v>
      </c>
      <c r="AV85" s="87">
        <v>76</v>
      </c>
      <c r="AW85" s="85"/>
      <c r="AX85" s="75">
        <f>IF(ISERROR(AW85/AV85),"",AW85/AV85)</f>
        <v>0</v>
      </c>
      <c r="AY85" s="73">
        <v>191</v>
      </c>
      <c r="AZ85" s="76">
        <v>0</v>
      </c>
      <c r="BA85" s="75">
        <f>IF(ISERROR(AZ85/AY85),"",AZ85/AY85)</f>
        <v>0</v>
      </c>
      <c r="BB85" s="73">
        <v>771</v>
      </c>
      <c r="BC85" s="77">
        <v>0</v>
      </c>
      <c r="BD85" s="75">
        <f>IF(ISERROR(BC85/BB85),"",BC85/BB85)</f>
        <v>0</v>
      </c>
    </row>
    <row r="86" spans="1:56" ht="84" customHeight="1" x14ac:dyDescent="0.25">
      <c r="A86" s="51" t="s">
        <v>82</v>
      </c>
      <c r="B86" s="29" t="s">
        <v>258</v>
      </c>
      <c r="C86" s="121" t="s">
        <v>0</v>
      </c>
      <c r="D86" s="107">
        <v>0</v>
      </c>
      <c r="E86" s="86">
        <v>1542</v>
      </c>
      <c r="F86" s="87">
        <v>118</v>
      </c>
      <c r="G86" s="85"/>
      <c r="H86" s="75">
        <f>IF(ISERROR(G86/F86),"",G86/F86)</f>
        <v>0</v>
      </c>
      <c r="I86" s="87">
        <v>140</v>
      </c>
      <c r="J86" s="85"/>
      <c r="K86" s="75">
        <f>IF(ISERROR(J86/I86),"",J86/I86)</f>
        <v>0</v>
      </c>
      <c r="L86" s="87">
        <v>116</v>
      </c>
      <c r="M86" s="85"/>
      <c r="N86" s="75">
        <f>IF(ISERROR(M86/L86),"",M86/L86)</f>
        <v>0</v>
      </c>
      <c r="O86" s="73">
        <v>374</v>
      </c>
      <c r="P86" s="76">
        <v>0</v>
      </c>
      <c r="Q86" s="75">
        <f>IF(ISERROR(P86/O86),"",P86/O86)</f>
        <v>0</v>
      </c>
      <c r="R86" s="87">
        <v>144</v>
      </c>
      <c r="S86" s="85"/>
      <c r="T86" s="75">
        <f>IF(ISERROR(S86/R86),"",S86/R86)</f>
        <v>0</v>
      </c>
      <c r="U86" s="87">
        <v>117</v>
      </c>
      <c r="V86" s="85"/>
      <c r="W86" s="75">
        <f>IF(ISERROR(V86/U86),"",V86/U86)</f>
        <v>0</v>
      </c>
      <c r="X86" s="87">
        <v>143</v>
      </c>
      <c r="Y86" s="85"/>
      <c r="Z86" s="75">
        <f>IF(ISERROR(Y86/X86),"",Y86/X86)</f>
        <v>0</v>
      </c>
      <c r="AA86" s="73">
        <v>404</v>
      </c>
      <c r="AB86" s="76">
        <v>0</v>
      </c>
      <c r="AC86" s="75">
        <f>IF(ISERROR(AB86/AA86),"",AB86/AA86)</f>
        <v>0</v>
      </c>
      <c r="AD86" s="87">
        <v>116</v>
      </c>
      <c r="AE86" s="85"/>
      <c r="AF86" s="75">
        <f>IF(ISERROR(AE86/AD86),"",AE86/AD86)</f>
        <v>0</v>
      </c>
      <c r="AG86" s="87">
        <v>143</v>
      </c>
      <c r="AH86" s="85"/>
      <c r="AI86" s="75">
        <f>IF(ISERROR(AH86/AG86),"",AH86/AG86)</f>
        <v>0</v>
      </c>
      <c r="AJ86" s="87">
        <v>112</v>
      </c>
      <c r="AK86" s="85"/>
      <c r="AL86" s="75">
        <f>IF(ISERROR(AK86/AJ86),"",AK86/AJ86)</f>
        <v>0</v>
      </c>
      <c r="AM86" s="73">
        <v>371</v>
      </c>
      <c r="AN86" s="76">
        <v>0</v>
      </c>
      <c r="AO86" s="75">
        <f>IF(ISERROR(AN86/AM86),"",AN86/AM86)</f>
        <v>0</v>
      </c>
      <c r="AP86" s="87">
        <v>143</v>
      </c>
      <c r="AQ86" s="85"/>
      <c r="AR86" s="75">
        <f>IF(ISERROR(AQ86/AP86),"",AQ86/AP86)</f>
        <v>0</v>
      </c>
      <c r="AS86" s="87">
        <v>112</v>
      </c>
      <c r="AT86" s="85"/>
      <c r="AU86" s="75">
        <f>IF(ISERROR(AT86/AS86),"",AT86/AS86)</f>
        <v>0</v>
      </c>
      <c r="AV86" s="87">
        <v>138</v>
      </c>
      <c r="AW86" s="85"/>
      <c r="AX86" s="75">
        <f>IF(ISERROR(AW86/AV86),"",AW86/AV86)</f>
        <v>0</v>
      </c>
      <c r="AY86" s="73">
        <v>393</v>
      </c>
      <c r="AZ86" s="76">
        <v>0</v>
      </c>
      <c r="BA86" s="75">
        <f>IF(ISERROR(AZ86/AY86),"",AZ86/AY86)</f>
        <v>0</v>
      </c>
      <c r="BB86" s="73">
        <v>1542</v>
      </c>
      <c r="BC86" s="77">
        <v>0</v>
      </c>
      <c r="BD86" s="75">
        <f>IF(ISERROR(BC86/BB86),"",BC86/BB86)</f>
        <v>0</v>
      </c>
    </row>
    <row r="87" spans="1:56" ht="84" customHeight="1" x14ac:dyDescent="0.25">
      <c r="A87" s="51" t="s">
        <v>83</v>
      </c>
      <c r="B87" s="29" t="s">
        <v>259</v>
      </c>
      <c r="C87" s="121" t="s">
        <v>60</v>
      </c>
      <c r="D87" s="107">
        <v>0</v>
      </c>
      <c r="E87" s="86">
        <v>409</v>
      </c>
      <c r="F87" s="87">
        <v>20</v>
      </c>
      <c r="G87" s="85"/>
      <c r="H87" s="75">
        <f>IF(ISERROR(G87/F87),"",G87/F87)</f>
        <v>0</v>
      </c>
      <c r="I87" s="87">
        <v>54</v>
      </c>
      <c r="J87" s="85"/>
      <c r="K87" s="75">
        <f>IF(ISERROR(J87/I87),"",J87/I87)</f>
        <v>0</v>
      </c>
      <c r="L87" s="87">
        <v>37</v>
      </c>
      <c r="M87" s="85"/>
      <c r="N87" s="75">
        <f>IF(ISERROR(M87/L87),"",M87/L87)</f>
        <v>0</v>
      </c>
      <c r="O87" s="73">
        <v>111</v>
      </c>
      <c r="P87" s="76">
        <v>0</v>
      </c>
      <c r="Q87" s="75">
        <f>IF(ISERROR(P87/O87),"",P87/O87)</f>
        <v>0</v>
      </c>
      <c r="R87" s="87">
        <v>24</v>
      </c>
      <c r="S87" s="85"/>
      <c r="T87" s="75">
        <f>IF(ISERROR(S87/R87),"",S87/R87)</f>
        <v>0</v>
      </c>
      <c r="U87" s="87">
        <v>24</v>
      </c>
      <c r="V87" s="85"/>
      <c r="W87" s="75">
        <f>IF(ISERROR(V87/U87),"",V87/U87)</f>
        <v>0</v>
      </c>
      <c r="X87" s="87">
        <v>28</v>
      </c>
      <c r="Y87" s="85"/>
      <c r="Z87" s="75">
        <f>IF(ISERROR(Y87/X87),"",Y87/X87)</f>
        <v>0</v>
      </c>
      <c r="AA87" s="73">
        <v>76</v>
      </c>
      <c r="AB87" s="76">
        <v>0</v>
      </c>
      <c r="AC87" s="75">
        <f>IF(ISERROR(AB87/AA87),"",AB87/AA87)</f>
        <v>0</v>
      </c>
      <c r="AD87" s="87">
        <v>29</v>
      </c>
      <c r="AE87" s="85"/>
      <c r="AF87" s="75">
        <f>IF(ISERROR(AE87/AD87),"",AE87/AD87)</f>
        <v>0</v>
      </c>
      <c r="AG87" s="87">
        <v>27</v>
      </c>
      <c r="AH87" s="85"/>
      <c r="AI87" s="75">
        <f>IF(ISERROR(AH87/AG87),"",AH87/AG87)</f>
        <v>0</v>
      </c>
      <c r="AJ87" s="87">
        <v>27</v>
      </c>
      <c r="AK87" s="85"/>
      <c r="AL87" s="75">
        <f>IF(ISERROR(AK87/AJ87),"",AK87/AJ87)</f>
        <v>0</v>
      </c>
      <c r="AM87" s="73">
        <v>83</v>
      </c>
      <c r="AN87" s="76">
        <v>0</v>
      </c>
      <c r="AO87" s="75">
        <f>IF(ISERROR(AN87/AM87),"",AN87/AM87)</f>
        <v>0</v>
      </c>
      <c r="AP87" s="87">
        <v>35</v>
      </c>
      <c r="AQ87" s="85"/>
      <c r="AR87" s="75">
        <f>IF(ISERROR(AQ87/AP87),"",AQ87/AP87)</f>
        <v>0</v>
      </c>
      <c r="AS87" s="87">
        <v>77</v>
      </c>
      <c r="AT87" s="85"/>
      <c r="AU87" s="75">
        <f>IF(ISERROR(AT87/AS87),"",AT87/AS87)</f>
        <v>0</v>
      </c>
      <c r="AV87" s="87">
        <v>27</v>
      </c>
      <c r="AW87" s="85"/>
      <c r="AX87" s="75">
        <f>IF(ISERROR(AW87/AV87),"",AW87/AV87)</f>
        <v>0</v>
      </c>
      <c r="AY87" s="73">
        <v>139</v>
      </c>
      <c r="AZ87" s="76">
        <v>0</v>
      </c>
      <c r="BA87" s="75">
        <f>IF(ISERROR(AZ87/AY87),"",AZ87/AY87)</f>
        <v>0</v>
      </c>
      <c r="BB87" s="73">
        <v>409</v>
      </c>
      <c r="BC87" s="77">
        <v>0</v>
      </c>
      <c r="BD87" s="75">
        <f>IF(ISERROR(BC87/BB87),"",BC87/BB87)</f>
        <v>0</v>
      </c>
    </row>
    <row r="88" spans="1:56" ht="84" customHeight="1" x14ac:dyDescent="0.25">
      <c r="A88" s="51" t="s">
        <v>84</v>
      </c>
      <c r="B88" s="29" t="s">
        <v>260</v>
      </c>
      <c r="C88" s="121" t="s">
        <v>1</v>
      </c>
      <c r="D88" s="107">
        <v>0</v>
      </c>
      <c r="E88" s="86">
        <v>581</v>
      </c>
      <c r="F88" s="87">
        <v>44</v>
      </c>
      <c r="G88" s="85"/>
      <c r="H88" s="75">
        <f>IF(ISERROR(G88/F88),"",G88/F88)</f>
        <v>0</v>
      </c>
      <c r="I88" s="87">
        <v>51</v>
      </c>
      <c r="J88" s="85"/>
      <c r="K88" s="75">
        <f>IF(ISERROR(J88/I88),"",J88/I88)</f>
        <v>0</v>
      </c>
      <c r="L88" s="87">
        <v>51</v>
      </c>
      <c r="M88" s="85"/>
      <c r="N88" s="75">
        <f>IF(ISERROR(M88/L88),"",M88/L88)</f>
        <v>0</v>
      </c>
      <c r="O88" s="73">
        <v>146</v>
      </c>
      <c r="P88" s="76">
        <v>0</v>
      </c>
      <c r="Q88" s="75">
        <f>IF(ISERROR(P88/O88),"",P88/O88)</f>
        <v>0</v>
      </c>
      <c r="R88" s="87">
        <v>46</v>
      </c>
      <c r="S88" s="85"/>
      <c r="T88" s="75">
        <f>IF(ISERROR(S88/R88),"",S88/R88)</f>
        <v>0</v>
      </c>
      <c r="U88" s="87">
        <v>50</v>
      </c>
      <c r="V88" s="85"/>
      <c r="W88" s="75">
        <f>IF(ISERROR(V88/U88),"",V88/U88)</f>
        <v>0</v>
      </c>
      <c r="X88" s="87">
        <v>51</v>
      </c>
      <c r="Y88" s="85"/>
      <c r="Z88" s="75">
        <f>IF(ISERROR(Y88/X88),"",Y88/X88)</f>
        <v>0</v>
      </c>
      <c r="AA88" s="73">
        <v>147</v>
      </c>
      <c r="AB88" s="76">
        <v>0</v>
      </c>
      <c r="AC88" s="75">
        <f>IF(ISERROR(AB88/AA88),"",AB88/AA88)</f>
        <v>0</v>
      </c>
      <c r="AD88" s="87">
        <v>52</v>
      </c>
      <c r="AE88" s="85"/>
      <c r="AF88" s="75">
        <f>IF(ISERROR(AE88/AD88),"",AE88/AD88)</f>
        <v>0</v>
      </c>
      <c r="AG88" s="87">
        <v>50</v>
      </c>
      <c r="AH88" s="85"/>
      <c r="AI88" s="75">
        <f>IF(ISERROR(AH88/AG88),"",AH88/AG88)</f>
        <v>0</v>
      </c>
      <c r="AJ88" s="87">
        <v>50</v>
      </c>
      <c r="AK88" s="85"/>
      <c r="AL88" s="75">
        <f>IF(ISERROR(AK88/AJ88),"",AK88/AJ88)</f>
        <v>0</v>
      </c>
      <c r="AM88" s="73">
        <v>152</v>
      </c>
      <c r="AN88" s="76">
        <v>0</v>
      </c>
      <c r="AO88" s="75">
        <f>IF(ISERROR(AN88/AM88),"",AN88/AM88)</f>
        <v>0</v>
      </c>
      <c r="AP88" s="87">
        <v>48</v>
      </c>
      <c r="AQ88" s="85"/>
      <c r="AR88" s="75">
        <f>IF(ISERROR(AQ88/AP88),"",AQ88/AP88)</f>
        <v>0</v>
      </c>
      <c r="AS88" s="87">
        <v>47</v>
      </c>
      <c r="AT88" s="85"/>
      <c r="AU88" s="75">
        <f>IF(ISERROR(AT88/AS88),"",AT88/AS88)</f>
        <v>0</v>
      </c>
      <c r="AV88" s="87">
        <v>41</v>
      </c>
      <c r="AW88" s="85"/>
      <c r="AX88" s="75">
        <f>IF(ISERROR(AW88/AV88),"",AW88/AV88)</f>
        <v>0</v>
      </c>
      <c r="AY88" s="73">
        <v>136</v>
      </c>
      <c r="AZ88" s="76">
        <v>0</v>
      </c>
      <c r="BA88" s="75">
        <f>IF(ISERROR(AZ88/AY88),"",AZ88/AY88)</f>
        <v>0</v>
      </c>
      <c r="BB88" s="73">
        <v>581</v>
      </c>
      <c r="BC88" s="77">
        <v>0</v>
      </c>
      <c r="BD88" s="75">
        <f>IF(ISERROR(BC88/BB88),"",BC88/BB88)</f>
        <v>0</v>
      </c>
    </row>
    <row r="89" spans="1:56" ht="88.5" customHeight="1" x14ac:dyDescent="0.25">
      <c r="A89" s="322" t="s">
        <v>125</v>
      </c>
      <c r="B89" s="323"/>
      <c r="C89" s="113"/>
      <c r="D89" s="108"/>
      <c r="E89" s="98"/>
      <c r="F89" s="68"/>
      <c r="G89" s="81"/>
      <c r="H89" s="82"/>
      <c r="I89" s="68"/>
      <c r="J89" s="81"/>
      <c r="K89" s="82"/>
      <c r="L89" s="68"/>
      <c r="M89" s="81"/>
      <c r="N89" s="82"/>
      <c r="O89" s="68"/>
      <c r="P89" s="81"/>
      <c r="Q89" s="82"/>
      <c r="R89" s="68"/>
      <c r="S89" s="81"/>
      <c r="T89" s="82"/>
      <c r="U89" s="68"/>
      <c r="V89" s="81"/>
      <c r="W89" s="82"/>
      <c r="X89" s="68"/>
      <c r="Y89" s="81"/>
      <c r="Z89" s="82"/>
      <c r="AA89" s="68"/>
      <c r="AB89" s="81"/>
      <c r="AC89" s="82"/>
      <c r="AD89" s="68"/>
      <c r="AE89" s="81"/>
      <c r="AF89" s="82"/>
      <c r="AG89" s="68"/>
      <c r="AH89" s="81"/>
      <c r="AI89" s="82"/>
      <c r="AJ89" s="68"/>
      <c r="AK89" s="81"/>
      <c r="AL89" s="82"/>
      <c r="AM89" s="68"/>
      <c r="AN89" s="81"/>
      <c r="AO89" s="82"/>
      <c r="AP89" s="68"/>
      <c r="AQ89" s="81"/>
      <c r="AR89" s="82"/>
      <c r="AS89" s="68"/>
      <c r="AT89" s="81"/>
      <c r="AU89" s="82"/>
      <c r="AV89" s="68"/>
      <c r="AW89" s="81"/>
      <c r="AX89" s="82"/>
      <c r="AY89" s="68"/>
      <c r="AZ89" s="81"/>
      <c r="BA89" s="82"/>
      <c r="BB89" s="68"/>
      <c r="BC89" s="81"/>
      <c r="BD89" s="82"/>
    </row>
    <row r="90" spans="1:56" ht="101.25" customHeight="1" x14ac:dyDescent="0.25">
      <c r="A90" s="324" t="s">
        <v>92</v>
      </c>
      <c r="B90" s="325"/>
      <c r="C90" s="114"/>
      <c r="D90" s="109"/>
      <c r="E90" s="97"/>
      <c r="F90" s="70"/>
      <c r="G90" s="271"/>
      <c r="H90" s="71"/>
      <c r="I90" s="70"/>
      <c r="J90" s="271"/>
      <c r="K90" s="71"/>
      <c r="L90" s="70"/>
      <c r="M90" s="271"/>
      <c r="N90" s="71"/>
      <c r="O90" s="70"/>
      <c r="P90" s="271"/>
      <c r="Q90" s="71"/>
      <c r="R90" s="70"/>
      <c r="S90" s="271"/>
      <c r="T90" s="71"/>
      <c r="U90" s="70"/>
      <c r="V90" s="271"/>
      <c r="W90" s="71"/>
      <c r="X90" s="70"/>
      <c r="Y90" s="271"/>
      <c r="Z90" s="71"/>
      <c r="AA90" s="70"/>
      <c r="AB90" s="271"/>
      <c r="AC90" s="71"/>
      <c r="AD90" s="70"/>
      <c r="AE90" s="271"/>
      <c r="AF90" s="71"/>
      <c r="AG90" s="70"/>
      <c r="AH90" s="271"/>
      <c r="AI90" s="71"/>
      <c r="AJ90" s="70"/>
      <c r="AK90" s="271"/>
      <c r="AL90" s="71"/>
      <c r="AM90" s="70"/>
      <c r="AN90" s="271"/>
      <c r="AO90" s="71"/>
      <c r="AP90" s="70"/>
      <c r="AQ90" s="271"/>
      <c r="AR90" s="71"/>
      <c r="AS90" s="70"/>
      <c r="AT90" s="271"/>
      <c r="AU90" s="71"/>
      <c r="AV90" s="70"/>
      <c r="AW90" s="271"/>
      <c r="AX90" s="71"/>
      <c r="AY90" s="70"/>
      <c r="AZ90" s="271"/>
      <c r="BA90" s="71"/>
      <c r="BB90" s="70"/>
      <c r="BC90" s="271"/>
      <c r="BD90" s="71"/>
    </row>
    <row r="91" spans="1:56" ht="84" customHeight="1" x14ac:dyDescent="0.25">
      <c r="A91" s="51" t="s">
        <v>54</v>
      </c>
      <c r="B91" s="29" t="s">
        <v>261</v>
      </c>
      <c r="C91" s="121" t="s">
        <v>59</v>
      </c>
      <c r="D91" s="107">
        <v>0</v>
      </c>
      <c r="E91" s="86">
        <v>32</v>
      </c>
      <c r="F91" s="87">
        <v>4</v>
      </c>
      <c r="G91" s="85"/>
      <c r="H91" s="75">
        <f>IF(ISERROR(G91/F91),"",G91/F91)</f>
        <v>0</v>
      </c>
      <c r="I91" s="87">
        <v>8</v>
      </c>
      <c r="J91" s="85"/>
      <c r="K91" s="75">
        <f>IF(ISERROR(J91/I91),"",J91/I91)</f>
        <v>0</v>
      </c>
      <c r="L91" s="87">
        <v>8</v>
      </c>
      <c r="M91" s="85"/>
      <c r="N91" s="75">
        <f>IF(ISERROR(M91/L91),"",M91/L91)</f>
        <v>0</v>
      </c>
      <c r="O91" s="73">
        <v>20</v>
      </c>
      <c r="P91" s="76">
        <v>0</v>
      </c>
      <c r="Q91" s="75">
        <f>IF(ISERROR(P91/O91),"",P91/O91)</f>
        <v>0</v>
      </c>
      <c r="R91" s="87">
        <v>7</v>
      </c>
      <c r="S91" s="85"/>
      <c r="T91" s="75">
        <f>IF(ISERROR(S91/R91),"",S91/R91)</f>
        <v>0</v>
      </c>
      <c r="U91" s="87">
        <v>0</v>
      </c>
      <c r="V91" s="85"/>
      <c r="W91" s="75" t="str">
        <f>IF(ISERROR(V91/U91),"",V91/U91)</f>
        <v/>
      </c>
      <c r="X91" s="87">
        <v>2</v>
      </c>
      <c r="Y91" s="85"/>
      <c r="Z91" s="75">
        <f>IF(ISERROR(Y91/X91),"",Y91/X91)</f>
        <v>0</v>
      </c>
      <c r="AA91" s="73">
        <v>9</v>
      </c>
      <c r="AB91" s="76">
        <v>0</v>
      </c>
      <c r="AC91" s="75">
        <f>IF(ISERROR(AB91/AA91),"",AB91/AA91)</f>
        <v>0</v>
      </c>
      <c r="AD91" s="87">
        <v>0</v>
      </c>
      <c r="AE91" s="85"/>
      <c r="AF91" s="75" t="str">
        <f>IF(ISERROR(AE91/AD91),"",AE91/AD91)</f>
        <v/>
      </c>
      <c r="AG91" s="87">
        <v>0</v>
      </c>
      <c r="AH91" s="85"/>
      <c r="AI91" s="75" t="str">
        <f>IF(ISERROR(AH91/AG91),"",AH91/AG91)</f>
        <v/>
      </c>
      <c r="AJ91" s="87">
        <v>0</v>
      </c>
      <c r="AK91" s="85"/>
      <c r="AL91" s="75" t="str">
        <f>IF(ISERROR(AK91/AJ91),"",AK91/AJ91)</f>
        <v/>
      </c>
      <c r="AM91" s="73">
        <v>0</v>
      </c>
      <c r="AN91" s="76">
        <v>0</v>
      </c>
      <c r="AO91" s="75" t="str">
        <f>IF(ISERROR(AN91/AM91),"",AN91/AM91)</f>
        <v/>
      </c>
      <c r="AP91" s="87">
        <v>1</v>
      </c>
      <c r="AQ91" s="85"/>
      <c r="AR91" s="75">
        <f>IF(ISERROR(AQ91/AP91),"",AQ91/AP91)</f>
        <v>0</v>
      </c>
      <c r="AS91" s="87">
        <v>2</v>
      </c>
      <c r="AT91" s="85"/>
      <c r="AU91" s="75">
        <f>IF(ISERROR(AT91/AS91),"",AT91/AS91)</f>
        <v>0</v>
      </c>
      <c r="AV91" s="87">
        <v>0</v>
      </c>
      <c r="AW91" s="85"/>
      <c r="AX91" s="75" t="str">
        <f>IF(ISERROR(AW91/AV91),"",AW91/AV91)</f>
        <v/>
      </c>
      <c r="AY91" s="73">
        <v>3</v>
      </c>
      <c r="AZ91" s="76">
        <v>0</v>
      </c>
      <c r="BA91" s="75">
        <f>IF(ISERROR(AZ91/AY91),"",AZ91/AY91)</f>
        <v>0</v>
      </c>
      <c r="BB91" s="73">
        <v>32</v>
      </c>
      <c r="BC91" s="77">
        <v>0</v>
      </c>
      <c r="BD91" s="75">
        <f>IF(ISERROR(BC91/BB91),"",BC91/BB91)</f>
        <v>0</v>
      </c>
    </row>
    <row r="92" spans="1:56" ht="96.75" customHeight="1" x14ac:dyDescent="0.25">
      <c r="A92" s="322" t="s">
        <v>126</v>
      </c>
      <c r="B92" s="323"/>
      <c r="C92" s="113"/>
      <c r="D92" s="108"/>
      <c r="E92" s="98"/>
      <c r="F92" s="68"/>
      <c r="G92" s="81"/>
      <c r="H92" s="82"/>
      <c r="I92" s="68"/>
      <c r="J92" s="81"/>
      <c r="K92" s="82"/>
      <c r="L92" s="68"/>
      <c r="M92" s="81"/>
      <c r="N92" s="82"/>
      <c r="O92" s="68"/>
      <c r="P92" s="81"/>
      <c r="Q92" s="82"/>
      <c r="R92" s="68"/>
      <c r="S92" s="81"/>
      <c r="T92" s="82"/>
      <c r="U92" s="68"/>
      <c r="V92" s="81"/>
      <c r="W92" s="82"/>
      <c r="X92" s="68"/>
      <c r="Y92" s="81"/>
      <c r="Z92" s="82"/>
      <c r="AA92" s="68"/>
      <c r="AB92" s="81"/>
      <c r="AC92" s="82"/>
      <c r="AD92" s="68"/>
      <c r="AE92" s="81"/>
      <c r="AF92" s="82"/>
      <c r="AG92" s="68"/>
      <c r="AH92" s="81"/>
      <c r="AI92" s="82"/>
      <c r="AJ92" s="68"/>
      <c r="AK92" s="81"/>
      <c r="AL92" s="82"/>
      <c r="AM92" s="68"/>
      <c r="AN92" s="81"/>
      <c r="AO92" s="82"/>
      <c r="AP92" s="68"/>
      <c r="AQ92" s="81"/>
      <c r="AR92" s="82"/>
      <c r="AS92" s="68"/>
      <c r="AT92" s="81"/>
      <c r="AU92" s="82"/>
      <c r="AV92" s="68"/>
      <c r="AW92" s="81"/>
      <c r="AX92" s="82"/>
      <c r="AY92" s="68"/>
      <c r="AZ92" s="81"/>
      <c r="BA92" s="82"/>
      <c r="BB92" s="68"/>
      <c r="BC92" s="81"/>
      <c r="BD92" s="82"/>
    </row>
    <row r="93" spans="1:56" ht="86.25" customHeight="1" x14ac:dyDescent="0.25">
      <c r="A93" s="326" t="s">
        <v>262</v>
      </c>
      <c r="B93" s="325"/>
      <c r="C93" s="114"/>
      <c r="D93" s="109"/>
      <c r="E93" s="97"/>
      <c r="F93" s="70"/>
      <c r="G93" s="271"/>
      <c r="H93" s="71"/>
      <c r="I93" s="70"/>
      <c r="J93" s="271"/>
      <c r="K93" s="71"/>
      <c r="L93" s="70"/>
      <c r="M93" s="271"/>
      <c r="N93" s="71"/>
      <c r="O93" s="70"/>
      <c r="P93" s="271"/>
      <c r="Q93" s="71"/>
      <c r="R93" s="70"/>
      <c r="S93" s="271"/>
      <c r="T93" s="71"/>
      <c r="U93" s="70"/>
      <c r="V93" s="271"/>
      <c r="W93" s="71"/>
      <c r="X93" s="70"/>
      <c r="Y93" s="271"/>
      <c r="Z93" s="71"/>
      <c r="AA93" s="70"/>
      <c r="AB93" s="271"/>
      <c r="AC93" s="71"/>
      <c r="AD93" s="70"/>
      <c r="AE93" s="271"/>
      <c r="AF93" s="71"/>
      <c r="AG93" s="70"/>
      <c r="AH93" s="271"/>
      <c r="AI93" s="71"/>
      <c r="AJ93" s="70"/>
      <c r="AK93" s="271"/>
      <c r="AL93" s="71"/>
      <c r="AM93" s="70"/>
      <c r="AN93" s="271"/>
      <c r="AO93" s="71"/>
      <c r="AP93" s="70"/>
      <c r="AQ93" s="271"/>
      <c r="AR93" s="71"/>
      <c r="AS93" s="70"/>
      <c r="AT93" s="271"/>
      <c r="AU93" s="71"/>
      <c r="AV93" s="70"/>
      <c r="AW93" s="271"/>
      <c r="AX93" s="71"/>
      <c r="AY93" s="70"/>
      <c r="AZ93" s="271"/>
      <c r="BA93" s="71"/>
      <c r="BB93" s="70"/>
      <c r="BC93" s="271"/>
      <c r="BD93" s="71"/>
    </row>
    <row r="94" spans="1:56" ht="43.5" customHeight="1" x14ac:dyDescent="0.25">
      <c r="A94" s="51" t="s">
        <v>109</v>
      </c>
      <c r="B94" s="29" t="s">
        <v>263</v>
      </c>
      <c r="C94" s="121" t="s">
        <v>118</v>
      </c>
      <c r="D94" s="107">
        <v>0</v>
      </c>
      <c r="E94" s="86">
        <v>3360</v>
      </c>
      <c r="F94" s="73">
        <v>280</v>
      </c>
      <c r="G94" s="74"/>
      <c r="H94" s="75">
        <f>IF(ISERROR(G94/F94),"",G94/F94)</f>
        <v>0</v>
      </c>
      <c r="I94" s="73">
        <v>280</v>
      </c>
      <c r="J94" s="74"/>
      <c r="K94" s="75">
        <f>IF(ISERROR(J94/I94),"",J94/I94)</f>
        <v>0</v>
      </c>
      <c r="L94" s="73">
        <v>280</v>
      </c>
      <c r="M94" s="74"/>
      <c r="N94" s="75">
        <f>IF(ISERROR(M94/L94),"",M94/L94)</f>
        <v>0</v>
      </c>
      <c r="O94" s="73">
        <v>840</v>
      </c>
      <c r="P94" s="76">
        <v>0</v>
      </c>
      <c r="Q94" s="75">
        <f>IF(ISERROR(P94/O94),"",P94/O94)</f>
        <v>0</v>
      </c>
      <c r="R94" s="73">
        <v>280</v>
      </c>
      <c r="S94" s="74"/>
      <c r="T94" s="75">
        <f>IF(ISERROR(S94/R94),"",S94/R94)</f>
        <v>0</v>
      </c>
      <c r="U94" s="73">
        <v>280</v>
      </c>
      <c r="V94" s="74"/>
      <c r="W94" s="75">
        <f>IF(ISERROR(V94/U94),"",V94/U94)</f>
        <v>0</v>
      </c>
      <c r="X94" s="73">
        <v>280</v>
      </c>
      <c r="Y94" s="74"/>
      <c r="Z94" s="75">
        <f>IF(ISERROR(Y94/X94),"",Y94/X94)</f>
        <v>0</v>
      </c>
      <c r="AA94" s="73">
        <v>840</v>
      </c>
      <c r="AB94" s="76">
        <v>0</v>
      </c>
      <c r="AC94" s="75">
        <f>IF(ISERROR(AB94/AA94),"",AB94/AA94)</f>
        <v>0</v>
      </c>
      <c r="AD94" s="73">
        <v>280</v>
      </c>
      <c r="AE94" s="74"/>
      <c r="AF94" s="75">
        <f>IF(ISERROR(AE94/AD94),"",AE94/AD94)</f>
        <v>0</v>
      </c>
      <c r="AG94" s="73">
        <v>280</v>
      </c>
      <c r="AH94" s="74"/>
      <c r="AI94" s="75">
        <f>IF(ISERROR(AH94/AG94),"",AH94/AG94)</f>
        <v>0</v>
      </c>
      <c r="AJ94" s="73">
        <v>280</v>
      </c>
      <c r="AK94" s="74"/>
      <c r="AL94" s="75">
        <f>IF(ISERROR(AK94/AJ94),"",AK94/AJ94)</f>
        <v>0</v>
      </c>
      <c r="AM94" s="73">
        <v>840</v>
      </c>
      <c r="AN94" s="76">
        <v>0</v>
      </c>
      <c r="AO94" s="75">
        <f>IF(ISERROR(AN94/AM94),"",AN94/AM94)</f>
        <v>0</v>
      </c>
      <c r="AP94" s="73">
        <v>280</v>
      </c>
      <c r="AQ94" s="74"/>
      <c r="AR94" s="75">
        <f>IF(ISERROR(AQ94/AP94),"",AQ94/AP94)</f>
        <v>0</v>
      </c>
      <c r="AS94" s="73">
        <v>280</v>
      </c>
      <c r="AT94" s="74"/>
      <c r="AU94" s="75">
        <f>IF(ISERROR(AT94/AS94),"",AT94/AS94)</f>
        <v>0</v>
      </c>
      <c r="AV94" s="73">
        <v>280</v>
      </c>
      <c r="AW94" s="74"/>
      <c r="AX94" s="75">
        <f>IF(ISERROR(AW94/AV94),"",AW94/AV94)</f>
        <v>0</v>
      </c>
      <c r="AY94" s="73">
        <v>840</v>
      </c>
      <c r="AZ94" s="76">
        <v>0</v>
      </c>
      <c r="BA94" s="75">
        <f>IF(ISERROR(AZ94/AY94),"",AZ94/AY94)</f>
        <v>0</v>
      </c>
      <c r="BB94" s="73">
        <v>3360</v>
      </c>
      <c r="BC94" s="77">
        <v>0</v>
      </c>
      <c r="BD94" s="75">
        <f>IF(ISERROR(BC94/BB94),"",BC94/BB94)</f>
        <v>0</v>
      </c>
    </row>
    <row r="95" spans="1:56" ht="43.5" customHeight="1" x14ac:dyDescent="0.25">
      <c r="A95" s="51" t="s">
        <v>110</v>
      </c>
      <c r="B95" s="29" t="s">
        <v>264</v>
      </c>
      <c r="C95" s="121" t="s">
        <v>119</v>
      </c>
      <c r="D95" s="107">
        <v>0</v>
      </c>
      <c r="E95" s="86">
        <v>10038</v>
      </c>
      <c r="F95" s="73">
        <v>836.5</v>
      </c>
      <c r="G95" s="74"/>
      <c r="H95" s="75">
        <f>IF(ISERROR(G95/F95),"",G95/F95)</f>
        <v>0</v>
      </c>
      <c r="I95" s="73">
        <v>836.5</v>
      </c>
      <c r="J95" s="74"/>
      <c r="K95" s="75">
        <f>IF(ISERROR(J95/I95),"",J95/I95)</f>
        <v>0</v>
      </c>
      <c r="L95" s="73">
        <v>836.5</v>
      </c>
      <c r="M95" s="74"/>
      <c r="N95" s="75">
        <f>IF(ISERROR(M95/L95),"",M95/L95)</f>
        <v>0</v>
      </c>
      <c r="O95" s="73">
        <v>2509.5</v>
      </c>
      <c r="P95" s="76">
        <v>0</v>
      </c>
      <c r="Q95" s="75">
        <f>IF(ISERROR(P95/O95),"",P95/O95)</f>
        <v>0</v>
      </c>
      <c r="R95" s="73">
        <v>836.5</v>
      </c>
      <c r="S95" s="74"/>
      <c r="T95" s="75">
        <f>IF(ISERROR(S95/R95),"",S95/R95)</f>
        <v>0</v>
      </c>
      <c r="U95" s="73">
        <v>836.5</v>
      </c>
      <c r="V95" s="74"/>
      <c r="W95" s="75">
        <f>IF(ISERROR(V95/U95),"",V95/U95)</f>
        <v>0</v>
      </c>
      <c r="X95" s="73">
        <v>836.5</v>
      </c>
      <c r="Y95" s="74"/>
      <c r="Z95" s="75">
        <f>IF(ISERROR(Y95/X95),"",Y95/X95)</f>
        <v>0</v>
      </c>
      <c r="AA95" s="73">
        <v>2509.5</v>
      </c>
      <c r="AB95" s="76">
        <v>0</v>
      </c>
      <c r="AC95" s="75">
        <f>IF(ISERROR(AB95/AA95),"",AB95/AA95)</f>
        <v>0</v>
      </c>
      <c r="AD95" s="73">
        <v>836.5</v>
      </c>
      <c r="AE95" s="74"/>
      <c r="AF95" s="75">
        <f>IF(ISERROR(AE95/AD95),"",AE95/AD95)</f>
        <v>0</v>
      </c>
      <c r="AG95" s="73">
        <v>836.5</v>
      </c>
      <c r="AH95" s="74"/>
      <c r="AI95" s="75">
        <f>IF(ISERROR(AH95/AG95),"",AH95/AG95)</f>
        <v>0</v>
      </c>
      <c r="AJ95" s="73">
        <v>836.5</v>
      </c>
      <c r="AK95" s="74"/>
      <c r="AL95" s="75">
        <f>IF(ISERROR(AK95/AJ95),"",AK95/AJ95)</f>
        <v>0</v>
      </c>
      <c r="AM95" s="73">
        <v>2509.5</v>
      </c>
      <c r="AN95" s="76">
        <v>0</v>
      </c>
      <c r="AO95" s="75">
        <f>IF(ISERROR(AN95/AM95),"",AN95/AM95)</f>
        <v>0</v>
      </c>
      <c r="AP95" s="73">
        <v>836.5</v>
      </c>
      <c r="AQ95" s="74"/>
      <c r="AR95" s="75">
        <f>IF(ISERROR(AQ95/AP95),"",AQ95/AP95)</f>
        <v>0</v>
      </c>
      <c r="AS95" s="73">
        <v>836.5</v>
      </c>
      <c r="AT95" s="74"/>
      <c r="AU95" s="75">
        <f>IF(ISERROR(AT95/AS95),"",AT95/AS95)</f>
        <v>0</v>
      </c>
      <c r="AV95" s="73">
        <v>836.5</v>
      </c>
      <c r="AW95" s="74"/>
      <c r="AX95" s="75">
        <f>IF(ISERROR(AW95/AV95),"",AW95/AV95)</f>
        <v>0</v>
      </c>
      <c r="AY95" s="73">
        <v>2509.5</v>
      </c>
      <c r="AZ95" s="76">
        <v>0</v>
      </c>
      <c r="BA95" s="75">
        <f>IF(ISERROR(AZ95/AY95),"",AZ95/AY95)</f>
        <v>0</v>
      </c>
      <c r="BB95" s="73">
        <v>10038</v>
      </c>
      <c r="BC95" s="77">
        <v>0</v>
      </c>
      <c r="BD95" s="75">
        <f>IF(ISERROR(BC95/BB95),"",BC95/BB95)</f>
        <v>0</v>
      </c>
    </row>
    <row r="96" spans="1:56" ht="43.5" customHeight="1" x14ac:dyDescent="0.25">
      <c r="A96" s="51" t="s">
        <v>111</v>
      </c>
      <c r="B96" s="29" t="s">
        <v>265</v>
      </c>
      <c r="C96" s="121" t="s">
        <v>120</v>
      </c>
      <c r="D96" s="107">
        <v>0</v>
      </c>
      <c r="E96" s="86">
        <v>6480</v>
      </c>
      <c r="F96" s="73">
        <v>922</v>
      </c>
      <c r="G96" s="74"/>
      <c r="H96" s="75">
        <f>IF(ISERROR(G96/F96),"",G96/F96)</f>
        <v>0</v>
      </c>
      <c r="I96" s="73">
        <v>540</v>
      </c>
      <c r="J96" s="74"/>
      <c r="K96" s="75">
        <f>IF(ISERROR(J96/I96),"",J96/I96)</f>
        <v>0</v>
      </c>
      <c r="L96" s="73">
        <v>540</v>
      </c>
      <c r="M96" s="74"/>
      <c r="N96" s="75">
        <f>IF(ISERROR(M96/L96),"",M96/L96)</f>
        <v>0</v>
      </c>
      <c r="O96" s="73">
        <v>2002</v>
      </c>
      <c r="P96" s="76">
        <v>0</v>
      </c>
      <c r="Q96" s="75">
        <f>IF(ISERROR(P96/O96),"",P96/O96)</f>
        <v>0</v>
      </c>
      <c r="R96" s="73">
        <v>540</v>
      </c>
      <c r="S96" s="74"/>
      <c r="T96" s="75">
        <f>IF(ISERROR(S96/R96),"",S96/R96)</f>
        <v>0</v>
      </c>
      <c r="U96" s="73">
        <v>540</v>
      </c>
      <c r="V96" s="74"/>
      <c r="W96" s="75">
        <f>IF(ISERROR(V96/U96),"",V96/U96)</f>
        <v>0</v>
      </c>
      <c r="X96" s="73">
        <v>540</v>
      </c>
      <c r="Y96" s="74"/>
      <c r="Z96" s="75">
        <f>IF(ISERROR(Y96/X96),"",Y96/X96)</f>
        <v>0</v>
      </c>
      <c r="AA96" s="73">
        <v>1620</v>
      </c>
      <c r="AB96" s="76">
        <v>0</v>
      </c>
      <c r="AC96" s="75">
        <f>IF(ISERROR(AB96/AA96),"",AB96/AA96)</f>
        <v>0</v>
      </c>
      <c r="AD96" s="73">
        <v>540</v>
      </c>
      <c r="AE96" s="74"/>
      <c r="AF96" s="75">
        <f>IF(ISERROR(AE96/AD96),"",AE96/AD96)</f>
        <v>0</v>
      </c>
      <c r="AG96" s="73">
        <v>540</v>
      </c>
      <c r="AH96" s="74"/>
      <c r="AI96" s="75">
        <f>IF(ISERROR(AH96/AG96),"",AH96/AG96)</f>
        <v>0</v>
      </c>
      <c r="AJ96" s="73">
        <v>540</v>
      </c>
      <c r="AK96" s="74"/>
      <c r="AL96" s="75">
        <f>IF(ISERROR(AK96/AJ96),"",AK96/AJ96)</f>
        <v>0</v>
      </c>
      <c r="AM96" s="73">
        <v>1620</v>
      </c>
      <c r="AN96" s="76">
        <v>0</v>
      </c>
      <c r="AO96" s="75">
        <f>IF(ISERROR(AN96/AM96),"",AN96/AM96)</f>
        <v>0</v>
      </c>
      <c r="AP96" s="73">
        <v>540</v>
      </c>
      <c r="AQ96" s="74"/>
      <c r="AR96" s="75">
        <f>IF(ISERROR(AQ96/AP96),"",AQ96/AP96)</f>
        <v>0</v>
      </c>
      <c r="AS96" s="73">
        <v>540</v>
      </c>
      <c r="AT96" s="74"/>
      <c r="AU96" s="75">
        <f>IF(ISERROR(AT96/AS96),"",AT96/AS96)</f>
        <v>0</v>
      </c>
      <c r="AV96" s="73">
        <v>540</v>
      </c>
      <c r="AW96" s="74"/>
      <c r="AX96" s="75">
        <f>IF(ISERROR(AW96/AV96),"",AW96/AV96)</f>
        <v>0</v>
      </c>
      <c r="AY96" s="73">
        <v>1620</v>
      </c>
      <c r="AZ96" s="76">
        <v>0</v>
      </c>
      <c r="BA96" s="75">
        <f>IF(ISERROR(AZ96/AY96),"",AZ96/AY96)</f>
        <v>0</v>
      </c>
      <c r="BB96" s="73">
        <v>6862</v>
      </c>
      <c r="BC96" s="77">
        <v>0</v>
      </c>
      <c r="BD96" s="75">
        <f>IF(ISERROR(BC96/BB96),"",BC96/BB96)</f>
        <v>0</v>
      </c>
    </row>
    <row r="97" spans="1:56" ht="84" customHeight="1" x14ac:dyDescent="0.25">
      <c r="A97" s="324" t="s">
        <v>191</v>
      </c>
      <c r="B97" s="325"/>
      <c r="C97" s="114"/>
      <c r="D97" s="109"/>
      <c r="E97" s="97"/>
      <c r="F97" s="70"/>
      <c r="G97" s="271"/>
      <c r="H97" s="71"/>
      <c r="I97" s="70"/>
      <c r="J97" s="271"/>
      <c r="K97" s="71"/>
      <c r="L97" s="70"/>
      <c r="M97" s="271"/>
      <c r="N97" s="71"/>
      <c r="O97" s="70"/>
      <c r="P97" s="271"/>
      <c r="Q97" s="71"/>
      <c r="R97" s="70"/>
      <c r="S97" s="271"/>
      <c r="T97" s="71"/>
      <c r="U97" s="70"/>
      <c r="V97" s="271"/>
      <c r="W97" s="71"/>
      <c r="X97" s="70"/>
      <c r="Y97" s="271"/>
      <c r="Z97" s="71"/>
      <c r="AA97" s="70"/>
      <c r="AB97" s="271"/>
      <c r="AC97" s="71"/>
      <c r="AD97" s="70"/>
      <c r="AE97" s="271"/>
      <c r="AF97" s="71"/>
      <c r="AG97" s="70"/>
      <c r="AH97" s="271"/>
      <c r="AI97" s="71"/>
      <c r="AJ97" s="70"/>
      <c r="AK97" s="271"/>
      <c r="AL97" s="71"/>
      <c r="AM97" s="70"/>
      <c r="AN97" s="271"/>
      <c r="AO97" s="71"/>
      <c r="AP97" s="70"/>
      <c r="AQ97" s="271"/>
      <c r="AR97" s="71"/>
      <c r="AS97" s="70"/>
      <c r="AT97" s="271"/>
      <c r="AU97" s="71"/>
      <c r="AV97" s="70"/>
      <c r="AW97" s="271"/>
      <c r="AX97" s="71"/>
      <c r="AY97" s="70"/>
      <c r="AZ97" s="271"/>
      <c r="BA97" s="71"/>
      <c r="BB97" s="70"/>
      <c r="BC97" s="271"/>
      <c r="BD97" s="71"/>
    </row>
    <row r="98" spans="1:56" ht="51" customHeight="1" x14ac:dyDescent="0.25">
      <c r="A98" s="51" t="s">
        <v>112</v>
      </c>
      <c r="B98" s="29" t="s">
        <v>266</v>
      </c>
      <c r="C98" s="121" t="s">
        <v>115</v>
      </c>
      <c r="D98" s="107">
        <v>0</v>
      </c>
      <c r="E98" s="86">
        <v>15682</v>
      </c>
      <c r="F98" s="73">
        <v>1306.8333333333333</v>
      </c>
      <c r="G98" s="74"/>
      <c r="H98" s="75">
        <f>IF(ISERROR(G98/F98),"",G98/F98)</f>
        <v>0</v>
      </c>
      <c r="I98" s="73">
        <v>1306.8333333333333</v>
      </c>
      <c r="J98" s="74"/>
      <c r="K98" s="75">
        <f>IF(ISERROR(J98/I98),"",J98/I98)</f>
        <v>0</v>
      </c>
      <c r="L98" s="73">
        <v>1306.8333333333333</v>
      </c>
      <c r="M98" s="74"/>
      <c r="N98" s="75">
        <f>IF(ISERROR(M98/L98),"",M98/L98)</f>
        <v>0</v>
      </c>
      <c r="O98" s="73">
        <v>3920.5</v>
      </c>
      <c r="P98" s="76">
        <v>0</v>
      </c>
      <c r="Q98" s="75">
        <f>IF(ISERROR(P98/O98),"",P98/O98)</f>
        <v>0</v>
      </c>
      <c r="R98" s="73">
        <v>1306.8333333333333</v>
      </c>
      <c r="S98" s="74"/>
      <c r="T98" s="75">
        <f>IF(ISERROR(S98/R98),"",S98/R98)</f>
        <v>0</v>
      </c>
      <c r="U98" s="73">
        <v>1306.8333333333333</v>
      </c>
      <c r="V98" s="74"/>
      <c r="W98" s="75">
        <f>IF(ISERROR(V98/U98),"",V98/U98)</f>
        <v>0</v>
      </c>
      <c r="X98" s="73">
        <v>1306.8333333333333</v>
      </c>
      <c r="Y98" s="74"/>
      <c r="Z98" s="75">
        <f>IF(ISERROR(Y98/X98),"",Y98/X98)</f>
        <v>0</v>
      </c>
      <c r="AA98" s="73">
        <v>3920.5</v>
      </c>
      <c r="AB98" s="76">
        <v>0</v>
      </c>
      <c r="AC98" s="75">
        <f>IF(ISERROR(AB98/AA98),"",AB98/AA98)</f>
        <v>0</v>
      </c>
      <c r="AD98" s="73">
        <v>1306.8333333333333</v>
      </c>
      <c r="AE98" s="74"/>
      <c r="AF98" s="75">
        <f>IF(ISERROR(AE98/AD98),"",AE98/AD98)</f>
        <v>0</v>
      </c>
      <c r="AG98" s="73">
        <v>1306.8333333333333</v>
      </c>
      <c r="AH98" s="74"/>
      <c r="AI98" s="75">
        <f>IF(ISERROR(AH98/AG98),"",AH98/AG98)</f>
        <v>0</v>
      </c>
      <c r="AJ98" s="73">
        <v>1306.8333333333333</v>
      </c>
      <c r="AK98" s="74"/>
      <c r="AL98" s="75">
        <f>IF(ISERROR(AK98/AJ98),"",AK98/AJ98)</f>
        <v>0</v>
      </c>
      <c r="AM98" s="73">
        <v>3920.5</v>
      </c>
      <c r="AN98" s="76">
        <v>0</v>
      </c>
      <c r="AO98" s="75">
        <f>IF(ISERROR(AN98/AM98),"",AN98/AM98)</f>
        <v>0</v>
      </c>
      <c r="AP98" s="73">
        <v>1306.8333333333333</v>
      </c>
      <c r="AQ98" s="74"/>
      <c r="AR98" s="75">
        <f>IF(ISERROR(AQ98/AP98),"",AQ98/AP98)</f>
        <v>0</v>
      </c>
      <c r="AS98" s="73">
        <v>1306.8333333333333</v>
      </c>
      <c r="AT98" s="74"/>
      <c r="AU98" s="75">
        <f>IF(ISERROR(AT98/AS98),"",AT98/AS98)</f>
        <v>0</v>
      </c>
      <c r="AV98" s="73">
        <v>1306.8333333333333</v>
      </c>
      <c r="AW98" s="74"/>
      <c r="AX98" s="75">
        <f>IF(ISERROR(AW98/AV98),"",AW98/AV98)</f>
        <v>0</v>
      </c>
      <c r="AY98" s="73">
        <v>3920.5</v>
      </c>
      <c r="AZ98" s="76">
        <v>0</v>
      </c>
      <c r="BA98" s="75">
        <f>IF(ISERROR(AZ98/AY98),"",AZ98/AY98)</f>
        <v>0</v>
      </c>
      <c r="BB98" s="73">
        <v>15682</v>
      </c>
      <c r="BC98" s="77">
        <v>0</v>
      </c>
      <c r="BD98" s="75">
        <f>IF(ISERROR(BC98/BB98),"",BC98/BB98)</f>
        <v>0</v>
      </c>
    </row>
    <row r="99" spans="1:56" ht="51" customHeight="1" x14ac:dyDescent="0.25">
      <c r="A99" s="51" t="s">
        <v>113</v>
      </c>
      <c r="B99" s="29" t="s">
        <v>267</v>
      </c>
      <c r="C99" s="121" t="s">
        <v>116</v>
      </c>
      <c r="D99" s="107">
        <v>0</v>
      </c>
      <c r="E99" s="86">
        <v>17535</v>
      </c>
      <c r="F99" s="73">
        <v>1461.25</v>
      </c>
      <c r="G99" s="74"/>
      <c r="H99" s="75">
        <f>IF(ISERROR(G99/F99),"",G99/F99)</f>
        <v>0</v>
      </c>
      <c r="I99" s="73">
        <v>1461.25</v>
      </c>
      <c r="J99" s="74"/>
      <c r="K99" s="75">
        <f>IF(ISERROR(J99/I99),"",J99/I99)</f>
        <v>0</v>
      </c>
      <c r="L99" s="73">
        <v>1461.25</v>
      </c>
      <c r="M99" s="74"/>
      <c r="N99" s="75">
        <f>IF(ISERROR(M99/L99),"",M99/L99)</f>
        <v>0</v>
      </c>
      <c r="O99" s="73">
        <v>4383.75</v>
      </c>
      <c r="P99" s="76">
        <v>0</v>
      </c>
      <c r="Q99" s="75">
        <f>IF(ISERROR(P99/O99),"",P99/O99)</f>
        <v>0</v>
      </c>
      <c r="R99" s="73">
        <v>1461.25</v>
      </c>
      <c r="S99" s="74"/>
      <c r="T99" s="75">
        <f>IF(ISERROR(S99/R99),"",S99/R99)</f>
        <v>0</v>
      </c>
      <c r="U99" s="73">
        <v>1461.25</v>
      </c>
      <c r="V99" s="74"/>
      <c r="W99" s="75">
        <f>IF(ISERROR(V99/U99),"",V99/U99)</f>
        <v>0</v>
      </c>
      <c r="X99" s="73">
        <v>1461.25</v>
      </c>
      <c r="Y99" s="74"/>
      <c r="Z99" s="75">
        <f>IF(ISERROR(Y99/X99),"",Y99/X99)</f>
        <v>0</v>
      </c>
      <c r="AA99" s="73">
        <v>4383.75</v>
      </c>
      <c r="AB99" s="76">
        <v>0</v>
      </c>
      <c r="AC99" s="75">
        <f>IF(ISERROR(AB99/AA99),"",AB99/AA99)</f>
        <v>0</v>
      </c>
      <c r="AD99" s="73">
        <v>1461.25</v>
      </c>
      <c r="AE99" s="74"/>
      <c r="AF99" s="75">
        <f>IF(ISERROR(AE99/AD99),"",AE99/AD99)</f>
        <v>0</v>
      </c>
      <c r="AG99" s="73">
        <v>1461.25</v>
      </c>
      <c r="AH99" s="74"/>
      <c r="AI99" s="75">
        <f>IF(ISERROR(AH99/AG99),"",AH99/AG99)</f>
        <v>0</v>
      </c>
      <c r="AJ99" s="73">
        <v>1461.25</v>
      </c>
      <c r="AK99" s="74"/>
      <c r="AL99" s="75">
        <f>IF(ISERROR(AK99/AJ99),"",AK99/AJ99)</f>
        <v>0</v>
      </c>
      <c r="AM99" s="73">
        <v>4383.75</v>
      </c>
      <c r="AN99" s="76">
        <v>0</v>
      </c>
      <c r="AO99" s="75">
        <f>IF(ISERROR(AN99/AM99),"",AN99/AM99)</f>
        <v>0</v>
      </c>
      <c r="AP99" s="73">
        <v>1461.25</v>
      </c>
      <c r="AQ99" s="74"/>
      <c r="AR99" s="75">
        <f>IF(ISERROR(AQ99/AP99),"",AQ99/AP99)</f>
        <v>0</v>
      </c>
      <c r="AS99" s="73">
        <v>1461.25</v>
      </c>
      <c r="AT99" s="74"/>
      <c r="AU99" s="75">
        <f>IF(ISERROR(AT99/AS99),"",AT99/AS99)</f>
        <v>0</v>
      </c>
      <c r="AV99" s="73">
        <v>1461.25</v>
      </c>
      <c r="AW99" s="74"/>
      <c r="AX99" s="75">
        <f>IF(ISERROR(AW99/AV99),"",AW99/AV99)</f>
        <v>0</v>
      </c>
      <c r="AY99" s="73">
        <v>4383.75</v>
      </c>
      <c r="AZ99" s="76">
        <v>0</v>
      </c>
      <c r="BA99" s="75">
        <f>IF(ISERROR(AZ99/AY99),"",AZ99/AY99)</f>
        <v>0</v>
      </c>
      <c r="BB99" s="73">
        <v>17535</v>
      </c>
      <c r="BC99" s="77">
        <v>0</v>
      </c>
      <c r="BD99" s="75">
        <f>IF(ISERROR(BC99/BB99),"",BC99/BB99)</f>
        <v>0</v>
      </c>
    </row>
    <row r="100" spans="1:56" ht="51" customHeight="1" x14ac:dyDescent="0.25">
      <c r="A100" s="51" t="s">
        <v>114</v>
      </c>
      <c r="B100" s="29" t="s">
        <v>268</v>
      </c>
      <c r="C100" s="121" t="s">
        <v>117</v>
      </c>
      <c r="D100" s="107">
        <v>0</v>
      </c>
      <c r="E100" s="86">
        <v>13038</v>
      </c>
      <c r="F100" s="73">
        <v>1086.5</v>
      </c>
      <c r="G100" s="74"/>
      <c r="H100" s="75">
        <f>IF(ISERROR(G100/F100),"",G100/F100)</f>
        <v>0</v>
      </c>
      <c r="I100" s="73">
        <v>1086.5</v>
      </c>
      <c r="J100" s="74"/>
      <c r="K100" s="75">
        <f>IF(ISERROR(J100/I100),"",J100/I100)</f>
        <v>0</v>
      </c>
      <c r="L100" s="73">
        <v>1086.5</v>
      </c>
      <c r="M100" s="74"/>
      <c r="N100" s="75">
        <f>IF(ISERROR(M100/L100),"",M100/L100)</f>
        <v>0</v>
      </c>
      <c r="O100" s="73">
        <v>3259.5</v>
      </c>
      <c r="P100" s="76">
        <v>0</v>
      </c>
      <c r="Q100" s="75">
        <f>IF(ISERROR(P100/O100),"",P100/O100)</f>
        <v>0</v>
      </c>
      <c r="R100" s="73">
        <v>1086.5</v>
      </c>
      <c r="S100" s="74"/>
      <c r="T100" s="75">
        <f>IF(ISERROR(S100/R100),"",S100/R100)</f>
        <v>0</v>
      </c>
      <c r="U100" s="73">
        <v>1086.5</v>
      </c>
      <c r="V100" s="74"/>
      <c r="W100" s="75">
        <f>IF(ISERROR(V100/U100),"",V100/U100)</f>
        <v>0</v>
      </c>
      <c r="X100" s="73">
        <v>1086.5</v>
      </c>
      <c r="Y100" s="74"/>
      <c r="Z100" s="75">
        <f>IF(ISERROR(Y100/X100),"",Y100/X100)</f>
        <v>0</v>
      </c>
      <c r="AA100" s="73">
        <v>3259.5</v>
      </c>
      <c r="AB100" s="76">
        <v>0</v>
      </c>
      <c r="AC100" s="75">
        <f>IF(ISERROR(AB100/AA100),"",AB100/AA100)</f>
        <v>0</v>
      </c>
      <c r="AD100" s="73">
        <v>1086.5</v>
      </c>
      <c r="AE100" s="74"/>
      <c r="AF100" s="75">
        <f>IF(ISERROR(AE100/AD100),"",AE100/AD100)</f>
        <v>0</v>
      </c>
      <c r="AG100" s="73">
        <v>1086.5</v>
      </c>
      <c r="AH100" s="74"/>
      <c r="AI100" s="75">
        <f>IF(ISERROR(AH100/AG100),"",AH100/AG100)</f>
        <v>0</v>
      </c>
      <c r="AJ100" s="73">
        <v>1086.5</v>
      </c>
      <c r="AK100" s="74"/>
      <c r="AL100" s="75">
        <f>IF(ISERROR(AK100/AJ100),"",AK100/AJ100)</f>
        <v>0</v>
      </c>
      <c r="AM100" s="73">
        <v>3259.5</v>
      </c>
      <c r="AN100" s="76">
        <v>0</v>
      </c>
      <c r="AO100" s="75">
        <f>IF(ISERROR(AN100/AM100),"",AN100/AM100)</f>
        <v>0</v>
      </c>
      <c r="AP100" s="73">
        <v>1086.5</v>
      </c>
      <c r="AQ100" s="74"/>
      <c r="AR100" s="75">
        <f>IF(ISERROR(AQ100/AP100),"",AQ100/AP100)</f>
        <v>0</v>
      </c>
      <c r="AS100" s="73">
        <v>1086.5</v>
      </c>
      <c r="AT100" s="74"/>
      <c r="AU100" s="75">
        <f>IF(ISERROR(AT100/AS100),"",AT100/AS100)</f>
        <v>0</v>
      </c>
      <c r="AV100" s="73">
        <v>1086.5</v>
      </c>
      <c r="AW100" s="74"/>
      <c r="AX100" s="75">
        <f>IF(ISERROR(AW100/AV100),"",AW100/AV100)</f>
        <v>0</v>
      </c>
      <c r="AY100" s="73">
        <v>3259.5</v>
      </c>
      <c r="AZ100" s="76">
        <v>0</v>
      </c>
      <c r="BA100" s="75">
        <f>IF(ISERROR(AZ100/AY100),"",AZ100/AY100)</f>
        <v>0</v>
      </c>
      <c r="BB100" s="73">
        <v>13038</v>
      </c>
      <c r="BC100" s="77">
        <v>0</v>
      </c>
      <c r="BD100" s="75">
        <f>IF(ISERROR(BC100/BB100),"",BC100/BB100)</f>
        <v>0</v>
      </c>
    </row>
    <row r="101" spans="1:56" ht="51" customHeight="1" x14ac:dyDescent="0.25">
      <c r="A101" s="51" t="s">
        <v>129</v>
      </c>
      <c r="B101" s="29" t="s">
        <v>269</v>
      </c>
      <c r="C101" s="121" t="s">
        <v>130</v>
      </c>
      <c r="D101" s="107">
        <v>0</v>
      </c>
      <c r="E101" s="86">
        <v>3640</v>
      </c>
      <c r="F101" s="73">
        <v>303.33333333333331</v>
      </c>
      <c r="G101" s="74"/>
      <c r="H101" s="75">
        <f>IF(ISERROR(G101/F101),"",G101/F101)</f>
        <v>0</v>
      </c>
      <c r="I101" s="73">
        <v>303.33333333333331</v>
      </c>
      <c r="J101" s="74"/>
      <c r="K101" s="75">
        <f>IF(ISERROR(J101/I101),"",J101/I101)</f>
        <v>0</v>
      </c>
      <c r="L101" s="73">
        <v>303.33333333333331</v>
      </c>
      <c r="M101" s="74"/>
      <c r="N101" s="75">
        <f>IF(ISERROR(M101/L101),"",M101/L101)</f>
        <v>0</v>
      </c>
      <c r="O101" s="73">
        <v>910</v>
      </c>
      <c r="P101" s="76">
        <v>0</v>
      </c>
      <c r="Q101" s="75">
        <f>IF(ISERROR(P101/O101),"",P101/O101)</f>
        <v>0</v>
      </c>
      <c r="R101" s="73">
        <v>303.33333333333331</v>
      </c>
      <c r="S101" s="74"/>
      <c r="T101" s="75">
        <f>IF(ISERROR(S101/R101),"",S101/R101)</f>
        <v>0</v>
      </c>
      <c r="U101" s="73">
        <v>303.33333333333331</v>
      </c>
      <c r="V101" s="74"/>
      <c r="W101" s="75">
        <f>IF(ISERROR(V101/U101),"",V101/U101)</f>
        <v>0</v>
      </c>
      <c r="X101" s="73">
        <v>303.33333333333331</v>
      </c>
      <c r="Y101" s="74"/>
      <c r="Z101" s="75">
        <f>IF(ISERROR(Y101/X101),"",Y101/X101)</f>
        <v>0</v>
      </c>
      <c r="AA101" s="73">
        <v>910</v>
      </c>
      <c r="AB101" s="76">
        <v>0</v>
      </c>
      <c r="AC101" s="75">
        <f>IF(ISERROR(AB101/AA101),"",AB101/AA101)</f>
        <v>0</v>
      </c>
      <c r="AD101" s="73">
        <v>303.33333333333331</v>
      </c>
      <c r="AE101" s="74"/>
      <c r="AF101" s="75">
        <f>IF(ISERROR(AE101/AD101),"",AE101/AD101)</f>
        <v>0</v>
      </c>
      <c r="AG101" s="73">
        <v>303.33333333333331</v>
      </c>
      <c r="AH101" s="74"/>
      <c r="AI101" s="75">
        <f>IF(ISERROR(AH101/AG101),"",AH101/AG101)</f>
        <v>0</v>
      </c>
      <c r="AJ101" s="73">
        <v>303.33333333333331</v>
      </c>
      <c r="AK101" s="74"/>
      <c r="AL101" s="75">
        <f>IF(ISERROR(AK101/AJ101),"",AK101/AJ101)</f>
        <v>0</v>
      </c>
      <c r="AM101" s="73">
        <v>910</v>
      </c>
      <c r="AN101" s="76">
        <v>0</v>
      </c>
      <c r="AO101" s="75">
        <f>IF(ISERROR(AN101/AM101),"",AN101/AM101)</f>
        <v>0</v>
      </c>
      <c r="AP101" s="73">
        <v>303.33333333333331</v>
      </c>
      <c r="AQ101" s="74"/>
      <c r="AR101" s="75">
        <f>IF(ISERROR(AQ101/AP101),"",AQ101/AP101)</f>
        <v>0</v>
      </c>
      <c r="AS101" s="73">
        <v>303.33333333333331</v>
      </c>
      <c r="AT101" s="74"/>
      <c r="AU101" s="75">
        <f>IF(ISERROR(AT101/AS101),"",AT101/AS101)</f>
        <v>0</v>
      </c>
      <c r="AV101" s="73">
        <v>303.33333333333331</v>
      </c>
      <c r="AW101" s="74"/>
      <c r="AX101" s="75">
        <f>IF(ISERROR(AW101/AV101),"",AW101/AV101)</f>
        <v>0</v>
      </c>
      <c r="AY101" s="73">
        <v>910</v>
      </c>
      <c r="AZ101" s="76">
        <v>0</v>
      </c>
      <c r="BA101" s="75">
        <f>IF(ISERROR(AZ101/AY101),"",AZ101/AY101)</f>
        <v>0</v>
      </c>
      <c r="BB101" s="73">
        <v>3640</v>
      </c>
      <c r="BC101" s="77">
        <v>0</v>
      </c>
      <c r="BD101" s="75">
        <f>IF(ISERROR(BC101/BB101),"",BC101/BB101)</f>
        <v>0</v>
      </c>
    </row>
  </sheetData>
  <mergeCells count="54">
    <mergeCell ref="A84:B84"/>
    <mergeCell ref="A78:B78"/>
    <mergeCell ref="A90:B90"/>
    <mergeCell ref="A70:B70"/>
    <mergeCell ref="A71:B71"/>
    <mergeCell ref="A72:B72"/>
    <mergeCell ref="A82:B82"/>
    <mergeCell ref="A83:B83"/>
    <mergeCell ref="A16:B16"/>
    <mergeCell ref="A7:B7"/>
    <mergeCell ref="A8:B8"/>
    <mergeCell ref="A10:B10"/>
    <mergeCell ref="A15:B15"/>
    <mergeCell ref="A14:B14"/>
    <mergeCell ref="A1:BA1"/>
    <mergeCell ref="A2:BA2"/>
    <mergeCell ref="A4:B5"/>
    <mergeCell ref="C4:C5"/>
    <mergeCell ref="D4:D5"/>
    <mergeCell ref="AS4:AU4"/>
    <mergeCell ref="AV4:AX4"/>
    <mergeCell ref="AY4:BA4"/>
    <mergeCell ref="E4:E5"/>
    <mergeCell ref="AJ4:AL4"/>
    <mergeCell ref="L4:N4"/>
    <mergeCell ref="O4:Q4"/>
    <mergeCell ref="R4:T4"/>
    <mergeCell ref="U4:W4"/>
    <mergeCell ref="BB4:BD4"/>
    <mergeCell ref="A6:B6"/>
    <mergeCell ref="X4:Z4"/>
    <mergeCell ref="AA4:AC4"/>
    <mergeCell ref="AD4:AF4"/>
    <mergeCell ref="AG4:AI4"/>
    <mergeCell ref="I4:K4"/>
    <mergeCell ref="AP4:AR4"/>
    <mergeCell ref="AM4:AO4"/>
    <mergeCell ref="F4:H4"/>
    <mergeCell ref="A93:B93"/>
    <mergeCell ref="A97:B97"/>
    <mergeCell ref="A89:B89"/>
    <mergeCell ref="A26:B26"/>
    <mergeCell ref="A27:B27"/>
    <mergeCell ref="A32:B32"/>
    <mergeCell ref="A33:B33"/>
    <mergeCell ref="A64:B64"/>
    <mergeCell ref="A75:B75"/>
    <mergeCell ref="A39:B39"/>
    <mergeCell ref="A40:B40"/>
    <mergeCell ref="A52:B52"/>
    <mergeCell ref="A53:B53"/>
    <mergeCell ref="A59:B59"/>
    <mergeCell ref="A60:B60"/>
    <mergeCell ref="A92:B92"/>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showGridLines="0" topLeftCell="A4" zoomScale="60" zoomScaleNormal="60" workbookViewId="0">
      <pane xSplit="2" ySplit="2" topLeftCell="AP99" activePane="bottomRight" state="frozen"/>
      <selection activeCell="A7" sqref="A7:B7"/>
      <selection pane="topRight" activeCell="A7" sqref="A7:B7"/>
      <selection pane="bottomLeft" activeCell="A7" sqref="A7:B7"/>
      <selection pane="bottomRight" activeCell="AP101" sqref="AP101"/>
    </sheetView>
  </sheetViews>
  <sheetFormatPr baseColWidth="10" defaultRowHeight="84" customHeight="1" x14ac:dyDescent="0.25"/>
  <cols>
    <col min="1" max="1" width="15" style="11" customWidth="1"/>
    <col min="2" max="2" width="71.28515625" style="18" customWidth="1"/>
    <col min="3" max="3" width="24.42578125" style="18" customWidth="1"/>
    <col min="4" max="4" width="15" style="11" customWidth="1"/>
    <col min="5" max="5" width="14.7109375" style="11" customWidth="1"/>
    <col min="6" max="53" width="9.5703125" style="11" customWidth="1"/>
    <col min="54" max="56" width="10.7109375" style="11" customWidth="1"/>
    <col min="57" max="16384" width="11.42578125" style="11"/>
  </cols>
  <sheetData>
    <row r="1" spans="1:56" ht="43.5" customHeight="1" x14ac:dyDescent="0.35">
      <c r="A1" s="348" t="s">
        <v>2</v>
      </c>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c r="AP1" s="349"/>
      <c r="AQ1" s="349"/>
      <c r="AR1" s="349"/>
      <c r="AS1" s="349"/>
      <c r="AT1" s="349"/>
      <c r="AU1" s="349"/>
      <c r="AV1" s="349"/>
      <c r="AW1" s="349"/>
      <c r="AX1" s="349"/>
      <c r="AY1" s="349"/>
      <c r="AZ1" s="349"/>
      <c r="BA1" s="349"/>
      <c r="BB1" s="10"/>
      <c r="BC1" s="10"/>
      <c r="BD1" s="10"/>
    </row>
    <row r="2" spans="1:56" ht="36" customHeight="1" x14ac:dyDescent="0.3">
      <c r="A2" s="348">
        <v>2013</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0"/>
      <c r="BA2" s="350"/>
      <c r="BB2" s="12"/>
      <c r="BC2" s="12"/>
      <c r="BD2" s="12"/>
    </row>
    <row r="3" spans="1:56" ht="12" customHeight="1" thickBot="1" x14ac:dyDescent="0.3">
      <c r="B3" s="13"/>
      <c r="C3" s="13"/>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row>
    <row r="4" spans="1:56" ht="33.75" customHeight="1" x14ac:dyDescent="0.25">
      <c r="A4" s="351" t="s">
        <v>8</v>
      </c>
      <c r="B4" s="360"/>
      <c r="C4" s="355" t="s">
        <v>56</v>
      </c>
      <c r="D4" s="346" t="s">
        <v>33</v>
      </c>
      <c r="E4" s="358" t="s">
        <v>163</v>
      </c>
      <c r="F4" s="343" t="s">
        <v>10</v>
      </c>
      <c r="G4" s="346"/>
      <c r="H4" s="347"/>
      <c r="I4" s="343" t="s">
        <v>11</v>
      </c>
      <c r="J4" s="346"/>
      <c r="K4" s="347"/>
      <c r="L4" s="343" t="s">
        <v>12</v>
      </c>
      <c r="M4" s="346"/>
      <c r="N4" s="347"/>
      <c r="O4" s="343" t="s">
        <v>29</v>
      </c>
      <c r="P4" s="344"/>
      <c r="Q4" s="345"/>
      <c r="R4" s="343" t="s">
        <v>16</v>
      </c>
      <c r="S4" s="346"/>
      <c r="T4" s="347"/>
      <c r="U4" s="343" t="s">
        <v>17</v>
      </c>
      <c r="V4" s="346"/>
      <c r="W4" s="347"/>
      <c r="X4" s="343" t="s">
        <v>18</v>
      </c>
      <c r="Y4" s="346"/>
      <c r="Z4" s="347"/>
      <c r="AA4" s="343" t="s">
        <v>19</v>
      </c>
      <c r="AB4" s="344"/>
      <c r="AC4" s="345"/>
      <c r="AD4" s="343" t="s">
        <v>20</v>
      </c>
      <c r="AE4" s="346"/>
      <c r="AF4" s="347"/>
      <c r="AG4" s="343" t="s">
        <v>21</v>
      </c>
      <c r="AH4" s="346"/>
      <c r="AI4" s="347"/>
      <c r="AJ4" s="343" t="s">
        <v>22</v>
      </c>
      <c r="AK4" s="346"/>
      <c r="AL4" s="347"/>
      <c r="AM4" s="343" t="s">
        <v>23</v>
      </c>
      <c r="AN4" s="344"/>
      <c r="AO4" s="345"/>
      <c r="AP4" s="343" t="s">
        <v>24</v>
      </c>
      <c r="AQ4" s="346"/>
      <c r="AR4" s="347"/>
      <c r="AS4" s="343" t="s">
        <v>25</v>
      </c>
      <c r="AT4" s="346"/>
      <c r="AU4" s="347"/>
      <c r="AV4" s="343" t="s">
        <v>26</v>
      </c>
      <c r="AW4" s="346"/>
      <c r="AX4" s="347"/>
      <c r="AY4" s="343" t="s">
        <v>27</v>
      </c>
      <c r="AZ4" s="344"/>
      <c r="BA4" s="345"/>
      <c r="BB4" s="343" t="s">
        <v>28</v>
      </c>
      <c r="BC4" s="344"/>
      <c r="BD4" s="345"/>
    </row>
    <row r="5" spans="1:56" ht="36" customHeight="1" thickBot="1" x14ac:dyDescent="0.3">
      <c r="A5" s="353"/>
      <c r="B5" s="361"/>
      <c r="C5" s="356"/>
      <c r="D5" s="357"/>
      <c r="E5" s="362"/>
      <c r="F5" s="15" t="s">
        <v>13</v>
      </c>
      <c r="G5" s="16" t="s">
        <v>14</v>
      </c>
      <c r="H5" s="17" t="s">
        <v>15</v>
      </c>
      <c r="I5" s="15" t="s">
        <v>13</v>
      </c>
      <c r="J5" s="16" t="s">
        <v>14</v>
      </c>
      <c r="K5" s="17" t="s">
        <v>15</v>
      </c>
      <c r="L5" s="15" t="s">
        <v>13</v>
      </c>
      <c r="M5" s="16" t="s">
        <v>14</v>
      </c>
      <c r="N5" s="17" t="s">
        <v>15</v>
      </c>
      <c r="O5" s="15" t="s">
        <v>13</v>
      </c>
      <c r="P5" s="16" t="s">
        <v>14</v>
      </c>
      <c r="Q5" s="17" t="s">
        <v>15</v>
      </c>
      <c r="R5" s="15" t="s">
        <v>13</v>
      </c>
      <c r="S5" s="16" t="s">
        <v>14</v>
      </c>
      <c r="T5" s="17" t="s">
        <v>15</v>
      </c>
      <c r="U5" s="15" t="s">
        <v>13</v>
      </c>
      <c r="V5" s="16" t="s">
        <v>14</v>
      </c>
      <c r="W5" s="17" t="s">
        <v>15</v>
      </c>
      <c r="X5" s="15" t="s">
        <v>13</v>
      </c>
      <c r="Y5" s="16" t="s">
        <v>14</v>
      </c>
      <c r="Z5" s="17" t="s">
        <v>15</v>
      </c>
      <c r="AA5" s="15" t="s">
        <v>13</v>
      </c>
      <c r="AB5" s="16" t="s">
        <v>14</v>
      </c>
      <c r="AC5" s="17" t="s">
        <v>15</v>
      </c>
      <c r="AD5" s="15" t="s">
        <v>13</v>
      </c>
      <c r="AE5" s="16" t="s">
        <v>14</v>
      </c>
      <c r="AF5" s="17" t="s">
        <v>15</v>
      </c>
      <c r="AG5" s="15" t="s">
        <v>13</v>
      </c>
      <c r="AH5" s="16" t="s">
        <v>14</v>
      </c>
      <c r="AI5" s="17" t="s">
        <v>15</v>
      </c>
      <c r="AJ5" s="15" t="s">
        <v>13</v>
      </c>
      <c r="AK5" s="16" t="s">
        <v>14</v>
      </c>
      <c r="AL5" s="17" t="s">
        <v>15</v>
      </c>
      <c r="AM5" s="15" t="s">
        <v>13</v>
      </c>
      <c r="AN5" s="16" t="s">
        <v>14</v>
      </c>
      <c r="AO5" s="17" t="s">
        <v>15</v>
      </c>
      <c r="AP5" s="15" t="s">
        <v>13</v>
      </c>
      <c r="AQ5" s="16" t="s">
        <v>14</v>
      </c>
      <c r="AR5" s="17" t="s">
        <v>15</v>
      </c>
      <c r="AS5" s="15" t="s">
        <v>13</v>
      </c>
      <c r="AT5" s="16" t="s">
        <v>14</v>
      </c>
      <c r="AU5" s="17" t="s">
        <v>15</v>
      </c>
      <c r="AV5" s="15" t="s">
        <v>13</v>
      </c>
      <c r="AW5" s="16" t="s">
        <v>14</v>
      </c>
      <c r="AX5" s="17" t="s">
        <v>15</v>
      </c>
      <c r="AY5" s="15" t="s">
        <v>13</v>
      </c>
      <c r="AZ5" s="16" t="s">
        <v>14</v>
      </c>
      <c r="BA5" s="17" t="s">
        <v>15</v>
      </c>
      <c r="BB5" s="15" t="s">
        <v>13</v>
      </c>
      <c r="BC5" s="16" t="s">
        <v>14</v>
      </c>
      <c r="BD5" s="17" t="s">
        <v>15</v>
      </c>
    </row>
    <row r="6" spans="1:56" s="18" customFormat="1" ht="38.25" customHeight="1" thickTop="1" x14ac:dyDescent="0.25">
      <c r="A6" s="341" t="s">
        <v>30</v>
      </c>
      <c r="B6" s="342"/>
      <c r="C6" s="269"/>
      <c r="D6" s="102"/>
      <c r="E6" s="103"/>
      <c r="F6" s="104"/>
      <c r="G6" s="105"/>
      <c r="H6" s="106"/>
      <c r="I6" s="104"/>
      <c r="J6" s="105"/>
      <c r="K6" s="106"/>
      <c r="L6" s="104"/>
      <c r="M6" s="105"/>
      <c r="N6" s="106"/>
      <c r="O6" s="104"/>
      <c r="P6" s="105"/>
      <c r="Q6" s="106"/>
      <c r="R6" s="104"/>
      <c r="S6" s="105"/>
      <c r="T6" s="106"/>
      <c r="U6" s="104"/>
      <c r="V6" s="105"/>
      <c r="W6" s="106"/>
      <c r="X6" s="104"/>
      <c r="Y6" s="105"/>
      <c r="Z6" s="106"/>
      <c r="AA6" s="104"/>
      <c r="AB6" s="105"/>
      <c r="AC6" s="106"/>
      <c r="AD6" s="104"/>
      <c r="AE6" s="105"/>
      <c r="AF6" s="106"/>
      <c r="AG6" s="104"/>
      <c r="AH6" s="105"/>
      <c r="AI6" s="106"/>
      <c r="AJ6" s="104"/>
      <c r="AK6" s="105"/>
      <c r="AL6" s="106"/>
      <c r="AM6" s="104"/>
      <c r="AN6" s="105"/>
      <c r="AO6" s="106"/>
      <c r="AP6" s="104"/>
      <c r="AQ6" s="105"/>
      <c r="AR6" s="106"/>
      <c r="AS6" s="104"/>
      <c r="AT6" s="105"/>
      <c r="AU6" s="106"/>
      <c r="AV6" s="104"/>
      <c r="AW6" s="105"/>
      <c r="AX6" s="106"/>
      <c r="AY6" s="104"/>
      <c r="AZ6" s="105"/>
      <c r="BA6" s="106"/>
      <c r="BB6" s="104"/>
      <c r="BC6" s="105"/>
      <c r="BD6" s="106"/>
    </row>
    <row r="7" spans="1:56" s="18" customFormat="1" ht="84" customHeight="1" x14ac:dyDescent="0.25">
      <c r="A7" s="322" t="s">
        <v>194</v>
      </c>
      <c r="B7" s="323"/>
      <c r="C7" s="19"/>
      <c r="D7" s="19"/>
      <c r="E7" s="20"/>
      <c r="F7" s="21"/>
      <c r="G7" s="22"/>
      <c r="H7" s="23"/>
      <c r="I7" s="21"/>
      <c r="J7" s="22"/>
      <c r="K7" s="23"/>
      <c r="L7" s="21"/>
      <c r="M7" s="22"/>
      <c r="N7" s="23"/>
      <c r="O7" s="21"/>
      <c r="P7" s="22"/>
      <c r="Q7" s="23"/>
      <c r="R7" s="21"/>
      <c r="S7" s="22"/>
      <c r="T7" s="23"/>
      <c r="U7" s="21"/>
      <c r="V7" s="22"/>
      <c r="W7" s="23"/>
      <c r="X7" s="21"/>
      <c r="Y7" s="22"/>
      <c r="Z7" s="23"/>
      <c r="AA7" s="21"/>
      <c r="AB7" s="22"/>
      <c r="AC7" s="23"/>
      <c r="AD7" s="21"/>
      <c r="AE7" s="22"/>
      <c r="AF7" s="23"/>
      <c r="AG7" s="21"/>
      <c r="AH7" s="22"/>
      <c r="AI7" s="23"/>
      <c r="AJ7" s="21"/>
      <c r="AK7" s="22"/>
      <c r="AL7" s="23"/>
      <c r="AM7" s="21"/>
      <c r="AN7" s="22"/>
      <c r="AO7" s="23"/>
      <c r="AP7" s="21"/>
      <c r="AQ7" s="22"/>
      <c r="AR7" s="23"/>
      <c r="AS7" s="21"/>
      <c r="AT7" s="22"/>
      <c r="AU7" s="23"/>
      <c r="AV7" s="21"/>
      <c r="AW7" s="22"/>
      <c r="AX7" s="23"/>
      <c r="AY7" s="21"/>
      <c r="AZ7" s="22"/>
      <c r="BA7" s="23"/>
      <c r="BB7" s="21"/>
      <c r="BC7" s="22"/>
      <c r="BD7" s="23"/>
    </row>
    <row r="8" spans="1:56" s="18" customFormat="1" ht="84" customHeight="1" x14ac:dyDescent="0.25">
      <c r="A8" s="338" t="s">
        <v>195</v>
      </c>
      <c r="B8" s="325"/>
      <c r="C8" s="271"/>
      <c r="D8" s="271"/>
      <c r="E8" s="24"/>
      <c r="F8" s="25"/>
      <c r="G8" s="26"/>
      <c r="H8" s="27"/>
      <c r="I8" s="25"/>
      <c r="J8" s="26"/>
      <c r="K8" s="27"/>
      <c r="L8" s="25"/>
      <c r="M8" s="26"/>
      <c r="N8" s="27"/>
      <c r="O8" s="25"/>
      <c r="P8" s="26"/>
      <c r="Q8" s="27"/>
      <c r="R8" s="25"/>
      <c r="S8" s="26"/>
      <c r="T8" s="27"/>
      <c r="U8" s="25"/>
      <c r="V8" s="26"/>
      <c r="W8" s="27"/>
      <c r="X8" s="25"/>
      <c r="Y8" s="26"/>
      <c r="Z8" s="27"/>
      <c r="AA8" s="25"/>
      <c r="AB8" s="26"/>
      <c r="AC8" s="27"/>
      <c r="AD8" s="25"/>
      <c r="AE8" s="26"/>
      <c r="AF8" s="27"/>
      <c r="AG8" s="25"/>
      <c r="AH8" s="26"/>
      <c r="AI8" s="27"/>
      <c r="AJ8" s="25"/>
      <c r="AK8" s="26"/>
      <c r="AL8" s="27"/>
      <c r="AM8" s="25"/>
      <c r="AN8" s="26"/>
      <c r="AO8" s="27"/>
      <c r="AP8" s="25"/>
      <c r="AQ8" s="26"/>
      <c r="AR8" s="27"/>
      <c r="AS8" s="25"/>
      <c r="AT8" s="26"/>
      <c r="AU8" s="27"/>
      <c r="AV8" s="25"/>
      <c r="AW8" s="26"/>
      <c r="AX8" s="27"/>
      <c r="AY8" s="25"/>
      <c r="AZ8" s="26"/>
      <c r="BA8" s="27"/>
      <c r="BB8" s="25"/>
      <c r="BC8" s="26"/>
      <c r="BD8" s="27"/>
    </row>
    <row r="9" spans="1:56" s="18" customFormat="1" ht="84" customHeight="1" x14ac:dyDescent="0.25">
      <c r="A9" s="28" t="s">
        <v>55</v>
      </c>
      <c r="B9" s="29" t="s">
        <v>32</v>
      </c>
      <c r="C9" s="121" t="s">
        <v>59</v>
      </c>
      <c r="D9" s="107"/>
      <c r="E9" s="84"/>
      <c r="F9" s="80"/>
      <c r="G9" s="85"/>
      <c r="H9" s="30"/>
      <c r="I9" s="80"/>
      <c r="J9" s="85"/>
      <c r="K9" s="30"/>
      <c r="L9" s="80"/>
      <c r="M9" s="85"/>
      <c r="N9" s="30"/>
      <c r="O9" s="31"/>
      <c r="P9" s="32"/>
      <c r="Q9" s="30"/>
      <c r="R9" s="80"/>
      <c r="S9" s="85"/>
      <c r="T9" s="30"/>
      <c r="U9" s="80"/>
      <c r="V9" s="85"/>
      <c r="W9" s="30"/>
      <c r="X9" s="80"/>
      <c r="Y9" s="85"/>
      <c r="Z9" s="30"/>
      <c r="AA9" s="31"/>
      <c r="AB9" s="32"/>
      <c r="AC9" s="30"/>
      <c r="AD9" s="80"/>
      <c r="AE9" s="85"/>
      <c r="AF9" s="30"/>
      <c r="AG9" s="80"/>
      <c r="AH9" s="85"/>
      <c r="AI9" s="30"/>
      <c r="AJ9" s="80"/>
      <c r="AK9" s="85"/>
      <c r="AL9" s="30"/>
      <c r="AM9" s="31"/>
      <c r="AN9" s="32"/>
      <c r="AO9" s="30"/>
      <c r="AP9" s="80"/>
      <c r="AQ9" s="85"/>
      <c r="AR9" s="30"/>
      <c r="AS9" s="80"/>
      <c r="AT9" s="85"/>
      <c r="AU9" s="30"/>
      <c r="AV9" s="80"/>
      <c r="AW9" s="85"/>
      <c r="AX9" s="30"/>
      <c r="AY9" s="31"/>
      <c r="AZ9" s="32"/>
      <c r="BA9" s="30"/>
      <c r="BB9" s="31"/>
      <c r="BC9" s="33"/>
      <c r="BD9" s="30"/>
    </row>
    <row r="10" spans="1:56" s="18" customFormat="1" ht="84" customHeight="1" x14ac:dyDescent="0.25">
      <c r="A10" s="339" t="s">
        <v>196</v>
      </c>
      <c r="B10" s="325"/>
      <c r="C10" s="111"/>
      <c r="D10" s="271"/>
      <c r="E10" s="88"/>
      <c r="F10" s="25"/>
      <c r="G10" s="26"/>
      <c r="H10" s="27"/>
      <c r="I10" s="25"/>
      <c r="J10" s="26"/>
      <c r="K10" s="27"/>
      <c r="L10" s="25"/>
      <c r="M10" s="26"/>
      <c r="N10" s="27"/>
      <c r="O10" s="25"/>
      <c r="P10" s="26"/>
      <c r="Q10" s="27"/>
      <c r="R10" s="25"/>
      <c r="S10" s="26"/>
      <c r="T10" s="27"/>
      <c r="U10" s="25"/>
      <c r="V10" s="26"/>
      <c r="W10" s="27"/>
      <c r="X10" s="25"/>
      <c r="Y10" s="26"/>
      <c r="Z10" s="27"/>
      <c r="AA10" s="25"/>
      <c r="AB10" s="26"/>
      <c r="AC10" s="27"/>
      <c r="AD10" s="25"/>
      <c r="AE10" s="26"/>
      <c r="AF10" s="27"/>
      <c r="AG10" s="25"/>
      <c r="AH10" s="26"/>
      <c r="AI10" s="27"/>
      <c r="AJ10" s="25"/>
      <c r="AK10" s="26"/>
      <c r="AL10" s="27"/>
      <c r="AM10" s="25"/>
      <c r="AN10" s="26"/>
      <c r="AO10" s="27"/>
      <c r="AP10" s="25"/>
      <c r="AQ10" s="26"/>
      <c r="AR10" s="27"/>
      <c r="AS10" s="25"/>
      <c r="AT10" s="26"/>
      <c r="AU10" s="27"/>
      <c r="AV10" s="25"/>
      <c r="AW10" s="26"/>
      <c r="AX10" s="27"/>
      <c r="AY10" s="25"/>
      <c r="AZ10" s="26"/>
      <c r="BA10" s="27"/>
      <c r="BB10" s="25"/>
      <c r="BC10" s="26"/>
      <c r="BD10" s="27"/>
    </row>
    <row r="11" spans="1:56" ht="115.5" customHeight="1" x14ac:dyDescent="0.25">
      <c r="A11" s="28" t="s">
        <v>86</v>
      </c>
      <c r="B11" s="29" t="s">
        <v>197</v>
      </c>
      <c r="C11" s="121" t="s">
        <v>58</v>
      </c>
      <c r="D11" s="107"/>
      <c r="E11" s="84"/>
      <c r="F11" s="80"/>
      <c r="G11" s="85"/>
      <c r="H11" s="30"/>
      <c r="I11" s="80"/>
      <c r="J11" s="85"/>
      <c r="K11" s="30"/>
      <c r="L11" s="80"/>
      <c r="M11" s="85"/>
      <c r="N11" s="30"/>
      <c r="O11" s="80"/>
      <c r="P11" s="32"/>
      <c r="Q11" s="30"/>
      <c r="R11" s="80"/>
      <c r="S11" s="85"/>
      <c r="T11" s="30"/>
      <c r="U11" s="80"/>
      <c r="V11" s="85"/>
      <c r="W11" s="30"/>
      <c r="X11" s="80"/>
      <c r="Y11" s="85"/>
      <c r="Z11" s="30"/>
      <c r="AA11" s="31"/>
      <c r="AB11" s="32"/>
      <c r="AC11" s="30"/>
      <c r="AD11" s="80"/>
      <c r="AE11" s="85"/>
      <c r="AF11" s="30"/>
      <c r="AG11" s="80"/>
      <c r="AH11" s="85"/>
      <c r="AI11" s="30"/>
      <c r="AJ11" s="80"/>
      <c r="AK11" s="85"/>
      <c r="AL11" s="30"/>
      <c r="AM11" s="31"/>
      <c r="AN11" s="32"/>
      <c r="AO11" s="30"/>
      <c r="AP11" s="80"/>
      <c r="AQ11" s="85"/>
      <c r="AR11" s="30"/>
      <c r="AS11" s="80"/>
      <c r="AT11" s="85"/>
      <c r="AU11" s="30"/>
      <c r="AV11" s="80"/>
      <c r="AW11" s="85"/>
      <c r="AX11" s="30"/>
      <c r="AY11" s="31"/>
      <c r="AZ11" s="32"/>
      <c r="BA11" s="30"/>
      <c r="BB11" s="31"/>
      <c r="BC11" s="33"/>
      <c r="BD11" s="30"/>
    </row>
    <row r="12" spans="1:56" ht="84" customHeight="1" x14ac:dyDescent="0.25">
      <c r="A12" s="28" t="s">
        <v>87</v>
      </c>
      <c r="B12" s="29" t="s">
        <v>198</v>
      </c>
      <c r="C12" s="121" t="s">
        <v>59</v>
      </c>
      <c r="D12" s="107"/>
      <c r="E12" s="84"/>
      <c r="F12" s="31"/>
      <c r="G12" s="85"/>
      <c r="H12" s="30"/>
      <c r="I12" s="31"/>
      <c r="J12" s="85"/>
      <c r="K12" s="30"/>
      <c r="L12" s="31"/>
      <c r="M12" s="85"/>
      <c r="N12" s="30"/>
      <c r="O12" s="31"/>
      <c r="P12" s="32"/>
      <c r="Q12" s="30"/>
      <c r="R12" s="31"/>
      <c r="S12" s="85"/>
      <c r="T12" s="30"/>
      <c r="U12" s="31"/>
      <c r="V12" s="85"/>
      <c r="W12" s="30"/>
      <c r="X12" s="31"/>
      <c r="Y12" s="85"/>
      <c r="Z12" s="30"/>
      <c r="AA12" s="31"/>
      <c r="AB12" s="32"/>
      <c r="AC12" s="30"/>
      <c r="AD12" s="31"/>
      <c r="AE12" s="85"/>
      <c r="AF12" s="30"/>
      <c r="AG12" s="31"/>
      <c r="AH12" s="85"/>
      <c r="AI12" s="30"/>
      <c r="AJ12" s="31"/>
      <c r="AK12" s="85"/>
      <c r="AL12" s="30"/>
      <c r="AM12" s="31"/>
      <c r="AN12" s="32"/>
      <c r="AO12" s="30"/>
      <c r="AP12" s="31"/>
      <c r="AQ12" s="85"/>
      <c r="AR12" s="30"/>
      <c r="AS12" s="31"/>
      <c r="AT12" s="85"/>
      <c r="AU12" s="30"/>
      <c r="AV12" s="31"/>
      <c r="AW12" s="85"/>
      <c r="AX12" s="30"/>
      <c r="AY12" s="31"/>
      <c r="AZ12" s="32"/>
      <c r="BA12" s="30"/>
      <c r="BB12" s="31"/>
      <c r="BC12" s="33"/>
      <c r="BD12" s="30"/>
    </row>
    <row r="13" spans="1:56" ht="84" customHeight="1" x14ac:dyDescent="0.25">
      <c r="A13" s="28" t="s">
        <v>396</v>
      </c>
      <c r="B13" s="29" t="s">
        <v>397</v>
      </c>
      <c r="C13" s="121" t="s">
        <v>398</v>
      </c>
      <c r="D13" s="107"/>
      <c r="E13" s="84"/>
      <c r="F13" s="31"/>
      <c r="G13" s="85"/>
      <c r="H13" s="30"/>
      <c r="I13" s="31"/>
      <c r="J13" s="85"/>
      <c r="K13" s="30"/>
      <c r="L13" s="31"/>
      <c r="M13" s="85"/>
      <c r="N13" s="30"/>
      <c r="O13" s="31"/>
      <c r="P13" s="32"/>
      <c r="Q13" s="30"/>
      <c r="R13" s="31"/>
      <c r="S13" s="85"/>
      <c r="T13" s="30"/>
      <c r="U13" s="31"/>
      <c r="V13" s="85"/>
      <c r="W13" s="30"/>
      <c r="X13" s="31"/>
      <c r="Y13" s="85"/>
      <c r="Z13" s="30"/>
      <c r="AA13" s="31"/>
      <c r="AB13" s="32"/>
      <c r="AC13" s="30"/>
      <c r="AD13" s="31"/>
      <c r="AE13" s="85"/>
      <c r="AF13" s="30"/>
      <c r="AG13" s="31"/>
      <c r="AH13" s="85"/>
      <c r="AI13" s="30"/>
      <c r="AJ13" s="31"/>
      <c r="AK13" s="85"/>
      <c r="AL13" s="30"/>
      <c r="AM13" s="31"/>
      <c r="AN13" s="32"/>
      <c r="AO13" s="30"/>
      <c r="AP13" s="31"/>
      <c r="AQ13" s="85"/>
      <c r="AR13" s="30"/>
      <c r="AS13" s="31"/>
      <c r="AT13" s="85"/>
      <c r="AU13" s="30"/>
      <c r="AV13" s="31"/>
      <c r="AW13" s="85"/>
      <c r="AX13" s="30"/>
      <c r="AY13" s="31"/>
      <c r="AZ13" s="32"/>
      <c r="BA13" s="30"/>
      <c r="BB13" s="31"/>
      <c r="BC13" s="33"/>
      <c r="BD13" s="30"/>
    </row>
    <row r="14" spans="1:56" s="18" customFormat="1" ht="84" customHeight="1" x14ac:dyDescent="0.3">
      <c r="A14" s="340" t="s">
        <v>9</v>
      </c>
      <c r="B14" s="332"/>
      <c r="C14" s="112"/>
      <c r="D14" s="107"/>
      <c r="E14" s="89"/>
      <c r="F14" s="34"/>
      <c r="G14" s="35"/>
      <c r="H14" s="36"/>
      <c r="I14" s="34"/>
      <c r="J14" s="35"/>
      <c r="K14" s="36"/>
      <c r="L14" s="34"/>
      <c r="M14" s="35"/>
      <c r="N14" s="36"/>
      <c r="O14" s="34"/>
      <c r="P14" s="35"/>
      <c r="Q14" s="36"/>
      <c r="R14" s="34"/>
      <c r="S14" s="35"/>
      <c r="T14" s="36"/>
      <c r="U14" s="34"/>
      <c r="V14" s="35"/>
      <c r="W14" s="36"/>
      <c r="X14" s="34"/>
      <c r="Y14" s="35"/>
      <c r="Z14" s="36"/>
      <c r="AA14" s="34"/>
      <c r="AB14" s="35"/>
      <c r="AC14" s="36"/>
      <c r="AD14" s="34"/>
      <c r="AE14" s="35"/>
      <c r="AF14" s="36"/>
      <c r="AG14" s="34"/>
      <c r="AH14" s="35"/>
      <c r="AI14" s="36"/>
      <c r="AJ14" s="34"/>
      <c r="AK14" s="35"/>
      <c r="AL14" s="36"/>
      <c r="AM14" s="34"/>
      <c r="AN14" s="35"/>
      <c r="AO14" s="36"/>
      <c r="AP14" s="34"/>
      <c r="AQ14" s="35"/>
      <c r="AR14" s="36"/>
      <c r="AS14" s="34"/>
      <c r="AT14" s="35"/>
      <c r="AU14" s="36"/>
      <c r="AV14" s="34"/>
      <c r="AW14" s="35"/>
      <c r="AX14" s="36"/>
      <c r="AY14" s="34"/>
      <c r="AZ14" s="35"/>
      <c r="BA14" s="36"/>
      <c r="BB14" s="37"/>
      <c r="BC14" s="38"/>
      <c r="BD14" s="36"/>
    </row>
    <row r="15" spans="1:56" s="18" customFormat="1" ht="96" customHeight="1" x14ac:dyDescent="0.25">
      <c r="A15" s="322" t="s">
        <v>199</v>
      </c>
      <c r="B15" s="323"/>
      <c r="C15" s="113"/>
      <c r="D15" s="108"/>
      <c r="E15" s="90"/>
      <c r="F15" s="21"/>
      <c r="G15" s="39"/>
      <c r="H15" s="40"/>
      <c r="I15" s="21"/>
      <c r="J15" s="39"/>
      <c r="K15" s="40"/>
      <c r="L15" s="21"/>
      <c r="M15" s="39"/>
      <c r="N15" s="40"/>
      <c r="O15" s="21"/>
      <c r="P15" s="39"/>
      <c r="Q15" s="40"/>
      <c r="R15" s="21"/>
      <c r="S15" s="39"/>
      <c r="T15" s="40"/>
      <c r="U15" s="21"/>
      <c r="V15" s="39"/>
      <c r="W15" s="40"/>
      <c r="X15" s="21"/>
      <c r="Y15" s="39"/>
      <c r="Z15" s="40"/>
      <c r="AA15" s="21"/>
      <c r="AB15" s="39"/>
      <c r="AC15" s="40"/>
      <c r="AD15" s="21"/>
      <c r="AE15" s="39"/>
      <c r="AF15" s="40"/>
      <c r="AG15" s="21"/>
      <c r="AH15" s="39"/>
      <c r="AI15" s="40"/>
      <c r="AJ15" s="21"/>
      <c r="AK15" s="39"/>
      <c r="AL15" s="40"/>
      <c r="AM15" s="21"/>
      <c r="AN15" s="39"/>
      <c r="AO15" s="40"/>
      <c r="AP15" s="21"/>
      <c r="AQ15" s="39"/>
      <c r="AR15" s="40"/>
      <c r="AS15" s="21"/>
      <c r="AT15" s="39"/>
      <c r="AU15" s="40"/>
      <c r="AV15" s="21"/>
      <c r="AW15" s="39"/>
      <c r="AX15" s="40"/>
      <c r="AY15" s="21"/>
      <c r="AZ15" s="39"/>
      <c r="BA15" s="40"/>
      <c r="BB15" s="21"/>
      <c r="BC15" s="39"/>
      <c r="BD15" s="40"/>
    </row>
    <row r="16" spans="1:56" s="18" customFormat="1" ht="84" customHeight="1" x14ac:dyDescent="0.25">
      <c r="A16" s="338" t="s">
        <v>200</v>
      </c>
      <c r="B16" s="325"/>
      <c r="C16" s="114"/>
      <c r="D16" s="109"/>
      <c r="E16" s="91"/>
      <c r="F16" s="25"/>
      <c r="G16" s="41"/>
      <c r="H16" s="42"/>
      <c r="I16" s="25"/>
      <c r="J16" s="41"/>
      <c r="K16" s="42"/>
      <c r="L16" s="25"/>
      <c r="M16" s="41"/>
      <c r="N16" s="42"/>
      <c r="O16" s="25"/>
      <c r="P16" s="41"/>
      <c r="Q16" s="42"/>
      <c r="R16" s="25"/>
      <c r="S16" s="41"/>
      <c r="T16" s="42"/>
      <c r="U16" s="25"/>
      <c r="V16" s="41"/>
      <c r="W16" s="42"/>
      <c r="X16" s="25"/>
      <c r="Y16" s="41"/>
      <c r="Z16" s="42"/>
      <c r="AA16" s="25"/>
      <c r="AB16" s="41"/>
      <c r="AC16" s="42"/>
      <c r="AD16" s="25"/>
      <c r="AE16" s="41"/>
      <c r="AF16" s="42"/>
      <c r="AG16" s="25"/>
      <c r="AH16" s="41"/>
      <c r="AI16" s="42"/>
      <c r="AJ16" s="25"/>
      <c r="AK16" s="41"/>
      <c r="AL16" s="42"/>
      <c r="AM16" s="25"/>
      <c r="AN16" s="41"/>
      <c r="AO16" s="42"/>
      <c r="AP16" s="25"/>
      <c r="AQ16" s="41"/>
      <c r="AR16" s="42"/>
      <c r="AS16" s="25"/>
      <c r="AT16" s="41"/>
      <c r="AU16" s="42"/>
      <c r="AV16" s="25"/>
      <c r="AW16" s="41"/>
      <c r="AX16" s="42"/>
      <c r="AY16" s="25"/>
      <c r="AZ16" s="41"/>
      <c r="BA16" s="42"/>
      <c r="BB16" s="25"/>
      <c r="BC16" s="41"/>
      <c r="BD16" s="42"/>
    </row>
    <row r="17" spans="1:56" ht="84" customHeight="1" x14ac:dyDescent="0.25">
      <c r="A17" s="28" t="s">
        <v>94</v>
      </c>
      <c r="B17" s="29" t="s">
        <v>201</v>
      </c>
      <c r="C17" s="121" t="s">
        <v>60</v>
      </c>
      <c r="D17" s="77"/>
      <c r="E17" s="43"/>
      <c r="F17" s="31"/>
      <c r="G17" s="85"/>
      <c r="H17" s="30"/>
      <c r="I17" s="31"/>
      <c r="J17" s="85"/>
      <c r="K17" s="30"/>
      <c r="L17" s="31"/>
      <c r="M17" s="85"/>
      <c r="N17" s="30"/>
      <c r="O17" s="31"/>
      <c r="P17" s="32"/>
      <c r="Q17" s="30"/>
      <c r="R17" s="31"/>
      <c r="S17" s="85"/>
      <c r="T17" s="30"/>
      <c r="U17" s="31"/>
      <c r="V17" s="85"/>
      <c r="W17" s="30"/>
      <c r="X17" s="31"/>
      <c r="Y17" s="85"/>
      <c r="Z17" s="30"/>
      <c r="AA17" s="31"/>
      <c r="AB17" s="32"/>
      <c r="AC17" s="30"/>
      <c r="AD17" s="31"/>
      <c r="AE17" s="85"/>
      <c r="AF17" s="30"/>
      <c r="AG17" s="31"/>
      <c r="AH17" s="85"/>
      <c r="AI17" s="30"/>
      <c r="AJ17" s="31"/>
      <c r="AK17" s="85"/>
      <c r="AL17" s="30"/>
      <c r="AM17" s="31"/>
      <c r="AN17" s="32"/>
      <c r="AO17" s="30"/>
      <c r="AP17" s="31"/>
      <c r="AQ17" s="85"/>
      <c r="AR17" s="30"/>
      <c r="AS17" s="31"/>
      <c r="AT17" s="85"/>
      <c r="AU17" s="30"/>
      <c r="AV17" s="31"/>
      <c r="AW17" s="85"/>
      <c r="AX17" s="30"/>
      <c r="AY17" s="31"/>
      <c r="AZ17" s="32"/>
      <c r="BA17" s="30"/>
      <c r="BB17" s="31"/>
      <c r="BC17" s="33"/>
      <c r="BD17" s="30"/>
    </row>
    <row r="18" spans="1:56" ht="84" customHeight="1" x14ac:dyDescent="0.25">
      <c r="A18" s="28" t="s">
        <v>34</v>
      </c>
      <c r="B18" s="29" t="s">
        <v>202</v>
      </c>
      <c r="C18" s="121" t="s">
        <v>60</v>
      </c>
      <c r="D18" s="77"/>
      <c r="E18" s="43"/>
      <c r="F18" s="31"/>
      <c r="G18" s="85"/>
      <c r="H18" s="30"/>
      <c r="I18" s="31"/>
      <c r="J18" s="85"/>
      <c r="K18" s="30"/>
      <c r="L18" s="31"/>
      <c r="M18" s="85"/>
      <c r="N18" s="30"/>
      <c r="O18" s="31"/>
      <c r="P18" s="32"/>
      <c r="Q18" s="30"/>
      <c r="R18" s="31"/>
      <c r="S18" s="85"/>
      <c r="T18" s="30"/>
      <c r="U18" s="31"/>
      <c r="V18" s="85"/>
      <c r="W18" s="30"/>
      <c r="X18" s="31"/>
      <c r="Y18" s="85"/>
      <c r="Z18" s="30"/>
      <c r="AA18" s="31"/>
      <c r="AB18" s="32"/>
      <c r="AC18" s="30"/>
      <c r="AD18" s="31"/>
      <c r="AE18" s="85"/>
      <c r="AF18" s="30"/>
      <c r="AG18" s="31"/>
      <c r="AH18" s="85"/>
      <c r="AI18" s="30"/>
      <c r="AJ18" s="31"/>
      <c r="AK18" s="85"/>
      <c r="AL18" s="30"/>
      <c r="AM18" s="31"/>
      <c r="AN18" s="32"/>
      <c r="AO18" s="30"/>
      <c r="AP18" s="31"/>
      <c r="AQ18" s="85"/>
      <c r="AR18" s="30"/>
      <c r="AS18" s="31"/>
      <c r="AT18" s="85"/>
      <c r="AU18" s="30"/>
      <c r="AV18" s="31"/>
      <c r="AW18" s="85"/>
      <c r="AX18" s="30"/>
      <c r="AY18" s="31"/>
      <c r="AZ18" s="32"/>
      <c r="BA18" s="30"/>
      <c r="BB18" s="31"/>
      <c r="BC18" s="33"/>
      <c r="BD18" s="30"/>
    </row>
    <row r="19" spans="1:56" ht="84" customHeight="1" x14ac:dyDescent="0.25">
      <c r="A19" s="28" t="s">
        <v>35</v>
      </c>
      <c r="B19" s="29" t="s">
        <v>203</v>
      </c>
      <c r="C19" s="121" t="s">
        <v>60</v>
      </c>
      <c r="D19" s="77"/>
      <c r="E19" s="43"/>
      <c r="F19" s="31"/>
      <c r="G19" s="85"/>
      <c r="H19" s="30"/>
      <c r="I19" s="31"/>
      <c r="J19" s="85"/>
      <c r="K19" s="30"/>
      <c r="L19" s="31"/>
      <c r="M19" s="85"/>
      <c r="N19" s="30"/>
      <c r="O19" s="31"/>
      <c r="P19" s="32"/>
      <c r="Q19" s="30"/>
      <c r="R19" s="31"/>
      <c r="S19" s="85"/>
      <c r="T19" s="30"/>
      <c r="U19" s="31"/>
      <c r="V19" s="85"/>
      <c r="W19" s="30"/>
      <c r="X19" s="31"/>
      <c r="Y19" s="85"/>
      <c r="Z19" s="30"/>
      <c r="AA19" s="31"/>
      <c r="AB19" s="32"/>
      <c r="AC19" s="30"/>
      <c r="AD19" s="31"/>
      <c r="AE19" s="85"/>
      <c r="AF19" s="30"/>
      <c r="AG19" s="31"/>
      <c r="AH19" s="85"/>
      <c r="AI19" s="30"/>
      <c r="AJ19" s="31"/>
      <c r="AK19" s="85"/>
      <c r="AL19" s="30"/>
      <c r="AM19" s="31"/>
      <c r="AN19" s="32"/>
      <c r="AO19" s="30"/>
      <c r="AP19" s="31"/>
      <c r="AQ19" s="85"/>
      <c r="AR19" s="30"/>
      <c r="AS19" s="31"/>
      <c r="AT19" s="85"/>
      <c r="AU19" s="30"/>
      <c r="AV19" s="31"/>
      <c r="AW19" s="85"/>
      <c r="AX19" s="30"/>
      <c r="AY19" s="31"/>
      <c r="AZ19" s="32"/>
      <c r="BA19" s="30"/>
      <c r="BB19" s="31"/>
      <c r="BC19" s="33"/>
      <c r="BD19" s="30"/>
    </row>
    <row r="20" spans="1:56" ht="84" customHeight="1" x14ac:dyDescent="0.25">
      <c r="A20" s="28" t="s">
        <v>36</v>
      </c>
      <c r="B20" s="29" t="s">
        <v>204</v>
      </c>
      <c r="C20" s="121" t="s">
        <v>64</v>
      </c>
      <c r="D20" s="77"/>
      <c r="E20" s="43"/>
      <c r="F20" s="31"/>
      <c r="G20" s="85"/>
      <c r="H20" s="30"/>
      <c r="I20" s="31"/>
      <c r="J20" s="85"/>
      <c r="K20" s="30"/>
      <c r="L20" s="31"/>
      <c r="M20" s="85"/>
      <c r="N20" s="30"/>
      <c r="O20" s="31"/>
      <c r="P20" s="32"/>
      <c r="Q20" s="30"/>
      <c r="R20" s="31"/>
      <c r="S20" s="85"/>
      <c r="T20" s="30"/>
      <c r="U20" s="31"/>
      <c r="V20" s="85"/>
      <c r="W20" s="30"/>
      <c r="X20" s="31"/>
      <c r="Y20" s="85"/>
      <c r="Z20" s="30"/>
      <c r="AA20" s="31"/>
      <c r="AB20" s="32"/>
      <c r="AC20" s="30"/>
      <c r="AD20" s="31"/>
      <c r="AE20" s="85"/>
      <c r="AF20" s="30"/>
      <c r="AG20" s="31"/>
      <c r="AH20" s="85"/>
      <c r="AI20" s="30"/>
      <c r="AJ20" s="31"/>
      <c r="AK20" s="85"/>
      <c r="AL20" s="30"/>
      <c r="AM20" s="31"/>
      <c r="AN20" s="32"/>
      <c r="AO20" s="30"/>
      <c r="AP20" s="31"/>
      <c r="AQ20" s="85"/>
      <c r="AR20" s="30"/>
      <c r="AS20" s="31"/>
      <c r="AT20" s="85"/>
      <c r="AU20" s="30"/>
      <c r="AV20" s="31"/>
      <c r="AW20" s="85"/>
      <c r="AX20" s="30"/>
      <c r="AY20" s="31"/>
      <c r="AZ20" s="32"/>
      <c r="BA20" s="30"/>
      <c r="BB20" s="31"/>
      <c r="BC20" s="33"/>
      <c r="BD20" s="30"/>
    </row>
    <row r="21" spans="1:56" ht="84" customHeight="1" x14ac:dyDescent="0.25">
      <c r="A21" s="28" t="s">
        <v>37</v>
      </c>
      <c r="B21" s="29" t="s">
        <v>205</v>
      </c>
      <c r="C21" s="121" t="s">
        <v>64</v>
      </c>
      <c r="D21" s="77"/>
      <c r="E21" s="43"/>
      <c r="F21" s="31"/>
      <c r="G21" s="85"/>
      <c r="H21" s="30"/>
      <c r="I21" s="31"/>
      <c r="J21" s="85"/>
      <c r="K21" s="30"/>
      <c r="L21" s="31"/>
      <c r="M21" s="85"/>
      <c r="N21" s="30"/>
      <c r="O21" s="31"/>
      <c r="P21" s="32"/>
      <c r="Q21" s="30"/>
      <c r="R21" s="31"/>
      <c r="S21" s="85"/>
      <c r="T21" s="30"/>
      <c r="U21" s="31"/>
      <c r="V21" s="85"/>
      <c r="W21" s="30"/>
      <c r="X21" s="31"/>
      <c r="Y21" s="85"/>
      <c r="Z21" s="30"/>
      <c r="AA21" s="31"/>
      <c r="AB21" s="32"/>
      <c r="AC21" s="30"/>
      <c r="AD21" s="31"/>
      <c r="AE21" s="85"/>
      <c r="AF21" s="30"/>
      <c r="AG21" s="31"/>
      <c r="AH21" s="85"/>
      <c r="AI21" s="30"/>
      <c r="AJ21" s="31"/>
      <c r="AK21" s="85"/>
      <c r="AL21" s="30"/>
      <c r="AM21" s="31"/>
      <c r="AN21" s="32"/>
      <c r="AO21" s="30"/>
      <c r="AP21" s="31"/>
      <c r="AQ21" s="85"/>
      <c r="AR21" s="30"/>
      <c r="AS21" s="31"/>
      <c r="AT21" s="85"/>
      <c r="AU21" s="30"/>
      <c r="AV21" s="31"/>
      <c r="AW21" s="85"/>
      <c r="AX21" s="30"/>
      <c r="AY21" s="31"/>
      <c r="AZ21" s="32"/>
      <c r="BA21" s="30"/>
      <c r="BB21" s="31"/>
      <c r="BC21" s="33"/>
      <c r="BD21" s="30"/>
    </row>
    <row r="22" spans="1:56" ht="84" customHeight="1" x14ac:dyDescent="0.25">
      <c r="A22" s="28" t="s">
        <v>38</v>
      </c>
      <c r="B22" s="29" t="s">
        <v>206</v>
      </c>
      <c r="C22" s="121" t="s">
        <v>64</v>
      </c>
      <c r="D22" s="77"/>
      <c r="E22" s="43"/>
      <c r="F22" s="31"/>
      <c r="G22" s="85"/>
      <c r="H22" s="30"/>
      <c r="I22" s="31"/>
      <c r="J22" s="85"/>
      <c r="K22" s="30"/>
      <c r="L22" s="31"/>
      <c r="M22" s="85"/>
      <c r="N22" s="30"/>
      <c r="O22" s="31"/>
      <c r="P22" s="32"/>
      <c r="Q22" s="30"/>
      <c r="R22" s="31"/>
      <c r="S22" s="85"/>
      <c r="T22" s="30"/>
      <c r="U22" s="31"/>
      <c r="V22" s="85"/>
      <c r="W22" s="30"/>
      <c r="X22" s="31"/>
      <c r="Y22" s="85"/>
      <c r="Z22" s="30"/>
      <c r="AA22" s="31"/>
      <c r="AB22" s="32"/>
      <c r="AC22" s="30"/>
      <c r="AD22" s="31"/>
      <c r="AE22" s="85"/>
      <c r="AF22" s="30"/>
      <c r="AG22" s="31"/>
      <c r="AH22" s="85"/>
      <c r="AI22" s="30"/>
      <c r="AJ22" s="31"/>
      <c r="AK22" s="85"/>
      <c r="AL22" s="30"/>
      <c r="AM22" s="31"/>
      <c r="AN22" s="32"/>
      <c r="AO22" s="30"/>
      <c r="AP22" s="31"/>
      <c r="AQ22" s="85"/>
      <c r="AR22" s="30"/>
      <c r="AS22" s="31"/>
      <c r="AT22" s="85"/>
      <c r="AU22" s="30"/>
      <c r="AV22" s="31"/>
      <c r="AW22" s="85"/>
      <c r="AX22" s="30"/>
      <c r="AY22" s="31"/>
      <c r="AZ22" s="32"/>
      <c r="BA22" s="30"/>
      <c r="BB22" s="31"/>
      <c r="BC22" s="33"/>
      <c r="BD22" s="30"/>
    </row>
    <row r="23" spans="1:56" ht="84" customHeight="1" x14ac:dyDescent="0.25">
      <c r="A23" s="28" t="s">
        <v>39</v>
      </c>
      <c r="B23" s="29" t="s">
        <v>5</v>
      </c>
      <c r="C23" s="121" t="s">
        <v>64</v>
      </c>
      <c r="D23" s="77"/>
      <c r="E23" s="43"/>
      <c r="F23" s="31"/>
      <c r="G23" s="85"/>
      <c r="H23" s="30"/>
      <c r="I23" s="31"/>
      <c r="J23" s="85"/>
      <c r="K23" s="30"/>
      <c r="L23" s="31"/>
      <c r="M23" s="85"/>
      <c r="N23" s="30"/>
      <c r="O23" s="31"/>
      <c r="P23" s="32"/>
      <c r="Q23" s="30"/>
      <c r="R23" s="31"/>
      <c r="S23" s="85"/>
      <c r="T23" s="30"/>
      <c r="U23" s="31"/>
      <c r="V23" s="85"/>
      <c r="W23" s="30"/>
      <c r="X23" s="31"/>
      <c r="Y23" s="85"/>
      <c r="Z23" s="30"/>
      <c r="AA23" s="31"/>
      <c r="AB23" s="32"/>
      <c r="AC23" s="30"/>
      <c r="AD23" s="31"/>
      <c r="AE23" s="85"/>
      <c r="AF23" s="30"/>
      <c r="AG23" s="31"/>
      <c r="AH23" s="85"/>
      <c r="AI23" s="30"/>
      <c r="AJ23" s="31"/>
      <c r="AK23" s="85"/>
      <c r="AL23" s="30"/>
      <c r="AM23" s="31"/>
      <c r="AN23" s="32"/>
      <c r="AO23" s="30"/>
      <c r="AP23" s="31"/>
      <c r="AQ23" s="85"/>
      <c r="AR23" s="30"/>
      <c r="AS23" s="31"/>
      <c r="AT23" s="85"/>
      <c r="AU23" s="30"/>
      <c r="AV23" s="31"/>
      <c r="AW23" s="85"/>
      <c r="AX23" s="30"/>
      <c r="AY23" s="31"/>
      <c r="AZ23" s="32"/>
      <c r="BA23" s="30"/>
      <c r="BB23" s="31"/>
      <c r="BC23" s="33"/>
      <c r="BD23" s="30"/>
    </row>
    <row r="24" spans="1:56" ht="84" customHeight="1" x14ac:dyDescent="0.25">
      <c r="A24" s="28" t="s">
        <v>67</v>
      </c>
      <c r="B24" s="29" t="s">
        <v>53</v>
      </c>
      <c r="C24" s="121" t="s">
        <v>64</v>
      </c>
      <c r="D24" s="77"/>
      <c r="E24" s="43"/>
      <c r="F24" s="31"/>
      <c r="G24" s="85"/>
      <c r="H24" s="30"/>
      <c r="I24" s="31"/>
      <c r="J24" s="85"/>
      <c r="K24" s="30"/>
      <c r="L24" s="31"/>
      <c r="M24" s="85"/>
      <c r="N24" s="30"/>
      <c r="O24" s="31"/>
      <c r="P24" s="32"/>
      <c r="Q24" s="30"/>
      <c r="R24" s="31"/>
      <c r="S24" s="85"/>
      <c r="T24" s="30"/>
      <c r="U24" s="31"/>
      <c r="V24" s="85"/>
      <c r="W24" s="30"/>
      <c r="X24" s="31"/>
      <c r="Y24" s="85"/>
      <c r="Z24" s="30"/>
      <c r="AA24" s="31"/>
      <c r="AB24" s="32"/>
      <c r="AC24" s="30"/>
      <c r="AD24" s="31"/>
      <c r="AE24" s="85"/>
      <c r="AF24" s="30"/>
      <c r="AG24" s="31"/>
      <c r="AH24" s="85"/>
      <c r="AI24" s="30"/>
      <c r="AJ24" s="31"/>
      <c r="AK24" s="85"/>
      <c r="AL24" s="30"/>
      <c r="AM24" s="31"/>
      <c r="AN24" s="32"/>
      <c r="AO24" s="30"/>
      <c r="AP24" s="31"/>
      <c r="AQ24" s="85"/>
      <c r="AR24" s="30"/>
      <c r="AS24" s="31"/>
      <c r="AT24" s="85"/>
      <c r="AU24" s="30"/>
      <c r="AV24" s="31"/>
      <c r="AW24" s="85"/>
      <c r="AX24" s="30"/>
      <c r="AY24" s="31"/>
      <c r="AZ24" s="32"/>
      <c r="BA24" s="30"/>
      <c r="BB24" s="31"/>
      <c r="BC24" s="33"/>
      <c r="BD24" s="30"/>
    </row>
    <row r="25" spans="1:56" ht="84" customHeight="1" x14ac:dyDescent="0.25">
      <c r="A25" s="28" t="s">
        <v>68</v>
      </c>
      <c r="B25" s="29" t="s">
        <v>207</v>
      </c>
      <c r="C25" s="121" t="s">
        <v>99</v>
      </c>
      <c r="D25" s="44"/>
      <c r="E25" s="92"/>
      <c r="F25" s="45"/>
      <c r="G25" s="46"/>
      <c r="H25" s="47"/>
      <c r="I25" s="45"/>
      <c r="J25" s="46"/>
      <c r="K25" s="47"/>
      <c r="L25" s="45"/>
      <c r="M25" s="46"/>
      <c r="N25" s="47"/>
      <c r="O25" s="45"/>
      <c r="P25" s="46"/>
      <c r="Q25" s="47"/>
      <c r="R25" s="45"/>
      <c r="S25" s="46"/>
      <c r="T25" s="47"/>
      <c r="U25" s="45"/>
      <c r="V25" s="46"/>
      <c r="W25" s="47"/>
      <c r="X25" s="45"/>
      <c r="Y25" s="46"/>
      <c r="Z25" s="47"/>
      <c r="AA25" s="45"/>
      <c r="AB25" s="46"/>
      <c r="AC25" s="47"/>
      <c r="AD25" s="45"/>
      <c r="AE25" s="46"/>
      <c r="AF25" s="47"/>
      <c r="AG25" s="45"/>
      <c r="AH25" s="46"/>
      <c r="AI25" s="47"/>
      <c r="AJ25" s="45"/>
      <c r="AK25" s="46"/>
      <c r="AL25" s="47"/>
      <c r="AM25" s="45"/>
      <c r="AN25" s="46"/>
      <c r="AO25" s="47"/>
      <c r="AP25" s="45"/>
      <c r="AQ25" s="46"/>
      <c r="AR25" s="47"/>
      <c r="AS25" s="45"/>
      <c r="AT25" s="46"/>
      <c r="AU25" s="47"/>
      <c r="AV25" s="45"/>
      <c r="AW25" s="46"/>
      <c r="AX25" s="47"/>
      <c r="AY25" s="45"/>
      <c r="AZ25" s="46"/>
      <c r="BA25" s="47"/>
      <c r="BB25" s="45"/>
      <c r="BC25" s="46"/>
      <c r="BD25" s="47"/>
    </row>
    <row r="26" spans="1:56" ht="84" customHeight="1" x14ac:dyDescent="0.25">
      <c r="A26" s="322" t="s">
        <v>208</v>
      </c>
      <c r="B26" s="334"/>
      <c r="C26" s="115"/>
      <c r="D26" s="270"/>
      <c r="E26" s="93"/>
      <c r="F26" s="48"/>
      <c r="G26" s="49"/>
      <c r="H26" s="50"/>
      <c r="I26" s="48"/>
      <c r="J26" s="49"/>
      <c r="K26" s="50"/>
      <c r="L26" s="48"/>
      <c r="M26" s="49"/>
      <c r="N26" s="50"/>
      <c r="O26" s="48"/>
      <c r="P26" s="49"/>
      <c r="Q26" s="50"/>
      <c r="R26" s="48"/>
      <c r="S26" s="49"/>
      <c r="T26" s="50"/>
      <c r="U26" s="48"/>
      <c r="V26" s="49"/>
      <c r="W26" s="50"/>
      <c r="X26" s="48"/>
      <c r="Y26" s="49"/>
      <c r="Z26" s="50"/>
      <c r="AA26" s="48"/>
      <c r="AB26" s="49"/>
      <c r="AC26" s="50"/>
      <c r="AD26" s="48"/>
      <c r="AE26" s="49"/>
      <c r="AF26" s="50"/>
      <c r="AG26" s="48"/>
      <c r="AH26" s="49"/>
      <c r="AI26" s="50"/>
      <c r="AJ26" s="48"/>
      <c r="AK26" s="49"/>
      <c r="AL26" s="50"/>
      <c r="AM26" s="48"/>
      <c r="AN26" s="49"/>
      <c r="AO26" s="50"/>
      <c r="AP26" s="48"/>
      <c r="AQ26" s="49"/>
      <c r="AR26" s="50"/>
      <c r="AS26" s="48"/>
      <c r="AT26" s="49"/>
      <c r="AU26" s="50"/>
      <c r="AV26" s="48"/>
      <c r="AW26" s="49"/>
      <c r="AX26" s="50"/>
      <c r="AY26" s="48"/>
      <c r="AZ26" s="49"/>
      <c r="BA26" s="50"/>
      <c r="BB26" s="48"/>
      <c r="BC26" s="49"/>
      <c r="BD26" s="50"/>
    </row>
    <row r="27" spans="1:56" ht="84" customHeight="1" x14ac:dyDescent="0.25">
      <c r="A27" s="324" t="s">
        <v>209</v>
      </c>
      <c r="B27" s="335"/>
      <c r="C27" s="116"/>
      <c r="D27" s="77"/>
      <c r="E27" s="43"/>
      <c r="F27" s="31"/>
      <c r="G27" s="74"/>
      <c r="H27" s="30"/>
      <c r="I27" s="31"/>
      <c r="J27" s="74"/>
      <c r="K27" s="30"/>
      <c r="L27" s="31"/>
      <c r="M27" s="74"/>
      <c r="N27" s="30"/>
      <c r="O27" s="31"/>
      <c r="P27" s="32"/>
      <c r="Q27" s="30"/>
      <c r="R27" s="31"/>
      <c r="S27" s="74"/>
      <c r="T27" s="30"/>
      <c r="U27" s="31"/>
      <c r="V27" s="74"/>
      <c r="W27" s="30"/>
      <c r="X27" s="31"/>
      <c r="Y27" s="74"/>
      <c r="Z27" s="30"/>
      <c r="AA27" s="31"/>
      <c r="AB27" s="32"/>
      <c r="AC27" s="30"/>
      <c r="AD27" s="31"/>
      <c r="AE27" s="74"/>
      <c r="AF27" s="30"/>
      <c r="AG27" s="31"/>
      <c r="AH27" s="74"/>
      <c r="AI27" s="30"/>
      <c r="AJ27" s="31"/>
      <c r="AK27" s="74"/>
      <c r="AL27" s="30"/>
      <c r="AM27" s="31"/>
      <c r="AN27" s="32"/>
      <c r="AO27" s="30"/>
      <c r="AP27" s="31"/>
      <c r="AQ27" s="74"/>
      <c r="AR27" s="30"/>
      <c r="AS27" s="31"/>
      <c r="AT27" s="74"/>
      <c r="AU27" s="30"/>
      <c r="AV27" s="31"/>
      <c r="AW27" s="74"/>
      <c r="AX27" s="30"/>
      <c r="AY27" s="31"/>
      <c r="AZ27" s="32"/>
      <c r="BA27" s="30"/>
      <c r="BB27" s="31"/>
      <c r="BC27" s="33"/>
      <c r="BD27" s="30"/>
    </row>
    <row r="28" spans="1:56" ht="84" customHeight="1" x14ac:dyDescent="0.25">
      <c r="A28" s="51" t="s">
        <v>95</v>
      </c>
      <c r="B28" s="29" t="s">
        <v>210</v>
      </c>
      <c r="C28" s="121" t="s">
        <v>60</v>
      </c>
      <c r="D28" s="77"/>
      <c r="E28" s="43"/>
      <c r="F28" s="31"/>
      <c r="G28" s="74"/>
      <c r="H28" s="30"/>
      <c r="I28" s="31"/>
      <c r="J28" s="74"/>
      <c r="K28" s="30"/>
      <c r="L28" s="31"/>
      <c r="M28" s="74"/>
      <c r="N28" s="30"/>
      <c r="O28" s="31"/>
      <c r="P28" s="32"/>
      <c r="Q28" s="30"/>
      <c r="R28" s="31"/>
      <c r="S28" s="74"/>
      <c r="T28" s="30"/>
      <c r="U28" s="31"/>
      <c r="V28" s="74"/>
      <c r="W28" s="30"/>
      <c r="X28" s="31"/>
      <c r="Y28" s="74"/>
      <c r="Z28" s="30"/>
      <c r="AA28" s="31"/>
      <c r="AB28" s="32"/>
      <c r="AC28" s="30"/>
      <c r="AD28" s="31"/>
      <c r="AE28" s="74"/>
      <c r="AF28" s="30"/>
      <c r="AG28" s="31"/>
      <c r="AH28" s="74"/>
      <c r="AI28" s="30"/>
      <c r="AJ28" s="31"/>
      <c r="AK28" s="74"/>
      <c r="AL28" s="30"/>
      <c r="AM28" s="31"/>
      <c r="AN28" s="32"/>
      <c r="AO28" s="30"/>
      <c r="AP28" s="31"/>
      <c r="AQ28" s="74"/>
      <c r="AR28" s="30"/>
      <c r="AS28" s="31"/>
      <c r="AT28" s="74"/>
      <c r="AU28" s="30"/>
      <c r="AV28" s="31"/>
      <c r="AW28" s="74"/>
      <c r="AX28" s="30"/>
      <c r="AY28" s="31"/>
      <c r="AZ28" s="32"/>
      <c r="BA28" s="30"/>
      <c r="BB28" s="31"/>
      <c r="BC28" s="33"/>
      <c r="BD28" s="30"/>
    </row>
    <row r="29" spans="1:56" ht="84" customHeight="1" x14ac:dyDescent="0.25">
      <c r="A29" s="51" t="s">
        <v>40</v>
      </c>
      <c r="B29" s="29" t="s">
        <v>211</v>
      </c>
      <c r="C29" s="121" t="s">
        <v>62</v>
      </c>
      <c r="D29" s="77"/>
      <c r="E29" s="43"/>
      <c r="F29" s="31"/>
      <c r="G29" s="74"/>
      <c r="H29" s="30"/>
      <c r="I29" s="31"/>
      <c r="J29" s="74"/>
      <c r="K29" s="30"/>
      <c r="L29" s="31"/>
      <c r="M29" s="74"/>
      <c r="N29" s="30"/>
      <c r="O29" s="31"/>
      <c r="P29" s="32"/>
      <c r="Q29" s="30"/>
      <c r="R29" s="31"/>
      <c r="S29" s="74"/>
      <c r="T29" s="30"/>
      <c r="U29" s="31"/>
      <c r="V29" s="74"/>
      <c r="W29" s="30"/>
      <c r="X29" s="31"/>
      <c r="Y29" s="74"/>
      <c r="Z29" s="30"/>
      <c r="AA29" s="31"/>
      <c r="AB29" s="32"/>
      <c r="AC29" s="30"/>
      <c r="AD29" s="31"/>
      <c r="AE29" s="74"/>
      <c r="AF29" s="30"/>
      <c r="AG29" s="31"/>
      <c r="AH29" s="74"/>
      <c r="AI29" s="30"/>
      <c r="AJ29" s="31"/>
      <c r="AK29" s="74"/>
      <c r="AL29" s="30"/>
      <c r="AM29" s="31"/>
      <c r="AN29" s="32"/>
      <c r="AO29" s="30"/>
      <c r="AP29" s="31"/>
      <c r="AQ29" s="74"/>
      <c r="AR29" s="30"/>
      <c r="AS29" s="31"/>
      <c r="AT29" s="74"/>
      <c r="AU29" s="30"/>
      <c r="AV29" s="31"/>
      <c r="AW29" s="74"/>
      <c r="AX29" s="30"/>
      <c r="AY29" s="31"/>
      <c r="AZ29" s="32"/>
      <c r="BA29" s="30"/>
      <c r="BB29" s="31"/>
      <c r="BC29" s="33"/>
      <c r="BD29" s="30"/>
    </row>
    <row r="30" spans="1:56" ht="84" customHeight="1" x14ac:dyDescent="0.25">
      <c r="A30" s="51" t="s">
        <v>41</v>
      </c>
      <c r="B30" s="29" t="s">
        <v>212</v>
      </c>
      <c r="C30" s="121" t="s">
        <v>62</v>
      </c>
      <c r="D30" s="77"/>
      <c r="E30" s="43"/>
      <c r="F30" s="31"/>
      <c r="G30" s="74"/>
      <c r="H30" s="30"/>
      <c r="I30" s="31"/>
      <c r="J30" s="74"/>
      <c r="K30" s="30"/>
      <c r="L30" s="31"/>
      <c r="M30" s="74"/>
      <c r="N30" s="30"/>
      <c r="O30" s="31"/>
      <c r="P30" s="32"/>
      <c r="Q30" s="30"/>
      <c r="R30" s="31"/>
      <c r="S30" s="74"/>
      <c r="T30" s="30"/>
      <c r="U30" s="31"/>
      <c r="V30" s="74"/>
      <c r="W30" s="30"/>
      <c r="X30" s="31"/>
      <c r="Y30" s="74"/>
      <c r="Z30" s="30"/>
      <c r="AA30" s="31"/>
      <c r="AB30" s="32"/>
      <c r="AC30" s="30"/>
      <c r="AD30" s="31"/>
      <c r="AE30" s="74"/>
      <c r="AF30" s="30"/>
      <c r="AG30" s="31"/>
      <c r="AH30" s="74"/>
      <c r="AI30" s="30"/>
      <c r="AJ30" s="31"/>
      <c r="AK30" s="74"/>
      <c r="AL30" s="30"/>
      <c r="AM30" s="31"/>
      <c r="AN30" s="32"/>
      <c r="AO30" s="30"/>
      <c r="AP30" s="31"/>
      <c r="AQ30" s="74"/>
      <c r="AR30" s="30"/>
      <c r="AS30" s="31"/>
      <c r="AT30" s="74"/>
      <c r="AU30" s="30"/>
      <c r="AV30" s="31"/>
      <c r="AW30" s="74"/>
      <c r="AX30" s="30"/>
      <c r="AY30" s="31"/>
      <c r="AZ30" s="32"/>
      <c r="BA30" s="30"/>
      <c r="BB30" s="31"/>
      <c r="BC30" s="33"/>
      <c r="BD30" s="30"/>
    </row>
    <row r="31" spans="1:56" ht="101.25" customHeight="1" x14ac:dyDescent="0.25">
      <c r="A31" s="51" t="s">
        <v>69</v>
      </c>
      <c r="B31" s="29" t="s">
        <v>213</v>
      </c>
      <c r="C31" s="121" t="s">
        <v>100</v>
      </c>
      <c r="D31" s="44"/>
      <c r="E31" s="92"/>
      <c r="F31" s="45"/>
      <c r="G31" s="46"/>
      <c r="H31" s="47"/>
      <c r="I31" s="45"/>
      <c r="J31" s="46"/>
      <c r="K31" s="47"/>
      <c r="L31" s="45"/>
      <c r="M31" s="46"/>
      <c r="N31" s="47"/>
      <c r="O31" s="45"/>
      <c r="P31" s="46"/>
      <c r="Q31" s="47"/>
      <c r="R31" s="45"/>
      <c r="S31" s="46"/>
      <c r="T31" s="47"/>
      <c r="U31" s="45"/>
      <c r="V31" s="46"/>
      <c r="W31" s="47"/>
      <c r="X31" s="45"/>
      <c r="Y31" s="46"/>
      <c r="Z31" s="47"/>
      <c r="AA31" s="45"/>
      <c r="AB31" s="46"/>
      <c r="AC31" s="47"/>
      <c r="AD31" s="45"/>
      <c r="AE31" s="46"/>
      <c r="AF31" s="47"/>
      <c r="AG31" s="45"/>
      <c r="AH31" s="46"/>
      <c r="AI31" s="47"/>
      <c r="AJ31" s="45"/>
      <c r="AK31" s="46"/>
      <c r="AL31" s="47"/>
      <c r="AM31" s="45"/>
      <c r="AN31" s="46"/>
      <c r="AO31" s="47"/>
      <c r="AP31" s="45"/>
      <c r="AQ31" s="46"/>
      <c r="AR31" s="47"/>
      <c r="AS31" s="45"/>
      <c r="AT31" s="46"/>
      <c r="AU31" s="47"/>
      <c r="AV31" s="45"/>
      <c r="AW31" s="46"/>
      <c r="AX31" s="47"/>
      <c r="AY31" s="45"/>
      <c r="AZ31" s="46"/>
      <c r="BA31" s="47"/>
      <c r="BB31" s="45"/>
      <c r="BC31" s="46"/>
      <c r="BD31" s="47"/>
    </row>
    <row r="32" spans="1:56" ht="91.5" customHeight="1" x14ac:dyDescent="0.25">
      <c r="A32" s="336" t="s">
        <v>214</v>
      </c>
      <c r="B32" s="328"/>
      <c r="C32" s="115"/>
      <c r="D32" s="271"/>
      <c r="E32" s="91"/>
      <c r="F32" s="25"/>
      <c r="G32" s="41"/>
      <c r="H32" s="42"/>
      <c r="I32" s="25"/>
      <c r="J32" s="41"/>
      <c r="K32" s="42"/>
      <c r="L32" s="25"/>
      <c r="M32" s="41"/>
      <c r="N32" s="42"/>
      <c r="O32" s="25"/>
      <c r="P32" s="41"/>
      <c r="Q32" s="42"/>
      <c r="R32" s="25"/>
      <c r="S32" s="41"/>
      <c r="T32" s="42"/>
      <c r="U32" s="25"/>
      <c r="V32" s="41"/>
      <c r="W32" s="42"/>
      <c r="X32" s="25"/>
      <c r="Y32" s="41"/>
      <c r="Z32" s="42"/>
      <c r="AA32" s="25"/>
      <c r="AB32" s="41"/>
      <c r="AC32" s="42"/>
      <c r="AD32" s="25"/>
      <c r="AE32" s="41"/>
      <c r="AF32" s="42"/>
      <c r="AG32" s="25"/>
      <c r="AH32" s="41"/>
      <c r="AI32" s="42"/>
      <c r="AJ32" s="25"/>
      <c r="AK32" s="41"/>
      <c r="AL32" s="42"/>
      <c r="AM32" s="25"/>
      <c r="AN32" s="41"/>
      <c r="AO32" s="42"/>
      <c r="AP32" s="25"/>
      <c r="AQ32" s="41"/>
      <c r="AR32" s="42"/>
      <c r="AS32" s="25"/>
      <c r="AT32" s="41"/>
      <c r="AU32" s="42"/>
      <c r="AV32" s="25"/>
      <c r="AW32" s="41"/>
      <c r="AX32" s="42"/>
      <c r="AY32" s="25"/>
      <c r="AZ32" s="41"/>
      <c r="BA32" s="42"/>
      <c r="BB32" s="25"/>
      <c r="BC32" s="41"/>
      <c r="BD32" s="42"/>
    </row>
    <row r="33" spans="1:56" ht="84" customHeight="1" x14ac:dyDescent="0.25">
      <c r="A33" s="324" t="s">
        <v>186</v>
      </c>
      <c r="B33" s="337"/>
      <c r="C33" s="111"/>
      <c r="D33" s="77"/>
      <c r="E33" s="43"/>
      <c r="F33" s="31"/>
      <c r="G33" s="74"/>
      <c r="H33" s="30"/>
      <c r="I33" s="31"/>
      <c r="J33" s="74"/>
      <c r="K33" s="30"/>
      <c r="L33" s="31"/>
      <c r="M33" s="74"/>
      <c r="N33" s="30"/>
      <c r="O33" s="31"/>
      <c r="P33" s="32"/>
      <c r="Q33" s="30"/>
      <c r="R33" s="31"/>
      <c r="S33" s="74"/>
      <c r="T33" s="30"/>
      <c r="U33" s="31"/>
      <c r="V33" s="74"/>
      <c r="W33" s="30"/>
      <c r="X33" s="31"/>
      <c r="Y33" s="74"/>
      <c r="Z33" s="30"/>
      <c r="AA33" s="31"/>
      <c r="AB33" s="32"/>
      <c r="AC33" s="30"/>
      <c r="AD33" s="31"/>
      <c r="AE33" s="74"/>
      <c r="AF33" s="30"/>
      <c r="AG33" s="31"/>
      <c r="AH33" s="74"/>
      <c r="AI33" s="30"/>
      <c r="AJ33" s="31"/>
      <c r="AK33" s="74"/>
      <c r="AL33" s="30"/>
      <c r="AM33" s="31"/>
      <c r="AN33" s="32"/>
      <c r="AO33" s="30"/>
      <c r="AP33" s="31"/>
      <c r="AQ33" s="74"/>
      <c r="AR33" s="30"/>
      <c r="AS33" s="31"/>
      <c r="AT33" s="74"/>
      <c r="AU33" s="30"/>
      <c r="AV33" s="31"/>
      <c r="AW33" s="74"/>
      <c r="AX33" s="30"/>
      <c r="AY33" s="31"/>
      <c r="AZ33" s="32"/>
      <c r="BA33" s="30"/>
      <c r="BB33" s="31"/>
      <c r="BC33" s="33"/>
      <c r="BD33" s="30"/>
    </row>
    <row r="34" spans="1:56" ht="84" customHeight="1" x14ac:dyDescent="0.25">
      <c r="A34" s="51" t="s">
        <v>96</v>
      </c>
      <c r="B34" s="29" t="s">
        <v>215</v>
      </c>
      <c r="C34" s="121" t="s">
        <v>60</v>
      </c>
      <c r="D34" s="76"/>
      <c r="E34" s="43"/>
      <c r="F34" s="31"/>
      <c r="G34" s="74"/>
      <c r="H34" s="30"/>
      <c r="I34" s="31"/>
      <c r="J34" s="74"/>
      <c r="K34" s="30"/>
      <c r="L34" s="31"/>
      <c r="M34" s="74"/>
      <c r="N34" s="30"/>
      <c r="O34" s="31"/>
      <c r="P34" s="32"/>
      <c r="Q34" s="30"/>
      <c r="R34" s="31"/>
      <c r="S34" s="74"/>
      <c r="T34" s="30"/>
      <c r="U34" s="31"/>
      <c r="V34" s="74"/>
      <c r="W34" s="30"/>
      <c r="X34" s="31"/>
      <c r="Y34" s="74"/>
      <c r="Z34" s="30"/>
      <c r="AA34" s="31"/>
      <c r="AB34" s="32"/>
      <c r="AC34" s="30"/>
      <c r="AD34" s="31"/>
      <c r="AE34" s="74"/>
      <c r="AF34" s="30"/>
      <c r="AG34" s="31"/>
      <c r="AH34" s="74"/>
      <c r="AI34" s="30"/>
      <c r="AJ34" s="31"/>
      <c r="AK34" s="74"/>
      <c r="AL34" s="30"/>
      <c r="AM34" s="31"/>
      <c r="AN34" s="32"/>
      <c r="AO34" s="30"/>
      <c r="AP34" s="31"/>
      <c r="AQ34" s="74"/>
      <c r="AR34" s="30"/>
      <c r="AS34" s="31"/>
      <c r="AT34" s="74"/>
      <c r="AU34" s="30"/>
      <c r="AV34" s="31"/>
      <c r="AW34" s="74"/>
      <c r="AX34" s="30"/>
      <c r="AY34" s="31"/>
      <c r="AZ34" s="32"/>
      <c r="BA34" s="30"/>
      <c r="BB34" s="31"/>
      <c r="BC34" s="33"/>
      <c r="BD34" s="30"/>
    </row>
    <row r="35" spans="1:56" ht="84" customHeight="1" x14ac:dyDescent="0.25">
      <c r="A35" s="51" t="s">
        <v>42</v>
      </c>
      <c r="B35" s="29" t="s">
        <v>216</v>
      </c>
      <c r="C35" s="121" t="s">
        <v>63</v>
      </c>
      <c r="D35" s="101"/>
      <c r="E35" s="43"/>
      <c r="F35" s="31"/>
      <c r="G35" s="74"/>
      <c r="H35" s="30"/>
      <c r="I35" s="31"/>
      <c r="J35" s="74"/>
      <c r="K35" s="30"/>
      <c r="L35" s="31"/>
      <c r="M35" s="74"/>
      <c r="N35" s="30"/>
      <c r="O35" s="31"/>
      <c r="P35" s="32"/>
      <c r="Q35" s="30"/>
      <c r="R35" s="31"/>
      <c r="S35" s="74"/>
      <c r="T35" s="30"/>
      <c r="U35" s="31"/>
      <c r="V35" s="74"/>
      <c r="W35" s="30"/>
      <c r="X35" s="31"/>
      <c r="Y35" s="74"/>
      <c r="Z35" s="30"/>
      <c r="AA35" s="31"/>
      <c r="AB35" s="32"/>
      <c r="AC35" s="30"/>
      <c r="AD35" s="31"/>
      <c r="AE35" s="74"/>
      <c r="AF35" s="30"/>
      <c r="AG35" s="31"/>
      <c r="AH35" s="74"/>
      <c r="AI35" s="30"/>
      <c r="AJ35" s="31"/>
      <c r="AK35" s="74"/>
      <c r="AL35" s="30"/>
      <c r="AM35" s="31"/>
      <c r="AN35" s="32"/>
      <c r="AO35" s="30"/>
      <c r="AP35" s="31"/>
      <c r="AQ35" s="74"/>
      <c r="AR35" s="30"/>
      <c r="AS35" s="31"/>
      <c r="AT35" s="74"/>
      <c r="AU35" s="30"/>
      <c r="AV35" s="31"/>
      <c r="AW35" s="74"/>
      <c r="AX35" s="30"/>
      <c r="AY35" s="31"/>
      <c r="AZ35" s="32"/>
      <c r="BA35" s="30"/>
      <c r="BB35" s="31"/>
      <c r="BC35" s="33"/>
      <c r="BD35" s="30"/>
    </row>
    <row r="36" spans="1:56" ht="112.5" customHeight="1" x14ac:dyDescent="0.25">
      <c r="A36" s="51" t="s">
        <v>43</v>
      </c>
      <c r="B36" s="29" t="s">
        <v>217</v>
      </c>
      <c r="C36" s="121" t="s">
        <v>101</v>
      </c>
      <c r="D36" s="76"/>
      <c r="E36" s="43"/>
      <c r="F36" s="31"/>
      <c r="G36" s="74"/>
      <c r="H36" s="30"/>
      <c r="I36" s="31"/>
      <c r="J36" s="74"/>
      <c r="K36" s="30"/>
      <c r="L36" s="31"/>
      <c r="M36" s="74"/>
      <c r="N36" s="30"/>
      <c r="O36" s="31"/>
      <c r="P36" s="32"/>
      <c r="Q36" s="30"/>
      <c r="R36" s="31"/>
      <c r="S36" s="74"/>
      <c r="T36" s="30"/>
      <c r="U36" s="31"/>
      <c r="V36" s="74"/>
      <c r="W36" s="30"/>
      <c r="X36" s="31"/>
      <c r="Y36" s="74"/>
      <c r="Z36" s="30"/>
      <c r="AA36" s="31"/>
      <c r="AB36" s="32"/>
      <c r="AC36" s="30"/>
      <c r="AD36" s="31"/>
      <c r="AE36" s="74"/>
      <c r="AF36" s="30"/>
      <c r="AG36" s="31"/>
      <c r="AH36" s="74"/>
      <c r="AI36" s="30"/>
      <c r="AJ36" s="31"/>
      <c r="AK36" s="74"/>
      <c r="AL36" s="30"/>
      <c r="AM36" s="31"/>
      <c r="AN36" s="32"/>
      <c r="AO36" s="30"/>
      <c r="AP36" s="31"/>
      <c r="AQ36" s="74"/>
      <c r="AR36" s="30"/>
      <c r="AS36" s="31"/>
      <c r="AT36" s="74"/>
      <c r="AU36" s="30"/>
      <c r="AV36" s="31"/>
      <c r="AW36" s="74"/>
      <c r="AX36" s="30"/>
      <c r="AY36" s="31"/>
      <c r="AZ36" s="32"/>
      <c r="BA36" s="30"/>
      <c r="BB36" s="31"/>
      <c r="BC36" s="33"/>
      <c r="BD36" s="30"/>
    </row>
    <row r="37" spans="1:56" ht="84" customHeight="1" x14ac:dyDescent="0.25">
      <c r="A37" s="51" t="s">
        <v>70</v>
      </c>
      <c r="B37" s="29" t="s">
        <v>270</v>
      </c>
      <c r="C37" s="121" t="s">
        <v>61</v>
      </c>
      <c r="D37" s="110"/>
      <c r="E37" s="43"/>
      <c r="F37" s="31"/>
      <c r="G37" s="74"/>
      <c r="H37" s="30"/>
      <c r="I37" s="31"/>
      <c r="J37" s="74"/>
      <c r="K37" s="30"/>
      <c r="L37" s="31"/>
      <c r="M37" s="74"/>
      <c r="N37" s="30"/>
      <c r="O37" s="31"/>
      <c r="P37" s="32"/>
      <c r="Q37" s="30"/>
      <c r="R37" s="31"/>
      <c r="S37" s="74"/>
      <c r="T37" s="30"/>
      <c r="U37" s="31"/>
      <c r="V37" s="74"/>
      <c r="W37" s="30"/>
      <c r="X37" s="31"/>
      <c r="Y37" s="74"/>
      <c r="Z37" s="30"/>
      <c r="AA37" s="31"/>
      <c r="AB37" s="32"/>
      <c r="AC37" s="30"/>
      <c r="AD37" s="31"/>
      <c r="AE37" s="74"/>
      <c r="AF37" s="30"/>
      <c r="AG37" s="31"/>
      <c r="AH37" s="74"/>
      <c r="AI37" s="30"/>
      <c r="AJ37" s="31"/>
      <c r="AK37" s="74"/>
      <c r="AL37" s="30"/>
      <c r="AM37" s="31"/>
      <c r="AN37" s="32"/>
      <c r="AO37" s="30"/>
      <c r="AP37" s="31"/>
      <c r="AQ37" s="74"/>
      <c r="AR37" s="30"/>
      <c r="AS37" s="31"/>
      <c r="AT37" s="74"/>
      <c r="AU37" s="30"/>
      <c r="AV37" s="31"/>
      <c r="AW37" s="74"/>
      <c r="AX37" s="30"/>
      <c r="AY37" s="31"/>
      <c r="AZ37" s="32"/>
      <c r="BA37" s="30"/>
      <c r="BB37" s="31"/>
      <c r="BC37" s="33"/>
      <c r="BD37" s="30"/>
    </row>
    <row r="38" spans="1:56" ht="84" customHeight="1" x14ac:dyDescent="0.25">
      <c r="A38" s="51" t="s">
        <v>71</v>
      </c>
      <c r="B38" s="29" t="s">
        <v>218</v>
      </c>
      <c r="C38" s="121" t="s">
        <v>100</v>
      </c>
      <c r="D38" s="77"/>
      <c r="E38" s="43"/>
      <c r="F38" s="31"/>
      <c r="G38" s="74"/>
      <c r="H38" s="30"/>
      <c r="I38" s="31"/>
      <c r="J38" s="74"/>
      <c r="K38" s="30"/>
      <c r="L38" s="31"/>
      <c r="M38" s="74"/>
      <c r="N38" s="30"/>
      <c r="O38" s="31"/>
      <c r="P38" s="32"/>
      <c r="Q38" s="30"/>
      <c r="R38" s="31"/>
      <c r="S38" s="74"/>
      <c r="T38" s="30"/>
      <c r="U38" s="31"/>
      <c r="V38" s="74"/>
      <c r="W38" s="30"/>
      <c r="X38" s="31"/>
      <c r="Y38" s="74"/>
      <c r="Z38" s="30"/>
      <c r="AA38" s="31"/>
      <c r="AB38" s="32"/>
      <c r="AC38" s="30"/>
      <c r="AD38" s="31"/>
      <c r="AE38" s="74"/>
      <c r="AF38" s="30"/>
      <c r="AG38" s="31"/>
      <c r="AH38" s="74"/>
      <c r="AI38" s="30"/>
      <c r="AJ38" s="31"/>
      <c r="AK38" s="74"/>
      <c r="AL38" s="30"/>
      <c r="AM38" s="31"/>
      <c r="AN38" s="32"/>
      <c r="AO38" s="30"/>
      <c r="AP38" s="31"/>
      <c r="AQ38" s="74"/>
      <c r="AR38" s="30"/>
      <c r="AS38" s="31"/>
      <c r="AT38" s="74"/>
      <c r="AU38" s="30"/>
      <c r="AV38" s="31"/>
      <c r="AW38" s="74"/>
      <c r="AX38" s="30"/>
      <c r="AY38" s="31"/>
      <c r="AZ38" s="32"/>
      <c r="BA38" s="30"/>
      <c r="BB38" s="31"/>
      <c r="BC38" s="33"/>
      <c r="BD38" s="30"/>
    </row>
    <row r="39" spans="1:56" ht="96" customHeight="1" x14ac:dyDescent="0.3">
      <c r="A39" s="330" t="s">
        <v>219</v>
      </c>
      <c r="B39" s="328"/>
      <c r="C39" s="117"/>
      <c r="D39" s="53"/>
      <c r="E39" s="94"/>
      <c r="F39" s="54"/>
      <c r="G39" s="55"/>
      <c r="H39" s="56"/>
      <c r="I39" s="54"/>
      <c r="J39" s="55"/>
      <c r="K39" s="56"/>
      <c r="L39" s="54"/>
      <c r="M39" s="55"/>
      <c r="N39" s="56"/>
      <c r="O39" s="54"/>
      <c r="P39" s="55"/>
      <c r="Q39" s="56"/>
      <c r="R39" s="54"/>
      <c r="S39" s="55"/>
      <c r="T39" s="56"/>
      <c r="U39" s="54"/>
      <c r="V39" s="55"/>
      <c r="W39" s="56"/>
      <c r="X39" s="54"/>
      <c r="Y39" s="55"/>
      <c r="Z39" s="56"/>
      <c r="AA39" s="54"/>
      <c r="AB39" s="55"/>
      <c r="AC39" s="56"/>
      <c r="AD39" s="54"/>
      <c r="AE39" s="55"/>
      <c r="AF39" s="56"/>
      <c r="AG39" s="54"/>
      <c r="AH39" s="55"/>
      <c r="AI39" s="56"/>
      <c r="AJ39" s="54"/>
      <c r="AK39" s="55"/>
      <c r="AL39" s="56"/>
      <c r="AM39" s="54"/>
      <c r="AN39" s="55"/>
      <c r="AO39" s="56"/>
      <c r="AP39" s="54"/>
      <c r="AQ39" s="55"/>
      <c r="AR39" s="56"/>
      <c r="AS39" s="54"/>
      <c r="AT39" s="55"/>
      <c r="AU39" s="56"/>
      <c r="AV39" s="54"/>
      <c r="AW39" s="55"/>
      <c r="AX39" s="56"/>
      <c r="AY39" s="54"/>
      <c r="AZ39" s="55"/>
      <c r="BA39" s="56"/>
      <c r="BB39" s="54"/>
      <c r="BC39" s="55"/>
      <c r="BD39" s="56"/>
    </row>
    <row r="40" spans="1:56" ht="126.75" customHeight="1" x14ac:dyDescent="0.3">
      <c r="A40" s="326" t="s">
        <v>220</v>
      </c>
      <c r="B40" s="327"/>
      <c r="C40" s="118"/>
      <c r="D40" s="272"/>
      <c r="E40" s="95"/>
      <c r="F40" s="57"/>
      <c r="G40" s="58"/>
      <c r="H40" s="59"/>
      <c r="I40" s="57"/>
      <c r="J40" s="58"/>
      <c r="K40" s="59"/>
      <c r="L40" s="57"/>
      <c r="M40" s="58"/>
      <c r="N40" s="59"/>
      <c r="O40" s="57"/>
      <c r="P40" s="58"/>
      <c r="Q40" s="59"/>
      <c r="R40" s="57"/>
      <c r="S40" s="58"/>
      <c r="T40" s="59"/>
      <c r="U40" s="57"/>
      <c r="V40" s="58"/>
      <c r="W40" s="59"/>
      <c r="X40" s="57"/>
      <c r="Y40" s="58"/>
      <c r="Z40" s="59"/>
      <c r="AA40" s="57"/>
      <c r="AB40" s="58"/>
      <c r="AC40" s="59"/>
      <c r="AD40" s="57"/>
      <c r="AE40" s="58"/>
      <c r="AF40" s="59"/>
      <c r="AG40" s="57"/>
      <c r="AH40" s="58"/>
      <c r="AI40" s="59"/>
      <c r="AJ40" s="57"/>
      <c r="AK40" s="58"/>
      <c r="AL40" s="59"/>
      <c r="AM40" s="57"/>
      <c r="AN40" s="58"/>
      <c r="AO40" s="59"/>
      <c r="AP40" s="57"/>
      <c r="AQ40" s="58"/>
      <c r="AR40" s="59"/>
      <c r="AS40" s="57"/>
      <c r="AT40" s="58"/>
      <c r="AU40" s="59"/>
      <c r="AV40" s="57"/>
      <c r="AW40" s="58"/>
      <c r="AX40" s="59"/>
      <c r="AY40" s="57"/>
      <c r="AZ40" s="58"/>
      <c r="BA40" s="59"/>
      <c r="BB40" s="57"/>
      <c r="BC40" s="58"/>
      <c r="BD40" s="59"/>
    </row>
    <row r="41" spans="1:56" ht="84" customHeight="1" x14ac:dyDescent="0.25">
      <c r="A41" s="51" t="s">
        <v>44</v>
      </c>
      <c r="B41" s="29" t="s">
        <v>221</v>
      </c>
      <c r="C41" s="121" t="s">
        <v>60</v>
      </c>
      <c r="D41" s="77"/>
      <c r="E41" s="43"/>
      <c r="F41" s="31"/>
      <c r="G41" s="74"/>
      <c r="H41" s="30"/>
      <c r="I41" s="31"/>
      <c r="J41" s="74"/>
      <c r="K41" s="30"/>
      <c r="L41" s="31"/>
      <c r="M41" s="74"/>
      <c r="N41" s="30"/>
      <c r="O41" s="31"/>
      <c r="P41" s="32"/>
      <c r="Q41" s="30"/>
      <c r="R41" s="31"/>
      <c r="S41" s="74"/>
      <c r="T41" s="30"/>
      <c r="U41" s="31"/>
      <c r="V41" s="74"/>
      <c r="W41" s="30"/>
      <c r="X41" s="31"/>
      <c r="Y41" s="74"/>
      <c r="Z41" s="30"/>
      <c r="AA41" s="31"/>
      <c r="AB41" s="32"/>
      <c r="AC41" s="30"/>
      <c r="AD41" s="31"/>
      <c r="AE41" s="74"/>
      <c r="AF41" s="30"/>
      <c r="AG41" s="31"/>
      <c r="AH41" s="74"/>
      <c r="AI41" s="30"/>
      <c r="AJ41" s="31"/>
      <c r="AK41" s="74"/>
      <c r="AL41" s="30"/>
      <c r="AM41" s="31"/>
      <c r="AN41" s="32"/>
      <c r="AO41" s="30"/>
      <c r="AP41" s="31"/>
      <c r="AQ41" s="74"/>
      <c r="AR41" s="30"/>
      <c r="AS41" s="31"/>
      <c r="AT41" s="74"/>
      <c r="AU41" s="30"/>
      <c r="AV41" s="31"/>
      <c r="AW41" s="74"/>
      <c r="AX41" s="30"/>
      <c r="AY41" s="31"/>
      <c r="AZ41" s="32"/>
      <c r="BA41" s="30"/>
      <c r="BB41" s="31"/>
      <c r="BC41" s="33"/>
      <c r="BD41" s="30"/>
    </row>
    <row r="42" spans="1:56" ht="84" customHeight="1" x14ac:dyDescent="0.25">
      <c r="A42" s="51" t="s">
        <v>45</v>
      </c>
      <c r="B42" s="29" t="s">
        <v>222</v>
      </c>
      <c r="C42" s="121" t="s">
        <v>60</v>
      </c>
      <c r="D42" s="77"/>
      <c r="E42" s="43"/>
      <c r="F42" s="31"/>
      <c r="G42" s="74"/>
      <c r="H42" s="30"/>
      <c r="I42" s="31"/>
      <c r="J42" s="74"/>
      <c r="K42" s="30"/>
      <c r="L42" s="31"/>
      <c r="M42" s="74"/>
      <c r="N42" s="30"/>
      <c r="O42" s="31"/>
      <c r="P42" s="32"/>
      <c r="Q42" s="30"/>
      <c r="R42" s="31"/>
      <c r="S42" s="74"/>
      <c r="T42" s="30"/>
      <c r="U42" s="31"/>
      <c r="V42" s="74"/>
      <c r="W42" s="30"/>
      <c r="X42" s="31"/>
      <c r="Y42" s="74"/>
      <c r="Z42" s="30"/>
      <c r="AA42" s="31"/>
      <c r="AB42" s="32"/>
      <c r="AC42" s="30"/>
      <c r="AD42" s="31"/>
      <c r="AE42" s="74"/>
      <c r="AF42" s="30"/>
      <c r="AG42" s="31"/>
      <c r="AH42" s="74"/>
      <c r="AI42" s="30"/>
      <c r="AJ42" s="31"/>
      <c r="AK42" s="74"/>
      <c r="AL42" s="30"/>
      <c r="AM42" s="31"/>
      <c r="AN42" s="32"/>
      <c r="AO42" s="30"/>
      <c r="AP42" s="31"/>
      <c r="AQ42" s="74"/>
      <c r="AR42" s="30"/>
      <c r="AS42" s="31"/>
      <c r="AT42" s="74"/>
      <c r="AU42" s="30"/>
      <c r="AV42" s="31"/>
      <c r="AW42" s="74"/>
      <c r="AX42" s="30"/>
      <c r="AY42" s="31"/>
      <c r="AZ42" s="32"/>
      <c r="BA42" s="30"/>
      <c r="BB42" s="31"/>
      <c r="BC42" s="33"/>
      <c r="BD42" s="30"/>
    </row>
    <row r="43" spans="1:56" s="18" customFormat="1" ht="84" customHeight="1" x14ac:dyDescent="0.25">
      <c r="A43" s="51" t="s">
        <v>46</v>
      </c>
      <c r="B43" s="29" t="s">
        <v>223</v>
      </c>
      <c r="C43" s="121" t="s">
        <v>64</v>
      </c>
      <c r="D43" s="77"/>
      <c r="E43" s="43"/>
      <c r="F43" s="31"/>
      <c r="G43" s="74"/>
      <c r="H43" s="30"/>
      <c r="I43" s="31"/>
      <c r="J43" s="74"/>
      <c r="K43" s="30"/>
      <c r="L43" s="31"/>
      <c r="M43" s="74"/>
      <c r="N43" s="30"/>
      <c r="O43" s="31"/>
      <c r="P43" s="32"/>
      <c r="Q43" s="30"/>
      <c r="R43" s="31"/>
      <c r="S43" s="74"/>
      <c r="T43" s="30"/>
      <c r="U43" s="31"/>
      <c r="V43" s="74"/>
      <c r="W43" s="30"/>
      <c r="X43" s="31"/>
      <c r="Y43" s="74"/>
      <c r="Z43" s="30"/>
      <c r="AA43" s="31"/>
      <c r="AB43" s="32"/>
      <c r="AC43" s="30"/>
      <c r="AD43" s="31"/>
      <c r="AE43" s="74"/>
      <c r="AF43" s="30"/>
      <c r="AG43" s="31"/>
      <c r="AH43" s="74"/>
      <c r="AI43" s="30"/>
      <c r="AJ43" s="31"/>
      <c r="AK43" s="74"/>
      <c r="AL43" s="30"/>
      <c r="AM43" s="31"/>
      <c r="AN43" s="32"/>
      <c r="AO43" s="30"/>
      <c r="AP43" s="31"/>
      <c r="AQ43" s="74"/>
      <c r="AR43" s="30"/>
      <c r="AS43" s="31"/>
      <c r="AT43" s="74"/>
      <c r="AU43" s="30"/>
      <c r="AV43" s="31"/>
      <c r="AW43" s="74"/>
      <c r="AX43" s="30"/>
      <c r="AY43" s="31"/>
      <c r="AZ43" s="32"/>
      <c r="BA43" s="30"/>
      <c r="BB43" s="31"/>
      <c r="BC43" s="33"/>
      <c r="BD43" s="30"/>
    </row>
    <row r="44" spans="1:56" s="18" customFormat="1" ht="84" customHeight="1" x14ac:dyDescent="0.25">
      <c r="A44" s="51" t="s">
        <v>47</v>
      </c>
      <c r="B44" s="29" t="s">
        <v>224</v>
      </c>
      <c r="C44" s="121" t="s">
        <v>4</v>
      </c>
      <c r="D44" s="77"/>
      <c r="E44" s="43"/>
      <c r="F44" s="31"/>
      <c r="G44" s="74"/>
      <c r="H44" s="30"/>
      <c r="I44" s="31"/>
      <c r="J44" s="74"/>
      <c r="K44" s="30"/>
      <c r="L44" s="31"/>
      <c r="M44" s="74"/>
      <c r="N44" s="30"/>
      <c r="O44" s="31"/>
      <c r="P44" s="32"/>
      <c r="Q44" s="30"/>
      <c r="R44" s="31"/>
      <c r="S44" s="74"/>
      <c r="T44" s="30"/>
      <c r="U44" s="31"/>
      <c r="V44" s="74"/>
      <c r="W44" s="30"/>
      <c r="X44" s="31"/>
      <c r="Y44" s="74"/>
      <c r="Z44" s="30"/>
      <c r="AA44" s="31"/>
      <c r="AB44" s="32"/>
      <c r="AC44" s="30"/>
      <c r="AD44" s="31"/>
      <c r="AE44" s="74"/>
      <c r="AF44" s="30"/>
      <c r="AG44" s="31"/>
      <c r="AH44" s="74"/>
      <c r="AI44" s="30"/>
      <c r="AJ44" s="31"/>
      <c r="AK44" s="74"/>
      <c r="AL44" s="30"/>
      <c r="AM44" s="31"/>
      <c r="AN44" s="32"/>
      <c r="AO44" s="30"/>
      <c r="AP44" s="31"/>
      <c r="AQ44" s="74"/>
      <c r="AR44" s="30"/>
      <c r="AS44" s="31"/>
      <c r="AT44" s="74"/>
      <c r="AU44" s="30"/>
      <c r="AV44" s="31"/>
      <c r="AW44" s="74"/>
      <c r="AX44" s="30"/>
      <c r="AY44" s="31"/>
      <c r="AZ44" s="32"/>
      <c r="BA44" s="30"/>
      <c r="BB44" s="31"/>
      <c r="BC44" s="33"/>
      <c r="BD44" s="30"/>
    </row>
    <row r="45" spans="1:56" s="18" customFormat="1" ht="84" customHeight="1" x14ac:dyDescent="0.25">
      <c r="A45" s="51" t="s">
        <v>3</v>
      </c>
      <c r="B45" s="29" t="s">
        <v>213</v>
      </c>
      <c r="C45" s="121" t="s">
        <v>100</v>
      </c>
      <c r="D45" s="76"/>
      <c r="E45" s="43"/>
      <c r="F45" s="31"/>
      <c r="G45" s="74"/>
      <c r="H45" s="30"/>
      <c r="I45" s="31"/>
      <c r="J45" s="74"/>
      <c r="K45" s="30"/>
      <c r="L45" s="31"/>
      <c r="M45" s="74"/>
      <c r="N45" s="30"/>
      <c r="O45" s="31"/>
      <c r="P45" s="32"/>
      <c r="Q45" s="30"/>
      <c r="R45" s="31"/>
      <c r="S45" s="74"/>
      <c r="T45" s="30"/>
      <c r="U45" s="31"/>
      <c r="V45" s="74"/>
      <c r="W45" s="30"/>
      <c r="X45" s="31"/>
      <c r="Y45" s="74"/>
      <c r="Z45" s="30"/>
      <c r="AA45" s="31"/>
      <c r="AB45" s="32"/>
      <c r="AC45" s="30"/>
      <c r="AD45" s="31"/>
      <c r="AE45" s="74"/>
      <c r="AF45" s="30"/>
      <c r="AG45" s="31"/>
      <c r="AH45" s="74"/>
      <c r="AI45" s="30"/>
      <c r="AJ45" s="31"/>
      <c r="AK45" s="74"/>
      <c r="AL45" s="30"/>
      <c r="AM45" s="31"/>
      <c r="AN45" s="32"/>
      <c r="AO45" s="30"/>
      <c r="AP45" s="31"/>
      <c r="AQ45" s="74"/>
      <c r="AR45" s="30"/>
      <c r="AS45" s="31"/>
      <c r="AT45" s="74"/>
      <c r="AU45" s="30"/>
      <c r="AV45" s="31"/>
      <c r="AW45" s="74"/>
      <c r="AX45" s="30"/>
      <c r="AY45" s="31"/>
      <c r="AZ45" s="32"/>
      <c r="BA45" s="30"/>
      <c r="BB45" s="31"/>
      <c r="BC45" s="33"/>
      <c r="BD45" s="30"/>
    </row>
    <row r="46" spans="1:56" s="60" customFormat="1" ht="84" customHeight="1" x14ac:dyDescent="0.25">
      <c r="A46" s="51" t="s">
        <v>72</v>
      </c>
      <c r="B46" s="29" t="s">
        <v>93</v>
      </c>
      <c r="C46" s="121" t="s">
        <v>65</v>
      </c>
      <c r="D46" s="83"/>
      <c r="E46" s="43"/>
      <c r="F46" s="31"/>
      <c r="G46" s="74"/>
      <c r="H46" s="30"/>
      <c r="I46" s="31"/>
      <c r="J46" s="74"/>
      <c r="K46" s="30"/>
      <c r="L46" s="31"/>
      <c r="M46" s="74"/>
      <c r="N46" s="30"/>
      <c r="O46" s="31"/>
      <c r="P46" s="32"/>
      <c r="Q46" s="30"/>
      <c r="R46" s="31"/>
      <c r="S46" s="74"/>
      <c r="T46" s="30"/>
      <c r="U46" s="31"/>
      <c r="V46" s="74"/>
      <c r="W46" s="30"/>
      <c r="X46" s="31"/>
      <c r="Y46" s="74"/>
      <c r="Z46" s="30"/>
      <c r="AA46" s="31"/>
      <c r="AB46" s="32"/>
      <c r="AC46" s="30"/>
      <c r="AD46" s="31"/>
      <c r="AE46" s="74"/>
      <c r="AF46" s="30"/>
      <c r="AG46" s="31"/>
      <c r="AH46" s="74"/>
      <c r="AI46" s="30"/>
      <c r="AJ46" s="31"/>
      <c r="AK46" s="74"/>
      <c r="AL46" s="30"/>
      <c r="AM46" s="31"/>
      <c r="AN46" s="32"/>
      <c r="AO46" s="30"/>
      <c r="AP46" s="31"/>
      <c r="AQ46" s="74"/>
      <c r="AR46" s="30"/>
      <c r="AS46" s="31"/>
      <c r="AT46" s="74"/>
      <c r="AU46" s="30"/>
      <c r="AV46" s="31"/>
      <c r="AW46" s="74"/>
      <c r="AX46" s="30"/>
      <c r="AY46" s="31"/>
      <c r="AZ46" s="32"/>
      <c r="BA46" s="30"/>
      <c r="BB46" s="31"/>
      <c r="BC46" s="33"/>
      <c r="BD46" s="30"/>
    </row>
    <row r="47" spans="1:56" s="60" customFormat="1" ht="84" customHeight="1" x14ac:dyDescent="0.25">
      <c r="A47" s="51" t="s">
        <v>73</v>
      </c>
      <c r="B47" s="29" t="s">
        <v>225</v>
      </c>
      <c r="C47" s="123" t="s">
        <v>107</v>
      </c>
      <c r="D47" s="83"/>
      <c r="E47" s="43"/>
      <c r="F47" s="31"/>
      <c r="G47" s="74"/>
      <c r="H47" s="30"/>
      <c r="I47" s="31"/>
      <c r="J47" s="74"/>
      <c r="K47" s="30"/>
      <c r="L47" s="31"/>
      <c r="M47" s="74"/>
      <c r="N47" s="30"/>
      <c r="O47" s="31"/>
      <c r="P47" s="32"/>
      <c r="Q47" s="30"/>
      <c r="R47" s="31"/>
      <c r="S47" s="74"/>
      <c r="T47" s="30"/>
      <c r="U47" s="31"/>
      <c r="V47" s="74"/>
      <c r="W47" s="30"/>
      <c r="X47" s="31"/>
      <c r="Y47" s="74"/>
      <c r="Z47" s="30"/>
      <c r="AA47" s="31"/>
      <c r="AB47" s="32"/>
      <c r="AC47" s="30"/>
      <c r="AD47" s="31"/>
      <c r="AE47" s="74"/>
      <c r="AF47" s="30"/>
      <c r="AG47" s="31"/>
      <c r="AH47" s="74"/>
      <c r="AI47" s="30"/>
      <c r="AJ47" s="31"/>
      <c r="AK47" s="74"/>
      <c r="AL47" s="30"/>
      <c r="AM47" s="31"/>
      <c r="AN47" s="32"/>
      <c r="AO47" s="30"/>
      <c r="AP47" s="31"/>
      <c r="AQ47" s="74"/>
      <c r="AR47" s="30"/>
      <c r="AS47" s="31"/>
      <c r="AT47" s="74"/>
      <c r="AU47" s="30"/>
      <c r="AV47" s="31"/>
      <c r="AW47" s="74"/>
      <c r="AX47" s="30"/>
      <c r="AY47" s="31"/>
      <c r="AZ47" s="32"/>
      <c r="BA47" s="30"/>
      <c r="BB47" s="31"/>
      <c r="BC47" s="33"/>
      <c r="BD47" s="30"/>
    </row>
    <row r="48" spans="1:56" s="18" customFormat="1" ht="84" customHeight="1" x14ac:dyDescent="0.25">
      <c r="A48" s="51" t="s">
        <v>74</v>
      </c>
      <c r="B48" s="29" t="s">
        <v>226</v>
      </c>
      <c r="C48" s="121" t="s">
        <v>60</v>
      </c>
      <c r="D48" s="77"/>
      <c r="E48" s="43"/>
      <c r="F48" s="31"/>
      <c r="G48" s="74"/>
      <c r="H48" s="30"/>
      <c r="I48" s="31"/>
      <c r="J48" s="74"/>
      <c r="K48" s="30"/>
      <c r="L48" s="31"/>
      <c r="M48" s="74"/>
      <c r="N48" s="30"/>
      <c r="O48" s="31"/>
      <c r="P48" s="32"/>
      <c r="Q48" s="30"/>
      <c r="R48" s="31"/>
      <c r="S48" s="74"/>
      <c r="T48" s="30"/>
      <c r="U48" s="31"/>
      <c r="V48" s="74"/>
      <c r="W48" s="30"/>
      <c r="X48" s="31"/>
      <c r="Y48" s="74"/>
      <c r="Z48" s="30"/>
      <c r="AA48" s="31"/>
      <c r="AB48" s="32"/>
      <c r="AC48" s="30"/>
      <c r="AD48" s="31"/>
      <c r="AE48" s="74"/>
      <c r="AF48" s="30"/>
      <c r="AG48" s="31"/>
      <c r="AH48" s="74"/>
      <c r="AI48" s="30"/>
      <c r="AJ48" s="31"/>
      <c r="AK48" s="74"/>
      <c r="AL48" s="30"/>
      <c r="AM48" s="31"/>
      <c r="AN48" s="32"/>
      <c r="AO48" s="30"/>
      <c r="AP48" s="31"/>
      <c r="AQ48" s="74"/>
      <c r="AR48" s="30"/>
      <c r="AS48" s="31"/>
      <c r="AT48" s="74"/>
      <c r="AU48" s="30"/>
      <c r="AV48" s="31"/>
      <c r="AW48" s="74"/>
      <c r="AX48" s="30"/>
      <c r="AY48" s="31"/>
      <c r="AZ48" s="32"/>
      <c r="BA48" s="30"/>
      <c r="BB48" s="31"/>
      <c r="BC48" s="33"/>
      <c r="BD48" s="30"/>
    </row>
    <row r="49" spans="1:56" ht="84" customHeight="1" x14ac:dyDescent="0.25">
      <c r="A49" s="51" t="s">
        <v>97</v>
      </c>
      <c r="B49" s="29" t="s">
        <v>227</v>
      </c>
      <c r="C49" s="121" t="s">
        <v>60</v>
      </c>
      <c r="D49" s="77"/>
      <c r="E49" s="43"/>
      <c r="F49" s="31"/>
      <c r="G49" s="74"/>
      <c r="H49" s="30"/>
      <c r="I49" s="31"/>
      <c r="J49" s="74"/>
      <c r="K49" s="30"/>
      <c r="L49" s="31"/>
      <c r="M49" s="74"/>
      <c r="N49" s="30"/>
      <c r="O49" s="31"/>
      <c r="P49" s="32"/>
      <c r="Q49" s="30"/>
      <c r="R49" s="31"/>
      <c r="S49" s="74"/>
      <c r="T49" s="30"/>
      <c r="U49" s="31"/>
      <c r="V49" s="74"/>
      <c r="W49" s="30"/>
      <c r="X49" s="31"/>
      <c r="Y49" s="74"/>
      <c r="Z49" s="30"/>
      <c r="AA49" s="31"/>
      <c r="AB49" s="32"/>
      <c r="AC49" s="30"/>
      <c r="AD49" s="31"/>
      <c r="AE49" s="74"/>
      <c r="AF49" s="30"/>
      <c r="AG49" s="31"/>
      <c r="AH49" s="74"/>
      <c r="AI49" s="30"/>
      <c r="AJ49" s="31"/>
      <c r="AK49" s="74"/>
      <c r="AL49" s="30"/>
      <c r="AM49" s="31"/>
      <c r="AN49" s="32"/>
      <c r="AO49" s="30"/>
      <c r="AP49" s="31"/>
      <c r="AQ49" s="74"/>
      <c r="AR49" s="30"/>
      <c r="AS49" s="31"/>
      <c r="AT49" s="74"/>
      <c r="AU49" s="30"/>
      <c r="AV49" s="31"/>
      <c r="AW49" s="74"/>
      <c r="AX49" s="30"/>
      <c r="AY49" s="31"/>
      <c r="AZ49" s="32"/>
      <c r="BA49" s="30"/>
      <c r="BB49" s="31"/>
      <c r="BC49" s="33"/>
      <c r="BD49" s="30"/>
    </row>
    <row r="50" spans="1:56" s="18" customFormat="1" ht="84" customHeight="1" x14ac:dyDescent="0.25">
      <c r="A50" s="51" t="s">
        <v>108</v>
      </c>
      <c r="B50" s="29" t="s">
        <v>228</v>
      </c>
      <c r="C50" s="121" t="s">
        <v>64</v>
      </c>
      <c r="D50" s="77"/>
      <c r="E50" s="43"/>
      <c r="F50" s="31"/>
      <c r="G50" s="74"/>
      <c r="H50" s="30"/>
      <c r="I50" s="31"/>
      <c r="J50" s="74"/>
      <c r="K50" s="30"/>
      <c r="L50" s="31"/>
      <c r="M50" s="74"/>
      <c r="N50" s="30"/>
      <c r="O50" s="31"/>
      <c r="P50" s="32"/>
      <c r="Q50" s="30"/>
      <c r="R50" s="31"/>
      <c r="S50" s="74"/>
      <c r="T50" s="30"/>
      <c r="U50" s="31"/>
      <c r="V50" s="74"/>
      <c r="W50" s="30"/>
      <c r="X50" s="31"/>
      <c r="Y50" s="74"/>
      <c r="Z50" s="30"/>
      <c r="AA50" s="31"/>
      <c r="AB50" s="32"/>
      <c r="AC50" s="30"/>
      <c r="AD50" s="31"/>
      <c r="AE50" s="74"/>
      <c r="AF50" s="30"/>
      <c r="AG50" s="31"/>
      <c r="AH50" s="74"/>
      <c r="AI50" s="30"/>
      <c r="AJ50" s="31"/>
      <c r="AK50" s="74"/>
      <c r="AL50" s="30"/>
      <c r="AM50" s="31"/>
      <c r="AN50" s="32"/>
      <c r="AO50" s="30"/>
      <c r="AP50" s="31"/>
      <c r="AQ50" s="74"/>
      <c r="AR50" s="30"/>
      <c r="AS50" s="31"/>
      <c r="AT50" s="74"/>
      <c r="AU50" s="30"/>
      <c r="AV50" s="31"/>
      <c r="AW50" s="74"/>
      <c r="AX50" s="30"/>
      <c r="AY50" s="31"/>
      <c r="AZ50" s="32"/>
      <c r="BA50" s="30"/>
      <c r="BB50" s="31"/>
      <c r="BC50" s="33"/>
      <c r="BD50" s="30"/>
    </row>
    <row r="51" spans="1:56" s="18" customFormat="1" ht="84" customHeight="1" x14ac:dyDescent="0.25">
      <c r="A51" s="51" t="s">
        <v>229</v>
      </c>
      <c r="B51" s="29" t="s">
        <v>230</v>
      </c>
      <c r="C51" s="121" t="s">
        <v>64</v>
      </c>
      <c r="D51" s="77"/>
      <c r="E51" s="43"/>
      <c r="F51" s="31"/>
      <c r="G51" s="74"/>
      <c r="H51" s="30"/>
      <c r="I51" s="31"/>
      <c r="J51" s="74"/>
      <c r="K51" s="30"/>
      <c r="L51" s="31"/>
      <c r="M51" s="74"/>
      <c r="N51" s="30"/>
      <c r="O51" s="31"/>
      <c r="P51" s="32"/>
      <c r="Q51" s="30"/>
      <c r="R51" s="31"/>
      <c r="S51" s="74"/>
      <c r="T51" s="30"/>
      <c r="U51" s="31"/>
      <c r="V51" s="74"/>
      <c r="W51" s="30"/>
      <c r="X51" s="31"/>
      <c r="Y51" s="74"/>
      <c r="Z51" s="30"/>
      <c r="AA51" s="31"/>
      <c r="AB51" s="32"/>
      <c r="AC51" s="30"/>
      <c r="AD51" s="31"/>
      <c r="AE51" s="74"/>
      <c r="AF51" s="30"/>
      <c r="AG51" s="31"/>
      <c r="AH51" s="74"/>
      <c r="AI51" s="30"/>
      <c r="AJ51" s="31"/>
      <c r="AK51" s="74"/>
      <c r="AL51" s="30"/>
      <c r="AM51" s="31"/>
      <c r="AN51" s="32"/>
      <c r="AO51" s="30"/>
      <c r="AP51" s="31"/>
      <c r="AQ51" s="74"/>
      <c r="AR51" s="30"/>
      <c r="AS51" s="31"/>
      <c r="AT51" s="74"/>
      <c r="AU51" s="30"/>
      <c r="AV51" s="31"/>
      <c r="AW51" s="74"/>
      <c r="AX51" s="30"/>
      <c r="AY51" s="31"/>
      <c r="AZ51" s="32"/>
      <c r="BA51" s="30"/>
      <c r="BB51" s="31"/>
      <c r="BC51" s="33"/>
      <c r="BD51" s="30"/>
    </row>
    <row r="52" spans="1:56" s="18" customFormat="1" ht="94.5" customHeight="1" x14ac:dyDescent="0.25">
      <c r="A52" s="322" t="s">
        <v>231</v>
      </c>
      <c r="B52" s="328"/>
      <c r="C52" s="113"/>
      <c r="D52" s="108"/>
      <c r="E52" s="90"/>
      <c r="F52" s="21"/>
      <c r="G52" s="39"/>
      <c r="H52" s="40"/>
      <c r="I52" s="21"/>
      <c r="J52" s="39"/>
      <c r="K52" s="40"/>
      <c r="L52" s="21"/>
      <c r="M52" s="39"/>
      <c r="N52" s="40"/>
      <c r="O52" s="21"/>
      <c r="P52" s="39"/>
      <c r="Q52" s="40"/>
      <c r="R52" s="21"/>
      <c r="S52" s="39"/>
      <c r="T52" s="40"/>
      <c r="U52" s="21"/>
      <c r="V52" s="39"/>
      <c r="W52" s="40"/>
      <c r="X52" s="21"/>
      <c r="Y52" s="39"/>
      <c r="Z52" s="40"/>
      <c r="AA52" s="21"/>
      <c r="AB52" s="39"/>
      <c r="AC52" s="40"/>
      <c r="AD52" s="21"/>
      <c r="AE52" s="39"/>
      <c r="AF52" s="40"/>
      <c r="AG52" s="21"/>
      <c r="AH52" s="39"/>
      <c r="AI52" s="40"/>
      <c r="AJ52" s="21"/>
      <c r="AK52" s="39"/>
      <c r="AL52" s="40"/>
      <c r="AM52" s="21"/>
      <c r="AN52" s="39"/>
      <c r="AO52" s="40"/>
      <c r="AP52" s="21"/>
      <c r="AQ52" s="39"/>
      <c r="AR52" s="40"/>
      <c r="AS52" s="21"/>
      <c r="AT52" s="39"/>
      <c r="AU52" s="40"/>
      <c r="AV52" s="21"/>
      <c r="AW52" s="39"/>
      <c r="AX52" s="40"/>
      <c r="AY52" s="21"/>
      <c r="AZ52" s="39"/>
      <c r="BA52" s="40"/>
      <c r="BB52" s="21"/>
      <c r="BC52" s="39"/>
      <c r="BD52" s="40"/>
    </row>
    <row r="53" spans="1:56" s="18" customFormat="1" ht="84" customHeight="1" x14ac:dyDescent="0.25">
      <c r="A53" s="324" t="s">
        <v>187</v>
      </c>
      <c r="B53" s="325"/>
      <c r="C53" s="114"/>
      <c r="D53" s="109"/>
      <c r="E53" s="91"/>
      <c r="F53" s="25"/>
      <c r="G53" s="41"/>
      <c r="H53" s="42"/>
      <c r="I53" s="25"/>
      <c r="J53" s="41"/>
      <c r="K53" s="42"/>
      <c r="L53" s="25"/>
      <c r="M53" s="41"/>
      <c r="N53" s="42"/>
      <c r="O53" s="25"/>
      <c r="P53" s="41"/>
      <c r="Q53" s="42"/>
      <c r="R53" s="25"/>
      <c r="S53" s="41"/>
      <c r="T53" s="42"/>
      <c r="U53" s="25"/>
      <c r="V53" s="41"/>
      <c r="W53" s="42"/>
      <c r="X53" s="25"/>
      <c r="Y53" s="41"/>
      <c r="Z53" s="42"/>
      <c r="AA53" s="25"/>
      <c r="AB53" s="41"/>
      <c r="AC53" s="42"/>
      <c r="AD53" s="25"/>
      <c r="AE53" s="41"/>
      <c r="AF53" s="42"/>
      <c r="AG53" s="25"/>
      <c r="AH53" s="41"/>
      <c r="AI53" s="42"/>
      <c r="AJ53" s="25"/>
      <c r="AK53" s="41"/>
      <c r="AL53" s="42"/>
      <c r="AM53" s="25"/>
      <c r="AN53" s="41"/>
      <c r="AO53" s="42"/>
      <c r="AP53" s="25"/>
      <c r="AQ53" s="41"/>
      <c r="AR53" s="42"/>
      <c r="AS53" s="25"/>
      <c r="AT53" s="41"/>
      <c r="AU53" s="42"/>
      <c r="AV53" s="25"/>
      <c r="AW53" s="41"/>
      <c r="AX53" s="42"/>
      <c r="AY53" s="25"/>
      <c r="AZ53" s="41"/>
      <c r="BA53" s="42"/>
      <c r="BB53" s="25"/>
      <c r="BC53" s="41"/>
      <c r="BD53" s="42"/>
    </row>
    <row r="54" spans="1:56" s="18" customFormat="1" ht="84" customHeight="1" x14ac:dyDescent="0.25">
      <c r="A54" s="51" t="s">
        <v>143</v>
      </c>
      <c r="B54" s="29" t="s">
        <v>232</v>
      </c>
      <c r="C54" s="121" t="s">
        <v>60</v>
      </c>
      <c r="D54" s="77"/>
      <c r="E54" s="43"/>
      <c r="F54" s="31"/>
      <c r="G54" s="74"/>
      <c r="H54" s="30"/>
      <c r="I54" s="31"/>
      <c r="J54" s="74"/>
      <c r="K54" s="30"/>
      <c r="L54" s="31"/>
      <c r="M54" s="74"/>
      <c r="N54" s="30"/>
      <c r="O54" s="31"/>
      <c r="P54" s="32"/>
      <c r="Q54" s="30"/>
      <c r="R54" s="31"/>
      <c r="S54" s="74"/>
      <c r="T54" s="30"/>
      <c r="U54" s="31"/>
      <c r="V54" s="74"/>
      <c r="W54" s="30"/>
      <c r="X54" s="31"/>
      <c r="Y54" s="74"/>
      <c r="Z54" s="30"/>
      <c r="AA54" s="31"/>
      <c r="AB54" s="32"/>
      <c r="AC54" s="30"/>
      <c r="AD54" s="31"/>
      <c r="AE54" s="74"/>
      <c r="AF54" s="30"/>
      <c r="AG54" s="31"/>
      <c r="AH54" s="74"/>
      <c r="AI54" s="30"/>
      <c r="AJ54" s="31"/>
      <c r="AK54" s="74"/>
      <c r="AL54" s="30"/>
      <c r="AM54" s="31"/>
      <c r="AN54" s="32"/>
      <c r="AO54" s="30"/>
      <c r="AP54" s="31"/>
      <c r="AQ54" s="74"/>
      <c r="AR54" s="30"/>
      <c r="AS54" s="31"/>
      <c r="AT54" s="74"/>
      <c r="AU54" s="30"/>
      <c r="AV54" s="31"/>
      <c r="AW54" s="74"/>
      <c r="AX54" s="30"/>
      <c r="AY54" s="31"/>
      <c r="AZ54" s="32"/>
      <c r="BA54" s="30"/>
      <c r="BB54" s="31"/>
      <c r="BC54" s="33"/>
      <c r="BD54" s="30"/>
    </row>
    <row r="55" spans="1:56" ht="84" customHeight="1" x14ac:dyDescent="0.25">
      <c r="A55" s="51" t="s">
        <v>48</v>
      </c>
      <c r="B55" s="29" t="s">
        <v>233</v>
      </c>
      <c r="C55" s="121" t="s">
        <v>62</v>
      </c>
      <c r="D55" s="77"/>
      <c r="E55" s="43"/>
      <c r="F55" s="31"/>
      <c r="G55" s="74"/>
      <c r="H55" s="30"/>
      <c r="I55" s="31"/>
      <c r="J55" s="74"/>
      <c r="K55" s="30"/>
      <c r="L55" s="31"/>
      <c r="M55" s="74"/>
      <c r="N55" s="30"/>
      <c r="O55" s="31"/>
      <c r="P55" s="32"/>
      <c r="Q55" s="30"/>
      <c r="R55" s="31"/>
      <c r="S55" s="74"/>
      <c r="T55" s="30"/>
      <c r="U55" s="31"/>
      <c r="V55" s="74"/>
      <c r="W55" s="30"/>
      <c r="X55" s="31"/>
      <c r="Y55" s="74"/>
      <c r="Z55" s="30"/>
      <c r="AA55" s="31"/>
      <c r="AB55" s="32"/>
      <c r="AC55" s="30"/>
      <c r="AD55" s="31"/>
      <c r="AE55" s="74"/>
      <c r="AF55" s="30"/>
      <c r="AG55" s="31"/>
      <c r="AH55" s="74"/>
      <c r="AI55" s="30"/>
      <c r="AJ55" s="31"/>
      <c r="AK55" s="74"/>
      <c r="AL55" s="30"/>
      <c r="AM55" s="31"/>
      <c r="AN55" s="32"/>
      <c r="AO55" s="30"/>
      <c r="AP55" s="31"/>
      <c r="AQ55" s="74"/>
      <c r="AR55" s="30"/>
      <c r="AS55" s="31"/>
      <c r="AT55" s="74"/>
      <c r="AU55" s="30"/>
      <c r="AV55" s="31"/>
      <c r="AW55" s="74"/>
      <c r="AX55" s="30"/>
      <c r="AY55" s="31"/>
      <c r="AZ55" s="32"/>
      <c r="BA55" s="30"/>
      <c r="BB55" s="31"/>
      <c r="BC55" s="33"/>
      <c r="BD55" s="30"/>
    </row>
    <row r="56" spans="1:56" ht="84" customHeight="1" x14ac:dyDescent="0.25">
      <c r="A56" s="51" t="s">
        <v>49</v>
      </c>
      <c r="B56" s="29" t="s">
        <v>234</v>
      </c>
      <c r="C56" s="121" t="s">
        <v>62</v>
      </c>
      <c r="D56" s="77"/>
      <c r="E56" s="43"/>
      <c r="F56" s="31"/>
      <c r="G56" s="74"/>
      <c r="H56" s="30"/>
      <c r="I56" s="31"/>
      <c r="J56" s="74"/>
      <c r="K56" s="30"/>
      <c r="L56" s="31"/>
      <c r="M56" s="74"/>
      <c r="N56" s="30"/>
      <c r="O56" s="31"/>
      <c r="P56" s="32"/>
      <c r="Q56" s="30"/>
      <c r="R56" s="31"/>
      <c r="S56" s="74"/>
      <c r="T56" s="30"/>
      <c r="U56" s="31"/>
      <c r="V56" s="74"/>
      <c r="W56" s="30"/>
      <c r="X56" s="31"/>
      <c r="Y56" s="74"/>
      <c r="Z56" s="30"/>
      <c r="AA56" s="31"/>
      <c r="AB56" s="32"/>
      <c r="AC56" s="30"/>
      <c r="AD56" s="31"/>
      <c r="AE56" s="74"/>
      <c r="AF56" s="30"/>
      <c r="AG56" s="31"/>
      <c r="AH56" s="74"/>
      <c r="AI56" s="30"/>
      <c r="AJ56" s="31"/>
      <c r="AK56" s="74"/>
      <c r="AL56" s="30"/>
      <c r="AM56" s="31"/>
      <c r="AN56" s="32"/>
      <c r="AO56" s="30"/>
      <c r="AP56" s="31"/>
      <c r="AQ56" s="74"/>
      <c r="AR56" s="30"/>
      <c r="AS56" s="31"/>
      <c r="AT56" s="74"/>
      <c r="AU56" s="30"/>
      <c r="AV56" s="31"/>
      <c r="AW56" s="74"/>
      <c r="AX56" s="30"/>
      <c r="AY56" s="31"/>
      <c r="AZ56" s="32"/>
      <c r="BA56" s="30"/>
      <c r="BB56" s="31"/>
      <c r="BC56" s="33"/>
      <c r="BD56" s="30"/>
    </row>
    <row r="57" spans="1:56" ht="84" customHeight="1" x14ac:dyDescent="0.25">
      <c r="A57" s="51" t="s">
        <v>75</v>
      </c>
      <c r="B57" s="29" t="s">
        <v>235</v>
      </c>
      <c r="C57" s="121" t="s">
        <v>100</v>
      </c>
      <c r="D57" s="77"/>
      <c r="E57" s="43"/>
      <c r="F57" s="87"/>
      <c r="G57" s="74"/>
      <c r="H57" s="30"/>
      <c r="I57" s="87"/>
      <c r="J57" s="74"/>
      <c r="K57" s="30"/>
      <c r="L57" s="87"/>
      <c r="M57" s="74"/>
      <c r="N57" s="30"/>
      <c r="O57" s="31"/>
      <c r="P57" s="32"/>
      <c r="Q57" s="30"/>
      <c r="R57" s="87"/>
      <c r="S57" s="74"/>
      <c r="T57" s="30"/>
      <c r="U57" s="87"/>
      <c r="V57" s="74"/>
      <c r="W57" s="30"/>
      <c r="X57" s="87"/>
      <c r="Y57" s="74"/>
      <c r="Z57" s="30"/>
      <c r="AA57" s="31"/>
      <c r="AB57" s="32"/>
      <c r="AC57" s="30"/>
      <c r="AD57" s="87"/>
      <c r="AE57" s="74"/>
      <c r="AF57" s="30"/>
      <c r="AG57" s="87"/>
      <c r="AH57" s="74"/>
      <c r="AI57" s="30"/>
      <c r="AJ57" s="87"/>
      <c r="AK57" s="74"/>
      <c r="AL57" s="30"/>
      <c r="AM57" s="31"/>
      <c r="AN57" s="32"/>
      <c r="AO57" s="30"/>
      <c r="AP57" s="87"/>
      <c r="AQ57" s="74"/>
      <c r="AR57" s="30"/>
      <c r="AS57" s="87"/>
      <c r="AT57" s="74"/>
      <c r="AU57" s="30"/>
      <c r="AV57" s="87"/>
      <c r="AW57" s="74"/>
      <c r="AX57" s="30"/>
      <c r="AY57" s="31"/>
      <c r="AZ57" s="32"/>
      <c r="BA57" s="30"/>
      <c r="BB57" s="31"/>
      <c r="BC57" s="33"/>
      <c r="BD57" s="30"/>
    </row>
    <row r="58" spans="1:56" ht="84" customHeight="1" x14ac:dyDescent="0.25">
      <c r="A58" s="51" t="s">
        <v>161</v>
      </c>
      <c r="B58" s="29" t="s">
        <v>213</v>
      </c>
      <c r="C58" s="121" t="s">
        <v>100</v>
      </c>
      <c r="D58" s="77"/>
      <c r="E58" s="43"/>
      <c r="F58" s="31"/>
      <c r="G58" s="52"/>
      <c r="H58" s="30"/>
      <c r="I58" s="31"/>
      <c r="J58" s="52"/>
      <c r="K58" s="30"/>
      <c r="L58" s="31"/>
      <c r="M58" s="52"/>
      <c r="N58" s="30"/>
      <c r="O58" s="31"/>
      <c r="P58" s="32"/>
      <c r="Q58" s="30"/>
      <c r="R58" s="31"/>
      <c r="S58" s="52"/>
      <c r="T58" s="30"/>
      <c r="U58" s="31"/>
      <c r="V58" s="52"/>
      <c r="W58" s="30"/>
      <c r="X58" s="31"/>
      <c r="Y58" s="52"/>
      <c r="Z58" s="30"/>
      <c r="AA58" s="31"/>
      <c r="AB58" s="32"/>
      <c r="AC58" s="30"/>
      <c r="AD58" s="31"/>
      <c r="AE58" s="52"/>
      <c r="AF58" s="30"/>
      <c r="AG58" s="31"/>
      <c r="AH58" s="52"/>
      <c r="AI58" s="30"/>
      <c r="AJ58" s="31"/>
      <c r="AK58" s="52"/>
      <c r="AL58" s="30"/>
      <c r="AM58" s="31"/>
      <c r="AN58" s="32"/>
      <c r="AO58" s="30"/>
      <c r="AP58" s="31"/>
      <c r="AQ58" s="52"/>
      <c r="AR58" s="30"/>
      <c r="AS58" s="31"/>
      <c r="AT58" s="52"/>
      <c r="AU58" s="30"/>
      <c r="AV58" s="31"/>
      <c r="AW58" s="52"/>
      <c r="AX58" s="30"/>
      <c r="AY58" s="31"/>
      <c r="AZ58" s="32"/>
      <c r="BA58" s="30"/>
      <c r="BB58" s="31"/>
      <c r="BC58" s="33"/>
      <c r="BD58" s="30"/>
    </row>
    <row r="59" spans="1:56" ht="157.5" customHeight="1" x14ac:dyDescent="0.25">
      <c r="A59" s="330" t="s">
        <v>236</v>
      </c>
      <c r="B59" s="322"/>
      <c r="C59" s="119"/>
      <c r="D59" s="19"/>
      <c r="E59" s="90"/>
      <c r="F59" s="21"/>
      <c r="G59" s="39"/>
      <c r="H59" s="40"/>
      <c r="I59" s="21"/>
      <c r="J59" s="39"/>
      <c r="K59" s="40"/>
      <c r="L59" s="21"/>
      <c r="M59" s="39"/>
      <c r="N59" s="40"/>
      <c r="O59" s="21"/>
      <c r="P59" s="39"/>
      <c r="Q59" s="40"/>
      <c r="R59" s="21"/>
      <c r="S59" s="39"/>
      <c r="T59" s="40"/>
      <c r="U59" s="21"/>
      <c r="V59" s="39"/>
      <c r="W59" s="40"/>
      <c r="X59" s="21"/>
      <c r="Y59" s="39"/>
      <c r="Z59" s="40"/>
      <c r="AA59" s="21"/>
      <c r="AB59" s="39"/>
      <c r="AC59" s="40"/>
      <c r="AD59" s="21"/>
      <c r="AE59" s="39"/>
      <c r="AF59" s="40"/>
      <c r="AG59" s="21"/>
      <c r="AH59" s="39"/>
      <c r="AI59" s="40"/>
      <c r="AJ59" s="21"/>
      <c r="AK59" s="39"/>
      <c r="AL59" s="40"/>
      <c r="AM59" s="21"/>
      <c r="AN59" s="39"/>
      <c r="AO59" s="40"/>
      <c r="AP59" s="21"/>
      <c r="AQ59" s="39"/>
      <c r="AR59" s="40"/>
      <c r="AS59" s="21"/>
      <c r="AT59" s="39"/>
      <c r="AU59" s="40"/>
      <c r="AV59" s="21"/>
      <c r="AW59" s="39"/>
      <c r="AX59" s="40"/>
      <c r="AY59" s="21"/>
      <c r="AZ59" s="39"/>
      <c r="BA59" s="40"/>
      <c r="BB59" s="21"/>
      <c r="BC59" s="39"/>
      <c r="BD59" s="40"/>
    </row>
    <row r="60" spans="1:56" ht="69.75" customHeight="1" x14ac:dyDescent="0.25">
      <c r="A60" s="324" t="s">
        <v>237</v>
      </c>
      <c r="B60" s="325"/>
      <c r="C60" s="114"/>
      <c r="D60" s="109"/>
      <c r="E60" s="91"/>
      <c r="F60" s="25"/>
      <c r="G60" s="41"/>
      <c r="H60" s="42"/>
      <c r="I60" s="25"/>
      <c r="J60" s="41"/>
      <c r="K60" s="42"/>
      <c r="L60" s="25"/>
      <c r="M60" s="41"/>
      <c r="N60" s="42"/>
      <c r="O60" s="25"/>
      <c r="P60" s="41"/>
      <c r="Q60" s="42"/>
      <c r="R60" s="25"/>
      <c r="S60" s="41"/>
      <c r="T60" s="42"/>
      <c r="U60" s="25"/>
      <c r="V60" s="41"/>
      <c r="W60" s="42"/>
      <c r="X60" s="25"/>
      <c r="Y60" s="41"/>
      <c r="Z60" s="42"/>
      <c r="AA60" s="25"/>
      <c r="AB60" s="41"/>
      <c r="AC60" s="42"/>
      <c r="AD60" s="25"/>
      <c r="AE60" s="41"/>
      <c r="AF60" s="42"/>
      <c r="AG60" s="25"/>
      <c r="AH60" s="41"/>
      <c r="AI60" s="42"/>
      <c r="AJ60" s="25"/>
      <c r="AK60" s="41"/>
      <c r="AL60" s="42"/>
      <c r="AM60" s="25"/>
      <c r="AN60" s="41"/>
      <c r="AO60" s="42"/>
      <c r="AP60" s="25"/>
      <c r="AQ60" s="41"/>
      <c r="AR60" s="42"/>
      <c r="AS60" s="25"/>
      <c r="AT60" s="41"/>
      <c r="AU60" s="42"/>
      <c r="AV60" s="25"/>
      <c r="AW60" s="41"/>
      <c r="AX60" s="42"/>
      <c r="AY60" s="25"/>
      <c r="AZ60" s="41"/>
      <c r="BA60" s="42"/>
      <c r="BB60" s="25"/>
      <c r="BC60" s="41"/>
      <c r="BD60" s="42"/>
    </row>
    <row r="61" spans="1:56" ht="84" customHeight="1" x14ac:dyDescent="0.25">
      <c r="A61" s="51" t="s">
        <v>50</v>
      </c>
      <c r="B61" s="29" t="s">
        <v>238</v>
      </c>
      <c r="C61" s="121" t="s">
        <v>98</v>
      </c>
      <c r="D61" s="65"/>
      <c r="E61" s="86"/>
      <c r="F61" s="73"/>
      <c r="G61" s="85"/>
      <c r="H61" s="30"/>
      <c r="I61" s="73"/>
      <c r="J61" s="85"/>
      <c r="K61" s="30"/>
      <c r="L61" s="73"/>
      <c r="M61" s="85"/>
      <c r="N61" s="30"/>
      <c r="O61" s="31"/>
      <c r="P61" s="32"/>
      <c r="Q61" s="30"/>
      <c r="R61" s="73"/>
      <c r="S61" s="85"/>
      <c r="T61" s="30"/>
      <c r="U61" s="73"/>
      <c r="V61" s="85"/>
      <c r="W61" s="30"/>
      <c r="X61" s="73"/>
      <c r="Y61" s="85"/>
      <c r="Z61" s="30"/>
      <c r="AA61" s="31"/>
      <c r="AB61" s="32"/>
      <c r="AC61" s="30"/>
      <c r="AD61" s="73"/>
      <c r="AE61" s="85"/>
      <c r="AF61" s="30"/>
      <c r="AG61" s="73"/>
      <c r="AH61" s="85"/>
      <c r="AI61" s="30"/>
      <c r="AJ61" s="73"/>
      <c r="AK61" s="85"/>
      <c r="AL61" s="30"/>
      <c r="AM61" s="31"/>
      <c r="AN61" s="32"/>
      <c r="AO61" s="30"/>
      <c r="AP61" s="73"/>
      <c r="AQ61" s="85"/>
      <c r="AR61" s="30"/>
      <c r="AS61" s="73"/>
      <c r="AT61" s="85"/>
      <c r="AU61" s="30"/>
      <c r="AV61" s="73"/>
      <c r="AW61" s="85"/>
      <c r="AX61" s="30"/>
      <c r="AY61" s="31"/>
      <c r="AZ61" s="32"/>
      <c r="BA61" s="30"/>
      <c r="BB61" s="31"/>
      <c r="BC61" s="33"/>
      <c r="BD61" s="30"/>
    </row>
    <row r="62" spans="1:56" ht="84" customHeight="1" x14ac:dyDescent="0.25">
      <c r="A62" s="51" t="s">
        <v>76</v>
      </c>
      <c r="B62" s="29" t="s">
        <v>239</v>
      </c>
      <c r="C62" s="121" t="s">
        <v>98</v>
      </c>
      <c r="D62" s="65"/>
      <c r="E62" s="86"/>
      <c r="F62" s="87"/>
      <c r="G62" s="85"/>
      <c r="H62" s="30"/>
      <c r="I62" s="87"/>
      <c r="J62" s="85"/>
      <c r="K62" s="30"/>
      <c r="L62" s="87"/>
      <c r="M62" s="85"/>
      <c r="N62" s="30"/>
      <c r="O62" s="31"/>
      <c r="P62" s="32"/>
      <c r="Q62" s="30"/>
      <c r="R62" s="87"/>
      <c r="S62" s="85"/>
      <c r="T62" s="30"/>
      <c r="U62" s="87"/>
      <c r="V62" s="85"/>
      <c r="W62" s="30"/>
      <c r="X62" s="87"/>
      <c r="Y62" s="85"/>
      <c r="Z62" s="30"/>
      <c r="AA62" s="31"/>
      <c r="AB62" s="32"/>
      <c r="AC62" s="30"/>
      <c r="AD62" s="87"/>
      <c r="AE62" s="85"/>
      <c r="AF62" s="30"/>
      <c r="AG62" s="87"/>
      <c r="AH62" s="85"/>
      <c r="AI62" s="30"/>
      <c r="AJ62" s="87"/>
      <c r="AK62" s="85"/>
      <c r="AL62" s="30"/>
      <c r="AM62" s="31"/>
      <c r="AN62" s="32"/>
      <c r="AO62" s="30"/>
      <c r="AP62" s="87"/>
      <c r="AQ62" s="85"/>
      <c r="AR62" s="30"/>
      <c r="AS62" s="87"/>
      <c r="AT62" s="85"/>
      <c r="AU62" s="30"/>
      <c r="AV62" s="87"/>
      <c r="AW62" s="85"/>
      <c r="AX62" s="30"/>
      <c r="AY62" s="31"/>
      <c r="AZ62" s="32"/>
      <c r="BA62" s="30"/>
      <c r="BB62" s="31"/>
      <c r="BC62" s="33"/>
      <c r="BD62" s="30"/>
    </row>
    <row r="63" spans="1:56" ht="84" customHeight="1" x14ac:dyDescent="0.25">
      <c r="A63" s="51" t="s">
        <v>77</v>
      </c>
      <c r="B63" s="29" t="s">
        <v>240</v>
      </c>
      <c r="C63" s="121" t="s">
        <v>98</v>
      </c>
      <c r="D63" s="65"/>
      <c r="E63" s="86"/>
      <c r="F63" s="87"/>
      <c r="G63" s="85"/>
      <c r="H63" s="30"/>
      <c r="I63" s="87"/>
      <c r="J63" s="85"/>
      <c r="K63" s="30"/>
      <c r="L63" s="87"/>
      <c r="M63" s="85"/>
      <c r="N63" s="30"/>
      <c r="O63" s="31"/>
      <c r="P63" s="32"/>
      <c r="Q63" s="30"/>
      <c r="R63" s="87"/>
      <c r="S63" s="85"/>
      <c r="T63" s="30"/>
      <c r="U63" s="87"/>
      <c r="V63" s="85"/>
      <c r="W63" s="30"/>
      <c r="X63" s="87"/>
      <c r="Y63" s="85"/>
      <c r="Z63" s="30"/>
      <c r="AA63" s="31"/>
      <c r="AB63" s="32"/>
      <c r="AC63" s="30"/>
      <c r="AD63" s="87"/>
      <c r="AE63" s="85"/>
      <c r="AF63" s="30"/>
      <c r="AG63" s="87"/>
      <c r="AH63" s="85"/>
      <c r="AI63" s="30"/>
      <c r="AJ63" s="87"/>
      <c r="AK63" s="85"/>
      <c r="AL63" s="30"/>
      <c r="AM63" s="31"/>
      <c r="AN63" s="32"/>
      <c r="AO63" s="30"/>
      <c r="AP63" s="87"/>
      <c r="AQ63" s="85"/>
      <c r="AR63" s="30"/>
      <c r="AS63" s="87"/>
      <c r="AT63" s="85"/>
      <c r="AU63" s="30"/>
      <c r="AV63" s="87"/>
      <c r="AW63" s="85"/>
      <c r="AX63" s="30"/>
      <c r="AY63" s="31"/>
      <c r="AZ63" s="32"/>
      <c r="BA63" s="30"/>
      <c r="BB63" s="31"/>
      <c r="BC63" s="33"/>
      <c r="BD63" s="30"/>
    </row>
    <row r="64" spans="1:56" ht="84" customHeight="1" x14ac:dyDescent="0.25">
      <c r="A64" s="324" t="s">
        <v>188</v>
      </c>
      <c r="B64" s="325"/>
      <c r="C64" s="114"/>
      <c r="D64" s="109"/>
      <c r="E64" s="91"/>
      <c r="F64" s="25"/>
      <c r="G64" s="41"/>
      <c r="H64" s="42"/>
      <c r="I64" s="25"/>
      <c r="J64" s="41"/>
      <c r="K64" s="42"/>
      <c r="L64" s="25"/>
      <c r="M64" s="41"/>
      <c r="N64" s="42"/>
      <c r="O64" s="25"/>
      <c r="P64" s="41"/>
      <c r="Q64" s="42"/>
      <c r="R64" s="25"/>
      <c r="S64" s="41"/>
      <c r="T64" s="42"/>
      <c r="U64" s="25"/>
      <c r="V64" s="41"/>
      <c r="W64" s="42"/>
      <c r="X64" s="25"/>
      <c r="Y64" s="41"/>
      <c r="Z64" s="42"/>
      <c r="AA64" s="25"/>
      <c r="AB64" s="41"/>
      <c r="AC64" s="42"/>
      <c r="AD64" s="25"/>
      <c r="AE64" s="41"/>
      <c r="AF64" s="42"/>
      <c r="AG64" s="25"/>
      <c r="AH64" s="41"/>
      <c r="AI64" s="42"/>
      <c r="AJ64" s="25"/>
      <c r="AK64" s="41"/>
      <c r="AL64" s="42"/>
      <c r="AM64" s="25"/>
      <c r="AN64" s="41"/>
      <c r="AO64" s="42"/>
      <c r="AP64" s="25"/>
      <c r="AQ64" s="41"/>
      <c r="AR64" s="42"/>
      <c r="AS64" s="25"/>
      <c r="AT64" s="41"/>
      <c r="AU64" s="42"/>
      <c r="AV64" s="25"/>
      <c r="AW64" s="41"/>
      <c r="AX64" s="42"/>
      <c r="AY64" s="25"/>
      <c r="AZ64" s="41"/>
      <c r="BA64" s="42"/>
      <c r="BB64" s="25"/>
      <c r="BC64" s="41"/>
      <c r="BD64" s="42"/>
    </row>
    <row r="65" spans="1:56" ht="84" customHeight="1" x14ac:dyDescent="0.25">
      <c r="A65" s="51" t="s">
        <v>102</v>
      </c>
      <c r="B65" s="29" t="s">
        <v>241</v>
      </c>
      <c r="C65" s="121" t="s">
        <v>62</v>
      </c>
      <c r="D65" s="77"/>
      <c r="E65" s="43"/>
      <c r="F65" s="31"/>
      <c r="G65" s="74"/>
      <c r="H65" s="30"/>
      <c r="I65" s="31"/>
      <c r="J65" s="74"/>
      <c r="K65" s="30"/>
      <c r="L65" s="31"/>
      <c r="M65" s="74"/>
      <c r="N65" s="30"/>
      <c r="O65" s="31"/>
      <c r="P65" s="32"/>
      <c r="Q65" s="30"/>
      <c r="R65" s="31"/>
      <c r="S65" s="74"/>
      <c r="T65" s="30"/>
      <c r="U65" s="31"/>
      <c r="V65" s="74"/>
      <c r="W65" s="30"/>
      <c r="X65" s="31"/>
      <c r="Y65" s="74"/>
      <c r="Z65" s="30"/>
      <c r="AA65" s="31"/>
      <c r="AB65" s="32"/>
      <c r="AC65" s="30"/>
      <c r="AD65" s="31"/>
      <c r="AE65" s="74"/>
      <c r="AF65" s="30"/>
      <c r="AG65" s="31"/>
      <c r="AH65" s="74"/>
      <c r="AI65" s="30"/>
      <c r="AJ65" s="31"/>
      <c r="AK65" s="74"/>
      <c r="AL65" s="30"/>
      <c r="AM65" s="31"/>
      <c r="AN65" s="32"/>
      <c r="AO65" s="30"/>
      <c r="AP65" s="31"/>
      <c r="AQ65" s="74"/>
      <c r="AR65" s="30"/>
      <c r="AS65" s="31"/>
      <c r="AT65" s="74"/>
      <c r="AU65" s="30"/>
      <c r="AV65" s="31"/>
      <c r="AW65" s="74"/>
      <c r="AX65" s="30"/>
      <c r="AY65" s="31"/>
      <c r="AZ65" s="32"/>
      <c r="BA65" s="30"/>
      <c r="BB65" s="31"/>
      <c r="BC65" s="33"/>
      <c r="BD65" s="30"/>
    </row>
    <row r="66" spans="1:56" ht="84" customHeight="1" x14ac:dyDescent="0.25">
      <c r="A66" s="51" t="s">
        <v>103</v>
      </c>
      <c r="B66" s="29" t="s">
        <v>242</v>
      </c>
      <c r="C66" s="121" t="s">
        <v>62</v>
      </c>
      <c r="D66" s="77"/>
      <c r="E66" s="43"/>
      <c r="F66" s="31"/>
      <c r="G66" s="74"/>
      <c r="H66" s="30"/>
      <c r="I66" s="31"/>
      <c r="J66" s="74"/>
      <c r="K66" s="30"/>
      <c r="L66" s="31"/>
      <c r="M66" s="74"/>
      <c r="N66" s="30"/>
      <c r="O66" s="31"/>
      <c r="P66" s="32"/>
      <c r="Q66" s="30"/>
      <c r="R66" s="31"/>
      <c r="S66" s="74"/>
      <c r="T66" s="30"/>
      <c r="U66" s="31"/>
      <c r="V66" s="74"/>
      <c r="W66" s="30"/>
      <c r="X66" s="31"/>
      <c r="Y66" s="74"/>
      <c r="Z66" s="30"/>
      <c r="AA66" s="31"/>
      <c r="AB66" s="32"/>
      <c r="AC66" s="30"/>
      <c r="AD66" s="31"/>
      <c r="AE66" s="74"/>
      <c r="AF66" s="30"/>
      <c r="AG66" s="31"/>
      <c r="AH66" s="74"/>
      <c r="AI66" s="30"/>
      <c r="AJ66" s="31"/>
      <c r="AK66" s="74"/>
      <c r="AL66" s="30"/>
      <c r="AM66" s="31"/>
      <c r="AN66" s="32"/>
      <c r="AO66" s="30"/>
      <c r="AP66" s="31"/>
      <c r="AQ66" s="74"/>
      <c r="AR66" s="30"/>
      <c r="AS66" s="31"/>
      <c r="AT66" s="74"/>
      <c r="AU66" s="30"/>
      <c r="AV66" s="31"/>
      <c r="AW66" s="74"/>
      <c r="AX66" s="30"/>
      <c r="AY66" s="31"/>
      <c r="AZ66" s="32"/>
      <c r="BA66" s="30"/>
      <c r="BB66" s="31"/>
      <c r="BC66" s="33"/>
      <c r="BD66" s="30"/>
    </row>
    <row r="67" spans="1:56" ht="84" customHeight="1" x14ac:dyDescent="0.25">
      <c r="A67" s="51" t="s">
        <v>104</v>
      </c>
      <c r="B67" s="29" t="s">
        <v>243</v>
      </c>
      <c r="C67" s="121" t="s">
        <v>62</v>
      </c>
      <c r="D67" s="77"/>
      <c r="E67" s="43"/>
      <c r="F67" s="31"/>
      <c r="G67" s="74"/>
      <c r="H67" s="30"/>
      <c r="I67" s="31"/>
      <c r="J67" s="74"/>
      <c r="K67" s="30"/>
      <c r="L67" s="31"/>
      <c r="M67" s="74"/>
      <c r="N67" s="30"/>
      <c r="O67" s="31"/>
      <c r="P67" s="32"/>
      <c r="Q67" s="30"/>
      <c r="R67" s="31"/>
      <c r="S67" s="74"/>
      <c r="T67" s="30"/>
      <c r="U67" s="31"/>
      <c r="V67" s="74"/>
      <c r="W67" s="30"/>
      <c r="X67" s="31"/>
      <c r="Y67" s="74"/>
      <c r="Z67" s="30"/>
      <c r="AA67" s="31"/>
      <c r="AB67" s="32"/>
      <c r="AC67" s="30"/>
      <c r="AD67" s="31"/>
      <c r="AE67" s="74"/>
      <c r="AF67" s="30"/>
      <c r="AG67" s="31"/>
      <c r="AH67" s="74"/>
      <c r="AI67" s="30"/>
      <c r="AJ67" s="31"/>
      <c r="AK67" s="74"/>
      <c r="AL67" s="30"/>
      <c r="AM67" s="31"/>
      <c r="AN67" s="32"/>
      <c r="AO67" s="30"/>
      <c r="AP67" s="31"/>
      <c r="AQ67" s="74"/>
      <c r="AR67" s="30"/>
      <c r="AS67" s="31"/>
      <c r="AT67" s="74"/>
      <c r="AU67" s="30"/>
      <c r="AV67" s="31"/>
      <c r="AW67" s="74"/>
      <c r="AX67" s="30"/>
      <c r="AY67" s="31"/>
      <c r="AZ67" s="32"/>
      <c r="BA67" s="30"/>
      <c r="BB67" s="31"/>
      <c r="BC67" s="33"/>
      <c r="BD67" s="30"/>
    </row>
    <row r="68" spans="1:56" ht="84" customHeight="1" x14ac:dyDescent="0.25">
      <c r="A68" s="51" t="s">
        <v>105</v>
      </c>
      <c r="B68" s="29" t="s">
        <v>244</v>
      </c>
      <c r="C68" s="123" t="s">
        <v>107</v>
      </c>
      <c r="D68" s="77"/>
      <c r="E68" s="43"/>
      <c r="F68" s="87"/>
      <c r="G68" s="74"/>
      <c r="H68" s="30"/>
      <c r="I68" s="87"/>
      <c r="J68" s="74"/>
      <c r="K68" s="30"/>
      <c r="L68" s="87"/>
      <c r="M68" s="74"/>
      <c r="N68" s="30"/>
      <c r="O68" s="31"/>
      <c r="P68" s="32"/>
      <c r="Q68" s="30"/>
      <c r="R68" s="87"/>
      <c r="S68" s="74"/>
      <c r="T68" s="30"/>
      <c r="U68" s="87"/>
      <c r="V68" s="74"/>
      <c r="W68" s="30"/>
      <c r="X68" s="87"/>
      <c r="Y68" s="74"/>
      <c r="Z68" s="30"/>
      <c r="AA68" s="31"/>
      <c r="AB68" s="32"/>
      <c r="AC68" s="30"/>
      <c r="AD68" s="87"/>
      <c r="AE68" s="74"/>
      <c r="AF68" s="30"/>
      <c r="AG68" s="87"/>
      <c r="AH68" s="74"/>
      <c r="AI68" s="30"/>
      <c r="AJ68" s="87"/>
      <c r="AK68" s="74"/>
      <c r="AL68" s="30"/>
      <c r="AM68" s="31"/>
      <c r="AN68" s="32"/>
      <c r="AO68" s="30"/>
      <c r="AP68" s="87"/>
      <c r="AQ68" s="74"/>
      <c r="AR68" s="30"/>
      <c r="AS68" s="87"/>
      <c r="AT68" s="74"/>
      <c r="AU68" s="30"/>
      <c r="AV68" s="87"/>
      <c r="AW68" s="74"/>
      <c r="AX68" s="30"/>
      <c r="AY68" s="31"/>
      <c r="AZ68" s="32"/>
      <c r="BA68" s="30"/>
      <c r="BB68" s="31"/>
      <c r="BC68" s="33"/>
      <c r="BD68" s="30"/>
    </row>
    <row r="69" spans="1:56" ht="84" customHeight="1" x14ac:dyDescent="0.25">
      <c r="A69" s="51" t="s">
        <v>245</v>
      </c>
      <c r="B69" s="29" t="s">
        <v>246</v>
      </c>
      <c r="C69" s="121" t="s">
        <v>66</v>
      </c>
      <c r="D69" s="77"/>
      <c r="E69" s="43"/>
      <c r="F69" s="31"/>
      <c r="G69" s="74"/>
      <c r="H69" s="30"/>
      <c r="I69" s="31"/>
      <c r="J69" s="74"/>
      <c r="K69" s="30"/>
      <c r="L69" s="31"/>
      <c r="M69" s="74"/>
      <c r="N69" s="30"/>
      <c r="O69" s="31"/>
      <c r="P69" s="32"/>
      <c r="Q69" s="30"/>
      <c r="R69" s="31"/>
      <c r="S69" s="74"/>
      <c r="T69" s="30"/>
      <c r="U69" s="31"/>
      <c r="V69" s="74"/>
      <c r="W69" s="30"/>
      <c r="X69" s="31"/>
      <c r="Y69" s="74"/>
      <c r="Z69" s="30"/>
      <c r="AA69" s="31"/>
      <c r="AB69" s="32"/>
      <c r="AC69" s="30"/>
      <c r="AD69" s="31"/>
      <c r="AE69" s="74"/>
      <c r="AF69" s="30"/>
      <c r="AG69" s="31"/>
      <c r="AH69" s="74"/>
      <c r="AI69" s="30"/>
      <c r="AJ69" s="31"/>
      <c r="AK69" s="74"/>
      <c r="AL69" s="30"/>
      <c r="AM69" s="31"/>
      <c r="AN69" s="32"/>
      <c r="AO69" s="30"/>
      <c r="AP69" s="31"/>
      <c r="AQ69" s="74"/>
      <c r="AR69" s="30"/>
      <c r="AS69" s="31"/>
      <c r="AT69" s="74"/>
      <c r="AU69" s="30"/>
      <c r="AV69" s="31"/>
      <c r="AW69" s="74"/>
      <c r="AX69" s="30"/>
      <c r="AY69" s="31"/>
      <c r="AZ69" s="32"/>
      <c r="BA69" s="30"/>
      <c r="BB69" s="31"/>
      <c r="BC69" s="33"/>
      <c r="BD69" s="30"/>
    </row>
    <row r="70" spans="1:56" ht="84" customHeight="1" x14ac:dyDescent="0.3">
      <c r="A70" s="331" t="s">
        <v>31</v>
      </c>
      <c r="B70" s="332"/>
      <c r="C70" s="112"/>
      <c r="D70" s="65"/>
      <c r="E70" s="61"/>
      <c r="F70" s="62"/>
      <c r="G70" s="63"/>
      <c r="H70" s="64"/>
      <c r="I70" s="62"/>
      <c r="J70" s="63"/>
      <c r="K70" s="64"/>
      <c r="L70" s="62"/>
      <c r="M70" s="63"/>
      <c r="N70" s="64"/>
      <c r="O70" s="62"/>
      <c r="P70" s="65"/>
      <c r="Q70" s="64"/>
      <c r="R70" s="62"/>
      <c r="S70" s="63"/>
      <c r="T70" s="64"/>
      <c r="U70" s="62"/>
      <c r="V70" s="63"/>
      <c r="W70" s="64"/>
      <c r="X70" s="62"/>
      <c r="Y70" s="63"/>
      <c r="Z70" s="64"/>
      <c r="AA70" s="62"/>
      <c r="AB70" s="65"/>
      <c r="AC70" s="64"/>
      <c r="AD70" s="62"/>
      <c r="AE70" s="65"/>
      <c r="AF70" s="64"/>
      <c r="AG70" s="62"/>
      <c r="AH70" s="65"/>
      <c r="AI70" s="64"/>
      <c r="AJ70" s="62"/>
      <c r="AK70" s="65"/>
      <c r="AL70" s="64"/>
      <c r="AM70" s="62"/>
      <c r="AN70" s="65"/>
      <c r="AO70" s="64"/>
      <c r="AP70" s="62"/>
      <c r="AQ70" s="65"/>
      <c r="AR70" s="64"/>
      <c r="AS70" s="62"/>
      <c r="AT70" s="65"/>
      <c r="AU70" s="64"/>
      <c r="AV70" s="62"/>
      <c r="AW70" s="65"/>
      <c r="AX70" s="64"/>
      <c r="AY70" s="62"/>
      <c r="AZ70" s="65"/>
      <c r="BA70" s="64"/>
      <c r="BB70" s="66"/>
      <c r="BC70" s="67"/>
      <c r="BD70" s="64"/>
    </row>
    <row r="71" spans="1:56" ht="90.75" customHeight="1" x14ac:dyDescent="0.25">
      <c r="A71" s="322" t="s">
        <v>247</v>
      </c>
      <c r="B71" s="333"/>
      <c r="C71" s="113"/>
      <c r="D71" s="108"/>
      <c r="E71" s="96"/>
      <c r="F71" s="68"/>
      <c r="G71" s="19"/>
      <c r="H71" s="69"/>
      <c r="I71" s="68"/>
      <c r="J71" s="19"/>
      <c r="K71" s="69"/>
      <c r="L71" s="68"/>
      <c r="M71" s="19"/>
      <c r="N71" s="69"/>
      <c r="O71" s="68"/>
      <c r="P71" s="19"/>
      <c r="Q71" s="69"/>
      <c r="R71" s="68"/>
      <c r="S71" s="19"/>
      <c r="T71" s="69"/>
      <c r="U71" s="68"/>
      <c r="V71" s="19"/>
      <c r="W71" s="69"/>
      <c r="X71" s="68"/>
      <c r="Y71" s="19"/>
      <c r="Z71" s="69"/>
      <c r="AA71" s="68"/>
      <c r="AB71" s="19"/>
      <c r="AC71" s="69"/>
      <c r="AD71" s="68"/>
      <c r="AE71" s="19"/>
      <c r="AF71" s="69"/>
      <c r="AG71" s="68"/>
      <c r="AH71" s="19"/>
      <c r="AI71" s="69"/>
      <c r="AJ71" s="68"/>
      <c r="AK71" s="19"/>
      <c r="AL71" s="69"/>
      <c r="AM71" s="68"/>
      <c r="AN71" s="19"/>
      <c r="AO71" s="69"/>
      <c r="AP71" s="68"/>
      <c r="AQ71" s="19"/>
      <c r="AR71" s="69"/>
      <c r="AS71" s="68"/>
      <c r="AT71" s="19"/>
      <c r="AU71" s="69"/>
      <c r="AV71" s="68"/>
      <c r="AW71" s="19"/>
      <c r="AX71" s="69"/>
      <c r="AY71" s="68"/>
      <c r="AZ71" s="19"/>
      <c r="BA71" s="69"/>
      <c r="BB71" s="68"/>
      <c r="BC71" s="19"/>
      <c r="BD71" s="69"/>
    </row>
    <row r="72" spans="1:56" ht="88.5" customHeight="1" x14ac:dyDescent="0.25">
      <c r="A72" s="324" t="s">
        <v>91</v>
      </c>
      <c r="B72" s="325"/>
      <c r="C72" s="114"/>
      <c r="D72" s="109"/>
      <c r="E72" s="97"/>
      <c r="F72" s="70"/>
      <c r="G72" s="271"/>
      <c r="H72" s="71"/>
      <c r="I72" s="70"/>
      <c r="J72" s="271"/>
      <c r="K72" s="71"/>
      <c r="L72" s="70"/>
      <c r="M72" s="271"/>
      <c r="N72" s="71"/>
      <c r="O72" s="70"/>
      <c r="P72" s="271"/>
      <c r="Q72" s="71"/>
      <c r="R72" s="70"/>
      <c r="S72" s="271"/>
      <c r="T72" s="71"/>
      <c r="U72" s="70"/>
      <c r="V72" s="271"/>
      <c r="W72" s="71"/>
      <c r="X72" s="70"/>
      <c r="Y72" s="271"/>
      <c r="Z72" s="71"/>
      <c r="AA72" s="70"/>
      <c r="AB72" s="271"/>
      <c r="AC72" s="71"/>
      <c r="AD72" s="70"/>
      <c r="AE72" s="271"/>
      <c r="AF72" s="71"/>
      <c r="AG72" s="70"/>
      <c r="AH72" s="271"/>
      <c r="AI72" s="71"/>
      <c r="AJ72" s="70"/>
      <c r="AK72" s="271"/>
      <c r="AL72" s="71"/>
      <c r="AM72" s="70"/>
      <c r="AN72" s="271"/>
      <c r="AO72" s="71"/>
      <c r="AP72" s="70"/>
      <c r="AQ72" s="271"/>
      <c r="AR72" s="71"/>
      <c r="AS72" s="70"/>
      <c r="AT72" s="271"/>
      <c r="AU72" s="71"/>
      <c r="AV72" s="70"/>
      <c r="AW72" s="271"/>
      <c r="AX72" s="71"/>
      <c r="AY72" s="70"/>
      <c r="AZ72" s="271"/>
      <c r="BA72" s="71"/>
      <c r="BB72" s="70"/>
      <c r="BC72" s="271"/>
      <c r="BD72" s="71"/>
    </row>
    <row r="73" spans="1:56" ht="84" customHeight="1" x14ac:dyDescent="0.25">
      <c r="A73" s="51" t="s">
        <v>51</v>
      </c>
      <c r="B73" s="29" t="s">
        <v>248</v>
      </c>
      <c r="C73" s="121" t="s">
        <v>89</v>
      </c>
      <c r="D73" s="77"/>
      <c r="E73" s="86"/>
      <c r="F73" s="73"/>
      <c r="G73" s="74"/>
      <c r="H73" s="75"/>
      <c r="I73" s="73"/>
      <c r="J73" s="74"/>
      <c r="K73" s="75"/>
      <c r="L73" s="73"/>
      <c r="M73" s="74"/>
      <c r="N73" s="75"/>
      <c r="O73" s="73"/>
      <c r="P73" s="76"/>
      <c r="Q73" s="75"/>
      <c r="R73" s="73"/>
      <c r="S73" s="74"/>
      <c r="T73" s="75"/>
      <c r="U73" s="73"/>
      <c r="V73" s="74"/>
      <c r="W73" s="75"/>
      <c r="X73" s="73"/>
      <c r="Y73" s="74"/>
      <c r="Z73" s="75"/>
      <c r="AA73" s="73"/>
      <c r="AB73" s="76"/>
      <c r="AC73" s="75"/>
      <c r="AD73" s="73"/>
      <c r="AE73" s="74"/>
      <c r="AF73" s="75"/>
      <c r="AG73" s="73"/>
      <c r="AH73" s="74"/>
      <c r="AI73" s="75"/>
      <c r="AJ73" s="73"/>
      <c r="AK73" s="74"/>
      <c r="AL73" s="75"/>
      <c r="AM73" s="73"/>
      <c r="AN73" s="76"/>
      <c r="AO73" s="75"/>
      <c r="AP73" s="73"/>
      <c r="AQ73" s="74"/>
      <c r="AR73" s="75"/>
      <c r="AS73" s="73"/>
      <c r="AT73" s="74"/>
      <c r="AU73" s="75"/>
      <c r="AV73" s="73"/>
      <c r="AW73" s="74"/>
      <c r="AX73" s="75"/>
      <c r="AY73" s="73"/>
      <c r="AZ73" s="76"/>
      <c r="BA73" s="75"/>
      <c r="BB73" s="73"/>
      <c r="BC73" s="77"/>
      <c r="BD73" s="75"/>
    </row>
    <row r="74" spans="1:56" ht="84" customHeight="1" x14ac:dyDescent="0.25">
      <c r="A74" s="51" t="s">
        <v>249</v>
      </c>
      <c r="B74" s="29" t="s">
        <v>250</v>
      </c>
      <c r="C74" s="121" t="s">
        <v>89</v>
      </c>
      <c r="D74" s="77"/>
      <c r="E74" s="86"/>
      <c r="F74" s="73"/>
      <c r="G74" s="74"/>
      <c r="H74" s="75"/>
      <c r="I74" s="73"/>
      <c r="J74" s="74"/>
      <c r="K74" s="75"/>
      <c r="L74" s="73"/>
      <c r="M74" s="74"/>
      <c r="N74" s="75"/>
      <c r="O74" s="73"/>
      <c r="P74" s="76"/>
      <c r="Q74" s="75"/>
      <c r="R74" s="73"/>
      <c r="S74" s="74"/>
      <c r="T74" s="75"/>
      <c r="U74" s="73"/>
      <c r="V74" s="74"/>
      <c r="W74" s="75"/>
      <c r="X74" s="73"/>
      <c r="Y74" s="74"/>
      <c r="Z74" s="75"/>
      <c r="AA74" s="73"/>
      <c r="AB74" s="76"/>
      <c r="AC74" s="75"/>
      <c r="AD74" s="73"/>
      <c r="AE74" s="74"/>
      <c r="AF74" s="75"/>
      <c r="AG74" s="73"/>
      <c r="AH74" s="74"/>
      <c r="AI74" s="75"/>
      <c r="AJ74" s="73"/>
      <c r="AK74" s="74"/>
      <c r="AL74" s="75"/>
      <c r="AM74" s="73"/>
      <c r="AN74" s="76"/>
      <c r="AO74" s="75"/>
      <c r="AP74" s="73"/>
      <c r="AQ74" s="74"/>
      <c r="AR74" s="75"/>
      <c r="AS74" s="73"/>
      <c r="AT74" s="74"/>
      <c r="AU74" s="75"/>
      <c r="AV74" s="73"/>
      <c r="AW74" s="74"/>
      <c r="AX74" s="75"/>
      <c r="AY74" s="73"/>
      <c r="AZ74" s="76"/>
      <c r="BA74" s="75"/>
      <c r="BB74" s="73"/>
      <c r="BC74" s="77"/>
      <c r="BD74" s="75"/>
    </row>
    <row r="75" spans="1:56" ht="84" customHeight="1" x14ac:dyDescent="0.25">
      <c r="A75" s="324" t="s">
        <v>189</v>
      </c>
      <c r="B75" s="325"/>
      <c r="C75" s="114"/>
      <c r="D75" s="109"/>
      <c r="E75" s="97"/>
      <c r="F75" s="70"/>
      <c r="G75" s="271"/>
      <c r="H75" s="71"/>
      <c r="I75" s="70"/>
      <c r="J75" s="271"/>
      <c r="K75" s="71"/>
      <c r="L75" s="70"/>
      <c r="M75" s="271"/>
      <c r="N75" s="71"/>
      <c r="O75" s="70"/>
      <c r="P75" s="271"/>
      <c r="Q75" s="71"/>
      <c r="R75" s="70"/>
      <c r="S75" s="271"/>
      <c r="T75" s="71"/>
      <c r="U75" s="70"/>
      <c r="V75" s="271"/>
      <c r="W75" s="71"/>
      <c r="X75" s="70"/>
      <c r="Y75" s="271"/>
      <c r="Z75" s="71"/>
      <c r="AA75" s="70"/>
      <c r="AB75" s="271"/>
      <c r="AC75" s="71"/>
      <c r="AD75" s="70"/>
      <c r="AE75" s="271"/>
      <c r="AF75" s="71"/>
      <c r="AG75" s="70"/>
      <c r="AH75" s="271"/>
      <c r="AI75" s="71"/>
      <c r="AJ75" s="70"/>
      <c r="AK75" s="271"/>
      <c r="AL75" s="71"/>
      <c r="AM75" s="70"/>
      <c r="AN75" s="271"/>
      <c r="AO75" s="71"/>
      <c r="AP75" s="70"/>
      <c r="AQ75" s="271"/>
      <c r="AR75" s="71"/>
      <c r="AS75" s="70"/>
      <c r="AT75" s="271"/>
      <c r="AU75" s="71"/>
      <c r="AV75" s="70"/>
      <c r="AW75" s="271"/>
      <c r="AX75" s="71"/>
      <c r="AY75" s="70"/>
      <c r="AZ75" s="271"/>
      <c r="BA75" s="71"/>
      <c r="BB75" s="70"/>
      <c r="BC75" s="271"/>
      <c r="BD75" s="71"/>
    </row>
    <row r="76" spans="1:56" ht="84" customHeight="1" x14ac:dyDescent="0.25">
      <c r="A76" s="51" t="s">
        <v>78</v>
      </c>
      <c r="B76" s="78" t="s">
        <v>400</v>
      </c>
      <c r="C76" s="124" t="s">
        <v>89</v>
      </c>
      <c r="D76" s="77"/>
      <c r="E76" s="86"/>
      <c r="F76" s="73"/>
      <c r="G76" s="74"/>
      <c r="H76" s="75"/>
      <c r="I76" s="73"/>
      <c r="J76" s="74"/>
      <c r="K76" s="75"/>
      <c r="L76" s="73"/>
      <c r="M76" s="74"/>
      <c r="N76" s="75"/>
      <c r="O76" s="73"/>
      <c r="P76" s="76"/>
      <c r="Q76" s="75"/>
      <c r="R76" s="73"/>
      <c r="S76" s="74"/>
      <c r="T76" s="75"/>
      <c r="U76" s="73"/>
      <c r="V76" s="74"/>
      <c r="W76" s="75"/>
      <c r="X76" s="73"/>
      <c r="Y76" s="74"/>
      <c r="Z76" s="75"/>
      <c r="AA76" s="73"/>
      <c r="AB76" s="76"/>
      <c r="AC76" s="75"/>
      <c r="AD76" s="73"/>
      <c r="AE76" s="74"/>
      <c r="AF76" s="75"/>
      <c r="AG76" s="73"/>
      <c r="AH76" s="74"/>
      <c r="AI76" s="75"/>
      <c r="AJ76" s="73"/>
      <c r="AK76" s="74"/>
      <c r="AL76" s="75"/>
      <c r="AM76" s="73"/>
      <c r="AN76" s="76"/>
      <c r="AO76" s="75"/>
      <c r="AP76" s="73"/>
      <c r="AQ76" s="74"/>
      <c r="AR76" s="75"/>
      <c r="AS76" s="73"/>
      <c r="AT76" s="74"/>
      <c r="AU76" s="75"/>
      <c r="AV76" s="73"/>
      <c r="AW76" s="74"/>
      <c r="AX76" s="75"/>
      <c r="AY76" s="73"/>
      <c r="AZ76" s="76"/>
      <c r="BA76" s="75"/>
      <c r="BB76" s="73"/>
      <c r="BC76" s="77"/>
      <c r="BD76" s="75"/>
    </row>
    <row r="77" spans="1:56" ht="84" customHeight="1" x14ac:dyDescent="0.25">
      <c r="A77" s="51" t="s">
        <v>79</v>
      </c>
      <c r="B77" s="78" t="s">
        <v>251</v>
      </c>
      <c r="C77" s="124" t="s">
        <v>89</v>
      </c>
      <c r="D77" s="65"/>
      <c r="E77" s="86"/>
      <c r="F77" s="79"/>
      <c r="G77" s="74"/>
      <c r="H77" s="75"/>
      <c r="I77" s="79"/>
      <c r="J77" s="74"/>
      <c r="K77" s="75"/>
      <c r="L77" s="79"/>
      <c r="M77" s="74"/>
      <c r="N77" s="75"/>
      <c r="O77" s="73"/>
      <c r="P77" s="76"/>
      <c r="Q77" s="75"/>
      <c r="R77" s="80"/>
      <c r="S77" s="74"/>
      <c r="T77" s="75"/>
      <c r="U77" s="79"/>
      <c r="V77" s="74"/>
      <c r="W77" s="75"/>
      <c r="X77" s="79"/>
      <c r="Y77" s="74"/>
      <c r="Z77" s="75"/>
      <c r="AA77" s="73"/>
      <c r="AB77" s="76"/>
      <c r="AC77" s="75"/>
      <c r="AD77" s="80"/>
      <c r="AE77" s="74"/>
      <c r="AF77" s="75"/>
      <c r="AG77" s="79"/>
      <c r="AH77" s="74"/>
      <c r="AI77" s="75"/>
      <c r="AJ77" s="79"/>
      <c r="AK77" s="74"/>
      <c r="AL77" s="75"/>
      <c r="AM77" s="73"/>
      <c r="AN77" s="76"/>
      <c r="AO77" s="75"/>
      <c r="AP77" s="80"/>
      <c r="AQ77" s="74"/>
      <c r="AR77" s="75"/>
      <c r="AS77" s="79"/>
      <c r="AT77" s="74"/>
      <c r="AU77" s="75"/>
      <c r="AV77" s="79"/>
      <c r="AW77" s="74"/>
      <c r="AX77" s="75"/>
      <c r="AY77" s="73"/>
      <c r="AZ77" s="76"/>
      <c r="BA77" s="75"/>
      <c r="BB77" s="73"/>
      <c r="BC77" s="77"/>
      <c r="BD77" s="75"/>
    </row>
    <row r="78" spans="1:56" ht="84" customHeight="1" x14ac:dyDescent="0.25">
      <c r="A78" s="324" t="s">
        <v>190</v>
      </c>
      <c r="B78" s="325"/>
      <c r="C78" s="114"/>
      <c r="D78" s="109"/>
      <c r="E78" s="97"/>
      <c r="F78" s="70"/>
      <c r="G78" s="271"/>
      <c r="H78" s="71"/>
      <c r="I78" s="70"/>
      <c r="J78" s="271"/>
      <c r="K78" s="71"/>
      <c r="L78" s="70"/>
      <c r="M78" s="271"/>
      <c r="N78" s="71"/>
      <c r="O78" s="70"/>
      <c r="P78" s="271"/>
      <c r="Q78" s="71"/>
      <c r="R78" s="70"/>
      <c r="S78" s="271"/>
      <c r="T78" s="71"/>
      <c r="U78" s="70"/>
      <c r="V78" s="271"/>
      <c r="W78" s="71"/>
      <c r="X78" s="70"/>
      <c r="Y78" s="271"/>
      <c r="Z78" s="71"/>
      <c r="AA78" s="70"/>
      <c r="AB78" s="271"/>
      <c r="AC78" s="71"/>
      <c r="AD78" s="70"/>
      <c r="AE78" s="271"/>
      <c r="AF78" s="71"/>
      <c r="AG78" s="70"/>
      <c r="AH78" s="271"/>
      <c r="AI78" s="71"/>
      <c r="AJ78" s="70"/>
      <c r="AK78" s="271"/>
      <c r="AL78" s="71"/>
      <c r="AM78" s="70"/>
      <c r="AN78" s="271"/>
      <c r="AO78" s="71"/>
      <c r="AP78" s="70"/>
      <c r="AQ78" s="271"/>
      <c r="AR78" s="71"/>
      <c r="AS78" s="70"/>
      <c r="AT78" s="271"/>
      <c r="AU78" s="71"/>
      <c r="AV78" s="70"/>
      <c r="AW78" s="271"/>
      <c r="AX78" s="71"/>
      <c r="AY78" s="70"/>
      <c r="AZ78" s="271"/>
      <c r="BA78" s="71"/>
      <c r="BB78" s="70"/>
      <c r="BC78" s="271"/>
      <c r="BD78" s="71"/>
    </row>
    <row r="79" spans="1:56" ht="84" customHeight="1" x14ac:dyDescent="0.25">
      <c r="A79" s="51" t="s">
        <v>106</v>
      </c>
      <c r="B79" s="29" t="s">
        <v>252</v>
      </c>
      <c r="C79" s="121" t="s">
        <v>128</v>
      </c>
      <c r="D79" s="77"/>
      <c r="E79" s="72"/>
      <c r="F79" s="73"/>
      <c r="G79" s="74"/>
      <c r="H79" s="75"/>
      <c r="I79" s="73"/>
      <c r="J79" s="74"/>
      <c r="K79" s="75"/>
      <c r="L79" s="73"/>
      <c r="M79" s="74"/>
      <c r="N79" s="75"/>
      <c r="O79" s="73"/>
      <c r="P79" s="76"/>
      <c r="Q79" s="75"/>
      <c r="R79" s="73"/>
      <c r="S79" s="74"/>
      <c r="T79" s="75"/>
      <c r="U79" s="73"/>
      <c r="V79" s="74"/>
      <c r="W79" s="75"/>
      <c r="X79" s="73"/>
      <c r="Y79" s="74"/>
      <c r="Z79" s="75"/>
      <c r="AA79" s="73"/>
      <c r="AB79" s="76"/>
      <c r="AC79" s="75"/>
      <c r="AD79" s="73"/>
      <c r="AE79" s="74"/>
      <c r="AF79" s="75"/>
      <c r="AG79" s="73"/>
      <c r="AH79" s="74"/>
      <c r="AI79" s="75"/>
      <c r="AJ79" s="73"/>
      <c r="AK79" s="74"/>
      <c r="AL79" s="75"/>
      <c r="AM79" s="73"/>
      <c r="AN79" s="76"/>
      <c r="AO79" s="75"/>
      <c r="AP79" s="73"/>
      <c r="AQ79" s="74"/>
      <c r="AR79" s="75"/>
      <c r="AS79" s="73"/>
      <c r="AT79" s="74"/>
      <c r="AU79" s="75"/>
      <c r="AV79" s="73"/>
      <c r="AW79" s="74"/>
      <c r="AX79" s="75"/>
      <c r="AY79" s="73"/>
      <c r="AZ79" s="76"/>
      <c r="BA79" s="75"/>
      <c r="BB79" s="73"/>
      <c r="BC79" s="77"/>
      <c r="BD79" s="75"/>
    </row>
    <row r="80" spans="1:56" ht="84" customHeight="1" x14ac:dyDescent="0.25">
      <c r="A80" s="51" t="s">
        <v>80</v>
      </c>
      <c r="B80" s="29" t="s">
        <v>253</v>
      </c>
      <c r="C80" s="122" t="s">
        <v>127</v>
      </c>
      <c r="D80" s="77"/>
      <c r="E80" s="72"/>
      <c r="F80" s="73"/>
      <c r="G80" s="74"/>
      <c r="H80" s="75"/>
      <c r="I80" s="73"/>
      <c r="J80" s="74"/>
      <c r="K80" s="75"/>
      <c r="L80" s="73"/>
      <c r="M80" s="74"/>
      <c r="N80" s="75"/>
      <c r="O80" s="73"/>
      <c r="P80" s="76"/>
      <c r="Q80" s="75"/>
      <c r="R80" s="73"/>
      <c r="S80" s="74"/>
      <c r="T80" s="75"/>
      <c r="U80" s="73"/>
      <c r="V80" s="74"/>
      <c r="W80" s="75"/>
      <c r="X80" s="73"/>
      <c r="Y80" s="74"/>
      <c r="Z80" s="75"/>
      <c r="AA80" s="73"/>
      <c r="AB80" s="76"/>
      <c r="AC80" s="75"/>
      <c r="AD80" s="73"/>
      <c r="AE80" s="74"/>
      <c r="AF80" s="75"/>
      <c r="AG80" s="73"/>
      <c r="AH80" s="74"/>
      <c r="AI80" s="75"/>
      <c r="AJ80" s="73"/>
      <c r="AK80" s="74"/>
      <c r="AL80" s="75"/>
      <c r="AM80" s="73"/>
      <c r="AN80" s="76"/>
      <c r="AO80" s="75"/>
      <c r="AP80" s="73"/>
      <c r="AQ80" s="74"/>
      <c r="AR80" s="75"/>
      <c r="AS80" s="73"/>
      <c r="AT80" s="74"/>
      <c r="AU80" s="75"/>
      <c r="AV80" s="73"/>
      <c r="AW80" s="74"/>
      <c r="AX80" s="75"/>
      <c r="AY80" s="73"/>
      <c r="AZ80" s="76"/>
      <c r="BA80" s="75"/>
      <c r="BB80" s="73"/>
      <c r="BC80" s="77"/>
      <c r="BD80" s="75"/>
    </row>
    <row r="81" spans="1:56" ht="84" customHeight="1" x14ac:dyDescent="0.25">
      <c r="A81" s="51" t="s">
        <v>81</v>
      </c>
      <c r="B81" s="78" t="s">
        <v>254</v>
      </c>
      <c r="C81" s="121" t="s">
        <v>89</v>
      </c>
      <c r="D81" s="77"/>
      <c r="E81" s="72"/>
      <c r="F81" s="79"/>
      <c r="G81" s="74"/>
      <c r="H81" s="75"/>
      <c r="I81" s="79"/>
      <c r="J81" s="74"/>
      <c r="K81" s="75"/>
      <c r="L81" s="79"/>
      <c r="M81" s="74"/>
      <c r="N81" s="75"/>
      <c r="O81" s="73"/>
      <c r="P81" s="76"/>
      <c r="Q81" s="75"/>
      <c r="R81" s="80"/>
      <c r="S81" s="74"/>
      <c r="T81" s="75"/>
      <c r="U81" s="79"/>
      <c r="V81" s="74"/>
      <c r="W81" s="75"/>
      <c r="X81" s="79"/>
      <c r="Y81" s="74"/>
      <c r="Z81" s="75"/>
      <c r="AA81" s="73"/>
      <c r="AB81" s="76"/>
      <c r="AC81" s="75"/>
      <c r="AD81" s="80"/>
      <c r="AE81" s="74"/>
      <c r="AF81" s="75"/>
      <c r="AG81" s="79"/>
      <c r="AH81" s="74"/>
      <c r="AI81" s="75"/>
      <c r="AJ81" s="79"/>
      <c r="AK81" s="74"/>
      <c r="AL81" s="75"/>
      <c r="AM81" s="73"/>
      <c r="AN81" s="76"/>
      <c r="AO81" s="75"/>
      <c r="AP81" s="80"/>
      <c r="AQ81" s="74"/>
      <c r="AR81" s="75"/>
      <c r="AS81" s="79"/>
      <c r="AT81" s="74"/>
      <c r="AU81" s="75"/>
      <c r="AV81" s="79"/>
      <c r="AW81" s="74"/>
      <c r="AX81" s="75"/>
      <c r="AY81" s="73"/>
      <c r="AZ81" s="76"/>
      <c r="BA81" s="75"/>
      <c r="BB81" s="73"/>
      <c r="BC81" s="77"/>
      <c r="BD81" s="75"/>
    </row>
    <row r="82" spans="1:56" ht="84" customHeight="1" x14ac:dyDescent="0.3">
      <c r="A82" s="331" t="s">
        <v>7</v>
      </c>
      <c r="B82" s="331"/>
      <c r="C82" s="120"/>
      <c r="D82" s="65"/>
      <c r="E82" s="61"/>
      <c r="F82" s="62"/>
      <c r="G82" s="63"/>
      <c r="H82" s="64"/>
      <c r="I82" s="62"/>
      <c r="J82" s="63"/>
      <c r="K82" s="64"/>
      <c r="L82" s="62"/>
      <c r="M82" s="63"/>
      <c r="N82" s="64"/>
      <c r="O82" s="62"/>
      <c r="P82" s="65"/>
      <c r="Q82" s="64"/>
      <c r="R82" s="62"/>
      <c r="S82" s="63"/>
      <c r="T82" s="64"/>
      <c r="U82" s="62"/>
      <c r="V82" s="63"/>
      <c r="W82" s="64"/>
      <c r="X82" s="62"/>
      <c r="Y82" s="63"/>
      <c r="Z82" s="64"/>
      <c r="AA82" s="62"/>
      <c r="AB82" s="65"/>
      <c r="AC82" s="64"/>
      <c r="AD82" s="62"/>
      <c r="AE82" s="65"/>
      <c r="AF82" s="64"/>
      <c r="AG82" s="62"/>
      <c r="AH82" s="65"/>
      <c r="AI82" s="64"/>
      <c r="AJ82" s="62"/>
      <c r="AK82" s="65"/>
      <c r="AL82" s="64"/>
      <c r="AM82" s="62"/>
      <c r="AN82" s="65"/>
      <c r="AO82" s="64"/>
      <c r="AP82" s="62"/>
      <c r="AQ82" s="65"/>
      <c r="AR82" s="64"/>
      <c r="AS82" s="62"/>
      <c r="AT82" s="65"/>
      <c r="AU82" s="64"/>
      <c r="AV82" s="62"/>
      <c r="AW82" s="65"/>
      <c r="AX82" s="64"/>
      <c r="AY82" s="62"/>
      <c r="AZ82" s="65"/>
      <c r="BA82" s="64"/>
      <c r="BB82" s="62"/>
      <c r="BC82" s="67"/>
      <c r="BD82" s="64"/>
    </row>
    <row r="83" spans="1:56" ht="84" customHeight="1" x14ac:dyDescent="0.25">
      <c r="A83" s="322" t="s">
        <v>255</v>
      </c>
      <c r="B83" s="323"/>
      <c r="C83" s="113" t="s">
        <v>85</v>
      </c>
      <c r="D83" s="108"/>
      <c r="E83" s="98"/>
      <c r="F83" s="68"/>
      <c r="G83" s="81"/>
      <c r="H83" s="82"/>
      <c r="I83" s="68"/>
      <c r="J83" s="81"/>
      <c r="K83" s="82"/>
      <c r="L83" s="68"/>
      <c r="M83" s="81"/>
      <c r="N83" s="82"/>
      <c r="O83" s="68"/>
      <c r="P83" s="81"/>
      <c r="Q83" s="82"/>
      <c r="R83" s="68"/>
      <c r="S83" s="81"/>
      <c r="T83" s="82"/>
      <c r="U83" s="68"/>
      <c r="V83" s="81"/>
      <c r="W83" s="82"/>
      <c r="X83" s="68"/>
      <c r="Y83" s="81"/>
      <c r="Z83" s="82"/>
      <c r="AA83" s="68"/>
      <c r="AB83" s="81"/>
      <c r="AC83" s="82"/>
      <c r="AD83" s="68"/>
      <c r="AE83" s="81"/>
      <c r="AF83" s="82"/>
      <c r="AG83" s="68"/>
      <c r="AH83" s="81"/>
      <c r="AI83" s="82"/>
      <c r="AJ83" s="68"/>
      <c r="AK83" s="81"/>
      <c r="AL83" s="82"/>
      <c r="AM83" s="68"/>
      <c r="AN83" s="81"/>
      <c r="AO83" s="82"/>
      <c r="AP83" s="68"/>
      <c r="AQ83" s="81"/>
      <c r="AR83" s="82"/>
      <c r="AS83" s="68"/>
      <c r="AT83" s="81"/>
      <c r="AU83" s="82"/>
      <c r="AV83" s="68"/>
      <c r="AW83" s="81"/>
      <c r="AX83" s="82"/>
      <c r="AY83" s="68"/>
      <c r="AZ83" s="81"/>
      <c r="BA83" s="82"/>
      <c r="BB83" s="68"/>
      <c r="BC83" s="81"/>
      <c r="BD83" s="82"/>
    </row>
    <row r="84" spans="1:56" ht="84" customHeight="1" x14ac:dyDescent="0.25">
      <c r="A84" s="329" t="s">
        <v>256</v>
      </c>
      <c r="B84" s="325"/>
      <c r="C84" s="114"/>
      <c r="D84" s="109"/>
      <c r="E84" s="97"/>
      <c r="F84" s="70"/>
      <c r="G84" s="271"/>
      <c r="H84" s="71"/>
      <c r="I84" s="70"/>
      <c r="J84" s="271"/>
      <c r="K84" s="71"/>
      <c r="L84" s="70"/>
      <c r="M84" s="271"/>
      <c r="N84" s="71"/>
      <c r="O84" s="70"/>
      <c r="P84" s="271"/>
      <c r="Q84" s="71"/>
      <c r="R84" s="70"/>
      <c r="S84" s="271"/>
      <c r="T84" s="71"/>
      <c r="U84" s="70"/>
      <c r="V84" s="271"/>
      <c r="W84" s="71"/>
      <c r="X84" s="70"/>
      <c r="Y84" s="271"/>
      <c r="Z84" s="71"/>
      <c r="AA84" s="70"/>
      <c r="AB84" s="271"/>
      <c r="AC84" s="71"/>
      <c r="AD84" s="70"/>
      <c r="AE84" s="271"/>
      <c r="AF84" s="71"/>
      <c r="AG84" s="70"/>
      <c r="AH84" s="271"/>
      <c r="AI84" s="71"/>
      <c r="AJ84" s="70"/>
      <c r="AK84" s="271"/>
      <c r="AL84" s="71"/>
      <c r="AM84" s="70"/>
      <c r="AN84" s="271"/>
      <c r="AO84" s="71"/>
      <c r="AP84" s="70"/>
      <c r="AQ84" s="271"/>
      <c r="AR84" s="71"/>
      <c r="AS84" s="70"/>
      <c r="AT84" s="271"/>
      <c r="AU84" s="71"/>
      <c r="AV84" s="70"/>
      <c r="AW84" s="271"/>
      <c r="AX84" s="71"/>
      <c r="AY84" s="70"/>
      <c r="AZ84" s="271"/>
      <c r="BA84" s="71"/>
      <c r="BB84" s="70"/>
      <c r="BC84" s="271"/>
      <c r="BD84" s="71"/>
    </row>
    <row r="85" spans="1:56" ht="111" customHeight="1" x14ac:dyDescent="0.25">
      <c r="A85" s="51" t="s">
        <v>52</v>
      </c>
      <c r="B85" s="29" t="s">
        <v>257</v>
      </c>
      <c r="C85" s="121" t="s">
        <v>90</v>
      </c>
      <c r="D85" s="107"/>
      <c r="E85" s="86"/>
      <c r="F85" s="87"/>
      <c r="G85" s="85"/>
      <c r="H85" s="75"/>
      <c r="I85" s="87"/>
      <c r="J85" s="85"/>
      <c r="K85" s="75"/>
      <c r="L85" s="87"/>
      <c r="M85" s="85"/>
      <c r="N85" s="75"/>
      <c r="O85" s="73"/>
      <c r="P85" s="76"/>
      <c r="Q85" s="75"/>
      <c r="R85" s="87"/>
      <c r="S85" s="85"/>
      <c r="T85" s="75"/>
      <c r="U85" s="87"/>
      <c r="V85" s="85"/>
      <c r="W85" s="75"/>
      <c r="X85" s="87"/>
      <c r="Y85" s="85"/>
      <c r="Z85" s="75"/>
      <c r="AA85" s="73"/>
      <c r="AB85" s="76"/>
      <c r="AC85" s="75"/>
      <c r="AD85" s="87"/>
      <c r="AE85" s="85"/>
      <c r="AF85" s="75"/>
      <c r="AG85" s="87"/>
      <c r="AH85" s="85"/>
      <c r="AI85" s="75"/>
      <c r="AJ85" s="87"/>
      <c r="AK85" s="85"/>
      <c r="AL85" s="75"/>
      <c r="AM85" s="73"/>
      <c r="AN85" s="76"/>
      <c r="AO85" s="75"/>
      <c r="AP85" s="87"/>
      <c r="AQ85" s="85"/>
      <c r="AR85" s="75"/>
      <c r="AS85" s="87"/>
      <c r="AT85" s="85"/>
      <c r="AU85" s="75"/>
      <c r="AV85" s="87"/>
      <c r="AW85" s="85"/>
      <c r="AX85" s="75"/>
      <c r="AY85" s="73"/>
      <c r="AZ85" s="76"/>
      <c r="BA85" s="75"/>
      <c r="BB85" s="73"/>
      <c r="BC85" s="77"/>
      <c r="BD85" s="75"/>
    </row>
    <row r="86" spans="1:56" ht="84" customHeight="1" x14ac:dyDescent="0.25">
      <c r="A86" s="51" t="s">
        <v>82</v>
      </c>
      <c r="B86" s="29" t="s">
        <v>258</v>
      </c>
      <c r="C86" s="121" t="s">
        <v>0</v>
      </c>
      <c r="D86" s="107"/>
      <c r="E86" s="86"/>
      <c r="F86" s="87"/>
      <c r="G86" s="85"/>
      <c r="H86" s="75"/>
      <c r="I86" s="87"/>
      <c r="J86" s="85"/>
      <c r="K86" s="75"/>
      <c r="L86" s="87"/>
      <c r="M86" s="85"/>
      <c r="N86" s="75"/>
      <c r="O86" s="73"/>
      <c r="P86" s="76"/>
      <c r="Q86" s="75"/>
      <c r="R86" s="87"/>
      <c r="S86" s="85"/>
      <c r="T86" s="75"/>
      <c r="U86" s="87"/>
      <c r="V86" s="85"/>
      <c r="W86" s="75"/>
      <c r="X86" s="87"/>
      <c r="Y86" s="85"/>
      <c r="Z86" s="75"/>
      <c r="AA86" s="73"/>
      <c r="AB86" s="76"/>
      <c r="AC86" s="75"/>
      <c r="AD86" s="87"/>
      <c r="AE86" s="85"/>
      <c r="AF86" s="75"/>
      <c r="AG86" s="87"/>
      <c r="AH86" s="85"/>
      <c r="AI86" s="75"/>
      <c r="AJ86" s="87"/>
      <c r="AK86" s="85"/>
      <c r="AL86" s="75"/>
      <c r="AM86" s="73"/>
      <c r="AN86" s="76"/>
      <c r="AO86" s="75"/>
      <c r="AP86" s="87"/>
      <c r="AQ86" s="85"/>
      <c r="AR86" s="75"/>
      <c r="AS86" s="87"/>
      <c r="AT86" s="85"/>
      <c r="AU86" s="75"/>
      <c r="AV86" s="87"/>
      <c r="AW86" s="85"/>
      <c r="AX86" s="75"/>
      <c r="AY86" s="73"/>
      <c r="AZ86" s="76"/>
      <c r="BA86" s="75"/>
      <c r="BB86" s="73"/>
      <c r="BC86" s="77"/>
      <c r="BD86" s="75"/>
    </row>
    <row r="87" spans="1:56" ht="84" customHeight="1" x14ac:dyDescent="0.25">
      <c r="A87" s="51" t="s">
        <v>83</v>
      </c>
      <c r="B87" s="29" t="s">
        <v>259</v>
      </c>
      <c r="C87" s="121" t="s">
        <v>60</v>
      </c>
      <c r="D87" s="107"/>
      <c r="E87" s="86"/>
      <c r="F87" s="87"/>
      <c r="G87" s="85"/>
      <c r="H87" s="75"/>
      <c r="I87" s="87"/>
      <c r="J87" s="85"/>
      <c r="K87" s="75"/>
      <c r="L87" s="87"/>
      <c r="M87" s="85"/>
      <c r="N87" s="75"/>
      <c r="O87" s="73"/>
      <c r="P87" s="76"/>
      <c r="Q87" s="75"/>
      <c r="R87" s="87"/>
      <c r="S87" s="85"/>
      <c r="T87" s="75"/>
      <c r="U87" s="87"/>
      <c r="V87" s="85"/>
      <c r="W87" s="75"/>
      <c r="X87" s="87"/>
      <c r="Y87" s="85"/>
      <c r="Z87" s="75"/>
      <c r="AA87" s="73"/>
      <c r="AB87" s="76"/>
      <c r="AC87" s="75"/>
      <c r="AD87" s="87"/>
      <c r="AE87" s="85"/>
      <c r="AF87" s="75"/>
      <c r="AG87" s="87"/>
      <c r="AH87" s="85"/>
      <c r="AI87" s="75"/>
      <c r="AJ87" s="87"/>
      <c r="AK87" s="85"/>
      <c r="AL87" s="75"/>
      <c r="AM87" s="73"/>
      <c r="AN87" s="76"/>
      <c r="AO87" s="75"/>
      <c r="AP87" s="87"/>
      <c r="AQ87" s="85"/>
      <c r="AR87" s="75"/>
      <c r="AS87" s="87"/>
      <c r="AT87" s="85"/>
      <c r="AU87" s="75"/>
      <c r="AV87" s="87"/>
      <c r="AW87" s="85"/>
      <c r="AX87" s="75"/>
      <c r="AY87" s="73"/>
      <c r="AZ87" s="76"/>
      <c r="BA87" s="75"/>
      <c r="BB87" s="73"/>
      <c r="BC87" s="77"/>
      <c r="BD87" s="75"/>
    </row>
    <row r="88" spans="1:56" ht="84" customHeight="1" x14ac:dyDescent="0.25">
      <c r="A88" s="51" t="s">
        <v>84</v>
      </c>
      <c r="B88" s="29" t="s">
        <v>260</v>
      </c>
      <c r="C88" s="121" t="s">
        <v>1</v>
      </c>
      <c r="D88" s="107"/>
      <c r="E88" s="86"/>
      <c r="F88" s="87"/>
      <c r="G88" s="85"/>
      <c r="H88" s="75"/>
      <c r="I88" s="87"/>
      <c r="J88" s="85"/>
      <c r="K88" s="75"/>
      <c r="L88" s="87"/>
      <c r="M88" s="85"/>
      <c r="N88" s="75"/>
      <c r="O88" s="73"/>
      <c r="P88" s="76"/>
      <c r="Q88" s="75"/>
      <c r="R88" s="87"/>
      <c r="S88" s="85"/>
      <c r="T88" s="75"/>
      <c r="U88" s="87"/>
      <c r="V88" s="85"/>
      <c r="W88" s="75"/>
      <c r="X88" s="87"/>
      <c r="Y88" s="85"/>
      <c r="Z88" s="75"/>
      <c r="AA88" s="73"/>
      <c r="AB88" s="76"/>
      <c r="AC88" s="75"/>
      <c r="AD88" s="87"/>
      <c r="AE88" s="85"/>
      <c r="AF88" s="75"/>
      <c r="AG88" s="87"/>
      <c r="AH88" s="85"/>
      <c r="AI88" s="75"/>
      <c r="AJ88" s="87"/>
      <c r="AK88" s="85"/>
      <c r="AL88" s="75"/>
      <c r="AM88" s="73"/>
      <c r="AN88" s="76"/>
      <c r="AO88" s="75"/>
      <c r="AP88" s="87"/>
      <c r="AQ88" s="85"/>
      <c r="AR88" s="75"/>
      <c r="AS88" s="87"/>
      <c r="AT88" s="85"/>
      <c r="AU88" s="75"/>
      <c r="AV88" s="87"/>
      <c r="AW88" s="85"/>
      <c r="AX88" s="75"/>
      <c r="AY88" s="73"/>
      <c r="AZ88" s="76"/>
      <c r="BA88" s="75"/>
      <c r="BB88" s="73"/>
      <c r="BC88" s="77"/>
      <c r="BD88" s="75"/>
    </row>
    <row r="89" spans="1:56" ht="88.5" customHeight="1" x14ac:dyDescent="0.25">
      <c r="A89" s="322" t="s">
        <v>125</v>
      </c>
      <c r="B89" s="323"/>
      <c r="C89" s="113"/>
      <c r="D89" s="108"/>
      <c r="E89" s="98"/>
      <c r="F89" s="68"/>
      <c r="G89" s="81"/>
      <c r="H89" s="82"/>
      <c r="I89" s="68"/>
      <c r="J89" s="81"/>
      <c r="K89" s="82"/>
      <c r="L89" s="68"/>
      <c r="M89" s="81"/>
      <c r="N89" s="82"/>
      <c r="O89" s="68"/>
      <c r="P89" s="81"/>
      <c r="Q89" s="82"/>
      <c r="R89" s="68"/>
      <c r="S89" s="81"/>
      <c r="T89" s="82"/>
      <c r="U89" s="68"/>
      <c r="V89" s="81"/>
      <c r="W89" s="82"/>
      <c r="X89" s="68"/>
      <c r="Y89" s="81"/>
      <c r="Z89" s="82"/>
      <c r="AA89" s="68"/>
      <c r="AB89" s="81"/>
      <c r="AC89" s="82"/>
      <c r="AD89" s="68"/>
      <c r="AE89" s="81"/>
      <c r="AF89" s="82"/>
      <c r="AG89" s="68"/>
      <c r="AH89" s="81"/>
      <c r="AI89" s="82"/>
      <c r="AJ89" s="68"/>
      <c r="AK89" s="81"/>
      <c r="AL89" s="82"/>
      <c r="AM89" s="68"/>
      <c r="AN89" s="81"/>
      <c r="AO89" s="82"/>
      <c r="AP89" s="68"/>
      <c r="AQ89" s="81"/>
      <c r="AR89" s="82"/>
      <c r="AS89" s="68"/>
      <c r="AT89" s="81"/>
      <c r="AU89" s="82"/>
      <c r="AV89" s="68"/>
      <c r="AW89" s="81"/>
      <c r="AX89" s="82"/>
      <c r="AY89" s="68"/>
      <c r="AZ89" s="81"/>
      <c r="BA89" s="82"/>
      <c r="BB89" s="68"/>
      <c r="BC89" s="81"/>
      <c r="BD89" s="82"/>
    </row>
    <row r="90" spans="1:56" ht="101.25" customHeight="1" x14ac:dyDescent="0.25">
      <c r="A90" s="324" t="s">
        <v>92</v>
      </c>
      <c r="B90" s="325"/>
      <c r="C90" s="114"/>
      <c r="D90" s="109"/>
      <c r="E90" s="97"/>
      <c r="F90" s="70"/>
      <c r="G90" s="271"/>
      <c r="H90" s="71"/>
      <c r="I90" s="70"/>
      <c r="J90" s="271"/>
      <c r="K90" s="71"/>
      <c r="L90" s="70"/>
      <c r="M90" s="271"/>
      <c r="N90" s="71"/>
      <c r="O90" s="70"/>
      <c r="P90" s="271"/>
      <c r="Q90" s="71"/>
      <c r="R90" s="70"/>
      <c r="S90" s="271"/>
      <c r="T90" s="71"/>
      <c r="U90" s="70"/>
      <c r="V90" s="271"/>
      <c r="W90" s="71"/>
      <c r="X90" s="70"/>
      <c r="Y90" s="271"/>
      <c r="Z90" s="71"/>
      <c r="AA90" s="70"/>
      <c r="AB90" s="271"/>
      <c r="AC90" s="71"/>
      <c r="AD90" s="70"/>
      <c r="AE90" s="271"/>
      <c r="AF90" s="71"/>
      <c r="AG90" s="70"/>
      <c r="AH90" s="271"/>
      <c r="AI90" s="71"/>
      <c r="AJ90" s="70"/>
      <c r="AK90" s="271"/>
      <c r="AL90" s="71"/>
      <c r="AM90" s="70"/>
      <c r="AN90" s="271"/>
      <c r="AO90" s="71"/>
      <c r="AP90" s="70"/>
      <c r="AQ90" s="271"/>
      <c r="AR90" s="71"/>
      <c r="AS90" s="70"/>
      <c r="AT90" s="271"/>
      <c r="AU90" s="71"/>
      <c r="AV90" s="70"/>
      <c r="AW90" s="271"/>
      <c r="AX90" s="71"/>
      <c r="AY90" s="70"/>
      <c r="AZ90" s="271"/>
      <c r="BA90" s="71"/>
      <c r="BB90" s="70"/>
      <c r="BC90" s="271"/>
      <c r="BD90" s="71"/>
    </row>
    <row r="91" spans="1:56" ht="84" customHeight="1" x14ac:dyDescent="0.25">
      <c r="A91" s="51" t="s">
        <v>54</v>
      </c>
      <c r="B91" s="29" t="s">
        <v>261</v>
      </c>
      <c r="C91" s="121" t="s">
        <v>59</v>
      </c>
      <c r="D91" s="107"/>
      <c r="E91" s="86"/>
      <c r="F91" s="87"/>
      <c r="G91" s="85"/>
      <c r="H91" s="75"/>
      <c r="I91" s="87"/>
      <c r="J91" s="85"/>
      <c r="K91" s="75"/>
      <c r="L91" s="87"/>
      <c r="M91" s="85"/>
      <c r="N91" s="75"/>
      <c r="O91" s="73"/>
      <c r="P91" s="76"/>
      <c r="Q91" s="75"/>
      <c r="R91" s="87"/>
      <c r="S91" s="85"/>
      <c r="T91" s="75"/>
      <c r="U91" s="87"/>
      <c r="V91" s="85"/>
      <c r="W91" s="75"/>
      <c r="X91" s="87"/>
      <c r="Y91" s="85"/>
      <c r="Z91" s="75"/>
      <c r="AA91" s="73"/>
      <c r="AB91" s="76"/>
      <c r="AC91" s="75"/>
      <c r="AD91" s="87"/>
      <c r="AE91" s="85"/>
      <c r="AF91" s="75"/>
      <c r="AG91" s="87"/>
      <c r="AH91" s="85"/>
      <c r="AI91" s="75"/>
      <c r="AJ91" s="87"/>
      <c r="AK91" s="85"/>
      <c r="AL91" s="75"/>
      <c r="AM91" s="73"/>
      <c r="AN91" s="76"/>
      <c r="AO91" s="75"/>
      <c r="AP91" s="87"/>
      <c r="AQ91" s="85"/>
      <c r="AR91" s="75"/>
      <c r="AS91" s="87"/>
      <c r="AT91" s="85"/>
      <c r="AU91" s="75"/>
      <c r="AV91" s="87"/>
      <c r="AW91" s="85"/>
      <c r="AX91" s="75"/>
      <c r="AY91" s="73"/>
      <c r="AZ91" s="76"/>
      <c r="BA91" s="75"/>
      <c r="BB91" s="73"/>
      <c r="BC91" s="77"/>
      <c r="BD91" s="75"/>
    </row>
    <row r="92" spans="1:56" ht="96.75" customHeight="1" x14ac:dyDescent="0.25">
      <c r="A92" s="322" t="s">
        <v>126</v>
      </c>
      <c r="B92" s="323"/>
      <c r="C92" s="113"/>
      <c r="D92" s="108"/>
      <c r="E92" s="98"/>
      <c r="F92" s="68"/>
      <c r="G92" s="81"/>
      <c r="H92" s="82"/>
      <c r="I92" s="68"/>
      <c r="J92" s="81"/>
      <c r="K92" s="82"/>
      <c r="L92" s="68"/>
      <c r="M92" s="81"/>
      <c r="N92" s="82"/>
      <c r="O92" s="68"/>
      <c r="P92" s="81"/>
      <c r="Q92" s="82"/>
      <c r="R92" s="68"/>
      <c r="S92" s="81"/>
      <c r="T92" s="82"/>
      <c r="U92" s="68"/>
      <c r="V92" s="81"/>
      <c r="W92" s="82"/>
      <c r="X92" s="68"/>
      <c r="Y92" s="81"/>
      <c r="Z92" s="82"/>
      <c r="AA92" s="68"/>
      <c r="AB92" s="81"/>
      <c r="AC92" s="82"/>
      <c r="AD92" s="68"/>
      <c r="AE92" s="81"/>
      <c r="AF92" s="82"/>
      <c r="AG92" s="68"/>
      <c r="AH92" s="81"/>
      <c r="AI92" s="82"/>
      <c r="AJ92" s="68"/>
      <c r="AK92" s="81"/>
      <c r="AL92" s="82"/>
      <c r="AM92" s="68"/>
      <c r="AN92" s="81"/>
      <c r="AO92" s="82"/>
      <c r="AP92" s="68"/>
      <c r="AQ92" s="81"/>
      <c r="AR92" s="82"/>
      <c r="AS92" s="68"/>
      <c r="AT92" s="81"/>
      <c r="AU92" s="82"/>
      <c r="AV92" s="68"/>
      <c r="AW92" s="81"/>
      <c r="AX92" s="82"/>
      <c r="AY92" s="68"/>
      <c r="AZ92" s="81"/>
      <c r="BA92" s="82"/>
      <c r="BB92" s="68"/>
      <c r="BC92" s="81"/>
      <c r="BD92" s="82"/>
    </row>
    <row r="93" spans="1:56" ht="86.25" customHeight="1" x14ac:dyDescent="0.25">
      <c r="A93" s="326" t="s">
        <v>262</v>
      </c>
      <c r="B93" s="325"/>
      <c r="C93" s="114"/>
      <c r="D93" s="109"/>
      <c r="E93" s="97"/>
      <c r="F93" s="70"/>
      <c r="G93" s="271"/>
      <c r="H93" s="71"/>
      <c r="I93" s="70"/>
      <c r="J93" s="271"/>
      <c r="K93" s="71"/>
      <c r="L93" s="70"/>
      <c r="M93" s="271"/>
      <c r="N93" s="71"/>
      <c r="O93" s="70"/>
      <c r="P93" s="271"/>
      <c r="Q93" s="71"/>
      <c r="R93" s="70"/>
      <c r="S93" s="271"/>
      <c r="T93" s="71"/>
      <c r="U93" s="70"/>
      <c r="V93" s="271"/>
      <c r="W93" s="71"/>
      <c r="X93" s="70"/>
      <c r="Y93" s="271"/>
      <c r="Z93" s="71"/>
      <c r="AA93" s="70"/>
      <c r="AB93" s="271"/>
      <c r="AC93" s="71"/>
      <c r="AD93" s="70"/>
      <c r="AE93" s="271"/>
      <c r="AF93" s="71"/>
      <c r="AG93" s="70"/>
      <c r="AH93" s="271"/>
      <c r="AI93" s="71"/>
      <c r="AJ93" s="70"/>
      <c r="AK93" s="271"/>
      <c r="AL93" s="71"/>
      <c r="AM93" s="70"/>
      <c r="AN93" s="271"/>
      <c r="AO93" s="71"/>
      <c r="AP93" s="70"/>
      <c r="AQ93" s="271"/>
      <c r="AR93" s="71"/>
      <c r="AS93" s="70"/>
      <c r="AT93" s="271"/>
      <c r="AU93" s="71"/>
      <c r="AV93" s="70"/>
      <c r="AW93" s="271"/>
      <c r="AX93" s="71"/>
      <c r="AY93" s="70"/>
      <c r="AZ93" s="271"/>
      <c r="BA93" s="71"/>
      <c r="BB93" s="70"/>
      <c r="BC93" s="271"/>
      <c r="BD93" s="71"/>
    </row>
    <row r="94" spans="1:56" ht="43.5" customHeight="1" x14ac:dyDescent="0.25">
      <c r="A94" s="51" t="s">
        <v>109</v>
      </c>
      <c r="B94" s="29" t="s">
        <v>263</v>
      </c>
      <c r="C94" s="121" t="s">
        <v>118</v>
      </c>
      <c r="D94" s="107"/>
      <c r="E94" s="86"/>
      <c r="F94" s="73"/>
      <c r="G94" s="74"/>
      <c r="H94" s="75"/>
      <c r="I94" s="73"/>
      <c r="J94" s="74"/>
      <c r="K94" s="75"/>
      <c r="L94" s="73"/>
      <c r="M94" s="74"/>
      <c r="N94" s="75"/>
      <c r="O94" s="73"/>
      <c r="P94" s="76"/>
      <c r="Q94" s="75"/>
      <c r="R94" s="73"/>
      <c r="S94" s="74"/>
      <c r="T94" s="75"/>
      <c r="U94" s="73"/>
      <c r="V94" s="74"/>
      <c r="W94" s="75"/>
      <c r="X94" s="73"/>
      <c r="Y94" s="74"/>
      <c r="Z94" s="75"/>
      <c r="AA94" s="73"/>
      <c r="AB94" s="76"/>
      <c r="AC94" s="75"/>
      <c r="AD94" s="73"/>
      <c r="AE94" s="74"/>
      <c r="AF94" s="75"/>
      <c r="AG94" s="73"/>
      <c r="AH94" s="74"/>
      <c r="AI94" s="75"/>
      <c r="AJ94" s="73"/>
      <c r="AK94" s="74"/>
      <c r="AL94" s="75"/>
      <c r="AM94" s="73"/>
      <c r="AN94" s="76"/>
      <c r="AO94" s="75"/>
      <c r="AP94" s="73"/>
      <c r="AQ94" s="74"/>
      <c r="AR94" s="75"/>
      <c r="AS94" s="73"/>
      <c r="AT94" s="74"/>
      <c r="AU94" s="75"/>
      <c r="AV94" s="73"/>
      <c r="AW94" s="74"/>
      <c r="AX94" s="75"/>
      <c r="AY94" s="73"/>
      <c r="AZ94" s="76"/>
      <c r="BA94" s="75"/>
      <c r="BB94" s="73"/>
      <c r="BC94" s="77"/>
      <c r="BD94" s="75"/>
    </row>
    <row r="95" spans="1:56" ht="43.5" customHeight="1" x14ac:dyDescent="0.25">
      <c r="A95" s="51" t="s">
        <v>110</v>
      </c>
      <c r="B95" s="29" t="s">
        <v>264</v>
      </c>
      <c r="C95" s="121" t="s">
        <v>119</v>
      </c>
      <c r="D95" s="107"/>
      <c r="E95" s="86"/>
      <c r="F95" s="73"/>
      <c r="G95" s="74"/>
      <c r="H95" s="75"/>
      <c r="I95" s="73"/>
      <c r="J95" s="74"/>
      <c r="K95" s="75"/>
      <c r="L95" s="73"/>
      <c r="M95" s="74"/>
      <c r="N95" s="75"/>
      <c r="O95" s="73"/>
      <c r="P95" s="76"/>
      <c r="Q95" s="75"/>
      <c r="R95" s="73"/>
      <c r="S95" s="74"/>
      <c r="T95" s="75"/>
      <c r="U95" s="73"/>
      <c r="V95" s="74"/>
      <c r="W95" s="75"/>
      <c r="X95" s="73"/>
      <c r="Y95" s="74"/>
      <c r="Z95" s="75"/>
      <c r="AA95" s="73"/>
      <c r="AB95" s="76"/>
      <c r="AC95" s="75"/>
      <c r="AD95" s="73"/>
      <c r="AE95" s="74"/>
      <c r="AF95" s="75"/>
      <c r="AG95" s="73"/>
      <c r="AH95" s="74"/>
      <c r="AI95" s="75"/>
      <c r="AJ95" s="73"/>
      <c r="AK95" s="74"/>
      <c r="AL95" s="75"/>
      <c r="AM95" s="73"/>
      <c r="AN95" s="76"/>
      <c r="AO95" s="75"/>
      <c r="AP95" s="73"/>
      <c r="AQ95" s="74"/>
      <c r="AR95" s="75"/>
      <c r="AS95" s="73"/>
      <c r="AT95" s="74"/>
      <c r="AU95" s="75"/>
      <c r="AV95" s="73"/>
      <c r="AW95" s="74"/>
      <c r="AX95" s="75"/>
      <c r="AY95" s="73"/>
      <c r="AZ95" s="76"/>
      <c r="BA95" s="75"/>
      <c r="BB95" s="73"/>
      <c r="BC95" s="77"/>
      <c r="BD95" s="75"/>
    </row>
    <row r="96" spans="1:56" ht="43.5" customHeight="1" x14ac:dyDescent="0.25">
      <c r="A96" s="51" t="s">
        <v>111</v>
      </c>
      <c r="B96" s="29" t="s">
        <v>265</v>
      </c>
      <c r="C96" s="121" t="s">
        <v>120</v>
      </c>
      <c r="D96" s="107"/>
      <c r="E96" s="86"/>
      <c r="F96" s="73"/>
      <c r="G96" s="74"/>
      <c r="H96" s="75"/>
      <c r="I96" s="73"/>
      <c r="J96" s="74"/>
      <c r="K96" s="75"/>
      <c r="L96" s="73"/>
      <c r="M96" s="74"/>
      <c r="N96" s="75"/>
      <c r="O96" s="73"/>
      <c r="P96" s="76"/>
      <c r="Q96" s="75"/>
      <c r="R96" s="73"/>
      <c r="S96" s="74"/>
      <c r="T96" s="75"/>
      <c r="U96" s="73"/>
      <c r="V96" s="74"/>
      <c r="W96" s="75"/>
      <c r="X96" s="73"/>
      <c r="Y96" s="74"/>
      <c r="Z96" s="75"/>
      <c r="AA96" s="73"/>
      <c r="AB96" s="76"/>
      <c r="AC96" s="75"/>
      <c r="AD96" s="73"/>
      <c r="AE96" s="74"/>
      <c r="AF96" s="75"/>
      <c r="AG96" s="73"/>
      <c r="AH96" s="74"/>
      <c r="AI96" s="75"/>
      <c r="AJ96" s="73"/>
      <c r="AK96" s="74"/>
      <c r="AL96" s="75"/>
      <c r="AM96" s="73"/>
      <c r="AN96" s="76"/>
      <c r="AO96" s="75"/>
      <c r="AP96" s="73"/>
      <c r="AQ96" s="74"/>
      <c r="AR96" s="75"/>
      <c r="AS96" s="73"/>
      <c r="AT96" s="74"/>
      <c r="AU96" s="75"/>
      <c r="AV96" s="73"/>
      <c r="AW96" s="74"/>
      <c r="AX96" s="75"/>
      <c r="AY96" s="73"/>
      <c r="AZ96" s="76"/>
      <c r="BA96" s="75"/>
      <c r="BB96" s="73"/>
      <c r="BC96" s="77"/>
      <c r="BD96" s="75"/>
    </row>
    <row r="97" spans="1:56" ht="84" customHeight="1" x14ac:dyDescent="0.25">
      <c r="A97" s="324" t="s">
        <v>191</v>
      </c>
      <c r="B97" s="325"/>
      <c r="C97" s="114"/>
      <c r="D97" s="109"/>
      <c r="E97" s="97"/>
      <c r="F97" s="70"/>
      <c r="G97" s="271"/>
      <c r="H97" s="71"/>
      <c r="I97" s="70"/>
      <c r="J97" s="271"/>
      <c r="K97" s="71"/>
      <c r="L97" s="70"/>
      <c r="M97" s="271"/>
      <c r="N97" s="71"/>
      <c r="O97" s="70"/>
      <c r="P97" s="271"/>
      <c r="Q97" s="71"/>
      <c r="R97" s="70"/>
      <c r="S97" s="271"/>
      <c r="T97" s="71"/>
      <c r="U97" s="70"/>
      <c r="V97" s="271"/>
      <c r="W97" s="71"/>
      <c r="X97" s="70"/>
      <c r="Y97" s="271"/>
      <c r="Z97" s="71"/>
      <c r="AA97" s="70"/>
      <c r="AB97" s="271"/>
      <c r="AC97" s="71"/>
      <c r="AD97" s="70"/>
      <c r="AE97" s="271"/>
      <c r="AF97" s="71"/>
      <c r="AG97" s="70"/>
      <c r="AH97" s="271"/>
      <c r="AI97" s="71"/>
      <c r="AJ97" s="70"/>
      <c r="AK97" s="271"/>
      <c r="AL97" s="71"/>
      <c r="AM97" s="70"/>
      <c r="AN97" s="271"/>
      <c r="AO97" s="71"/>
      <c r="AP97" s="70"/>
      <c r="AQ97" s="271"/>
      <c r="AR97" s="71"/>
      <c r="AS97" s="70"/>
      <c r="AT97" s="271"/>
      <c r="AU97" s="71"/>
      <c r="AV97" s="70"/>
      <c r="AW97" s="271"/>
      <c r="AX97" s="71"/>
      <c r="AY97" s="70"/>
      <c r="AZ97" s="271"/>
      <c r="BA97" s="71"/>
      <c r="BB97" s="70"/>
      <c r="BC97" s="271"/>
      <c r="BD97" s="71"/>
    </row>
    <row r="98" spans="1:56" ht="51" customHeight="1" x14ac:dyDescent="0.25">
      <c r="A98" s="51" t="s">
        <v>112</v>
      </c>
      <c r="B98" s="29" t="s">
        <v>266</v>
      </c>
      <c r="C98" s="121" t="s">
        <v>115</v>
      </c>
      <c r="D98" s="107"/>
      <c r="E98" s="86"/>
      <c r="F98" s="73"/>
      <c r="G98" s="74"/>
      <c r="H98" s="75"/>
      <c r="I98" s="73"/>
      <c r="J98" s="74"/>
      <c r="K98" s="75"/>
      <c r="L98" s="73"/>
      <c r="M98" s="74"/>
      <c r="N98" s="75"/>
      <c r="O98" s="73"/>
      <c r="P98" s="76"/>
      <c r="Q98" s="75"/>
      <c r="R98" s="73"/>
      <c r="S98" s="74"/>
      <c r="T98" s="75"/>
      <c r="U98" s="73"/>
      <c r="V98" s="74"/>
      <c r="W98" s="75"/>
      <c r="X98" s="73"/>
      <c r="Y98" s="74"/>
      <c r="Z98" s="75"/>
      <c r="AA98" s="73"/>
      <c r="AB98" s="76"/>
      <c r="AC98" s="75"/>
      <c r="AD98" s="73"/>
      <c r="AE98" s="74"/>
      <c r="AF98" s="75"/>
      <c r="AG98" s="73"/>
      <c r="AH98" s="74"/>
      <c r="AI98" s="75"/>
      <c r="AJ98" s="73"/>
      <c r="AK98" s="74"/>
      <c r="AL98" s="75"/>
      <c r="AM98" s="73"/>
      <c r="AN98" s="76"/>
      <c r="AO98" s="75"/>
      <c r="AP98" s="73"/>
      <c r="AQ98" s="74"/>
      <c r="AR98" s="75"/>
      <c r="AS98" s="73"/>
      <c r="AT98" s="74"/>
      <c r="AU98" s="75"/>
      <c r="AV98" s="73"/>
      <c r="AW98" s="74"/>
      <c r="AX98" s="75"/>
      <c r="AY98" s="73"/>
      <c r="AZ98" s="76"/>
      <c r="BA98" s="75"/>
      <c r="BB98" s="73"/>
      <c r="BC98" s="77"/>
      <c r="BD98" s="75"/>
    </row>
    <row r="99" spans="1:56" ht="51" customHeight="1" x14ac:dyDescent="0.25">
      <c r="A99" s="51" t="s">
        <v>113</v>
      </c>
      <c r="B99" s="29" t="s">
        <v>267</v>
      </c>
      <c r="C99" s="121" t="s">
        <v>116</v>
      </c>
      <c r="D99" s="107"/>
      <c r="E99" s="86"/>
      <c r="F99" s="73"/>
      <c r="G99" s="74"/>
      <c r="H99" s="75"/>
      <c r="I99" s="73"/>
      <c r="J99" s="74"/>
      <c r="K99" s="75"/>
      <c r="L99" s="73"/>
      <c r="M99" s="74"/>
      <c r="N99" s="75"/>
      <c r="O99" s="73"/>
      <c r="P99" s="76"/>
      <c r="Q99" s="75"/>
      <c r="R99" s="73"/>
      <c r="S99" s="74"/>
      <c r="T99" s="75"/>
      <c r="U99" s="73"/>
      <c r="V99" s="74"/>
      <c r="W99" s="75"/>
      <c r="X99" s="73"/>
      <c r="Y99" s="74"/>
      <c r="Z99" s="75"/>
      <c r="AA99" s="73"/>
      <c r="AB99" s="76"/>
      <c r="AC99" s="75"/>
      <c r="AD99" s="73"/>
      <c r="AE99" s="74"/>
      <c r="AF99" s="75"/>
      <c r="AG99" s="73"/>
      <c r="AH99" s="74"/>
      <c r="AI99" s="75"/>
      <c r="AJ99" s="73"/>
      <c r="AK99" s="74"/>
      <c r="AL99" s="75"/>
      <c r="AM99" s="73"/>
      <c r="AN99" s="76"/>
      <c r="AO99" s="75"/>
      <c r="AP99" s="73"/>
      <c r="AQ99" s="74"/>
      <c r="AR99" s="75"/>
      <c r="AS99" s="73"/>
      <c r="AT99" s="74"/>
      <c r="AU99" s="75"/>
      <c r="AV99" s="73"/>
      <c r="AW99" s="74"/>
      <c r="AX99" s="75"/>
      <c r="AY99" s="73"/>
      <c r="AZ99" s="76"/>
      <c r="BA99" s="75"/>
      <c r="BB99" s="73"/>
      <c r="BC99" s="77"/>
      <c r="BD99" s="75"/>
    </row>
    <row r="100" spans="1:56" ht="51" customHeight="1" x14ac:dyDescent="0.25">
      <c r="A100" s="51" t="s">
        <v>114</v>
      </c>
      <c r="B100" s="29" t="s">
        <v>268</v>
      </c>
      <c r="C100" s="121" t="s">
        <v>117</v>
      </c>
      <c r="D100" s="107"/>
      <c r="E100" s="86"/>
      <c r="F100" s="73"/>
      <c r="G100" s="74"/>
      <c r="H100" s="75"/>
      <c r="I100" s="73"/>
      <c r="J100" s="74"/>
      <c r="K100" s="75"/>
      <c r="L100" s="73"/>
      <c r="M100" s="74"/>
      <c r="N100" s="75"/>
      <c r="O100" s="73"/>
      <c r="P100" s="76"/>
      <c r="Q100" s="75"/>
      <c r="R100" s="73"/>
      <c r="S100" s="74"/>
      <c r="T100" s="75"/>
      <c r="U100" s="73"/>
      <c r="V100" s="74"/>
      <c r="W100" s="75"/>
      <c r="X100" s="73"/>
      <c r="Y100" s="74"/>
      <c r="Z100" s="75"/>
      <c r="AA100" s="73"/>
      <c r="AB100" s="76"/>
      <c r="AC100" s="75"/>
      <c r="AD100" s="73"/>
      <c r="AE100" s="74"/>
      <c r="AF100" s="75"/>
      <c r="AG100" s="73"/>
      <c r="AH100" s="74"/>
      <c r="AI100" s="75"/>
      <c r="AJ100" s="73"/>
      <c r="AK100" s="74"/>
      <c r="AL100" s="75"/>
      <c r="AM100" s="73"/>
      <c r="AN100" s="76"/>
      <c r="AO100" s="75"/>
      <c r="AP100" s="73"/>
      <c r="AQ100" s="74"/>
      <c r="AR100" s="75"/>
      <c r="AS100" s="73"/>
      <c r="AT100" s="74"/>
      <c r="AU100" s="75"/>
      <c r="AV100" s="73"/>
      <c r="AW100" s="74"/>
      <c r="AX100" s="75"/>
      <c r="AY100" s="73"/>
      <c r="AZ100" s="76"/>
      <c r="BA100" s="75"/>
      <c r="BB100" s="73"/>
      <c r="BC100" s="77"/>
      <c r="BD100" s="75"/>
    </row>
    <row r="101" spans="1:56" ht="51" customHeight="1" x14ac:dyDescent="0.25">
      <c r="A101" s="51" t="s">
        <v>129</v>
      </c>
      <c r="B101" s="29" t="s">
        <v>269</v>
      </c>
      <c r="C101" s="121" t="s">
        <v>130</v>
      </c>
      <c r="D101" s="107"/>
      <c r="E101" s="86"/>
      <c r="F101" s="73"/>
      <c r="G101" s="74"/>
      <c r="H101" s="75"/>
      <c r="I101" s="73"/>
      <c r="J101" s="74"/>
      <c r="K101" s="75"/>
      <c r="L101" s="73"/>
      <c r="M101" s="74"/>
      <c r="N101" s="75"/>
      <c r="O101" s="73"/>
      <c r="P101" s="76"/>
      <c r="Q101" s="75"/>
      <c r="R101" s="73"/>
      <c r="S101" s="74"/>
      <c r="T101" s="75"/>
      <c r="U101" s="73"/>
      <c r="V101" s="74"/>
      <c r="W101" s="75"/>
      <c r="X101" s="73"/>
      <c r="Y101" s="74"/>
      <c r="Z101" s="75"/>
      <c r="AA101" s="73"/>
      <c r="AB101" s="76"/>
      <c r="AC101" s="75"/>
      <c r="AD101" s="73"/>
      <c r="AE101" s="74"/>
      <c r="AF101" s="75"/>
      <c r="AG101" s="73"/>
      <c r="AH101" s="74"/>
      <c r="AI101" s="75"/>
      <c r="AJ101" s="73"/>
      <c r="AK101" s="74"/>
      <c r="AL101" s="75"/>
      <c r="AM101" s="73"/>
      <c r="AN101" s="76"/>
      <c r="AO101" s="75"/>
      <c r="AP101" s="73"/>
      <c r="AQ101" s="74"/>
      <c r="AR101" s="75"/>
      <c r="AS101" s="73"/>
      <c r="AT101" s="74"/>
      <c r="AU101" s="75"/>
      <c r="AV101" s="73"/>
      <c r="AW101" s="74"/>
      <c r="AX101" s="75"/>
      <c r="AY101" s="73"/>
      <c r="AZ101" s="76"/>
      <c r="BA101" s="75"/>
      <c r="BB101" s="73"/>
      <c r="BC101" s="77"/>
      <c r="BD101" s="75"/>
    </row>
  </sheetData>
  <mergeCells count="54">
    <mergeCell ref="A84:B84"/>
    <mergeCell ref="A78:B78"/>
    <mergeCell ref="A90:B90"/>
    <mergeCell ref="A70:B70"/>
    <mergeCell ref="A71:B71"/>
    <mergeCell ref="A72:B72"/>
    <mergeCell ref="A82:B82"/>
    <mergeCell ref="A83:B83"/>
    <mergeCell ref="A16:B16"/>
    <mergeCell ref="A7:B7"/>
    <mergeCell ref="A8:B8"/>
    <mergeCell ref="A10:B10"/>
    <mergeCell ref="A15:B15"/>
    <mergeCell ref="A14:B14"/>
    <mergeCell ref="A1:BA1"/>
    <mergeCell ref="A2:BA2"/>
    <mergeCell ref="A4:B5"/>
    <mergeCell ref="C4:C5"/>
    <mergeCell ref="D4:D5"/>
    <mergeCell ref="AS4:AU4"/>
    <mergeCell ref="AV4:AX4"/>
    <mergeCell ref="AY4:BA4"/>
    <mergeCell ref="E4:E5"/>
    <mergeCell ref="AJ4:AL4"/>
    <mergeCell ref="L4:N4"/>
    <mergeCell ref="O4:Q4"/>
    <mergeCell ref="R4:T4"/>
    <mergeCell ref="U4:W4"/>
    <mergeCell ref="BB4:BD4"/>
    <mergeCell ref="A6:B6"/>
    <mergeCell ref="X4:Z4"/>
    <mergeCell ref="AA4:AC4"/>
    <mergeCell ref="AD4:AF4"/>
    <mergeCell ref="AG4:AI4"/>
    <mergeCell ref="I4:K4"/>
    <mergeCell ref="AP4:AR4"/>
    <mergeCell ref="AM4:AO4"/>
    <mergeCell ref="F4:H4"/>
    <mergeCell ref="A93:B93"/>
    <mergeCell ref="A97:B97"/>
    <mergeCell ref="A89:B89"/>
    <mergeCell ref="A26:B26"/>
    <mergeCell ref="A27:B27"/>
    <mergeCell ref="A32:B32"/>
    <mergeCell ref="A33:B33"/>
    <mergeCell ref="A64:B64"/>
    <mergeCell ref="A75:B75"/>
    <mergeCell ref="A39:B39"/>
    <mergeCell ref="A40:B40"/>
    <mergeCell ref="A52:B52"/>
    <mergeCell ref="A53:B53"/>
    <mergeCell ref="A59:B59"/>
    <mergeCell ref="A60:B60"/>
    <mergeCell ref="A92:B92"/>
  </mergeCells>
  <printOptions horizontalCentered="1" gridLines="1"/>
  <pageMargins left="0.19685039370078741" right="0.19685039370078741" top="0.23622047244094491" bottom="0.19685039370078741" header="0.15748031496062992" footer="0.15748031496062992"/>
  <pageSetup scale="70" pageOrder="overThenDown"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4"/>
  <sheetViews>
    <sheetView topLeftCell="B1" zoomScaleNormal="100" workbookViewId="0">
      <pane xSplit="2" ySplit="5" topLeftCell="E6" activePane="bottomRight" state="frozen"/>
      <selection activeCell="B1" sqref="B1"/>
      <selection pane="topRight" activeCell="E1" sqref="E1"/>
      <selection pane="bottomLeft" activeCell="B6" sqref="B6"/>
      <selection pane="bottomRight" activeCell="J6" sqref="J6"/>
    </sheetView>
  </sheetViews>
  <sheetFormatPr baseColWidth="10" defaultRowHeight="15" x14ac:dyDescent="0.25"/>
  <cols>
    <col min="1" max="1" width="23.7109375" style="11" customWidth="1"/>
    <col min="2" max="2" width="34.85546875" style="11" customWidth="1"/>
    <col min="3" max="3" width="52.5703125" style="11" customWidth="1"/>
    <col min="4" max="4" width="39.7109375" style="11" customWidth="1"/>
    <col min="5" max="5" width="34.7109375" style="11" customWidth="1"/>
    <col min="6" max="7" width="11.42578125" style="11"/>
    <col min="8" max="8" width="11.5703125" style="11" bestFit="1" customWidth="1"/>
    <col min="9" max="9" width="11.42578125" style="11"/>
    <col min="10" max="10" width="19.85546875" style="11" customWidth="1"/>
    <col min="11" max="16384" width="11.42578125" style="11"/>
  </cols>
  <sheetData>
    <row r="1" spans="1:17" ht="28.5" x14ac:dyDescent="0.35">
      <c r="B1" s="363" t="s">
        <v>2</v>
      </c>
      <c r="C1" s="364"/>
      <c r="D1" s="364"/>
      <c r="E1" s="364"/>
      <c r="F1" s="364"/>
      <c r="G1" s="364"/>
      <c r="H1" s="364"/>
      <c r="I1" s="364"/>
      <c r="J1" s="364"/>
      <c r="K1" s="10"/>
      <c r="L1" s="10"/>
      <c r="M1" s="10"/>
      <c r="N1" s="10"/>
      <c r="O1" s="10"/>
      <c r="P1" s="10"/>
      <c r="Q1" s="10"/>
    </row>
    <row r="2" spans="1:17" ht="26.25" x14ac:dyDescent="0.3">
      <c r="B2" s="365" t="s">
        <v>272</v>
      </c>
      <c r="C2" s="366"/>
      <c r="D2" s="366"/>
      <c r="E2" s="366"/>
      <c r="F2" s="366"/>
      <c r="G2" s="366"/>
      <c r="H2" s="366"/>
      <c r="I2" s="366"/>
      <c r="J2" s="366"/>
      <c r="K2" s="12"/>
      <c r="L2" s="12"/>
      <c r="M2" s="12"/>
      <c r="N2" s="12"/>
      <c r="O2" s="12"/>
      <c r="P2" s="12"/>
      <c r="Q2" s="12"/>
    </row>
    <row r="3" spans="1:17" ht="15.75" thickBot="1" x14ac:dyDescent="0.3">
      <c r="C3" s="14"/>
      <c r="D3" s="14"/>
      <c r="E3" s="14"/>
      <c r="F3" s="14"/>
      <c r="G3" s="14"/>
      <c r="H3" s="14"/>
      <c r="I3" s="14"/>
      <c r="J3" s="14"/>
      <c r="K3" s="14"/>
      <c r="L3" s="14"/>
      <c r="M3" s="14"/>
      <c r="N3" s="14"/>
      <c r="O3" s="14"/>
      <c r="P3" s="14"/>
      <c r="Q3" s="14"/>
    </row>
    <row r="4" spans="1:17" ht="36" customHeight="1" x14ac:dyDescent="0.25">
      <c r="A4" s="367" t="s">
        <v>273</v>
      </c>
      <c r="B4" s="369" t="s">
        <v>274</v>
      </c>
      <c r="C4" s="371" t="s">
        <v>275</v>
      </c>
      <c r="D4" s="373" t="s">
        <v>276</v>
      </c>
      <c r="E4" s="373" t="s">
        <v>277</v>
      </c>
      <c r="F4" s="375" t="s">
        <v>278</v>
      </c>
      <c r="G4" s="375"/>
      <c r="H4" s="375"/>
      <c r="I4" s="375"/>
      <c r="J4" s="345"/>
    </row>
    <row r="5" spans="1:17" ht="32.25" customHeight="1" thickBot="1" x14ac:dyDescent="0.3">
      <c r="A5" s="368"/>
      <c r="B5" s="370"/>
      <c r="C5" s="372"/>
      <c r="D5" s="374"/>
      <c r="E5" s="374"/>
      <c r="F5" s="276" t="s">
        <v>279</v>
      </c>
      <c r="G5" s="276" t="s">
        <v>280</v>
      </c>
      <c r="H5" s="276" t="s">
        <v>281</v>
      </c>
      <c r="I5" s="276" t="s">
        <v>282</v>
      </c>
      <c r="J5" s="277" t="s">
        <v>283</v>
      </c>
    </row>
    <row r="6" spans="1:17" s="18" customFormat="1" ht="47.25" customHeight="1" thickTop="1" x14ac:dyDescent="0.25">
      <c r="A6" s="376" t="s">
        <v>284</v>
      </c>
      <c r="B6" s="378" t="s">
        <v>285</v>
      </c>
      <c r="C6" s="278" t="s">
        <v>286</v>
      </c>
      <c r="D6" s="279" t="s">
        <v>287</v>
      </c>
      <c r="E6" s="279" t="s">
        <v>288</v>
      </c>
      <c r="F6" s="280"/>
      <c r="G6" s="280"/>
      <c r="H6" s="280"/>
      <c r="I6" s="280"/>
      <c r="J6" s="281"/>
    </row>
    <row r="7" spans="1:17" s="18" customFormat="1" ht="47.25" customHeight="1" x14ac:dyDescent="0.25">
      <c r="A7" s="376"/>
      <c r="B7" s="379"/>
      <c r="C7" s="278" t="s">
        <v>289</v>
      </c>
      <c r="D7" s="279" t="s">
        <v>290</v>
      </c>
      <c r="E7" s="279" t="s">
        <v>288</v>
      </c>
      <c r="F7" s="280"/>
      <c r="G7" s="280"/>
      <c r="H7" s="280"/>
      <c r="I7" s="280"/>
      <c r="J7" s="281"/>
    </row>
    <row r="8" spans="1:17" s="18" customFormat="1" ht="47.25" customHeight="1" x14ac:dyDescent="0.25">
      <c r="A8" s="377"/>
      <c r="B8" s="380"/>
      <c r="C8" s="278" t="s">
        <v>291</v>
      </c>
      <c r="D8" s="279" t="s">
        <v>292</v>
      </c>
      <c r="E8" s="279" t="s">
        <v>288</v>
      </c>
      <c r="F8" s="280"/>
      <c r="G8" s="280"/>
      <c r="H8" s="280"/>
      <c r="I8" s="280"/>
      <c r="J8" s="281"/>
    </row>
    <row r="9" spans="1:17" s="18" customFormat="1" ht="64.5" customHeight="1" x14ac:dyDescent="0.25">
      <c r="A9" s="377"/>
      <c r="B9" s="380"/>
      <c r="C9" s="278" t="s">
        <v>293</v>
      </c>
      <c r="D9" s="279" t="s">
        <v>294</v>
      </c>
      <c r="E9" s="279" t="s">
        <v>288</v>
      </c>
      <c r="F9" s="280"/>
      <c r="G9" s="280"/>
      <c r="H9" s="280"/>
      <c r="I9" s="280"/>
      <c r="J9" s="281"/>
    </row>
    <row r="10" spans="1:17" s="18" customFormat="1" ht="50.25" customHeight="1" x14ac:dyDescent="0.25">
      <c r="A10" s="377"/>
      <c r="B10" s="380"/>
      <c r="C10" s="278" t="s">
        <v>295</v>
      </c>
      <c r="D10" s="279" t="s">
        <v>296</v>
      </c>
      <c r="E10" s="279" t="s">
        <v>288</v>
      </c>
      <c r="F10" s="280"/>
      <c r="G10" s="280"/>
      <c r="H10" s="280"/>
      <c r="I10" s="280"/>
      <c r="J10" s="281"/>
    </row>
    <row r="11" spans="1:17" ht="57" customHeight="1" x14ac:dyDescent="0.25">
      <c r="A11" s="377"/>
      <c r="B11" s="380"/>
      <c r="C11" s="282" t="s">
        <v>297</v>
      </c>
      <c r="D11" s="279" t="s">
        <v>298</v>
      </c>
      <c r="E11" s="279" t="s">
        <v>299</v>
      </c>
      <c r="F11" s="280"/>
      <c r="G11" s="280"/>
      <c r="H11" s="280"/>
      <c r="I11" s="280"/>
      <c r="J11" s="281"/>
    </row>
    <row r="12" spans="1:17" ht="69" customHeight="1" x14ac:dyDescent="0.25">
      <c r="A12" s="377"/>
      <c r="B12" s="380"/>
      <c r="C12" s="282" t="s">
        <v>300</v>
      </c>
      <c r="D12" s="279" t="s">
        <v>301</v>
      </c>
      <c r="E12" s="279" t="s">
        <v>302</v>
      </c>
      <c r="F12" s="280"/>
      <c r="G12" s="280"/>
      <c r="H12" s="280"/>
      <c r="I12" s="280"/>
      <c r="J12" s="281"/>
    </row>
    <row r="13" spans="1:17" ht="54" customHeight="1" x14ac:dyDescent="0.25">
      <c r="A13" s="377"/>
      <c r="B13" s="380"/>
      <c r="C13" s="282" t="s">
        <v>303</v>
      </c>
      <c r="D13" s="279" t="s">
        <v>304</v>
      </c>
      <c r="E13" s="279" t="s">
        <v>305</v>
      </c>
      <c r="F13" s="280"/>
      <c r="G13" s="280"/>
      <c r="H13" s="280"/>
      <c r="I13" s="280"/>
      <c r="J13" s="281"/>
    </row>
    <row r="14" spans="1:17" ht="57" customHeight="1" x14ac:dyDescent="0.25">
      <c r="A14" s="377"/>
      <c r="B14" s="380"/>
      <c r="C14" s="282" t="s">
        <v>306</v>
      </c>
      <c r="D14" s="279" t="s">
        <v>307</v>
      </c>
      <c r="E14" s="279" t="s">
        <v>305</v>
      </c>
      <c r="F14" s="280"/>
      <c r="G14" s="280"/>
      <c r="H14" s="280"/>
      <c r="I14" s="280"/>
      <c r="J14" s="281"/>
    </row>
    <row r="15" spans="1:17" ht="59.25" customHeight="1" x14ac:dyDescent="0.25">
      <c r="A15" s="377"/>
      <c r="B15" s="380"/>
      <c r="C15" s="282" t="s">
        <v>308</v>
      </c>
      <c r="D15" s="283" t="s">
        <v>309</v>
      </c>
      <c r="E15" s="283" t="s">
        <v>299</v>
      </c>
      <c r="F15" s="280"/>
      <c r="G15" s="280"/>
      <c r="H15" s="280"/>
      <c r="I15" s="280"/>
      <c r="J15" s="281"/>
    </row>
    <row r="16" spans="1:17" ht="74.25" customHeight="1" x14ac:dyDescent="0.25">
      <c r="A16" s="377"/>
      <c r="B16" s="380"/>
      <c r="C16" s="282" t="s">
        <v>310</v>
      </c>
      <c r="D16" s="283" t="s">
        <v>311</v>
      </c>
      <c r="E16" s="283" t="s">
        <v>299</v>
      </c>
      <c r="F16" s="280"/>
      <c r="G16" s="280"/>
      <c r="H16" s="280"/>
      <c r="I16" s="280"/>
      <c r="J16" s="281"/>
    </row>
    <row r="17" spans="1:10" ht="73.5" customHeight="1" x14ac:dyDescent="0.25">
      <c r="A17" s="377"/>
      <c r="B17" s="380"/>
      <c r="C17" s="282" t="s">
        <v>312</v>
      </c>
      <c r="D17" s="283" t="s">
        <v>313</v>
      </c>
      <c r="E17" s="283" t="s">
        <v>299</v>
      </c>
      <c r="F17" s="280"/>
      <c r="G17" s="280"/>
      <c r="H17" s="280"/>
      <c r="I17" s="280"/>
      <c r="J17" s="281"/>
    </row>
    <row r="18" spans="1:10" ht="110.25" customHeight="1" x14ac:dyDescent="0.25">
      <c r="A18" s="284" t="s">
        <v>314</v>
      </c>
      <c r="B18" s="285" t="s">
        <v>315</v>
      </c>
      <c r="C18" s="282" t="s">
        <v>316</v>
      </c>
      <c r="D18" s="279" t="s">
        <v>317</v>
      </c>
      <c r="E18" s="279" t="s">
        <v>299</v>
      </c>
      <c r="F18" s="280"/>
      <c r="G18" s="280"/>
      <c r="H18" s="280"/>
      <c r="I18" s="280"/>
      <c r="J18" s="281"/>
    </row>
    <row r="19" spans="1:10" ht="47.25" customHeight="1" x14ac:dyDescent="0.25">
      <c r="A19" s="381" t="s">
        <v>318</v>
      </c>
      <c r="B19" s="383" t="s">
        <v>319</v>
      </c>
      <c r="C19" s="282" t="s">
        <v>320</v>
      </c>
      <c r="D19" s="279" t="s">
        <v>321</v>
      </c>
      <c r="E19" s="283" t="s">
        <v>299</v>
      </c>
      <c r="F19" s="280"/>
      <c r="G19" s="280"/>
      <c r="H19" s="280"/>
      <c r="I19" s="280"/>
      <c r="J19" s="281"/>
    </row>
    <row r="20" spans="1:10" ht="47.25" customHeight="1" x14ac:dyDescent="0.25">
      <c r="A20" s="382"/>
      <c r="B20" s="384"/>
      <c r="C20" s="278" t="s">
        <v>322</v>
      </c>
      <c r="D20" s="279" t="s">
        <v>323</v>
      </c>
      <c r="E20" s="283" t="s">
        <v>299</v>
      </c>
      <c r="F20" s="280"/>
      <c r="G20" s="280"/>
      <c r="H20" s="280"/>
      <c r="I20" s="280"/>
      <c r="J20" s="281"/>
    </row>
    <row r="21" spans="1:10" ht="47.25" customHeight="1" x14ac:dyDescent="0.25">
      <c r="A21" s="382"/>
      <c r="B21" s="384"/>
      <c r="C21" s="278" t="s">
        <v>324</v>
      </c>
      <c r="D21" s="279" t="s">
        <v>325</v>
      </c>
      <c r="E21" s="283" t="s">
        <v>299</v>
      </c>
      <c r="F21" s="280"/>
      <c r="G21" s="280"/>
      <c r="H21" s="280"/>
      <c r="I21" s="280"/>
      <c r="J21" s="281"/>
    </row>
    <row r="22" spans="1:10" ht="93.75" customHeight="1" x14ac:dyDescent="0.25">
      <c r="A22" s="382"/>
      <c r="B22" s="384"/>
      <c r="C22" s="282" t="s">
        <v>326</v>
      </c>
      <c r="D22" s="283" t="s">
        <v>327</v>
      </c>
      <c r="E22" s="283" t="s">
        <v>299</v>
      </c>
      <c r="F22" s="280"/>
      <c r="G22" s="280"/>
      <c r="H22" s="280"/>
      <c r="I22" s="280"/>
      <c r="J22" s="281"/>
    </row>
    <row r="23" spans="1:10" ht="47.25" customHeight="1" x14ac:dyDescent="0.25">
      <c r="A23" s="382"/>
      <c r="B23" s="384"/>
      <c r="C23" s="282" t="s">
        <v>328</v>
      </c>
      <c r="D23" s="283" t="s">
        <v>329</v>
      </c>
      <c r="E23" s="283" t="s">
        <v>330</v>
      </c>
      <c r="F23" s="280"/>
      <c r="G23" s="280"/>
      <c r="H23" s="280"/>
      <c r="I23" s="280"/>
      <c r="J23" s="281"/>
    </row>
    <row r="24" spans="1:10" ht="47.25" customHeight="1" x14ac:dyDescent="0.25">
      <c r="A24" s="385" t="s">
        <v>331</v>
      </c>
      <c r="B24" s="386" t="s">
        <v>332</v>
      </c>
      <c r="C24" s="282" t="s">
        <v>333</v>
      </c>
      <c r="D24" s="279" t="s">
        <v>334</v>
      </c>
      <c r="E24" s="279" t="s">
        <v>335</v>
      </c>
      <c r="F24" s="280"/>
      <c r="G24" s="280"/>
      <c r="H24" s="280"/>
      <c r="I24" s="280"/>
      <c r="J24" s="281"/>
    </row>
    <row r="25" spans="1:10" ht="47.25" customHeight="1" x14ac:dyDescent="0.25">
      <c r="A25" s="382"/>
      <c r="B25" s="384"/>
      <c r="C25" s="282" t="s">
        <v>336</v>
      </c>
      <c r="D25" s="279" t="s">
        <v>337</v>
      </c>
      <c r="E25" s="283" t="s">
        <v>299</v>
      </c>
      <c r="F25" s="280"/>
      <c r="G25" s="280"/>
      <c r="H25" s="280"/>
      <c r="I25" s="280"/>
      <c r="J25" s="281"/>
    </row>
    <row r="26" spans="1:10" ht="47.25" customHeight="1" x14ac:dyDescent="0.25">
      <c r="A26" s="382"/>
      <c r="B26" s="384"/>
      <c r="C26" s="282" t="s">
        <v>338</v>
      </c>
      <c r="D26" s="279" t="s">
        <v>339</v>
      </c>
      <c r="E26" s="283" t="s">
        <v>340</v>
      </c>
      <c r="F26" s="280"/>
      <c r="G26" s="280"/>
      <c r="H26" s="280"/>
      <c r="I26" s="280"/>
      <c r="J26" s="281"/>
    </row>
    <row r="27" spans="1:10" ht="56.25" customHeight="1" x14ac:dyDescent="0.25">
      <c r="A27" s="382"/>
      <c r="B27" s="384"/>
      <c r="C27" s="282" t="s">
        <v>341</v>
      </c>
      <c r="D27" s="279" t="s">
        <v>342</v>
      </c>
      <c r="E27" s="279" t="s">
        <v>302</v>
      </c>
      <c r="F27" s="280"/>
      <c r="G27" s="280"/>
      <c r="H27" s="280"/>
      <c r="I27" s="280"/>
      <c r="J27" s="281"/>
    </row>
    <row r="28" spans="1:10" ht="51.75" customHeight="1" x14ac:dyDescent="0.25">
      <c r="A28" s="382"/>
      <c r="B28" s="384"/>
      <c r="C28" s="282" t="s">
        <v>343</v>
      </c>
      <c r="D28" s="279" t="s">
        <v>344</v>
      </c>
      <c r="E28" s="279" t="s">
        <v>302</v>
      </c>
      <c r="F28" s="280"/>
      <c r="G28" s="280"/>
      <c r="H28" s="280"/>
      <c r="I28" s="280"/>
      <c r="J28" s="281"/>
    </row>
    <row r="29" spans="1:10" ht="54.75" customHeight="1" x14ac:dyDescent="0.25">
      <c r="A29" s="382"/>
      <c r="B29" s="384"/>
      <c r="C29" s="282" t="s">
        <v>345</v>
      </c>
      <c r="D29" s="279" t="s">
        <v>346</v>
      </c>
      <c r="E29" s="279" t="s">
        <v>330</v>
      </c>
      <c r="F29" s="280"/>
      <c r="G29" s="280"/>
      <c r="H29" s="280"/>
      <c r="I29" s="280"/>
      <c r="J29" s="281"/>
    </row>
    <row r="30" spans="1:10" ht="54" customHeight="1" x14ac:dyDescent="0.25">
      <c r="A30" s="382"/>
      <c r="B30" s="384"/>
      <c r="C30" s="282" t="s">
        <v>347</v>
      </c>
      <c r="D30" s="279" t="s">
        <v>348</v>
      </c>
      <c r="E30" s="283" t="s">
        <v>299</v>
      </c>
      <c r="F30" s="280"/>
      <c r="G30" s="280"/>
      <c r="H30" s="280"/>
      <c r="I30" s="280"/>
      <c r="J30" s="281"/>
    </row>
    <row r="31" spans="1:10" ht="125.25" customHeight="1" x14ac:dyDescent="0.25">
      <c r="A31" s="284" t="s">
        <v>349</v>
      </c>
      <c r="B31" s="285" t="s">
        <v>350</v>
      </c>
      <c r="C31" s="282" t="s">
        <v>351</v>
      </c>
      <c r="D31" s="279" t="s">
        <v>352</v>
      </c>
      <c r="E31" s="283" t="s">
        <v>299</v>
      </c>
      <c r="F31" s="280"/>
      <c r="G31" s="280"/>
      <c r="H31" s="280"/>
      <c r="I31" s="280"/>
      <c r="J31" s="281"/>
    </row>
    <row r="32" spans="1:10" ht="47.25" customHeight="1" x14ac:dyDescent="0.25">
      <c r="B32" s="387" t="s">
        <v>353</v>
      </c>
      <c r="C32" s="278" t="s">
        <v>354</v>
      </c>
      <c r="D32" s="283" t="s">
        <v>355</v>
      </c>
      <c r="E32" s="283" t="s">
        <v>299</v>
      </c>
      <c r="F32" s="280"/>
      <c r="G32" s="280"/>
      <c r="H32" s="280"/>
      <c r="I32" s="280"/>
      <c r="J32" s="281"/>
    </row>
    <row r="33" spans="1:10" ht="76.5" customHeight="1" x14ac:dyDescent="0.25">
      <c r="B33" s="380"/>
      <c r="C33" s="278" t="s">
        <v>356</v>
      </c>
      <c r="D33" s="283" t="s">
        <v>357</v>
      </c>
      <c r="E33" s="283" t="s">
        <v>299</v>
      </c>
      <c r="F33" s="280"/>
      <c r="G33" s="280"/>
      <c r="H33" s="280"/>
      <c r="I33" s="280"/>
      <c r="J33" s="281"/>
    </row>
    <row r="34" spans="1:10" ht="81.75" customHeight="1" x14ac:dyDescent="0.25">
      <c r="B34" s="380"/>
      <c r="C34" s="278" t="s">
        <v>358</v>
      </c>
      <c r="D34" s="283" t="s">
        <v>359</v>
      </c>
      <c r="E34" s="283" t="s">
        <v>299</v>
      </c>
      <c r="F34" s="280"/>
      <c r="G34" s="280"/>
      <c r="H34" s="280"/>
      <c r="I34" s="280"/>
      <c r="J34" s="281"/>
    </row>
    <row r="35" spans="1:10" ht="47.25" customHeight="1" x14ac:dyDescent="0.25">
      <c r="B35" s="380"/>
      <c r="C35" s="282" t="s">
        <v>360</v>
      </c>
      <c r="D35" s="283" t="s">
        <v>361</v>
      </c>
      <c r="E35" s="283" t="s">
        <v>299</v>
      </c>
      <c r="F35" s="280"/>
      <c r="G35" s="280"/>
      <c r="H35" s="280"/>
      <c r="I35" s="280"/>
      <c r="J35" s="281"/>
    </row>
    <row r="36" spans="1:10" ht="47.25" customHeight="1" x14ac:dyDescent="0.25">
      <c r="A36" s="389" t="s">
        <v>362</v>
      </c>
      <c r="B36" s="380"/>
      <c r="C36" s="282" t="s">
        <v>363</v>
      </c>
      <c r="D36" s="279" t="s">
        <v>364</v>
      </c>
      <c r="E36" s="279" t="s">
        <v>365</v>
      </c>
      <c r="F36" s="280"/>
      <c r="G36" s="280"/>
      <c r="H36" s="280"/>
      <c r="I36" s="280"/>
      <c r="J36" s="281"/>
    </row>
    <row r="37" spans="1:10" ht="47.25" customHeight="1" x14ac:dyDescent="0.25">
      <c r="A37" s="389"/>
      <c r="B37" s="380"/>
      <c r="C37" s="282" t="s">
        <v>366</v>
      </c>
      <c r="D37" s="283" t="s">
        <v>367</v>
      </c>
      <c r="E37" s="283" t="s">
        <v>299</v>
      </c>
      <c r="F37" s="280"/>
      <c r="G37" s="280"/>
      <c r="H37" s="280"/>
      <c r="I37" s="280"/>
      <c r="J37" s="281"/>
    </row>
    <row r="38" spans="1:10" ht="47.25" customHeight="1" x14ac:dyDescent="0.25">
      <c r="A38" s="389"/>
      <c r="B38" s="388"/>
      <c r="C38" s="282" t="s">
        <v>368</v>
      </c>
      <c r="D38" s="283" t="s">
        <v>369</v>
      </c>
      <c r="E38" s="283" t="s">
        <v>370</v>
      </c>
      <c r="F38" s="280"/>
      <c r="G38" s="280"/>
      <c r="H38" s="280"/>
      <c r="I38" s="280"/>
      <c r="J38" s="281"/>
    </row>
    <row r="39" spans="1:10" ht="47.25" customHeight="1" x14ac:dyDescent="0.25">
      <c r="A39" s="389"/>
      <c r="B39" s="383" t="s">
        <v>371</v>
      </c>
      <c r="C39" s="282" t="s">
        <v>372</v>
      </c>
      <c r="D39" s="283" t="s">
        <v>373</v>
      </c>
      <c r="E39" s="279" t="s">
        <v>374</v>
      </c>
      <c r="F39" s="280"/>
      <c r="G39" s="280"/>
      <c r="H39" s="280"/>
      <c r="I39" s="280"/>
      <c r="J39" s="281"/>
    </row>
    <row r="40" spans="1:10" ht="64.5" customHeight="1" x14ac:dyDescent="0.25">
      <c r="A40" s="381" t="s">
        <v>375</v>
      </c>
      <c r="B40" s="383"/>
      <c r="C40" s="282" t="s">
        <v>376</v>
      </c>
      <c r="D40" s="283" t="s">
        <v>377</v>
      </c>
      <c r="E40" s="283" t="s">
        <v>378</v>
      </c>
      <c r="F40" s="280"/>
      <c r="G40" s="280"/>
      <c r="H40" s="280"/>
      <c r="I40" s="280"/>
      <c r="J40" s="281"/>
    </row>
    <row r="41" spans="1:10" ht="47.25" customHeight="1" x14ac:dyDescent="0.25">
      <c r="A41" s="382"/>
      <c r="B41" s="384"/>
      <c r="C41" s="286" t="s">
        <v>379</v>
      </c>
      <c r="D41" s="283" t="s">
        <v>380</v>
      </c>
      <c r="E41" s="283" t="s">
        <v>381</v>
      </c>
      <c r="F41" s="280"/>
      <c r="G41" s="280"/>
      <c r="H41" s="280"/>
      <c r="I41" s="280"/>
      <c r="J41" s="281"/>
    </row>
    <row r="42" spans="1:10" ht="56.25" customHeight="1" x14ac:dyDescent="0.25">
      <c r="A42" s="382"/>
      <c r="B42" s="378" t="s">
        <v>382</v>
      </c>
      <c r="C42" s="282" t="s">
        <v>383</v>
      </c>
      <c r="D42" s="287"/>
      <c r="E42" s="279" t="s">
        <v>384</v>
      </c>
      <c r="F42" s="280"/>
      <c r="G42" s="280"/>
      <c r="H42" s="280"/>
      <c r="I42" s="280"/>
      <c r="J42" s="281"/>
    </row>
    <row r="43" spans="1:10" ht="47.25" customHeight="1" x14ac:dyDescent="0.25">
      <c r="A43" s="381" t="s">
        <v>7</v>
      </c>
      <c r="B43" s="379"/>
      <c r="C43" s="282" t="s">
        <v>385</v>
      </c>
      <c r="D43" s="287"/>
      <c r="E43" s="279" t="s">
        <v>384</v>
      </c>
      <c r="F43" s="280"/>
      <c r="G43" s="280"/>
      <c r="H43" s="280"/>
      <c r="I43" s="280"/>
      <c r="J43" s="281"/>
    </row>
    <row r="44" spans="1:10" ht="47.25" customHeight="1" thickBot="1" x14ac:dyDescent="0.3">
      <c r="A44" s="381"/>
      <c r="B44" s="390"/>
      <c r="C44" s="288" t="s">
        <v>386</v>
      </c>
      <c r="D44" s="289"/>
      <c r="E44" s="279" t="s">
        <v>384</v>
      </c>
      <c r="F44" s="290"/>
      <c r="G44" s="290"/>
      <c r="H44" s="290"/>
      <c r="I44" s="290"/>
      <c r="J44" s="291"/>
    </row>
    <row r="46" spans="1:10" x14ac:dyDescent="0.25">
      <c r="B46" s="11" t="s">
        <v>387</v>
      </c>
    </row>
    <row r="47" spans="1:10" x14ac:dyDescent="0.25">
      <c r="B47" s="11" t="s">
        <v>388</v>
      </c>
    </row>
    <row r="48" spans="1:10" x14ac:dyDescent="0.25">
      <c r="B48" s="11" t="s">
        <v>389</v>
      </c>
    </row>
    <row r="49" spans="2:2" x14ac:dyDescent="0.25">
      <c r="B49" s="11" t="s">
        <v>390</v>
      </c>
    </row>
    <row r="50" spans="2:2" x14ac:dyDescent="0.25">
      <c r="B50" s="11" t="s">
        <v>391</v>
      </c>
    </row>
    <row r="51" spans="2:2" x14ac:dyDescent="0.25">
      <c r="B51" s="11" t="s">
        <v>392</v>
      </c>
    </row>
    <row r="52" spans="2:2" x14ac:dyDescent="0.25">
      <c r="B52" s="11" t="s">
        <v>393</v>
      </c>
    </row>
    <row r="53" spans="2:2" x14ac:dyDescent="0.25">
      <c r="B53" s="232" t="s">
        <v>394</v>
      </c>
    </row>
    <row r="54" spans="2:2" x14ac:dyDescent="0.25">
      <c r="B54" s="232" t="s">
        <v>395</v>
      </c>
    </row>
  </sheetData>
  <mergeCells count="20">
    <mergeCell ref="B32:B38"/>
    <mergeCell ref="A36:A39"/>
    <mergeCell ref="B39:B41"/>
    <mergeCell ref="A40:A42"/>
    <mergeCell ref="B42:B44"/>
    <mergeCell ref="A43:A44"/>
    <mergeCell ref="A6:A17"/>
    <mergeCell ref="B6:B17"/>
    <mergeCell ref="A19:A23"/>
    <mergeCell ref="B19:B23"/>
    <mergeCell ref="A24:A30"/>
    <mergeCell ref="B24:B30"/>
    <mergeCell ref="B1:J1"/>
    <mergeCell ref="B2:J2"/>
    <mergeCell ref="A4:A5"/>
    <mergeCell ref="B4:B5"/>
    <mergeCell ref="C4:C5"/>
    <mergeCell ref="D4:D5"/>
    <mergeCell ref="E4:E5"/>
    <mergeCell ref="F4:J4"/>
  </mergeCells>
  <printOptions horizontalCentered="1"/>
  <pageMargins left="0.19685039370078741" right="0.27559055118110237" top="0.43307086614173229" bottom="0.27559055118110237" header="0.31496062992125984" footer="0.19685039370078741"/>
  <pageSetup scale="55"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topLeftCell="A2" zoomScale="70" zoomScaleNormal="70" workbookViewId="0">
      <selection activeCell="C9" sqref="C9"/>
    </sheetView>
  </sheetViews>
  <sheetFormatPr baseColWidth="10" defaultRowHeight="15" x14ac:dyDescent="0.25"/>
  <cols>
    <col min="1" max="1" width="8.85546875" style="233" customWidth="1"/>
    <col min="2" max="2" width="77.28515625" style="233" customWidth="1"/>
    <col min="3" max="3" width="14.7109375" style="233" customWidth="1"/>
    <col min="4" max="7" width="19.140625" style="233" customWidth="1"/>
    <col min="8" max="16384" width="11.42578125" style="233"/>
  </cols>
  <sheetData>
    <row r="1" spans="1:7" ht="36" customHeight="1" x14ac:dyDescent="0.25">
      <c r="A1" s="410" t="s">
        <v>2</v>
      </c>
      <c r="B1" s="410"/>
      <c r="C1" s="410"/>
      <c r="D1" s="410"/>
      <c r="E1" s="410"/>
      <c r="F1" s="410"/>
      <c r="G1" s="410"/>
    </row>
    <row r="2" spans="1:7" ht="37.5" customHeight="1" x14ac:dyDescent="0.25">
      <c r="A2" s="410">
        <v>2013</v>
      </c>
      <c r="B2" s="410"/>
      <c r="C2" s="410"/>
      <c r="D2" s="410"/>
      <c r="E2" s="410"/>
      <c r="F2" s="410"/>
      <c r="G2" s="410"/>
    </row>
    <row r="3" spans="1:7" ht="3.75" customHeight="1" x14ac:dyDescent="0.25">
      <c r="A3" s="234"/>
      <c r="B3" s="234"/>
      <c r="C3" s="234"/>
      <c r="D3" s="234"/>
      <c r="E3" s="234"/>
      <c r="F3" s="234"/>
      <c r="G3" s="234"/>
    </row>
    <row r="4" spans="1:7" ht="3" customHeight="1" thickBot="1" x14ac:dyDescent="0.3">
      <c r="B4" s="235"/>
      <c r="C4" s="235"/>
      <c r="D4" s="235"/>
      <c r="E4" s="235"/>
      <c r="F4" s="235"/>
      <c r="G4" s="235"/>
    </row>
    <row r="5" spans="1:7" ht="65.25" customHeight="1" thickBot="1" x14ac:dyDescent="0.3">
      <c r="A5" s="411" t="s">
        <v>162</v>
      </c>
      <c r="B5" s="412"/>
      <c r="C5" s="236" t="s">
        <v>163</v>
      </c>
      <c r="D5" s="236" t="s">
        <v>157</v>
      </c>
      <c r="E5" s="236" t="s">
        <v>158</v>
      </c>
      <c r="F5" s="236" t="s">
        <v>159</v>
      </c>
      <c r="G5" s="237" t="s">
        <v>160</v>
      </c>
    </row>
    <row r="6" spans="1:7" ht="32.25" hidden="1" customHeight="1" x14ac:dyDescent="0.25">
      <c r="A6" s="413" t="s">
        <v>30</v>
      </c>
      <c r="B6" s="414"/>
      <c r="C6" s="238">
        <f>CONSOLIDADO_REGION!E6</f>
        <v>0</v>
      </c>
      <c r="D6" s="238">
        <f>CONSOLIDADO_REGION!O6</f>
        <v>0</v>
      </c>
      <c r="E6" s="238">
        <f>CONSOLIDADO_REGION!AA6</f>
        <v>0</v>
      </c>
      <c r="F6" s="238">
        <f>CONSOLIDADO_REGION!AM6</f>
        <v>0</v>
      </c>
      <c r="G6" s="238">
        <f>CONSOLIDADO_REGION!AY6</f>
        <v>0</v>
      </c>
    </row>
    <row r="7" spans="1:7" ht="76.5" hidden="1" customHeight="1" x14ac:dyDescent="0.25">
      <c r="A7" s="394" t="s">
        <v>194</v>
      </c>
      <c r="B7" s="395"/>
      <c r="C7" s="238">
        <f>CONSOLIDADO_REGION!E7</f>
        <v>0</v>
      </c>
      <c r="D7" s="238">
        <f>CONSOLIDADO_REGION!O7</f>
        <v>0</v>
      </c>
      <c r="E7" s="238">
        <f>CONSOLIDADO_REGION!AA7</f>
        <v>0</v>
      </c>
      <c r="F7" s="238">
        <f>CONSOLIDADO_REGION!AM7</f>
        <v>0</v>
      </c>
      <c r="G7" s="238">
        <f>CONSOLIDADO_REGION!AY7</f>
        <v>0</v>
      </c>
    </row>
    <row r="8" spans="1:7" ht="49.5" hidden="1" customHeight="1" x14ac:dyDescent="0.25">
      <c r="A8" s="407" t="s">
        <v>195</v>
      </c>
      <c r="B8" s="392"/>
      <c r="C8" s="238">
        <f>CONSOLIDADO_REGION!E8</f>
        <v>0</v>
      </c>
      <c r="D8" s="238">
        <f>CONSOLIDADO_REGION!O8</f>
        <v>0</v>
      </c>
      <c r="E8" s="238">
        <f>CONSOLIDADO_REGION!AA8</f>
        <v>0</v>
      </c>
      <c r="F8" s="238">
        <f>CONSOLIDADO_REGION!AM8</f>
        <v>0</v>
      </c>
      <c r="G8" s="238">
        <f>CONSOLIDADO_REGION!AY8</f>
        <v>0</v>
      </c>
    </row>
    <row r="9" spans="1:7" ht="54.75" customHeight="1" x14ac:dyDescent="0.25">
      <c r="A9" s="266" t="s">
        <v>55</v>
      </c>
      <c r="B9" s="224" t="s">
        <v>32</v>
      </c>
      <c r="C9" s="238">
        <f>CONSOLIDADO_REGION!E9</f>
        <v>151</v>
      </c>
      <c r="D9" s="238">
        <f>CONSOLIDADO_REGION!O9</f>
        <v>6</v>
      </c>
      <c r="E9" s="238">
        <f>CONSOLIDADO_REGION!AA9</f>
        <v>0</v>
      </c>
      <c r="F9" s="238">
        <f>CONSOLIDADO_REGION!AM9</f>
        <v>1</v>
      </c>
      <c r="G9" s="238">
        <f>CONSOLIDADO_REGION!AY9</f>
        <v>124</v>
      </c>
    </row>
    <row r="10" spans="1:7" ht="66.75" hidden="1" customHeight="1" x14ac:dyDescent="0.25">
      <c r="A10" s="408" t="s">
        <v>196</v>
      </c>
      <c r="B10" s="392"/>
      <c r="C10" s="238">
        <f>CONSOLIDADO_REGION!E10</f>
        <v>0</v>
      </c>
      <c r="D10" s="238">
        <f>CONSOLIDADO_REGION!O10</f>
        <v>0</v>
      </c>
      <c r="E10" s="238">
        <f>CONSOLIDADO_REGION!AA10</f>
        <v>0</v>
      </c>
      <c r="F10" s="238">
        <f>CONSOLIDADO_REGION!AM10</f>
        <v>0</v>
      </c>
      <c r="G10" s="238">
        <f>CONSOLIDADO_REGION!AY10</f>
        <v>0</v>
      </c>
    </row>
    <row r="11" spans="1:7" ht="69" customHeight="1" x14ac:dyDescent="0.25">
      <c r="A11" s="266" t="s">
        <v>86</v>
      </c>
      <c r="B11" s="224" t="s">
        <v>197</v>
      </c>
      <c r="C11" s="238">
        <f>CONSOLIDADO_REGION!E11</f>
        <v>7698</v>
      </c>
      <c r="D11" s="238">
        <f>CONSOLIDADO_REGION!O11</f>
        <v>1909</v>
      </c>
      <c r="E11" s="238">
        <f>CONSOLIDADO_REGION!AA11</f>
        <v>1899</v>
      </c>
      <c r="F11" s="238">
        <f>CONSOLIDADO_REGION!AM11</f>
        <v>1901</v>
      </c>
      <c r="G11" s="238">
        <f>CONSOLIDADO_REGION!AY11</f>
        <v>1893</v>
      </c>
    </row>
    <row r="12" spans="1:7" ht="44.25" customHeight="1" x14ac:dyDescent="0.25">
      <c r="A12" s="266" t="s">
        <v>87</v>
      </c>
      <c r="B12" s="224" t="s">
        <v>198</v>
      </c>
      <c r="C12" s="238">
        <f>CONSOLIDADO_REGION!E12</f>
        <v>1252</v>
      </c>
      <c r="D12" s="238">
        <f>CONSOLIDADO_REGION!O12</f>
        <v>313</v>
      </c>
      <c r="E12" s="238">
        <f>CONSOLIDADO_REGION!AA12</f>
        <v>313</v>
      </c>
      <c r="F12" s="238">
        <f>CONSOLIDADO_REGION!AM12</f>
        <v>313</v>
      </c>
      <c r="G12" s="238">
        <f>CONSOLIDADO_REGION!AY12</f>
        <v>313</v>
      </c>
    </row>
    <row r="13" spans="1:7" ht="44.25" customHeight="1" x14ac:dyDescent="0.25">
      <c r="A13" s="266" t="s">
        <v>396</v>
      </c>
      <c r="B13" s="275" t="s">
        <v>397</v>
      </c>
      <c r="C13" s="238">
        <f>CONSOLIDADO_REGION!E13</f>
        <v>836</v>
      </c>
      <c r="D13" s="238">
        <f>CONSOLIDADO_REGION!O13</f>
        <v>201.66666666666669</v>
      </c>
      <c r="E13" s="238">
        <f>CONSOLIDADO_REGION!AA13</f>
        <v>198</v>
      </c>
      <c r="F13" s="238">
        <f>CONSOLIDADO_REGION!AM13</f>
        <v>198</v>
      </c>
      <c r="G13" s="238">
        <f>CONSOLIDADO_REGION!AY13</f>
        <v>198</v>
      </c>
    </row>
    <row r="14" spans="1:7" ht="34.5" hidden="1" customHeight="1" x14ac:dyDescent="0.25">
      <c r="A14" s="409" t="s">
        <v>9</v>
      </c>
      <c r="B14" s="406"/>
      <c r="C14" s="238">
        <f>CONSOLIDADO_REGION!E14</f>
        <v>0</v>
      </c>
      <c r="D14" s="238">
        <f>CONSOLIDADO_REGION!O14</f>
        <v>0</v>
      </c>
      <c r="E14" s="238">
        <f>CONSOLIDADO_REGION!AA14</f>
        <v>0</v>
      </c>
      <c r="F14" s="238">
        <f>CONSOLIDADO_REGION!AM14</f>
        <v>0</v>
      </c>
      <c r="G14" s="238">
        <f>CONSOLIDADO_REGION!AY14</f>
        <v>0</v>
      </c>
    </row>
    <row r="15" spans="1:7" ht="71.25" hidden="1" customHeight="1" x14ac:dyDescent="0.25">
      <c r="A15" s="394" t="s">
        <v>199</v>
      </c>
      <c r="B15" s="395"/>
      <c r="C15" s="238">
        <f>CONSOLIDADO_REGION!E15</f>
        <v>0</v>
      </c>
      <c r="D15" s="238">
        <f>CONSOLIDADO_REGION!O15</f>
        <v>0</v>
      </c>
      <c r="E15" s="238">
        <f>CONSOLIDADO_REGION!AA15</f>
        <v>0</v>
      </c>
      <c r="F15" s="238">
        <f>CONSOLIDADO_REGION!AM15</f>
        <v>0</v>
      </c>
      <c r="G15" s="238">
        <f>CONSOLIDADO_REGION!AY15</f>
        <v>0</v>
      </c>
    </row>
    <row r="16" spans="1:7" ht="59.25" hidden="1" customHeight="1" x14ac:dyDescent="0.25">
      <c r="A16" s="407" t="s">
        <v>200</v>
      </c>
      <c r="B16" s="392"/>
      <c r="C16" s="238">
        <f>CONSOLIDADO_REGION!E16</f>
        <v>0</v>
      </c>
      <c r="D16" s="238">
        <f>CONSOLIDADO_REGION!O16</f>
        <v>0</v>
      </c>
      <c r="E16" s="238">
        <f>CONSOLIDADO_REGION!AA16</f>
        <v>0</v>
      </c>
      <c r="F16" s="238">
        <f>CONSOLIDADO_REGION!AM16</f>
        <v>0</v>
      </c>
      <c r="G16" s="238">
        <f>CONSOLIDADO_REGION!AY16</f>
        <v>0</v>
      </c>
    </row>
    <row r="17" spans="1:7" ht="51.75" customHeight="1" x14ac:dyDescent="0.25">
      <c r="A17" s="266" t="s">
        <v>94</v>
      </c>
      <c r="B17" s="224" t="s">
        <v>201</v>
      </c>
      <c r="C17" s="238">
        <f>CONSOLIDADO_REGION!E17</f>
        <v>13406.64</v>
      </c>
      <c r="D17" s="238">
        <f>CONSOLIDADO_REGION!O17</f>
        <v>3382.66</v>
      </c>
      <c r="E17" s="238">
        <f>CONSOLIDADO_REGION!AA17</f>
        <v>3382.66</v>
      </c>
      <c r="F17" s="238">
        <f>CONSOLIDADO_REGION!AM17</f>
        <v>3382.66</v>
      </c>
      <c r="G17" s="238">
        <f>CONSOLIDADO_REGION!AY17</f>
        <v>3382.66</v>
      </c>
    </row>
    <row r="18" spans="1:7" ht="51.75" customHeight="1" x14ac:dyDescent="0.25">
      <c r="A18" s="266" t="s">
        <v>34</v>
      </c>
      <c r="B18" s="224" t="s">
        <v>202</v>
      </c>
      <c r="C18" s="238">
        <f>CONSOLIDADO_REGION!E18</f>
        <v>54826.559999999998</v>
      </c>
      <c r="D18" s="238">
        <f>CONSOLIDADO_REGION!O18</f>
        <v>13530.64</v>
      </c>
      <c r="E18" s="238">
        <f>CONSOLIDADO_REGION!AA18</f>
        <v>13530.64</v>
      </c>
      <c r="F18" s="238">
        <f>CONSOLIDADO_REGION!AM18</f>
        <v>13530.64</v>
      </c>
      <c r="G18" s="238">
        <f>CONSOLIDADO_REGION!AY18</f>
        <v>13530.64</v>
      </c>
    </row>
    <row r="19" spans="1:7" ht="66" customHeight="1" x14ac:dyDescent="0.25">
      <c r="A19" s="266" t="s">
        <v>35</v>
      </c>
      <c r="B19" s="224" t="s">
        <v>203</v>
      </c>
      <c r="C19" s="238">
        <f>CONSOLIDADO_REGION!E19</f>
        <v>574159.35999999999</v>
      </c>
      <c r="D19" s="238">
        <f>CONSOLIDADO_REGION!O19</f>
        <v>145050.84</v>
      </c>
      <c r="E19" s="238">
        <f>CONSOLIDADO_REGION!AA19</f>
        <v>145050.84</v>
      </c>
      <c r="F19" s="238">
        <f>CONSOLIDADO_REGION!AM19</f>
        <v>145050.84</v>
      </c>
      <c r="G19" s="238">
        <f>CONSOLIDADO_REGION!AY19</f>
        <v>145050.84</v>
      </c>
    </row>
    <row r="20" spans="1:7" ht="51.75" customHeight="1" x14ac:dyDescent="0.25">
      <c r="A20" s="266" t="s">
        <v>36</v>
      </c>
      <c r="B20" s="224" t="s">
        <v>204</v>
      </c>
      <c r="C20" s="238">
        <f>CONSOLIDADO_REGION!E20</f>
        <v>25665.564999999999</v>
      </c>
      <c r="D20" s="238">
        <f>CONSOLIDADO_REGION!O20</f>
        <v>6124.1412500000006</v>
      </c>
      <c r="E20" s="238">
        <f>CONSOLIDADO_REGION!AA20</f>
        <v>6124.1412500000006</v>
      </c>
      <c r="F20" s="238">
        <f>CONSOLIDADO_REGION!AM20</f>
        <v>6124.1412500000006</v>
      </c>
      <c r="G20" s="238">
        <f>CONSOLIDADO_REGION!AY20</f>
        <v>6124.1412500000006</v>
      </c>
    </row>
    <row r="21" spans="1:7" ht="54.75" customHeight="1" x14ac:dyDescent="0.25">
      <c r="A21" s="266" t="s">
        <v>37</v>
      </c>
      <c r="B21" s="224" t="s">
        <v>205</v>
      </c>
      <c r="C21" s="238">
        <f>CONSOLIDADO_REGION!E21</f>
        <v>129622.825</v>
      </c>
      <c r="D21" s="238">
        <f>CONSOLIDADO_REGION!O21</f>
        <v>30186.956249999996</v>
      </c>
      <c r="E21" s="238">
        <f>CONSOLIDADO_REGION!AA21</f>
        <v>30186.956249999996</v>
      </c>
      <c r="F21" s="238">
        <f>CONSOLIDADO_REGION!AM21</f>
        <v>30186.956249999996</v>
      </c>
      <c r="G21" s="238">
        <f>CONSOLIDADO_REGION!AY21</f>
        <v>30186.956249999996</v>
      </c>
    </row>
    <row r="22" spans="1:7" ht="55.5" customHeight="1" x14ac:dyDescent="0.25">
      <c r="A22" s="266" t="s">
        <v>38</v>
      </c>
      <c r="B22" s="224" t="s">
        <v>206</v>
      </c>
      <c r="C22" s="238">
        <f>CONSOLIDADO_REGION!E22</f>
        <v>93939.82</v>
      </c>
      <c r="D22" s="238">
        <f>CONSOLIDADO_REGION!O22</f>
        <v>20663.028750000001</v>
      </c>
      <c r="E22" s="238">
        <f>CONSOLIDADO_REGION!AA22</f>
        <v>20663.028750000001</v>
      </c>
      <c r="F22" s="238">
        <f>CONSOLIDADO_REGION!AM22</f>
        <v>20663.028750000001</v>
      </c>
      <c r="G22" s="238">
        <f>CONSOLIDADO_REGION!AY22</f>
        <v>20663.028750000001</v>
      </c>
    </row>
    <row r="23" spans="1:7" ht="54" customHeight="1" x14ac:dyDescent="0.25">
      <c r="A23" s="266" t="s">
        <v>39</v>
      </c>
      <c r="B23" s="224" t="s">
        <v>5</v>
      </c>
      <c r="C23" s="238">
        <f>CONSOLIDADO_REGION!E23</f>
        <v>152613.57740000001</v>
      </c>
      <c r="D23" s="238">
        <f>CONSOLIDADO_REGION!O23</f>
        <v>36522.894350000002</v>
      </c>
      <c r="E23" s="238">
        <f>CONSOLIDADO_REGION!AA23</f>
        <v>36522.894350000002</v>
      </c>
      <c r="F23" s="238">
        <f>CONSOLIDADO_REGION!AM23</f>
        <v>36522.894350000002</v>
      </c>
      <c r="G23" s="238">
        <f>CONSOLIDADO_REGION!AY23</f>
        <v>36522.894350000002</v>
      </c>
    </row>
    <row r="24" spans="1:7" ht="53.25" customHeight="1" x14ac:dyDescent="0.25">
      <c r="A24" s="266" t="s">
        <v>67</v>
      </c>
      <c r="B24" s="224" t="s">
        <v>53</v>
      </c>
      <c r="C24" s="238">
        <f>CONSOLIDADO_REGION!E24</f>
        <v>132172.8805</v>
      </c>
      <c r="D24" s="238">
        <f>CONSOLIDADO_REGION!O24</f>
        <v>33336.720124999993</v>
      </c>
      <c r="E24" s="238">
        <f>CONSOLIDADO_REGION!AA24</f>
        <v>33335.720124999993</v>
      </c>
      <c r="F24" s="238">
        <f>CONSOLIDADO_REGION!AM24</f>
        <v>33335.720124999993</v>
      </c>
      <c r="G24" s="238">
        <f>CONSOLIDADO_REGION!AY24</f>
        <v>33335.720124999993</v>
      </c>
    </row>
    <row r="25" spans="1:7" ht="66" customHeight="1" x14ac:dyDescent="0.25">
      <c r="A25" s="266" t="s">
        <v>68</v>
      </c>
      <c r="B25" s="224" t="s">
        <v>207</v>
      </c>
      <c r="C25" s="238">
        <f>CONSOLIDADO_REGION!E25</f>
        <v>25085.705000000002</v>
      </c>
      <c r="D25" s="238">
        <f>CONSOLIDADO_REGION!O25</f>
        <v>5987.4262500000004</v>
      </c>
      <c r="E25" s="238">
        <f>CONSOLIDADO_REGION!AA25</f>
        <v>5987.4262500000004</v>
      </c>
      <c r="F25" s="238">
        <f>CONSOLIDADO_REGION!AM25</f>
        <v>5987.4262500000004</v>
      </c>
      <c r="G25" s="238">
        <f>CONSOLIDADO_REGION!AY25</f>
        <v>5987.4262500000004</v>
      </c>
    </row>
    <row r="26" spans="1:7" ht="72" hidden="1" customHeight="1" x14ac:dyDescent="0.25">
      <c r="A26" s="394" t="s">
        <v>208</v>
      </c>
      <c r="B26" s="397"/>
      <c r="C26" s="238">
        <f>CONSOLIDADO_REGION!E26</f>
        <v>0</v>
      </c>
      <c r="D26" s="238">
        <f>CONSOLIDADO_REGION!O26</f>
        <v>0</v>
      </c>
      <c r="E26" s="238">
        <f>CONSOLIDADO_REGION!AA26</f>
        <v>0</v>
      </c>
      <c r="F26" s="238">
        <f>CONSOLIDADO_REGION!AM26</f>
        <v>0</v>
      </c>
      <c r="G26" s="238">
        <f>CONSOLIDADO_REGION!AY26</f>
        <v>0</v>
      </c>
    </row>
    <row r="27" spans="1:7" ht="68.25" hidden="1" customHeight="1" x14ac:dyDescent="0.25">
      <c r="A27" s="391" t="s">
        <v>209</v>
      </c>
      <c r="B27" s="398"/>
      <c r="C27" s="238">
        <f>CONSOLIDADO_REGION!E27</f>
        <v>0</v>
      </c>
      <c r="D27" s="238">
        <f>CONSOLIDADO_REGION!O27</f>
        <v>0</v>
      </c>
      <c r="E27" s="238">
        <f>CONSOLIDADO_REGION!AA27</f>
        <v>0</v>
      </c>
      <c r="F27" s="238">
        <f>CONSOLIDADO_REGION!AM27</f>
        <v>0</v>
      </c>
      <c r="G27" s="238">
        <f>CONSOLIDADO_REGION!AY27</f>
        <v>0</v>
      </c>
    </row>
    <row r="28" spans="1:7" ht="57" customHeight="1" x14ac:dyDescent="0.25">
      <c r="A28" s="267" t="s">
        <v>95</v>
      </c>
      <c r="B28" s="224" t="s">
        <v>210</v>
      </c>
      <c r="C28" s="238">
        <f>CONSOLIDADO_REGION!E28</f>
        <v>159337.68</v>
      </c>
      <c r="D28" s="238">
        <f>CONSOLIDADO_REGION!O28</f>
        <v>39943.17</v>
      </c>
      <c r="E28" s="238">
        <f>CONSOLIDADO_REGION!AA28</f>
        <v>39943.17</v>
      </c>
      <c r="F28" s="238">
        <f>CONSOLIDADO_REGION!AM28</f>
        <v>39943.17</v>
      </c>
      <c r="G28" s="238">
        <f>CONSOLIDADO_REGION!AY28</f>
        <v>39943.17</v>
      </c>
    </row>
    <row r="29" spans="1:7" ht="54" customHeight="1" x14ac:dyDescent="0.25">
      <c r="A29" s="267" t="s">
        <v>40</v>
      </c>
      <c r="B29" s="224" t="s">
        <v>211</v>
      </c>
      <c r="C29" s="238">
        <f>CONSOLIDADO_REGION!E29</f>
        <v>34766.000594999998</v>
      </c>
      <c r="D29" s="238">
        <f>CONSOLIDADO_REGION!O29</f>
        <v>8455.0551487499997</v>
      </c>
      <c r="E29" s="238">
        <f>CONSOLIDADO_REGION!AA29</f>
        <v>8453.0551487499997</v>
      </c>
      <c r="F29" s="238">
        <f>CONSOLIDADO_REGION!AM29</f>
        <v>8453.0551487499997</v>
      </c>
      <c r="G29" s="238">
        <f>CONSOLIDADO_REGION!AY29</f>
        <v>8453.0551487499997</v>
      </c>
    </row>
    <row r="30" spans="1:7" ht="57" customHeight="1" x14ac:dyDescent="0.25">
      <c r="A30" s="267" t="s">
        <v>41</v>
      </c>
      <c r="B30" s="224" t="s">
        <v>212</v>
      </c>
      <c r="C30" s="238">
        <f>CONSOLIDADO_REGION!E30</f>
        <v>28319.833729999998</v>
      </c>
      <c r="D30" s="238">
        <f>CONSOLIDADO_REGION!O30</f>
        <v>11592.5334325</v>
      </c>
      <c r="E30" s="238">
        <f>CONSOLIDADO_REGION!AA30</f>
        <v>11592.5334325</v>
      </c>
      <c r="F30" s="238">
        <f>CONSOLIDADO_REGION!AM30</f>
        <v>11592.5334325</v>
      </c>
      <c r="G30" s="238">
        <f>CONSOLIDADO_REGION!AY30</f>
        <v>11591.5334325</v>
      </c>
    </row>
    <row r="31" spans="1:7" ht="51" customHeight="1" x14ac:dyDescent="0.25">
      <c r="A31" s="267" t="s">
        <v>69</v>
      </c>
      <c r="B31" s="224" t="s">
        <v>213</v>
      </c>
      <c r="C31" s="238">
        <f>CONSOLIDADO_REGION!E31</f>
        <v>43643.301247999996</v>
      </c>
      <c r="D31" s="238">
        <f>CONSOLIDADO_REGION!O31</f>
        <v>9836.3521120000005</v>
      </c>
      <c r="E31" s="238">
        <f>CONSOLIDADO_REGION!AA31</f>
        <v>9836.3521120000005</v>
      </c>
      <c r="F31" s="238">
        <f>CONSOLIDADO_REGION!AM31</f>
        <v>9836.3521120000005</v>
      </c>
      <c r="G31" s="238">
        <f>CONSOLIDADO_REGION!AY31</f>
        <v>9836.3521120000005</v>
      </c>
    </row>
    <row r="32" spans="1:7" ht="81" hidden="1" customHeight="1" x14ac:dyDescent="0.25">
      <c r="A32" s="402" t="s">
        <v>214</v>
      </c>
      <c r="B32" s="403"/>
      <c r="C32" s="238">
        <f>CONSOLIDADO_REGION!E32</f>
        <v>0</v>
      </c>
      <c r="D32" s="238">
        <f>CONSOLIDADO_REGION!O32</f>
        <v>0</v>
      </c>
      <c r="E32" s="238">
        <f>CONSOLIDADO_REGION!AA32</f>
        <v>0</v>
      </c>
      <c r="F32" s="238">
        <f>CONSOLIDADO_REGION!AM32</f>
        <v>0</v>
      </c>
      <c r="G32" s="238">
        <f>CONSOLIDADO_REGION!AY32</f>
        <v>0</v>
      </c>
    </row>
    <row r="33" spans="1:7" ht="61.5" hidden="1" customHeight="1" x14ac:dyDescent="0.25">
      <c r="A33" s="391" t="s">
        <v>186</v>
      </c>
      <c r="B33" s="404"/>
      <c r="C33" s="238">
        <f>CONSOLIDADO_REGION!E33</f>
        <v>0</v>
      </c>
      <c r="D33" s="238">
        <f>CONSOLIDADO_REGION!O33</f>
        <v>0</v>
      </c>
      <c r="E33" s="238">
        <f>CONSOLIDADO_REGION!AA33</f>
        <v>0</v>
      </c>
      <c r="F33" s="238">
        <f>CONSOLIDADO_REGION!AM33</f>
        <v>0</v>
      </c>
      <c r="G33" s="238">
        <f>CONSOLIDADO_REGION!AY33</f>
        <v>0</v>
      </c>
    </row>
    <row r="34" spans="1:7" ht="51.75" customHeight="1" x14ac:dyDescent="0.25">
      <c r="A34" s="267" t="s">
        <v>96</v>
      </c>
      <c r="B34" s="224" t="s">
        <v>215</v>
      </c>
      <c r="C34" s="238">
        <f>CONSOLIDADO_REGION!E34</f>
        <v>314753.36</v>
      </c>
      <c r="D34" s="238">
        <f>CONSOLIDADO_REGION!O34</f>
        <v>73574.84</v>
      </c>
      <c r="E34" s="238">
        <f>CONSOLIDADO_REGION!AA34</f>
        <v>73574.84</v>
      </c>
      <c r="F34" s="238">
        <f>CONSOLIDADO_REGION!AM34</f>
        <v>73574.84</v>
      </c>
      <c r="G34" s="238">
        <f>CONSOLIDADO_REGION!AY34</f>
        <v>73574.84</v>
      </c>
    </row>
    <row r="35" spans="1:7" ht="70.5" customHeight="1" x14ac:dyDescent="0.25">
      <c r="A35" s="267" t="s">
        <v>42</v>
      </c>
      <c r="B35" s="224" t="s">
        <v>216</v>
      </c>
      <c r="C35" s="238">
        <f>CONSOLIDADO_REGION!E35</f>
        <v>11046.483333333334</v>
      </c>
      <c r="D35" s="238">
        <f>CONSOLIDADO_REGION!O35</f>
        <v>2621.7375000000002</v>
      </c>
      <c r="E35" s="238">
        <f>CONSOLIDADO_REGION!AA35</f>
        <v>2621.7375000000002</v>
      </c>
      <c r="F35" s="238">
        <f>CONSOLIDADO_REGION!AM35</f>
        <v>2621.7375000000002</v>
      </c>
      <c r="G35" s="238">
        <f>CONSOLIDADO_REGION!AY35</f>
        <v>2621.7375000000002</v>
      </c>
    </row>
    <row r="36" spans="1:7" ht="45" customHeight="1" x14ac:dyDescent="0.25">
      <c r="A36" s="267" t="s">
        <v>43</v>
      </c>
      <c r="B36" s="224" t="s">
        <v>217</v>
      </c>
      <c r="C36" s="238">
        <f>CONSOLIDADO_REGION!E36</f>
        <v>44248.333333333336</v>
      </c>
      <c r="D36" s="238">
        <f>CONSOLIDADO_REGION!O36</f>
        <v>10774.25</v>
      </c>
      <c r="E36" s="238">
        <f>CONSOLIDADO_REGION!AA36</f>
        <v>10774.25</v>
      </c>
      <c r="F36" s="238">
        <f>CONSOLIDADO_REGION!AM36</f>
        <v>10774.25</v>
      </c>
      <c r="G36" s="238">
        <f>CONSOLIDADO_REGION!AY36</f>
        <v>10774.25</v>
      </c>
    </row>
    <row r="37" spans="1:7" ht="48.75" customHeight="1" x14ac:dyDescent="0.25">
      <c r="A37" s="267" t="s">
        <v>70</v>
      </c>
      <c r="B37" s="273" t="s">
        <v>270</v>
      </c>
      <c r="C37" s="238">
        <f>CONSOLIDADO_REGION!E37</f>
        <v>45648.828000000001</v>
      </c>
      <c r="D37" s="238">
        <f>CONSOLIDADO_REGION!O37</f>
        <v>12219.957</v>
      </c>
      <c r="E37" s="238">
        <f>CONSOLIDADO_REGION!AA37</f>
        <v>12214.957</v>
      </c>
      <c r="F37" s="238">
        <f>CONSOLIDADO_REGION!AM37</f>
        <v>12214.957</v>
      </c>
      <c r="G37" s="238">
        <f>CONSOLIDADO_REGION!AY37</f>
        <v>12214.957</v>
      </c>
    </row>
    <row r="38" spans="1:7" ht="50.25" customHeight="1" x14ac:dyDescent="0.25">
      <c r="A38" s="267" t="s">
        <v>71</v>
      </c>
      <c r="B38" s="224" t="s">
        <v>218</v>
      </c>
      <c r="C38" s="238">
        <f>CONSOLIDADO_REGION!E38</f>
        <v>90671.260672000004</v>
      </c>
      <c r="D38" s="238">
        <f>CONSOLIDADO_REGION!O38</f>
        <v>25551.565168000001</v>
      </c>
      <c r="E38" s="238">
        <f>CONSOLIDADO_REGION!AA38</f>
        <v>25551.565168000001</v>
      </c>
      <c r="F38" s="238">
        <f>CONSOLIDADO_REGION!AM38</f>
        <v>25551.565168000001</v>
      </c>
      <c r="G38" s="238">
        <f>CONSOLIDADO_REGION!AY38</f>
        <v>25551.565168000001</v>
      </c>
    </row>
    <row r="39" spans="1:7" ht="69.75" hidden="1" customHeight="1" x14ac:dyDescent="0.25">
      <c r="A39" s="401" t="s">
        <v>219</v>
      </c>
      <c r="B39" s="403"/>
      <c r="C39" s="238">
        <f>CONSOLIDADO_REGION!E39</f>
        <v>0</v>
      </c>
      <c r="D39" s="238">
        <f>CONSOLIDADO_REGION!O39</f>
        <v>0</v>
      </c>
      <c r="E39" s="238">
        <f>CONSOLIDADO_REGION!AA39</f>
        <v>0</v>
      </c>
      <c r="F39" s="238">
        <f>CONSOLIDADO_REGION!AM39</f>
        <v>0</v>
      </c>
      <c r="G39" s="238">
        <f>CONSOLIDADO_REGION!AY39</f>
        <v>0</v>
      </c>
    </row>
    <row r="40" spans="1:7" ht="126.75" hidden="1" customHeight="1" x14ac:dyDescent="0.3">
      <c r="A40" s="396" t="s">
        <v>220</v>
      </c>
      <c r="B40" s="405"/>
      <c r="C40" s="238">
        <f>CONSOLIDADO_REGION!E40</f>
        <v>0</v>
      </c>
      <c r="D40" s="238">
        <f>CONSOLIDADO_REGION!O40</f>
        <v>0</v>
      </c>
      <c r="E40" s="238">
        <f>CONSOLIDADO_REGION!AA40</f>
        <v>0</v>
      </c>
      <c r="F40" s="238">
        <f>CONSOLIDADO_REGION!AM40</f>
        <v>0</v>
      </c>
      <c r="G40" s="238">
        <f>CONSOLIDADO_REGION!AY40</f>
        <v>0</v>
      </c>
    </row>
    <row r="41" spans="1:7" ht="57" customHeight="1" x14ac:dyDescent="0.25">
      <c r="A41" s="267" t="s">
        <v>44</v>
      </c>
      <c r="B41" s="224" t="s">
        <v>221</v>
      </c>
      <c r="C41" s="238">
        <f>CONSOLIDADO_REGION!E41</f>
        <v>13824.17</v>
      </c>
      <c r="D41" s="238">
        <f>CONSOLIDADO_REGION!O41</f>
        <v>3466.2675000000004</v>
      </c>
      <c r="E41" s="238">
        <f>CONSOLIDADO_REGION!AA41</f>
        <v>3466.2675000000004</v>
      </c>
      <c r="F41" s="238">
        <f>CONSOLIDADO_REGION!AM41</f>
        <v>3466.2675000000004</v>
      </c>
      <c r="G41" s="238">
        <f>CONSOLIDADO_REGION!AY41</f>
        <v>3466.2675000000004</v>
      </c>
    </row>
    <row r="42" spans="1:7" ht="69" customHeight="1" x14ac:dyDescent="0.25">
      <c r="A42" s="267" t="s">
        <v>45</v>
      </c>
      <c r="B42" s="224" t="s">
        <v>222</v>
      </c>
      <c r="C42" s="238">
        <f>CONSOLIDADO_REGION!E42</f>
        <v>99086.19</v>
      </c>
      <c r="D42" s="238">
        <f>CONSOLIDADO_REGION!O42</f>
        <v>24266.012499999997</v>
      </c>
      <c r="E42" s="238">
        <f>CONSOLIDADO_REGION!AA42</f>
        <v>24262.012499999997</v>
      </c>
      <c r="F42" s="238">
        <f>CONSOLIDADO_REGION!AM42</f>
        <v>24262.012499999997</v>
      </c>
      <c r="G42" s="238">
        <f>CONSOLIDADO_REGION!AY42</f>
        <v>24262.012499999997</v>
      </c>
    </row>
    <row r="43" spans="1:7" ht="54.75" customHeight="1" x14ac:dyDescent="0.25">
      <c r="A43" s="267" t="s">
        <v>46</v>
      </c>
      <c r="B43" s="224" t="s">
        <v>223</v>
      </c>
      <c r="C43" s="238">
        <f>CONSOLIDADO_REGION!E43</f>
        <v>27300.614099999999</v>
      </c>
      <c r="D43" s="238">
        <f>CONSOLIDADO_REGION!O43</f>
        <v>6506.6760249999998</v>
      </c>
      <c r="E43" s="238">
        <f>CONSOLIDADO_REGION!AA43</f>
        <v>6506.6760249999998</v>
      </c>
      <c r="F43" s="238">
        <f>CONSOLIDADO_REGION!AM43</f>
        <v>6506.6760249999998</v>
      </c>
      <c r="G43" s="238">
        <f>CONSOLIDADO_REGION!AY43</f>
        <v>6505.6760249999998</v>
      </c>
    </row>
    <row r="44" spans="1:7" ht="54.75" customHeight="1" x14ac:dyDescent="0.25">
      <c r="A44" s="267" t="s">
        <v>47</v>
      </c>
      <c r="B44" s="224" t="s">
        <v>224</v>
      </c>
      <c r="C44" s="238">
        <f>CONSOLIDADO_REGION!E44</f>
        <v>123652.17050000001</v>
      </c>
      <c r="D44" s="238">
        <f>CONSOLIDADO_REGION!O44</f>
        <v>30986.027625000002</v>
      </c>
      <c r="E44" s="238">
        <f>CONSOLIDADO_REGION!AA44</f>
        <v>30986.027625000002</v>
      </c>
      <c r="F44" s="238">
        <f>CONSOLIDADO_REGION!AM44</f>
        <v>30986.027625000002</v>
      </c>
      <c r="G44" s="238">
        <f>CONSOLIDADO_REGION!AY44</f>
        <v>30986.027625000002</v>
      </c>
    </row>
    <row r="45" spans="1:7" ht="49.5" customHeight="1" x14ac:dyDescent="0.25">
      <c r="A45" s="267" t="s">
        <v>3</v>
      </c>
      <c r="B45" s="224" t="s">
        <v>213</v>
      </c>
      <c r="C45" s="238">
        <f>CONSOLIDADO_REGION!E45</f>
        <v>24730.434100000002</v>
      </c>
      <c r="D45" s="238">
        <f>CONSOLIDADO_REGION!O45</f>
        <v>6941.1785250000012</v>
      </c>
      <c r="E45" s="238">
        <f>CONSOLIDADO_REGION!AA45</f>
        <v>6940.1785250000012</v>
      </c>
      <c r="F45" s="238">
        <f>CONSOLIDADO_REGION!AM45</f>
        <v>6938.1785250000012</v>
      </c>
      <c r="G45" s="238">
        <f>CONSOLIDADO_REGION!AY45</f>
        <v>6938.1785250000012</v>
      </c>
    </row>
    <row r="46" spans="1:7" s="239" customFormat="1" ht="51.75" customHeight="1" x14ac:dyDescent="0.25">
      <c r="A46" s="267" t="s">
        <v>72</v>
      </c>
      <c r="B46" s="224" t="s">
        <v>93</v>
      </c>
      <c r="C46" s="238">
        <f>CONSOLIDADO_REGION!E46</f>
        <v>24730.434100000002</v>
      </c>
      <c r="D46" s="238">
        <f>CONSOLIDADO_REGION!O46</f>
        <v>6525.4060250000011</v>
      </c>
      <c r="E46" s="238">
        <f>CONSOLIDADO_REGION!AA46</f>
        <v>6525.4060250000011</v>
      </c>
      <c r="F46" s="238">
        <f>CONSOLIDADO_REGION!AM46</f>
        <v>6525.4060250000011</v>
      </c>
      <c r="G46" s="238">
        <f>CONSOLIDADO_REGION!AY46</f>
        <v>6525.4060250000011</v>
      </c>
    </row>
    <row r="47" spans="1:7" s="239" customFormat="1" ht="54.75" customHeight="1" x14ac:dyDescent="0.25">
      <c r="A47" s="267" t="s">
        <v>73</v>
      </c>
      <c r="B47" s="224" t="s">
        <v>225</v>
      </c>
      <c r="C47" s="238">
        <f>CONSOLIDADO_REGION!E47</f>
        <v>49460.868200000004</v>
      </c>
      <c r="D47" s="238">
        <f>CONSOLIDADO_REGION!O47</f>
        <v>13050.812050000002</v>
      </c>
      <c r="E47" s="238">
        <f>CONSOLIDADO_REGION!AA47</f>
        <v>13050.812050000002</v>
      </c>
      <c r="F47" s="238">
        <f>CONSOLIDADO_REGION!AM47</f>
        <v>13050.812050000002</v>
      </c>
      <c r="G47" s="238">
        <f>CONSOLIDADO_REGION!AY47</f>
        <v>13050.812050000002</v>
      </c>
    </row>
    <row r="48" spans="1:7" ht="53.25" customHeight="1" x14ac:dyDescent="0.25">
      <c r="A48" s="267" t="s">
        <v>74</v>
      </c>
      <c r="B48" s="224" t="s">
        <v>226</v>
      </c>
      <c r="C48" s="238">
        <f>CONSOLIDADO_REGION!E48</f>
        <v>13338.64</v>
      </c>
      <c r="D48" s="238">
        <f>CONSOLIDADO_REGION!O48</f>
        <v>3367.9100000000003</v>
      </c>
      <c r="E48" s="238">
        <f>CONSOLIDADO_REGION!AA48</f>
        <v>3364.9100000000003</v>
      </c>
      <c r="F48" s="238">
        <f>CONSOLIDADO_REGION!AM48</f>
        <v>3364.9100000000003</v>
      </c>
      <c r="G48" s="238">
        <f>CONSOLIDADO_REGION!AY48</f>
        <v>3364.9100000000003</v>
      </c>
    </row>
    <row r="49" spans="1:7" ht="83.25" customHeight="1" x14ac:dyDescent="0.25">
      <c r="A49" s="267" t="s">
        <v>97</v>
      </c>
      <c r="B49" s="224" t="s">
        <v>227</v>
      </c>
      <c r="C49" s="238">
        <f>CONSOLIDADO_REGION!E49</f>
        <v>54554.559999999998</v>
      </c>
      <c r="D49" s="238">
        <f>CONSOLIDADO_REGION!O49</f>
        <v>13425.64</v>
      </c>
      <c r="E49" s="238">
        <f>CONSOLIDADO_REGION!AA49</f>
        <v>13425.64</v>
      </c>
      <c r="F49" s="238">
        <f>CONSOLIDADO_REGION!AM49</f>
        <v>13425.64</v>
      </c>
      <c r="G49" s="238">
        <f>CONSOLIDADO_REGION!AY49</f>
        <v>13425.64</v>
      </c>
    </row>
    <row r="50" spans="1:7" ht="42.75" customHeight="1" x14ac:dyDescent="0.25">
      <c r="A50" s="267" t="s">
        <v>108</v>
      </c>
      <c r="B50" s="224" t="s">
        <v>228</v>
      </c>
      <c r="C50" s="238">
        <f>CONSOLIDADO_REGION!E50</f>
        <v>25397.489999999998</v>
      </c>
      <c r="D50" s="238">
        <f>CONSOLIDADO_REGION!O50</f>
        <v>6010.8724999999995</v>
      </c>
      <c r="E50" s="238">
        <f>CONSOLIDADO_REGION!AA50</f>
        <v>6007.8724999999995</v>
      </c>
      <c r="F50" s="238">
        <f>CONSOLIDADO_REGION!AM50</f>
        <v>6007.8724999999995</v>
      </c>
      <c r="G50" s="238">
        <f>CONSOLIDADO_REGION!AY50</f>
        <v>6007.8724999999995</v>
      </c>
    </row>
    <row r="51" spans="1:7" ht="42.75" customHeight="1" x14ac:dyDescent="0.25">
      <c r="A51" s="267" t="s">
        <v>229</v>
      </c>
      <c r="B51" s="224" t="s">
        <v>230</v>
      </c>
      <c r="C51" s="238">
        <f>CONSOLIDADO_REGION!E51</f>
        <v>25465.489999999998</v>
      </c>
      <c r="D51" s="238">
        <f>CONSOLIDADO_REGION!O51</f>
        <v>6501.8725000000004</v>
      </c>
      <c r="E51" s="238">
        <f>CONSOLIDADO_REGION!AA51</f>
        <v>6501.8725000000004</v>
      </c>
      <c r="F51" s="238">
        <f>CONSOLIDADO_REGION!AM51</f>
        <v>6501.8725000000004</v>
      </c>
      <c r="G51" s="238">
        <f>CONSOLIDADO_REGION!AY51</f>
        <v>6501.8725000000004</v>
      </c>
    </row>
    <row r="52" spans="1:7" ht="75" hidden="1" customHeight="1" x14ac:dyDescent="0.25">
      <c r="A52" s="394" t="s">
        <v>231</v>
      </c>
      <c r="B52" s="403"/>
      <c r="C52" s="238">
        <f>CONSOLIDADO_REGION!E52</f>
        <v>0</v>
      </c>
      <c r="D52" s="238">
        <f>CONSOLIDADO_REGION!O52</f>
        <v>0</v>
      </c>
      <c r="E52" s="238">
        <f>CONSOLIDADO_REGION!AA52</f>
        <v>0</v>
      </c>
      <c r="F52" s="238">
        <f>CONSOLIDADO_REGION!AM52</f>
        <v>0</v>
      </c>
      <c r="G52" s="238">
        <f>CONSOLIDADO_REGION!AY52</f>
        <v>0</v>
      </c>
    </row>
    <row r="53" spans="1:7" ht="58.5" hidden="1" customHeight="1" x14ac:dyDescent="0.25">
      <c r="A53" s="391" t="s">
        <v>187</v>
      </c>
      <c r="B53" s="392"/>
      <c r="C53" s="238">
        <f>CONSOLIDADO_REGION!E53</f>
        <v>0</v>
      </c>
      <c r="D53" s="238">
        <f>CONSOLIDADO_REGION!O53</f>
        <v>0</v>
      </c>
      <c r="E53" s="238">
        <f>CONSOLIDADO_REGION!AA53</f>
        <v>0</v>
      </c>
      <c r="F53" s="238">
        <f>CONSOLIDADO_REGION!AM53</f>
        <v>0</v>
      </c>
      <c r="G53" s="238">
        <f>CONSOLIDADO_REGION!AY53</f>
        <v>0</v>
      </c>
    </row>
    <row r="54" spans="1:7" ht="53.25" customHeight="1" x14ac:dyDescent="0.25">
      <c r="A54" s="267" t="s">
        <v>143</v>
      </c>
      <c r="B54" s="224" t="s">
        <v>232</v>
      </c>
      <c r="C54" s="238">
        <f>CONSOLIDADO_REGION!E54</f>
        <v>60487.5</v>
      </c>
      <c r="D54" s="238">
        <f>CONSOLIDADO_REGION!O54</f>
        <v>14905.624999999998</v>
      </c>
      <c r="E54" s="238">
        <f>CONSOLIDADO_REGION!AA54</f>
        <v>14905.624999999998</v>
      </c>
      <c r="F54" s="238">
        <f>CONSOLIDADO_REGION!AM54</f>
        <v>14905.624999999998</v>
      </c>
      <c r="G54" s="238">
        <f>CONSOLIDADO_REGION!AY54</f>
        <v>14905.624999999998</v>
      </c>
    </row>
    <row r="55" spans="1:7" ht="51.75" customHeight="1" x14ac:dyDescent="0.25">
      <c r="A55" s="267" t="s">
        <v>48</v>
      </c>
      <c r="B55" s="224" t="s">
        <v>233</v>
      </c>
      <c r="C55" s="238">
        <f>CONSOLIDADO_REGION!E55</f>
        <v>12117.020700000001</v>
      </c>
      <c r="D55" s="238">
        <f>CONSOLIDADO_REGION!O55</f>
        <v>2851.6676749999997</v>
      </c>
      <c r="E55" s="238">
        <f>CONSOLIDADO_REGION!AA55</f>
        <v>2851.6676749999997</v>
      </c>
      <c r="F55" s="238">
        <f>CONSOLIDADO_REGION!AM55</f>
        <v>2851.6676749999997</v>
      </c>
      <c r="G55" s="238">
        <f>CONSOLIDADO_REGION!AY55</f>
        <v>2851.6676749999997</v>
      </c>
    </row>
    <row r="56" spans="1:7" ht="57" customHeight="1" x14ac:dyDescent="0.25">
      <c r="A56" s="267" t="s">
        <v>49</v>
      </c>
      <c r="B56" s="224" t="s">
        <v>234</v>
      </c>
      <c r="C56" s="238">
        <f>CONSOLIDADO_REGION!E56</f>
        <v>28136.241399999999</v>
      </c>
      <c r="D56" s="238">
        <f>CONSOLIDADO_REGION!O56</f>
        <v>8467.3015999999989</v>
      </c>
      <c r="E56" s="238">
        <f>CONSOLIDADO_REGION!AA56</f>
        <v>8459.3015999999989</v>
      </c>
      <c r="F56" s="238">
        <f>CONSOLIDADO_REGION!AM56</f>
        <v>8458.3015999999989</v>
      </c>
      <c r="G56" s="238">
        <f>CONSOLIDADO_REGION!AY56</f>
        <v>8475.3015999999989</v>
      </c>
    </row>
    <row r="57" spans="1:7" ht="56.25" customHeight="1" x14ac:dyDescent="0.25">
      <c r="A57" s="267" t="s">
        <v>75</v>
      </c>
      <c r="B57" s="224" t="s">
        <v>235</v>
      </c>
      <c r="C57" s="238">
        <f>CONSOLIDADO_REGION!E57</f>
        <v>140681.20699999999</v>
      </c>
      <c r="D57" s="238">
        <f>CONSOLIDADO_REGION!O57</f>
        <v>26057.258000000002</v>
      </c>
      <c r="E57" s="238">
        <f>CONSOLIDADO_REGION!AA57</f>
        <v>33785.258000000002</v>
      </c>
      <c r="F57" s="238">
        <f>CONSOLIDADO_REGION!AM57</f>
        <v>24765.258000000002</v>
      </c>
      <c r="G57" s="238">
        <f>CONSOLIDADO_REGION!AY57</f>
        <v>24766.258000000002</v>
      </c>
    </row>
    <row r="58" spans="1:7" ht="63" customHeight="1" x14ac:dyDescent="0.25">
      <c r="A58" s="267" t="s">
        <v>161</v>
      </c>
      <c r="B58" s="224" t="s">
        <v>213</v>
      </c>
      <c r="C58" s="238">
        <f>CONSOLIDADO_REGION!E58</f>
        <v>22560.942975600003</v>
      </c>
      <c r="D58" s="238">
        <f>CONSOLIDADO_REGION!O58</f>
        <v>5808.2705819999992</v>
      </c>
      <c r="E58" s="238">
        <f>CONSOLIDADO_REGION!AA58</f>
        <v>5813.2705819999992</v>
      </c>
      <c r="F58" s="238">
        <f>CONSOLIDADO_REGION!AM58</f>
        <v>5813.2705819999992</v>
      </c>
      <c r="G58" s="238">
        <f>CONSOLIDADO_REGION!AY58</f>
        <v>5809.2705819999992</v>
      </c>
    </row>
    <row r="59" spans="1:7" ht="123.75" hidden="1" customHeight="1" x14ac:dyDescent="0.25">
      <c r="A59" s="401" t="s">
        <v>236</v>
      </c>
      <c r="B59" s="394"/>
      <c r="C59" s="238">
        <f>CONSOLIDADO_REGION!E59</f>
        <v>0</v>
      </c>
      <c r="D59" s="238">
        <f>CONSOLIDADO_REGION!O59</f>
        <v>0</v>
      </c>
      <c r="E59" s="238">
        <f>CONSOLIDADO_REGION!AA59</f>
        <v>0</v>
      </c>
      <c r="F59" s="238">
        <f>CONSOLIDADO_REGION!AM59</f>
        <v>0</v>
      </c>
      <c r="G59" s="238">
        <f>CONSOLIDADO_REGION!AY59</f>
        <v>0</v>
      </c>
    </row>
    <row r="60" spans="1:7" ht="75.75" hidden="1" customHeight="1" x14ac:dyDescent="0.25">
      <c r="A60" s="391" t="s">
        <v>237</v>
      </c>
      <c r="B60" s="392"/>
      <c r="C60" s="238">
        <f>CONSOLIDADO_REGION!E60</f>
        <v>0</v>
      </c>
      <c r="D60" s="238">
        <f>CONSOLIDADO_REGION!O60</f>
        <v>0</v>
      </c>
      <c r="E60" s="238">
        <f>CONSOLIDADO_REGION!AA60</f>
        <v>0</v>
      </c>
      <c r="F60" s="238">
        <f>CONSOLIDADO_REGION!AM60</f>
        <v>0</v>
      </c>
      <c r="G60" s="238">
        <f>CONSOLIDADO_REGION!AY60</f>
        <v>0</v>
      </c>
    </row>
    <row r="61" spans="1:7" ht="52.5" customHeight="1" x14ac:dyDescent="0.25">
      <c r="A61" s="267" t="s">
        <v>50</v>
      </c>
      <c r="B61" s="224" t="s">
        <v>238</v>
      </c>
      <c r="C61" s="238">
        <f>CONSOLIDADO_REGION!E61</f>
        <v>35719</v>
      </c>
      <c r="D61" s="238">
        <f>CONSOLIDADO_REGION!O61</f>
        <v>8929.75</v>
      </c>
      <c r="E61" s="238">
        <f>CONSOLIDADO_REGION!AA61</f>
        <v>8929.75</v>
      </c>
      <c r="F61" s="238">
        <f>CONSOLIDADO_REGION!AM61</f>
        <v>8929.75</v>
      </c>
      <c r="G61" s="238">
        <f>CONSOLIDADO_REGION!AY61</f>
        <v>8929.75</v>
      </c>
    </row>
    <row r="62" spans="1:7" ht="45" customHeight="1" x14ac:dyDescent="0.25">
      <c r="A62" s="267" t="s">
        <v>76</v>
      </c>
      <c r="B62" s="224" t="s">
        <v>239</v>
      </c>
      <c r="C62" s="238">
        <f>CONSOLIDADO_REGION!E62</f>
        <v>520</v>
      </c>
      <c r="D62" s="238">
        <f>CONSOLIDADO_REGION!O62</f>
        <v>117</v>
      </c>
      <c r="E62" s="238">
        <f>CONSOLIDADO_REGION!AA62</f>
        <v>148</v>
      </c>
      <c r="F62" s="238">
        <f>CONSOLIDADO_REGION!AM62</f>
        <v>135</v>
      </c>
      <c r="G62" s="238">
        <f>CONSOLIDADO_REGION!AY62</f>
        <v>119.99999999999999</v>
      </c>
    </row>
    <row r="63" spans="1:7" ht="60.75" customHeight="1" x14ac:dyDescent="0.25">
      <c r="A63" s="267" t="s">
        <v>77</v>
      </c>
      <c r="B63" s="224" t="s">
        <v>240</v>
      </c>
      <c r="C63" s="238">
        <f>CONSOLIDADO_REGION!E63</f>
        <v>2684</v>
      </c>
      <c r="D63" s="238">
        <f>CONSOLIDADO_REGION!O63</f>
        <v>667</v>
      </c>
      <c r="E63" s="238">
        <f>CONSOLIDADO_REGION!AA63</f>
        <v>680</v>
      </c>
      <c r="F63" s="238">
        <f>CONSOLIDADO_REGION!AM63</f>
        <v>667</v>
      </c>
      <c r="G63" s="238">
        <f>CONSOLIDADO_REGION!AY63</f>
        <v>670</v>
      </c>
    </row>
    <row r="64" spans="1:7" ht="67.5" hidden="1" customHeight="1" x14ac:dyDescent="0.25">
      <c r="A64" s="391" t="s">
        <v>188</v>
      </c>
      <c r="B64" s="392"/>
      <c r="C64" s="238">
        <f>CONSOLIDADO_REGION!E64</f>
        <v>0</v>
      </c>
      <c r="D64" s="238">
        <f>CONSOLIDADO_REGION!O64</f>
        <v>0</v>
      </c>
      <c r="E64" s="238">
        <f>CONSOLIDADO_REGION!AA64</f>
        <v>0</v>
      </c>
      <c r="F64" s="238">
        <f>CONSOLIDADO_REGION!AM64</f>
        <v>0</v>
      </c>
      <c r="G64" s="238">
        <f>CONSOLIDADO_REGION!AY64</f>
        <v>0</v>
      </c>
    </row>
    <row r="65" spans="1:7" ht="47.25" customHeight="1" x14ac:dyDescent="0.25">
      <c r="A65" s="267" t="s">
        <v>102</v>
      </c>
      <c r="B65" s="224" t="s">
        <v>241</v>
      </c>
      <c r="C65" s="238">
        <f>CONSOLIDADO_REGION!E65</f>
        <v>74916.25</v>
      </c>
      <c r="D65" s="238">
        <f>CONSOLIDADO_REGION!O65</f>
        <v>17743.0625</v>
      </c>
      <c r="E65" s="238">
        <f>CONSOLIDADO_REGION!AA65</f>
        <v>17743.0625</v>
      </c>
      <c r="F65" s="238">
        <f>CONSOLIDADO_REGION!AM65</f>
        <v>17743.0625</v>
      </c>
      <c r="G65" s="238">
        <f>CONSOLIDADO_REGION!AY65</f>
        <v>17743.0625</v>
      </c>
    </row>
    <row r="66" spans="1:7" ht="45" customHeight="1" x14ac:dyDescent="0.25">
      <c r="A66" s="267" t="s">
        <v>103</v>
      </c>
      <c r="B66" s="224" t="s">
        <v>242</v>
      </c>
      <c r="C66" s="238">
        <f>CONSOLIDADO_REGION!E66</f>
        <v>29966.800000000003</v>
      </c>
      <c r="D66" s="238">
        <f>CONSOLIDADO_REGION!O66</f>
        <v>7097.2999999999993</v>
      </c>
      <c r="E66" s="238">
        <f>CONSOLIDADO_REGION!AA66</f>
        <v>7097.2999999999993</v>
      </c>
      <c r="F66" s="238">
        <f>CONSOLIDADO_REGION!AM66</f>
        <v>7097.2999999999993</v>
      </c>
      <c r="G66" s="238">
        <f>CONSOLIDADO_REGION!AY66</f>
        <v>7097.2999999999993</v>
      </c>
    </row>
    <row r="67" spans="1:7" ht="45" customHeight="1" x14ac:dyDescent="0.25">
      <c r="A67" s="267" t="s">
        <v>104</v>
      </c>
      <c r="B67" s="224" t="s">
        <v>243</v>
      </c>
      <c r="C67" s="238">
        <f>CONSOLIDADO_REGION!E67</f>
        <v>29966.800000000003</v>
      </c>
      <c r="D67" s="238">
        <f>CONSOLIDADO_REGION!O67</f>
        <v>7099.8499999999995</v>
      </c>
      <c r="E67" s="238">
        <f>CONSOLIDADO_REGION!AA67</f>
        <v>7099.8499999999995</v>
      </c>
      <c r="F67" s="238">
        <f>CONSOLIDADO_REGION!AM67</f>
        <v>7097.8499999999995</v>
      </c>
      <c r="G67" s="238">
        <f>CONSOLIDADO_REGION!AY67</f>
        <v>7091.8499999999995</v>
      </c>
    </row>
    <row r="68" spans="1:7" ht="60" customHeight="1" x14ac:dyDescent="0.25">
      <c r="A68" s="267" t="s">
        <v>105</v>
      </c>
      <c r="B68" s="224" t="s">
        <v>244</v>
      </c>
      <c r="C68" s="238">
        <f>CONSOLIDADO_REGION!E68</f>
        <v>33787.896666666667</v>
      </c>
      <c r="D68" s="238">
        <f>CONSOLIDADO_REGION!O68</f>
        <v>8462.0249999999996</v>
      </c>
      <c r="E68" s="238">
        <f>CONSOLIDADO_REGION!AA68</f>
        <v>11793.024999999998</v>
      </c>
      <c r="F68" s="238">
        <f>CONSOLIDADO_REGION!AM68</f>
        <v>8465.0249999999996</v>
      </c>
      <c r="G68" s="238">
        <f>CONSOLIDADO_REGION!AY68</f>
        <v>8469.0249999999996</v>
      </c>
    </row>
    <row r="69" spans="1:7" ht="55.5" customHeight="1" x14ac:dyDescent="0.25">
      <c r="A69" s="267" t="s">
        <v>245</v>
      </c>
      <c r="B69" s="224" t="s">
        <v>246</v>
      </c>
      <c r="C69" s="238">
        <f>CONSOLIDADO_REGION!E69</f>
        <v>15201.740000000002</v>
      </c>
      <c r="D69" s="238">
        <f>CONSOLIDADO_REGION!O69</f>
        <v>3659.8574999999996</v>
      </c>
      <c r="E69" s="238">
        <f>CONSOLIDADO_REGION!AA69</f>
        <v>3659.8574999999996</v>
      </c>
      <c r="F69" s="238">
        <f>CONSOLIDADO_REGION!AM69</f>
        <v>3659.8574999999996</v>
      </c>
      <c r="G69" s="238">
        <f>CONSOLIDADO_REGION!AY69</f>
        <v>3659.8574999999996</v>
      </c>
    </row>
    <row r="70" spans="1:7" ht="39.75" hidden="1" customHeight="1" x14ac:dyDescent="0.25">
      <c r="A70" s="393" t="s">
        <v>31</v>
      </c>
      <c r="B70" s="406"/>
      <c r="C70" s="238">
        <f>CONSOLIDADO_REGION!E70</f>
        <v>0</v>
      </c>
      <c r="D70" s="238">
        <f>CONSOLIDADO_REGION!O70</f>
        <v>0</v>
      </c>
      <c r="E70" s="238">
        <f>CONSOLIDADO_REGION!AA70</f>
        <v>0</v>
      </c>
      <c r="F70" s="238">
        <f>CONSOLIDADO_REGION!AM70</f>
        <v>0</v>
      </c>
      <c r="G70" s="238">
        <f>CONSOLIDADO_REGION!AY70</f>
        <v>0</v>
      </c>
    </row>
    <row r="71" spans="1:7" ht="86.25" hidden="1" customHeight="1" x14ac:dyDescent="0.25">
      <c r="A71" s="394" t="s">
        <v>247</v>
      </c>
      <c r="B71" s="399"/>
      <c r="C71" s="238">
        <f>CONSOLIDADO_REGION!E71</f>
        <v>0</v>
      </c>
      <c r="D71" s="238">
        <f>CONSOLIDADO_REGION!O71</f>
        <v>0</v>
      </c>
      <c r="E71" s="238">
        <f>CONSOLIDADO_REGION!AA71</f>
        <v>0</v>
      </c>
      <c r="F71" s="238">
        <f>CONSOLIDADO_REGION!AM71</f>
        <v>0</v>
      </c>
      <c r="G71" s="238">
        <f>CONSOLIDADO_REGION!AY71</f>
        <v>0</v>
      </c>
    </row>
    <row r="72" spans="1:7" ht="77.25" hidden="1" customHeight="1" x14ac:dyDescent="0.25">
      <c r="A72" s="391" t="s">
        <v>91</v>
      </c>
      <c r="B72" s="392"/>
      <c r="C72" s="238">
        <f>CONSOLIDADO_REGION!E72</f>
        <v>0</v>
      </c>
      <c r="D72" s="238">
        <f>CONSOLIDADO_REGION!O72</f>
        <v>0</v>
      </c>
      <c r="E72" s="238">
        <f>CONSOLIDADO_REGION!AA72</f>
        <v>0</v>
      </c>
      <c r="F72" s="238">
        <f>CONSOLIDADO_REGION!AM72</f>
        <v>0</v>
      </c>
      <c r="G72" s="238">
        <f>CONSOLIDADO_REGION!AY72</f>
        <v>0</v>
      </c>
    </row>
    <row r="73" spans="1:7" ht="80.25" customHeight="1" x14ac:dyDescent="0.25">
      <c r="A73" s="267" t="s">
        <v>51</v>
      </c>
      <c r="B73" s="224" t="s">
        <v>248</v>
      </c>
      <c r="C73" s="238">
        <f>CONSOLIDADO_REGION!E73</f>
        <v>742</v>
      </c>
      <c r="D73" s="238">
        <f>CONSOLIDADO_REGION!O73</f>
        <v>267.25</v>
      </c>
      <c r="E73" s="238">
        <f>CONSOLIDADO_REGION!AA73</f>
        <v>263.25</v>
      </c>
      <c r="F73" s="238">
        <f>CONSOLIDADO_REGION!AM73</f>
        <v>265.25</v>
      </c>
      <c r="G73" s="238">
        <f>CONSOLIDADO_REGION!AY73</f>
        <v>253.25000000000003</v>
      </c>
    </row>
    <row r="74" spans="1:7" ht="80.25" customHeight="1" x14ac:dyDescent="0.25">
      <c r="A74" s="267" t="s">
        <v>249</v>
      </c>
      <c r="B74" s="224" t="s">
        <v>250</v>
      </c>
      <c r="C74" s="238">
        <f>CONSOLIDADO_REGION!E74</f>
        <v>993</v>
      </c>
      <c r="D74" s="238">
        <f>CONSOLIDADO_REGION!O74</f>
        <v>331.75</v>
      </c>
      <c r="E74" s="238">
        <f>CONSOLIDADO_REGION!AA74</f>
        <v>337</v>
      </c>
      <c r="F74" s="238">
        <f>CONSOLIDADO_REGION!AM74</f>
        <v>337</v>
      </c>
      <c r="G74" s="238">
        <f>CONSOLIDADO_REGION!AY74</f>
        <v>340</v>
      </c>
    </row>
    <row r="75" spans="1:7" ht="75.75" hidden="1" customHeight="1" x14ac:dyDescent="0.25">
      <c r="A75" s="391" t="s">
        <v>189</v>
      </c>
      <c r="B75" s="392"/>
      <c r="C75" s="238">
        <f>CONSOLIDADO_REGION!E75</f>
        <v>0</v>
      </c>
      <c r="D75" s="238">
        <f>CONSOLIDADO_REGION!O75</f>
        <v>0</v>
      </c>
      <c r="E75" s="238">
        <f>CONSOLIDADO_REGION!AA75</f>
        <v>0</v>
      </c>
      <c r="F75" s="238">
        <f>CONSOLIDADO_REGION!AM75</f>
        <v>0</v>
      </c>
      <c r="G75" s="238">
        <f>CONSOLIDADO_REGION!AY75</f>
        <v>0</v>
      </c>
    </row>
    <row r="76" spans="1:7" ht="82.5" customHeight="1" x14ac:dyDescent="0.25">
      <c r="A76" s="267" t="s">
        <v>78</v>
      </c>
      <c r="B76" s="268" t="s">
        <v>57</v>
      </c>
      <c r="C76" s="238">
        <f>CONSOLIDADO_REGION!E76</f>
        <v>6807</v>
      </c>
      <c r="D76" s="238">
        <f>CONSOLIDADO_REGION!O76</f>
        <v>1269</v>
      </c>
      <c r="E76" s="238">
        <f>CONSOLIDADO_REGION!AA76</f>
        <v>1243</v>
      </c>
      <c r="F76" s="238">
        <f>CONSOLIDADO_REGION!AM76</f>
        <v>1280</v>
      </c>
      <c r="G76" s="238">
        <f>CONSOLIDADO_REGION!AY76</f>
        <v>1232</v>
      </c>
    </row>
    <row r="77" spans="1:7" ht="54" customHeight="1" x14ac:dyDescent="0.25">
      <c r="A77" s="267" t="s">
        <v>79</v>
      </c>
      <c r="B77" s="268" t="s">
        <v>251</v>
      </c>
      <c r="C77" s="238">
        <f>CONSOLIDADO_REGION!E77</f>
        <v>402</v>
      </c>
      <c r="D77" s="238">
        <f>CONSOLIDADO_REGION!O77</f>
        <v>53.500000000000007</v>
      </c>
      <c r="E77" s="238">
        <f>CONSOLIDADO_REGION!AA77</f>
        <v>41.5</v>
      </c>
      <c r="F77" s="238">
        <f>CONSOLIDADO_REGION!AM77</f>
        <v>43.5</v>
      </c>
      <c r="G77" s="238">
        <f>CONSOLIDADO_REGION!AY77</f>
        <v>25.500000000000004</v>
      </c>
    </row>
    <row r="78" spans="1:7" ht="75" hidden="1" customHeight="1" x14ac:dyDescent="0.25">
      <c r="A78" s="391" t="s">
        <v>190</v>
      </c>
      <c r="B78" s="392"/>
      <c r="C78" s="238">
        <f>CONSOLIDADO_REGION!E78</f>
        <v>0</v>
      </c>
      <c r="D78" s="238">
        <f>CONSOLIDADO_REGION!O78</f>
        <v>0</v>
      </c>
      <c r="E78" s="238">
        <f>CONSOLIDADO_REGION!AA78</f>
        <v>0</v>
      </c>
      <c r="F78" s="238">
        <f>CONSOLIDADO_REGION!AM78</f>
        <v>0</v>
      </c>
      <c r="G78" s="238">
        <f>CONSOLIDADO_REGION!AY78</f>
        <v>0</v>
      </c>
    </row>
    <row r="79" spans="1:7" ht="66" customHeight="1" x14ac:dyDescent="0.25">
      <c r="A79" s="267" t="s">
        <v>106</v>
      </c>
      <c r="B79" s="224" t="s">
        <v>252</v>
      </c>
      <c r="C79" s="238">
        <f>CONSOLIDADO_REGION!E79</f>
        <v>702518</v>
      </c>
      <c r="D79" s="238">
        <f>CONSOLIDADO_REGION!O79</f>
        <v>163767.70000000001</v>
      </c>
      <c r="E79" s="238">
        <f>CONSOLIDADO_REGION!AA79</f>
        <v>163773.70000000001</v>
      </c>
      <c r="F79" s="238">
        <f>CONSOLIDADO_REGION!AM79</f>
        <v>163774.70000000001</v>
      </c>
      <c r="G79" s="238">
        <f>CONSOLIDADO_REGION!AY79</f>
        <v>163771.29999999999</v>
      </c>
    </row>
    <row r="80" spans="1:7" ht="72" customHeight="1" x14ac:dyDescent="0.25">
      <c r="A80" s="267" t="s">
        <v>80</v>
      </c>
      <c r="B80" s="224" t="s">
        <v>253</v>
      </c>
      <c r="C80" s="238">
        <f>CONSOLIDADO_REGION!E80</f>
        <v>70251.8</v>
      </c>
      <c r="D80" s="238">
        <f>CONSOLIDADO_REGION!O80</f>
        <v>15897.599999999999</v>
      </c>
      <c r="E80" s="238">
        <f>CONSOLIDADO_REGION!AA80</f>
        <v>15900.599999999999</v>
      </c>
      <c r="F80" s="238">
        <f>CONSOLIDADO_REGION!AM80</f>
        <v>15901.599999999999</v>
      </c>
      <c r="G80" s="238">
        <f>CONSOLIDADO_REGION!AY80</f>
        <v>15938.199999999997</v>
      </c>
    </row>
    <row r="81" spans="1:7" ht="49.5" customHeight="1" x14ac:dyDescent="0.25">
      <c r="A81" s="267" t="s">
        <v>81</v>
      </c>
      <c r="B81" s="268" t="s">
        <v>254</v>
      </c>
      <c r="C81" s="238">
        <f>CONSOLIDADO_REGION!E81</f>
        <v>285565</v>
      </c>
      <c r="D81" s="238">
        <f>CONSOLIDADO_REGION!O81</f>
        <v>136013.75</v>
      </c>
      <c r="E81" s="238">
        <f>CONSOLIDADO_REGION!AA81</f>
        <v>31950.75</v>
      </c>
      <c r="F81" s="238">
        <f>CONSOLIDADO_REGION!AM81</f>
        <v>51796.75</v>
      </c>
      <c r="G81" s="238">
        <f>CONSOLIDADO_REGION!AY81</f>
        <v>70330.75</v>
      </c>
    </row>
    <row r="82" spans="1:7" ht="39.75" hidden="1" customHeight="1" x14ac:dyDescent="0.25">
      <c r="A82" s="393" t="s">
        <v>7</v>
      </c>
      <c r="B82" s="393"/>
      <c r="C82" s="238">
        <f>CONSOLIDADO_REGION!E82</f>
        <v>0</v>
      </c>
      <c r="D82" s="238">
        <f>CONSOLIDADO_REGION!O82</f>
        <v>0</v>
      </c>
      <c r="E82" s="238">
        <f>CONSOLIDADO_REGION!AA82</f>
        <v>0</v>
      </c>
      <c r="F82" s="238">
        <f>CONSOLIDADO_REGION!AM82</f>
        <v>0</v>
      </c>
      <c r="G82" s="238">
        <f>CONSOLIDADO_REGION!AY82</f>
        <v>0</v>
      </c>
    </row>
    <row r="83" spans="1:7" ht="118.5" hidden="1" customHeight="1" x14ac:dyDescent="0.25">
      <c r="A83" s="394" t="s">
        <v>255</v>
      </c>
      <c r="B83" s="395"/>
      <c r="C83" s="238">
        <f>CONSOLIDADO_REGION!E83</f>
        <v>0</v>
      </c>
      <c r="D83" s="238">
        <f>CONSOLIDADO_REGION!O83</f>
        <v>0</v>
      </c>
      <c r="E83" s="238">
        <f>CONSOLIDADO_REGION!AA83</f>
        <v>0</v>
      </c>
      <c r="F83" s="238">
        <f>CONSOLIDADO_REGION!AM83</f>
        <v>0</v>
      </c>
      <c r="G83" s="238">
        <f>CONSOLIDADO_REGION!AY83</f>
        <v>0</v>
      </c>
    </row>
    <row r="84" spans="1:7" ht="90.75" hidden="1" customHeight="1" x14ac:dyDescent="0.25">
      <c r="A84" s="400" t="s">
        <v>256</v>
      </c>
      <c r="B84" s="392"/>
      <c r="C84" s="238">
        <f>CONSOLIDADO_REGION!E84</f>
        <v>0</v>
      </c>
      <c r="D84" s="238">
        <f>CONSOLIDADO_REGION!O84</f>
        <v>0</v>
      </c>
      <c r="E84" s="238">
        <f>CONSOLIDADO_REGION!AA84</f>
        <v>0</v>
      </c>
      <c r="F84" s="238">
        <f>CONSOLIDADO_REGION!AM84</f>
        <v>0</v>
      </c>
      <c r="G84" s="238">
        <f>CONSOLIDADO_REGION!AY84</f>
        <v>0</v>
      </c>
    </row>
    <row r="85" spans="1:7" ht="58.5" customHeight="1" x14ac:dyDescent="0.25">
      <c r="A85" s="267" t="s">
        <v>52</v>
      </c>
      <c r="B85" s="224" t="s">
        <v>257</v>
      </c>
      <c r="C85" s="238">
        <f>CONSOLIDADO_REGION!E85</f>
        <v>1295</v>
      </c>
      <c r="D85" s="238">
        <f>CONSOLIDADO_REGION!O85</f>
        <v>326.5</v>
      </c>
      <c r="E85" s="238">
        <f>CONSOLIDADO_REGION!AA85</f>
        <v>329.5</v>
      </c>
      <c r="F85" s="238">
        <f>CONSOLIDADO_REGION!AM85</f>
        <v>319.5</v>
      </c>
      <c r="G85" s="238">
        <f>CONSOLIDADO_REGION!AY85</f>
        <v>319.5</v>
      </c>
    </row>
    <row r="86" spans="1:7" ht="54.75" customHeight="1" x14ac:dyDescent="0.25">
      <c r="A86" s="267" t="s">
        <v>82</v>
      </c>
      <c r="B86" s="224" t="s">
        <v>258</v>
      </c>
      <c r="C86" s="238">
        <f>CONSOLIDADO_REGION!E86</f>
        <v>3500</v>
      </c>
      <c r="D86" s="238">
        <f>CONSOLIDADO_REGION!O86</f>
        <v>859.5</v>
      </c>
      <c r="E86" s="238">
        <f>CONSOLIDADO_REGION!AA86</f>
        <v>897.5</v>
      </c>
      <c r="F86" s="238">
        <f>CONSOLIDADO_REGION!AM86</f>
        <v>864.5</v>
      </c>
      <c r="G86" s="238">
        <f>CONSOLIDADO_REGION!AY86</f>
        <v>878.5</v>
      </c>
    </row>
    <row r="87" spans="1:7" ht="63" customHeight="1" x14ac:dyDescent="0.25">
      <c r="A87" s="267" t="s">
        <v>83</v>
      </c>
      <c r="B87" s="224" t="s">
        <v>259</v>
      </c>
      <c r="C87" s="238">
        <f>CONSOLIDADO_REGION!E87</f>
        <v>1161</v>
      </c>
      <c r="D87" s="238">
        <f>CONSOLIDADO_REGION!O87</f>
        <v>295</v>
      </c>
      <c r="E87" s="238">
        <f>CONSOLIDADO_REGION!AA87</f>
        <v>268</v>
      </c>
      <c r="F87" s="238">
        <f>CONSOLIDADO_REGION!AM87</f>
        <v>248.99999999999997</v>
      </c>
      <c r="G87" s="238">
        <f>CONSOLIDADO_REGION!AY87</f>
        <v>351</v>
      </c>
    </row>
    <row r="88" spans="1:7" ht="47.25" customHeight="1" x14ac:dyDescent="0.25">
      <c r="A88" s="267" t="s">
        <v>84</v>
      </c>
      <c r="B88" s="224" t="s">
        <v>260</v>
      </c>
      <c r="C88" s="238">
        <f>CONSOLIDADO_REGION!E88</f>
        <v>1061</v>
      </c>
      <c r="D88" s="238">
        <f>CONSOLIDADO_REGION!O88</f>
        <v>263</v>
      </c>
      <c r="E88" s="238">
        <f>CONSOLIDADO_REGION!AA88</f>
        <v>268</v>
      </c>
      <c r="F88" s="238">
        <f>CONSOLIDADO_REGION!AM88</f>
        <v>271</v>
      </c>
      <c r="G88" s="238">
        <f>CONSOLIDADO_REGION!AY88</f>
        <v>259</v>
      </c>
    </row>
    <row r="89" spans="1:7" ht="86.25" hidden="1" customHeight="1" x14ac:dyDescent="0.25">
      <c r="A89" s="394" t="s">
        <v>125</v>
      </c>
      <c r="B89" s="395"/>
      <c r="C89" s="238">
        <f>CONSOLIDADO_REGION!E89</f>
        <v>0</v>
      </c>
      <c r="D89" s="238">
        <f>CONSOLIDADO_REGION!O89</f>
        <v>0</v>
      </c>
      <c r="E89" s="238">
        <f>CONSOLIDADO_REGION!AA89</f>
        <v>0</v>
      </c>
      <c r="F89" s="238">
        <f>CONSOLIDADO_REGION!AM89</f>
        <v>0</v>
      </c>
      <c r="G89" s="238">
        <f>CONSOLIDADO_REGION!AY89</f>
        <v>0</v>
      </c>
    </row>
    <row r="90" spans="1:7" ht="110.25" hidden="1" customHeight="1" x14ac:dyDescent="0.25">
      <c r="A90" s="391" t="s">
        <v>92</v>
      </c>
      <c r="B90" s="392"/>
      <c r="C90" s="238">
        <f>CONSOLIDADO_REGION!E90</f>
        <v>0</v>
      </c>
      <c r="D90" s="238">
        <f>CONSOLIDADO_REGION!O90</f>
        <v>0</v>
      </c>
      <c r="E90" s="238">
        <f>CONSOLIDADO_REGION!AA90</f>
        <v>0</v>
      </c>
      <c r="F90" s="238">
        <f>CONSOLIDADO_REGION!AM90</f>
        <v>0</v>
      </c>
      <c r="G90" s="238">
        <f>CONSOLIDADO_REGION!AY90</f>
        <v>0</v>
      </c>
    </row>
    <row r="91" spans="1:7" ht="46.5" customHeight="1" x14ac:dyDescent="0.25">
      <c r="A91" s="267" t="s">
        <v>54</v>
      </c>
      <c r="B91" s="224" t="s">
        <v>261</v>
      </c>
      <c r="C91" s="238">
        <f>CONSOLIDADO_REGION!E91</f>
        <v>79</v>
      </c>
      <c r="D91" s="238">
        <f>CONSOLIDADO_REGION!O91</f>
        <v>46.25</v>
      </c>
      <c r="E91" s="238">
        <f>CONSOLIDADO_REGION!AA91</f>
        <v>21.249999999999996</v>
      </c>
      <c r="F91" s="238">
        <f>CONSOLIDADO_REGION!AM91</f>
        <v>0.25</v>
      </c>
      <c r="G91" s="238">
        <f>CONSOLIDADO_REGION!AY91</f>
        <v>9.2500000000000018</v>
      </c>
    </row>
    <row r="92" spans="1:7" ht="69.75" hidden="1" customHeight="1" x14ac:dyDescent="0.25">
      <c r="A92" s="394" t="s">
        <v>126</v>
      </c>
      <c r="B92" s="395"/>
      <c r="C92" s="238">
        <f>CONSOLIDADO_REGION!E92</f>
        <v>0</v>
      </c>
      <c r="D92" s="238">
        <f>CONSOLIDADO_REGION!O92</f>
        <v>0</v>
      </c>
      <c r="E92" s="238">
        <f>CONSOLIDADO_REGION!AA92</f>
        <v>0</v>
      </c>
      <c r="F92" s="238">
        <f>CONSOLIDADO_REGION!AM92</f>
        <v>0</v>
      </c>
      <c r="G92" s="238">
        <f>CONSOLIDADO_REGION!AY92</f>
        <v>0</v>
      </c>
    </row>
    <row r="93" spans="1:7" ht="75" hidden="1" customHeight="1" x14ac:dyDescent="0.25">
      <c r="A93" s="396" t="s">
        <v>262</v>
      </c>
      <c r="B93" s="392"/>
      <c r="C93" s="238">
        <f>CONSOLIDADO_REGION!E93</f>
        <v>0</v>
      </c>
      <c r="D93" s="238">
        <f>CONSOLIDADO_REGION!O93</f>
        <v>0</v>
      </c>
      <c r="E93" s="238">
        <f>CONSOLIDADO_REGION!AA93</f>
        <v>0</v>
      </c>
      <c r="F93" s="238">
        <f>CONSOLIDADO_REGION!AM93</f>
        <v>0</v>
      </c>
      <c r="G93" s="238">
        <f>CONSOLIDADO_REGION!AY93</f>
        <v>0</v>
      </c>
    </row>
    <row r="94" spans="1:7" ht="36" customHeight="1" x14ac:dyDescent="0.25">
      <c r="A94" s="267" t="s">
        <v>109</v>
      </c>
      <c r="B94" s="224" t="s">
        <v>263</v>
      </c>
      <c r="C94" s="238">
        <f>CONSOLIDADO_REGION!E94</f>
        <v>7616</v>
      </c>
      <c r="D94" s="238">
        <f>CONSOLIDADO_REGION!O94</f>
        <v>1904.0000000000002</v>
      </c>
      <c r="E94" s="238">
        <f>CONSOLIDADO_REGION!AA94</f>
        <v>1904.0000000000002</v>
      </c>
      <c r="F94" s="238">
        <f>CONSOLIDADO_REGION!AM94</f>
        <v>1904.0000000000002</v>
      </c>
      <c r="G94" s="238">
        <f>CONSOLIDADO_REGION!AY94</f>
        <v>1904.0000000000002</v>
      </c>
    </row>
    <row r="95" spans="1:7" ht="36" customHeight="1" x14ac:dyDescent="0.25">
      <c r="A95" s="267" t="s">
        <v>110</v>
      </c>
      <c r="B95" s="224" t="s">
        <v>264</v>
      </c>
      <c r="C95" s="238">
        <f>CONSOLIDADO_REGION!E95</f>
        <v>30990</v>
      </c>
      <c r="D95" s="238">
        <f>CONSOLIDADO_REGION!O95</f>
        <v>7747.5</v>
      </c>
      <c r="E95" s="238">
        <f>CONSOLIDADO_REGION!AA95</f>
        <v>7747.5</v>
      </c>
      <c r="F95" s="238">
        <f>CONSOLIDADO_REGION!AM95</f>
        <v>7747.5</v>
      </c>
      <c r="G95" s="238">
        <f>CONSOLIDADO_REGION!AY95</f>
        <v>7747.5</v>
      </c>
    </row>
    <row r="96" spans="1:7" ht="36" customHeight="1" x14ac:dyDescent="0.25">
      <c r="A96" s="267" t="s">
        <v>111</v>
      </c>
      <c r="B96" s="224" t="s">
        <v>265</v>
      </c>
      <c r="C96" s="238">
        <f>CONSOLIDADO_REGION!E96</f>
        <v>28592</v>
      </c>
      <c r="D96" s="238">
        <f>CONSOLIDADO_REGION!O96</f>
        <v>7296</v>
      </c>
      <c r="E96" s="238">
        <f>CONSOLIDADO_REGION!AA96</f>
        <v>7146</v>
      </c>
      <c r="F96" s="238">
        <f>CONSOLIDADO_REGION!AM96</f>
        <v>7146</v>
      </c>
      <c r="G96" s="238">
        <f>CONSOLIDADO_REGION!AY96</f>
        <v>7152</v>
      </c>
    </row>
    <row r="97" spans="1:7" ht="61.5" hidden="1" customHeight="1" x14ac:dyDescent="0.25">
      <c r="A97" s="391" t="s">
        <v>191</v>
      </c>
      <c r="B97" s="392"/>
      <c r="C97" s="238">
        <f>CONSOLIDADO_REGION!E97</f>
        <v>0</v>
      </c>
      <c r="D97" s="238">
        <f>CONSOLIDADO_REGION!O97</f>
        <v>0</v>
      </c>
      <c r="E97" s="238">
        <f>CONSOLIDADO_REGION!AA97</f>
        <v>0</v>
      </c>
      <c r="F97" s="238">
        <f>CONSOLIDADO_REGION!AM97</f>
        <v>0</v>
      </c>
      <c r="G97" s="238">
        <f>CONSOLIDADO_REGION!AY97</f>
        <v>0</v>
      </c>
    </row>
    <row r="98" spans="1:7" ht="36.75" customHeight="1" x14ac:dyDescent="0.25">
      <c r="A98" s="267" t="s">
        <v>112</v>
      </c>
      <c r="B98" s="224" t="s">
        <v>266</v>
      </c>
      <c r="C98" s="238">
        <f>CONSOLIDADO_REGION!E98</f>
        <v>28450</v>
      </c>
      <c r="D98" s="238">
        <f>CONSOLIDADO_REGION!O98</f>
        <v>7112.4999999999991</v>
      </c>
      <c r="E98" s="238">
        <f>CONSOLIDADO_REGION!AA98</f>
        <v>7112.4999999999991</v>
      </c>
      <c r="F98" s="238">
        <f>CONSOLIDADO_REGION!AM98</f>
        <v>7112.4999999999991</v>
      </c>
      <c r="G98" s="238">
        <f>CONSOLIDADO_REGION!AY98</f>
        <v>7112.4999999999991</v>
      </c>
    </row>
    <row r="99" spans="1:7" ht="36.75" customHeight="1" x14ac:dyDescent="0.25">
      <c r="A99" s="267" t="s">
        <v>113</v>
      </c>
      <c r="B99" s="224" t="s">
        <v>267</v>
      </c>
      <c r="C99" s="238">
        <f>CONSOLIDADO_REGION!E99</f>
        <v>43791</v>
      </c>
      <c r="D99" s="238">
        <f>CONSOLIDADO_REGION!O99</f>
        <v>10947.75</v>
      </c>
      <c r="E99" s="238">
        <f>CONSOLIDADO_REGION!AA99</f>
        <v>10947.75</v>
      </c>
      <c r="F99" s="238">
        <f>CONSOLIDADO_REGION!AM99</f>
        <v>10947.75</v>
      </c>
      <c r="G99" s="238">
        <f>CONSOLIDADO_REGION!AY99</f>
        <v>10947.75</v>
      </c>
    </row>
    <row r="100" spans="1:7" ht="36.75" customHeight="1" x14ac:dyDescent="0.25">
      <c r="A100" s="267" t="s">
        <v>114</v>
      </c>
      <c r="B100" s="224" t="s">
        <v>268</v>
      </c>
      <c r="C100" s="238">
        <f>CONSOLIDADO_REGION!E100</f>
        <v>25806</v>
      </c>
      <c r="D100" s="238">
        <f>CONSOLIDADO_REGION!O100</f>
        <v>6451.5</v>
      </c>
      <c r="E100" s="238">
        <f>CONSOLIDADO_REGION!AA100</f>
        <v>6451.5</v>
      </c>
      <c r="F100" s="238">
        <f>CONSOLIDADO_REGION!AM100</f>
        <v>6451.5</v>
      </c>
      <c r="G100" s="238">
        <f>CONSOLIDADO_REGION!AY100</f>
        <v>6451.5</v>
      </c>
    </row>
    <row r="101" spans="1:7" ht="36.75" customHeight="1" x14ac:dyDescent="0.25">
      <c r="A101" s="267" t="s">
        <v>129</v>
      </c>
      <c r="B101" s="224" t="s">
        <v>269</v>
      </c>
      <c r="C101" s="238">
        <f>CONSOLIDADO_REGION!E101</f>
        <v>3640</v>
      </c>
      <c r="D101" s="238">
        <f>CONSOLIDADO_REGION!O101</f>
        <v>910</v>
      </c>
      <c r="E101" s="238">
        <f>CONSOLIDADO_REGION!AA101</f>
        <v>910</v>
      </c>
      <c r="F101" s="238">
        <f>CONSOLIDADO_REGION!AM101</f>
        <v>910</v>
      </c>
      <c r="G101" s="238">
        <f>CONSOLIDADO_REGION!AY101</f>
        <v>910</v>
      </c>
    </row>
  </sheetData>
  <sheetProtection password="E77E" sheet="1"/>
  <mergeCells count="34">
    <mergeCell ref="A1:G1"/>
    <mergeCell ref="A2:G2"/>
    <mergeCell ref="A5:B5"/>
    <mergeCell ref="A6:B6"/>
    <mergeCell ref="A7:B7"/>
    <mergeCell ref="A70:B70"/>
    <mergeCell ref="A72:B72"/>
    <mergeCell ref="A75:B75"/>
    <mergeCell ref="A8:B8"/>
    <mergeCell ref="A10:B10"/>
    <mergeCell ref="A15:B15"/>
    <mergeCell ref="A14:B14"/>
    <mergeCell ref="A16:B16"/>
    <mergeCell ref="A97:B97"/>
    <mergeCell ref="A89:B89"/>
    <mergeCell ref="A90:B90"/>
    <mergeCell ref="A26:B26"/>
    <mergeCell ref="A27:B27"/>
    <mergeCell ref="A71:B71"/>
    <mergeCell ref="A84:B84"/>
    <mergeCell ref="A53:B53"/>
    <mergeCell ref="A59:B59"/>
    <mergeCell ref="A60:B60"/>
    <mergeCell ref="A64:B64"/>
    <mergeCell ref="A32:B32"/>
    <mergeCell ref="A33:B33"/>
    <mergeCell ref="A39:B39"/>
    <mergeCell ref="A40:B40"/>
    <mergeCell ref="A52:B52"/>
    <mergeCell ref="A78:B78"/>
    <mergeCell ref="A82:B82"/>
    <mergeCell ref="A83:B83"/>
    <mergeCell ref="A93:B93"/>
    <mergeCell ref="A92:B92"/>
  </mergeCells>
  <printOptions horizontalCentered="1"/>
  <pageMargins left="0.2361111111111111" right="0.2361111111111111" top="0.5" bottom="0.31527777777777777" header="0.4" footer="0.25"/>
  <pageSetup scale="70" firstPageNumber="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18</vt:i4>
      </vt:variant>
    </vt:vector>
  </HeadingPairs>
  <TitlesOfParts>
    <vt:vector size="28" baseType="lpstr">
      <vt:lpstr>Informacion_RegionSalud</vt:lpstr>
      <vt:lpstr>Programacion_Gestion</vt:lpstr>
      <vt:lpstr>CONSOLIDADO_REGION</vt:lpstr>
      <vt:lpstr>Santa Ana</vt:lpstr>
      <vt:lpstr>Ahuachapán</vt:lpstr>
      <vt:lpstr>Sonsonate</vt:lpstr>
      <vt:lpstr>4</vt:lpstr>
      <vt:lpstr>Evaluacion-Resultados</vt:lpstr>
      <vt:lpstr>IMPRIMIR_DOCU_-A</vt:lpstr>
      <vt:lpstr>IMPRIMIR_DOCU-B</vt:lpstr>
      <vt:lpstr>'4'!Área_de_impresión</vt:lpstr>
      <vt:lpstr>Ahuachapán!Área_de_impresión</vt:lpstr>
      <vt:lpstr>CONSOLIDADO_REGION!Área_de_impresión</vt:lpstr>
      <vt:lpstr>'Evaluacion-Resultados'!Área_de_impresión</vt:lpstr>
      <vt:lpstr>'IMPRIMIR_DOCU_-A'!Área_de_impresión</vt:lpstr>
      <vt:lpstr>'IMPRIMIR_DOCU-B'!Área_de_impresión</vt:lpstr>
      <vt:lpstr>Programacion_Gestion!Área_de_impresión</vt:lpstr>
      <vt:lpstr>'Santa Ana'!Área_de_impresión</vt:lpstr>
      <vt:lpstr>Sonsonate!Área_de_impresión</vt:lpstr>
      <vt:lpstr>'4'!Títulos_a_imprimir</vt:lpstr>
      <vt:lpstr>Ahuachapán!Títulos_a_imprimir</vt:lpstr>
      <vt:lpstr>CONSOLIDADO_REGION!Títulos_a_imprimir</vt:lpstr>
      <vt:lpstr>'Evaluacion-Resultados'!Títulos_a_imprimir</vt:lpstr>
      <vt:lpstr>'IMPRIMIR_DOCU_-A'!Títulos_a_imprimir</vt:lpstr>
      <vt:lpstr>'IMPRIMIR_DOCU-B'!Títulos_a_imprimir</vt:lpstr>
      <vt:lpstr>Programacion_Gestion!Títulos_a_imprimir</vt:lpstr>
      <vt:lpstr>'Santa Ana'!Títulos_a_imprimir</vt:lpstr>
      <vt:lpstr>Sonsonate!Títulos_a_imprimir</vt:lpstr>
    </vt:vector>
  </TitlesOfParts>
  <Company>mspas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milinares</dc:creator>
  <cp:lastModifiedBy>RegOcc</cp:lastModifiedBy>
  <cp:lastPrinted>2012-09-22T17:10:51Z</cp:lastPrinted>
  <dcterms:created xsi:type="dcterms:W3CDTF">2010-11-18T15:45:52Z</dcterms:created>
  <dcterms:modified xsi:type="dcterms:W3CDTF">2013-02-04T18:12:00Z</dcterms:modified>
</cp:coreProperties>
</file>