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/>
  <mc:AlternateContent xmlns:mc="http://schemas.openxmlformats.org/markup-compatibility/2006">
    <mc:Choice Requires="x15">
      <x15ac:absPath xmlns:x15ac="http://schemas.microsoft.com/office/spreadsheetml/2010/11/ac" url="C:\Users\PC7\Desktop\•Actualización INFORMACIÓN OFICIOSA-Julio 2018\Página Web-Transparencia Municipal Julio2018 (Parte III)\•Presupuesto actual\"/>
    </mc:Choice>
  </mc:AlternateContent>
  <xr:revisionPtr revIDLastSave="0" documentId="10_ncr:8100000_{8FB45EF1-C85C-4D98-BA9D-0F53B7F28927}" xr6:coauthVersionLast="34" xr6:coauthVersionMax="34" xr10:uidLastSave="{00000000-0000-0000-0000-000000000000}"/>
  <bookViews>
    <workbookView xWindow="0" yWindow="0" windowWidth="28800" windowHeight="12045" tabRatio="952" activeTab="1" xr2:uid="{00000000-000D-0000-FFFF-FFFF00000000}"/>
  </bookViews>
  <sheets>
    <sheet name="Formato de Ingresos" sheetId="35" r:id="rId1"/>
    <sheet name="P.INGRESOS" sheetId="18" r:id="rId2"/>
    <sheet name="CONSOLIDADO" sheetId="34" r:id="rId3"/>
    <sheet name="TOTAL I Y G" sheetId="36" r:id="rId4"/>
    <sheet name=" GASTO DIF." sheetId="52" r:id="rId5"/>
    <sheet name="cálculo remuneraciones" sheetId="51" r:id="rId6"/>
    <sheet name="GASTOS" sheetId="47" r:id="rId7"/>
    <sheet name="Concejo" sheetId="19" r:id="rId8"/>
    <sheet name="Despacho" sheetId="20" r:id="rId9"/>
    <sheet name="Sindicatura" sheetId="17" r:id="rId10"/>
    <sheet name="Secretaria" sheetId="15" r:id="rId11"/>
    <sheet name="Juridico" sheetId="2" r:id="rId12"/>
    <sheet name="Gerencia" sheetId="21" r:id="rId13"/>
    <sheet name="Auditoria" sheetId="16" r:id="rId14"/>
    <sheet name="R.H" sheetId="22" r:id="rId15"/>
    <sheet name="Conta" sheetId="3" r:id="rId16"/>
    <sheet name="Presupuesto" sheetId="14" r:id="rId17"/>
    <sheet name="Tesoreria" sheetId="5" r:id="rId18"/>
    <sheet name="UATM" sheetId="23" r:id="rId19"/>
    <sheet name="UACI" sheetId="6" r:id="rId20"/>
    <sheet name="Mercado" sheetId="24" r:id="rId21"/>
    <sheet name="Registro" sheetId="7" r:id="rId22"/>
    <sheet name="Cementerio" sheetId="25" r:id="rId23"/>
    <sheet name="Distrito" sheetId="26" r:id="rId24"/>
    <sheet name="Proyectos" sheetId="33" r:id="rId25"/>
    <sheet name="Acceso" sheetId="27" r:id="rId26"/>
    <sheet name="Informatica" sheetId="8" r:id="rId27"/>
    <sheet name="comunicaciones" sheetId="28" r:id="rId28"/>
    <sheet name="CAM" sheetId="29" r:id="rId29"/>
    <sheet name="DHI" sheetId="13" r:id="rId30"/>
    <sheet name="S.G" sheetId="31" r:id="rId31"/>
    <sheet name="Medio Ambiente" sheetId="9" r:id="rId32"/>
    <sheet name="G.Riesgos" sheetId="32" r:id="rId33"/>
    <sheet name="UDEL" sheetId="10" r:id="rId34"/>
    <sheet name="PROMO" sheetId="11" r:id="rId35"/>
    <sheet name="GESTION Y COOPE" sheetId="12" r:id="rId36"/>
    <sheet name="PRESTAMO" sheetId="46" r:id="rId37"/>
  </sheets>
  <externalReferences>
    <externalReference r:id="rId38"/>
    <externalReference r:id="rId39"/>
  </externalReferences>
  <definedNames>
    <definedName name="_xlnm.Print_Area" localSheetId="13">Auditoria!$B$2:$F$36</definedName>
    <definedName name="BASEDATOS" localSheetId="25">#REF!</definedName>
    <definedName name="BASEDATOS" localSheetId="28">#REF!</definedName>
    <definedName name="BASEDATOS" localSheetId="22">#REF!</definedName>
    <definedName name="BASEDATOS" localSheetId="27">#REF!</definedName>
    <definedName name="BASEDATOS" localSheetId="7">#REF!</definedName>
    <definedName name="BASEDATOS" localSheetId="15">#REF!</definedName>
    <definedName name="BASEDATOS" localSheetId="8">#REF!</definedName>
    <definedName name="BASEDATOS" localSheetId="29">#REF!</definedName>
    <definedName name="BASEDATOS" localSheetId="23">#REF!</definedName>
    <definedName name="BASEDATOS" localSheetId="0">#REF!</definedName>
    <definedName name="BASEDATOS" localSheetId="32">#REF!</definedName>
    <definedName name="BASEDATOS" localSheetId="12">#REF!</definedName>
    <definedName name="BASEDATOS" localSheetId="35">#REF!</definedName>
    <definedName name="BASEDATOS" localSheetId="26">#REF!</definedName>
    <definedName name="BASEDATOS" localSheetId="31">#REF!</definedName>
    <definedName name="BASEDATOS" localSheetId="20">#REF!</definedName>
    <definedName name="BASEDATOS" localSheetId="36">#REF!</definedName>
    <definedName name="BASEDATOS" localSheetId="16">#REF!</definedName>
    <definedName name="BASEDATOS" localSheetId="34">#REF!</definedName>
    <definedName name="BASEDATOS" localSheetId="24">#REF!</definedName>
    <definedName name="BASEDATOS" localSheetId="14">#REF!</definedName>
    <definedName name="BASEDATOS" localSheetId="21">#REF!</definedName>
    <definedName name="BASEDATOS" localSheetId="30">#REF!</definedName>
    <definedName name="BASEDATOS" localSheetId="10">#REF!</definedName>
    <definedName name="BASEDATOS" localSheetId="9">#REF!</definedName>
    <definedName name="BASEDATOS" localSheetId="17">#REF!</definedName>
    <definedName name="BASEDATOS" localSheetId="19">#REF!</definedName>
    <definedName name="BASEDATOS" localSheetId="18">#REF!</definedName>
    <definedName name="BASEDATOS" localSheetId="33">#REF!</definedName>
    <definedName name="BASEDATOS">#REF!</definedName>
    <definedName name="_xlnm.Criteria" localSheetId="25">#REF!</definedName>
    <definedName name="_xlnm.Criteria" localSheetId="28">#REF!</definedName>
    <definedName name="_xlnm.Criteria" localSheetId="22">#REF!</definedName>
    <definedName name="_xlnm.Criteria" localSheetId="27">#REF!</definedName>
    <definedName name="_xlnm.Criteria" localSheetId="7">#REF!</definedName>
    <definedName name="_xlnm.Criteria" localSheetId="15">#REF!</definedName>
    <definedName name="_xlnm.Criteria" localSheetId="8">#REF!</definedName>
    <definedName name="_xlnm.Criteria" localSheetId="29">#REF!</definedName>
    <definedName name="_xlnm.Criteria" localSheetId="23">#REF!</definedName>
    <definedName name="_xlnm.Criteria" localSheetId="0">#REF!</definedName>
    <definedName name="_xlnm.Criteria" localSheetId="32">#REF!</definedName>
    <definedName name="_xlnm.Criteria" localSheetId="12">#REF!</definedName>
    <definedName name="_xlnm.Criteria" localSheetId="35">#REF!</definedName>
    <definedName name="_xlnm.Criteria" localSheetId="26">#REF!</definedName>
    <definedName name="_xlnm.Criteria" localSheetId="31">#REF!</definedName>
    <definedName name="_xlnm.Criteria" localSheetId="20">#REF!</definedName>
    <definedName name="_xlnm.Criteria" localSheetId="36">#REF!</definedName>
    <definedName name="_xlnm.Criteria" localSheetId="16">#REF!</definedName>
    <definedName name="_xlnm.Criteria" localSheetId="34">#REF!</definedName>
    <definedName name="_xlnm.Criteria" localSheetId="24">#REF!</definedName>
    <definedName name="_xlnm.Criteria" localSheetId="14">#REF!</definedName>
    <definedName name="_xlnm.Criteria" localSheetId="21">#REF!</definedName>
    <definedName name="_xlnm.Criteria" localSheetId="30">#REF!</definedName>
    <definedName name="_xlnm.Criteria" localSheetId="10">#REF!</definedName>
    <definedName name="_xlnm.Criteria" localSheetId="9">#REF!</definedName>
    <definedName name="_xlnm.Criteria" localSheetId="17">#REF!</definedName>
    <definedName name="_xlnm.Criteria" localSheetId="19">#REF!</definedName>
    <definedName name="_xlnm.Criteria" localSheetId="18">#REF!</definedName>
    <definedName name="_xlnm.Criteria" localSheetId="33">#REF!</definedName>
    <definedName name="_xlnm.Criteria">#REF!</definedName>
    <definedName name="EXTRAER" localSheetId="25">#REF!</definedName>
    <definedName name="EXTRAER" localSheetId="28">#REF!</definedName>
    <definedName name="EXTRAER" localSheetId="22">#REF!</definedName>
    <definedName name="EXTRAER" localSheetId="27">#REF!</definedName>
    <definedName name="EXTRAER" localSheetId="7">#REF!</definedName>
    <definedName name="EXTRAER" localSheetId="15">#REF!</definedName>
    <definedName name="EXTRAER" localSheetId="8">#REF!</definedName>
    <definedName name="EXTRAER" localSheetId="29">#REF!</definedName>
    <definedName name="EXTRAER" localSheetId="23">#REF!</definedName>
    <definedName name="EXTRAER" localSheetId="0">#REF!</definedName>
    <definedName name="EXTRAER" localSheetId="32">#REF!</definedName>
    <definedName name="EXTRAER" localSheetId="12">#REF!</definedName>
    <definedName name="EXTRAER" localSheetId="35">#REF!</definedName>
    <definedName name="EXTRAER" localSheetId="26">#REF!</definedName>
    <definedName name="EXTRAER" localSheetId="31">#REF!</definedName>
    <definedName name="EXTRAER" localSheetId="20">#REF!</definedName>
    <definedName name="EXTRAER" localSheetId="36">#REF!</definedName>
    <definedName name="EXTRAER" localSheetId="16">#REF!</definedName>
    <definedName name="EXTRAER" localSheetId="34">#REF!</definedName>
    <definedName name="EXTRAER" localSheetId="24">#REF!</definedName>
    <definedName name="EXTRAER" localSheetId="14">#REF!</definedName>
    <definedName name="EXTRAER" localSheetId="21">#REF!</definedName>
    <definedName name="EXTRAER" localSheetId="30">#REF!</definedName>
    <definedName name="EXTRAER" localSheetId="10">#REF!</definedName>
    <definedName name="EXTRAER" localSheetId="9">#REF!</definedName>
    <definedName name="EXTRAER" localSheetId="17">#REF!</definedName>
    <definedName name="EXTRAER" localSheetId="19">#REF!</definedName>
    <definedName name="EXTRAER" localSheetId="18">#REF!</definedName>
    <definedName name="EXTRAER" localSheetId="33">#REF!</definedName>
    <definedName name="EXTRAER">#REF!</definedName>
    <definedName name="_xlnm.Print_Titles" localSheetId="13">Auditoria!$2:$10</definedName>
    <definedName name="_xlnm.Print_Titles" localSheetId="0">'Formato de Ingresos'!$1:$6</definedName>
  </definedNames>
  <calcPr calcId="162913"/>
</workbook>
</file>

<file path=xl/calcChain.xml><?xml version="1.0" encoding="utf-8"?>
<calcChain xmlns="http://schemas.openxmlformats.org/spreadsheetml/2006/main">
  <c r="D66" i="18" l="1"/>
  <c r="D36" i="10" l="1"/>
  <c r="D45" i="32" l="1"/>
  <c r="D44" i="9"/>
  <c r="D58" i="31"/>
  <c r="E49" i="26"/>
  <c r="D49" i="26"/>
  <c r="D65" i="20"/>
  <c r="E67" i="19"/>
  <c r="D67" i="19"/>
  <c r="F20" i="29" l="1"/>
  <c r="F25" i="33" l="1"/>
  <c r="E23" i="33"/>
  <c r="E34" i="33"/>
  <c r="D34" i="33"/>
  <c r="D23" i="33"/>
  <c r="D22" i="33" s="1"/>
  <c r="D21" i="26"/>
  <c r="E22" i="19"/>
  <c r="F49" i="20"/>
  <c r="F50" i="20"/>
  <c r="D26" i="20"/>
  <c r="E26" i="20"/>
  <c r="D22" i="19"/>
  <c r="F48" i="20" l="1"/>
  <c r="E22" i="33"/>
  <c r="I65" i="47"/>
  <c r="I64" i="47"/>
  <c r="K35" i="51" l="1"/>
  <c r="E44" i="9" l="1"/>
  <c r="E58" i="31"/>
  <c r="D42" i="23"/>
  <c r="D20" i="23"/>
  <c r="D12" i="23"/>
  <c r="C18" i="51" s="1"/>
  <c r="D39" i="22"/>
  <c r="D21" i="9"/>
  <c r="F28" i="9"/>
  <c r="E22" i="31"/>
  <c r="D22" i="31"/>
  <c r="F35" i="31"/>
  <c r="F21" i="23"/>
  <c r="D22" i="5"/>
  <c r="E22" i="5"/>
  <c r="D22" i="22"/>
  <c r="F27" i="22"/>
  <c r="F14" i="19"/>
  <c r="E12" i="19"/>
  <c r="D12" i="19"/>
  <c r="F23" i="7"/>
  <c r="F12" i="19" l="1"/>
  <c r="C7" i="51"/>
  <c r="K7" i="51"/>
  <c r="D33" i="12"/>
  <c r="E33" i="12"/>
  <c r="D46" i="11"/>
  <c r="E36" i="10" l="1"/>
  <c r="E45" i="32"/>
  <c r="E43" i="13"/>
  <c r="D43" i="13"/>
  <c r="E48" i="29"/>
  <c r="D48" i="29"/>
  <c r="E41" i="28"/>
  <c r="D41" i="28"/>
  <c r="D39" i="8"/>
  <c r="E39" i="8"/>
  <c r="E34" i="27"/>
  <c r="D34" i="27"/>
  <c r="E47" i="33"/>
  <c r="D47" i="33"/>
  <c r="D39" i="25"/>
  <c r="E40" i="7"/>
  <c r="D43" i="24"/>
  <c r="E43" i="24"/>
  <c r="D32" i="6"/>
  <c r="E32" i="6"/>
  <c r="E41" i="5"/>
  <c r="D41" i="5"/>
  <c r="D30" i="14"/>
  <c r="E30" i="14"/>
  <c r="E34" i="3"/>
  <c r="D34" i="3"/>
  <c r="E39" i="22"/>
  <c r="D36" i="16"/>
  <c r="E36" i="16"/>
  <c r="E48" i="21"/>
  <c r="D48" i="21"/>
  <c r="E36" i="2"/>
  <c r="D36" i="2"/>
  <c r="E37" i="15"/>
  <c r="D37" i="15"/>
  <c r="D37" i="17"/>
  <c r="E37" i="17"/>
  <c r="C54" i="18" l="1"/>
  <c r="C51" i="18"/>
  <c r="P53" i="35"/>
  <c r="P11" i="35" l="1"/>
  <c r="D18" i="13" l="1"/>
  <c r="D16" i="13"/>
  <c r="D13" i="13"/>
  <c r="D29" i="13"/>
  <c r="D27" i="27"/>
  <c r="F28" i="27"/>
  <c r="F27" i="27" s="1"/>
  <c r="F26" i="27" s="1"/>
  <c r="D26" i="27"/>
  <c r="C64" i="47" s="1"/>
  <c r="F19" i="27"/>
  <c r="F17" i="27"/>
  <c r="F15" i="27"/>
  <c r="F14" i="27"/>
  <c r="F33" i="24"/>
  <c r="F15" i="24"/>
  <c r="F17" i="24"/>
  <c r="F19" i="24"/>
  <c r="D12" i="24"/>
  <c r="C20" i="51" s="1"/>
  <c r="D36" i="24"/>
  <c r="D31" i="24"/>
  <c r="D21" i="24"/>
  <c r="F14" i="3"/>
  <c r="F13" i="3"/>
  <c r="F12" i="3" s="1"/>
  <c r="F26" i="3"/>
  <c r="F28" i="3"/>
  <c r="D15" i="3"/>
  <c r="D25" i="3"/>
  <c r="D20" i="3"/>
  <c r="D17" i="3"/>
  <c r="D12" i="3"/>
  <c r="D17" i="20"/>
  <c r="D15" i="20"/>
  <c r="D12" i="20"/>
  <c r="E15" i="19"/>
  <c r="E17" i="19"/>
  <c r="D19" i="19"/>
  <c r="D17" i="19"/>
  <c r="D12" i="13" l="1"/>
  <c r="C29" i="51"/>
  <c r="D15" i="51"/>
  <c r="C8" i="51"/>
  <c r="D11" i="3"/>
  <c r="C15" i="51"/>
  <c r="D29" i="51"/>
  <c r="F19" i="25"/>
  <c r="F17" i="25"/>
  <c r="F15" i="25"/>
  <c r="F19" i="7"/>
  <c r="F17" i="7"/>
  <c r="F14" i="7"/>
  <c r="F14" i="24"/>
  <c r="F13" i="24"/>
  <c r="F12" i="24" s="1"/>
  <c r="F18" i="6"/>
  <c r="F16" i="6"/>
  <c r="F14" i="6"/>
  <c r="F13" i="6"/>
  <c r="F18" i="23"/>
  <c r="F16" i="23"/>
  <c r="F14" i="23"/>
  <c r="F20" i="5"/>
  <c r="F18" i="5"/>
  <c r="F16" i="5"/>
  <c r="F14" i="5"/>
  <c r="F13" i="5"/>
  <c r="F16" i="14"/>
  <c r="F18" i="14"/>
  <c r="F18" i="3"/>
  <c r="F16" i="3"/>
  <c r="F20" i="22"/>
  <c r="F18" i="22"/>
  <c r="F14" i="22"/>
  <c r="F13" i="22"/>
  <c r="F16" i="16"/>
  <c r="F18" i="16"/>
  <c r="F14" i="16"/>
  <c r="F13" i="16"/>
  <c r="F18" i="21"/>
  <c r="F16" i="21"/>
  <c r="F14" i="21"/>
  <c r="F18" i="2"/>
  <c r="F16" i="2"/>
  <c r="F14" i="2"/>
  <c r="F13" i="2"/>
  <c r="F18" i="15"/>
  <c r="F16" i="15"/>
  <c r="F14" i="15"/>
  <c r="F18" i="17"/>
  <c r="F16" i="17"/>
  <c r="F14" i="17"/>
  <c r="F13" i="17"/>
  <c r="F22" i="20"/>
  <c r="E17" i="20"/>
  <c r="F19" i="20"/>
  <c r="F18" i="20"/>
  <c r="F14" i="20"/>
  <c r="F13" i="20"/>
  <c r="F20" i="19"/>
  <c r="F18" i="19"/>
  <c r="F16" i="19"/>
  <c r="F13" i="19"/>
  <c r="F17" i="26"/>
  <c r="F19" i="26"/>
  <c r="F15" i="26"/>
  <c r="F14" i="26"/>
  <c r="F21" i="33"/>
  <c r="F17" i="33"/>
  <c r="F19" i="33"/>
  <c r="F15" i="8"/>
  <c r="F17" i="8"/>
  <c r="F19" i="8"/>
  <c r="F14" i="8"/>
  <c r="F19" i="28"/>
  <c r="F17" i="28"/>
  <c r="F15" i="28"/>
  <c r="F14" i="28"/>
  <c r="F23" i="29"/>
  <c r="D19" i="29"/>
  <c r="D22" i="29"/>
  <c r="F15" i="29"/>
  <c r="F19" i="13"/>
  <c r="F17" i="13"/>
  <c r="F15" i="13"/>
  <c r="F14" i="13"/>
  <c r="D13" i="31"/>
  <c r="C30" i="51" s="1"/>
  <c r="D19" i="31"/>
  <c r="D17" i="31"/>
  <c r="D36" i="31"/>
  <c r="D41" i="31"/>
  <c r="D50" i="31"/>
  <c r="F20" i="31"/>
  <c r="F18" i="31"/>
  <c r="F15" i="31"/>
  <c r="F14" i="31"/>
  <c r="F14" i="9"/>
  <c r="F15" i="9"/>
  <c r="F12" i="17" l="1"/>
  <c r="D57" i="31"/>
  <c r="D12" i="31"/>
  <c r="D30" i="51"/>
  <c r="E15" i="51"/>
  <c r="D28" i="51"/>
  <c r="F17" i="20"/>
  <c r="F19" i="9"/>
  <c r="F17" i="9"/>
  <c r="F20" i="32"/>
  <c r="F18" i="32"/>
  <c r="D13" i="32"/>
  <c r="F15" i="32"/>
  <c r="F14" i="32"/>
  <c r="D16" i="10"/>
  <c r="E21" i="11"/>
  <c r="D21" i="11"/>
  <c r="F22" i="11"/>
  <c r="D18" i="10"/>
  <c r="F19" i="10"/>
  <c r="F17" i="10"/>
  <c r="F14" i="10"/>
  <c r="F15" i="10"/>
  <c r="F19" i="11"/>
  <c r="E18" i="11"/>
  <c r="L34" i="51" s="1"/>
  <c r="D18" i="11"/>
  <c r="F15" i="11"/>
  <c r="F14" i="11"/>
  <c r="F19" i="12"/>
  <c r="F18" i="12" s="1"/>
  <c r="F17" i="12"/>
  <c r="F15" i="12"/>
  <c r="C32" i="51" l="1"/>
  <c r="F18" i="10"/>
  <c r="D33" i="51"/>
  <c r="F16" i="10"/>
  <c r="D34" i="51"/>
  <c r="F13" i="10"/>
  <c r="F23" i="11"/>
  <c r="F21" i="11" s="1"/>
  <c r="F20" i="11"/>
  <c r="F18" i="11" s="1"/>
  <c r="F24" i="29"/>
  <c r="F21" i="29"/>
  <c r="P16" i="46"/>
  <c r="P13" i="46"/>
  <c r="F22" i="46"/>
  <c r="E22" i="46"/>
  <c r="G22" i="46"/>
  <c r="H22" i="46"/>
  <c r="I22" i="46"/>
  <c r="J22" i="46"/>
  <c r="K22" i="46"/>
  <c r="L22" i="46"/>
  <c r="M22" i="46"/>
  <c r="N22" i="46"/>
  <c r="O22" i="46"/>
  <c r="E15" i="46"/>
  <c r="E14" i="46" s="1"/>
  <c r="F15" i="46"/>
  <c r="F14" i="46" s="1"/>
  <c r="G15" i="46"/>
  <c r="G14" i="46" s="1"/>
  <c r="H15" i="46"/>
  <c r="H14" i="46" s="1"/>
  <c r="I15" i="46"/>
  <c r="I14" i="46" s="1"/>
  <c r="J15" i="46"/>
  <c r="J14" i="46" s="1"/>
  <c r="K15" i="46"/>
  <c r="K14" i="46" s="1"/>
  <c r="L15" i="46"/>
  <c r="L14" i="46" s="1"/>
  <c r="M15" i="46"/>
  <c r="M14" i="46" s="1"/>
  <c r="N15" i="46"/>
  <c r="N14" i="46" s="1"/>
  <c r="O15" i="46"/>
  <c r="O14" i="46" s="1"/>
  <c r="E12" i="46"/>
  <c r="E21" i="46" s="1"/>
  <c r="F12" i="46"/>
  <c r="F11" i="46" s="1"/>
  <c r="G12" i="46"/>
  <c r="G11" i="46" s="1"/>
  <c r="H12" i="46"/>
  <c r="H11" i="46" s="1"/>
  <c r="I12" i="46"/>
  <c r="I11" i="46" s="1"/>
  <c r="J12" i="46"/>
  <c r="K12" i="46"/>
  <c r="K11" i="46" s="1"/>
  <c r="L12" i="46"/>
  <c r="L11" i="46" s="1"/>
  <c r="M12" i="46"/>
  <c r="M11" i="46" s="1"/>
  <c r="N12" i="46"/>
  <c r="O12" i="46"/>
  <c r="O11" i="46" s="1"/>
  <c r="D22" i="46"/>
  <c r="D12" i="46"/>
  <c r="D11" i="46" s="1"/>
  <c r="D15" i="46"/>
  <c r="D14" i="46" s="1"/>
  <c r="N21" i="46" l="1"/>
  <c r="F18" i="46"/>
  <c r="L18" i="46"/>
  <c r="F12" i="10"/>
  <c r="O18" i="46"/>
  <c r="L21" i="46"/>
  <c r="K21" i="46"/>
  <c r="I21" i="46"/>
  <c r="J21" i="46"/>
  <c r="D18" i="46"/>
  <c r="D20" i="46"/>
  <c r="M20" i="46"/>
  <c r="K20" i="46"/>
  <c r="E11" i="46"/>
  <c r="H21" i="46"/>
  <c r="K18" i="46"/>
  <c r="G21" i="46"/>
  <c r="D21" i="46"/>
  <c r="H20" i="46"/>
  <c r="G20" i="46"/>
  <c r="O21" i="46"/>
  <c r="G18" i="46"/>
  <c r="M18" i="46"/>
  <c r="L20" i="46"/>
  <c r="P12" i="46"/>
  <c r="P11" i="46" s="1"/>
  <c r="P15" i="46"/>
  <c r="I20" i="46"/>
  <c r="F20" i="46"/>
  <c r="I18" i="46"/>
  <c r="H18" i="46"/>
  <c r="O20" i="46"/>
  <c r="F21" i="46"/>
  <c r="N11" i="46"/>
  <c r="J11" i="46"/>
  <c r="M21" i="46"/>
  <c r="C64" i="18"/>
  <c r="J20" i="46" l="1"/>
  <c r="J18" i="46"/>
  <c r="N18" i="46"/>
  <c r="N20" i="46"/>
  <c r="E20" i="46"/>
  <c r="E18" i="46"/>
  <c r="F14" i="33"/>
  <c r="F13" i="15" l="1"/>
  <c r="C56" i="18" l="1"/>
  <c r="D56" i="18"/>
  <c r="P9" i="35"/>
  <c r="D10" i="18" s="1"/>
  <c r="P13" i="35"/>
  <c r="D14" i="18" s="1"/>
  <c r="P39" i="35"/>
  <c r="D40" i="18" s="1"/>
  <c r="P38" i="35"/>
  <c r="D39" i="18" s="1"/>
  <c r="P37" i="35"/>
  <c r="D38" i="18" s="1"/>
  <c r="P34" i="35"/>
  <c r="D35" i="18" s="1"/>
  <c r="P32" i="35"/>
  <c r="D33" i="18" s="1"/>
  <c r="P31" i="35"/>
  <c r="D32" i="18" s="1"/>
  <c r="P30" i="35"/>
  <c r="D31" i="18" s="1"/>
  <c r="P29" i="35"/>
  <c r="D30" i="18" s="1"/>
  <c r="P28" i="35"/>
  <c r="D29" i="18" s="1"/>
  <c r="P27" i="35"/>
  <c r="D28" i="18" s="1"/>
  <c r="P26" i="35"/>
  <c r="D27" i="18" s="1"/>
  <c r="P25" i="35"/>
  <c r="D26" i="18" s="1"/>
  <c r="P24" i="35"/>
  <c r="D25" i="18" s="1"/>
  <c r="P23" i="35"/>
  <c r="D24" i="18" s="1"/>
  <c r="P22" i="35"/>
  <c r="D23" i="18" s="1"/>
  <c r="P21" i="35"/>
  <c r="D22" i="18" s="1"/>
  <c r="P20" i="35"/>
  <c r="D21" i="18" s="1"/>
  <c r="P19" i="35"/>
  <c r="D20" i="18" s="1"/>
  <c r="P18" i="35"/>
  <c r="D19" i="18" s="1"/>
  <c r="P15" i="35"/>
  <c r="D16" i="18" s="1"/>
  <c r="P10" i="35"/>
  <c r="D11" i="18" s="1"/>
  <c r="D12" i="18"/>
  <c r="P12" i="35"/>
  <c r="D13" i="18" s="1"/>
  <c r="P14" i="35"/>
  <c r="D15" i="18" s="1"/>
  <c r="D38" i="20"/>
  <c r="D51" i="20"/>
  <c r="D48" i="20"/>
  <c r="D55" i="20"/>
  <c r="D34" i="19"/>
  <c r="D21" i="19" s="1"/>
  <c r="D41" i="19"/>
  <c r="D45" i="19"/>
  <c r="D57" i="19"/>
  <c r="E16" i="11"/>
  <c r="F17" i="11"/>
  <c r="F16" i="11" s="1"/>
  <c r="D16" i="11"/>
  <c r="E17" i="29"/>
  <c r="F18" i="29"/>
  <c r="F17" i="29" s="1"/>
  <c r="D17" i="29"/>
  <c r="P33" i="35" l="1"/>
  <c r="D25" i="20"/>
  <c r="C5" i="47" s="1"/>
  <c r="P17" i="35"/>
  <c r="P16" i="35" s="1"/>
  <c r="P8" i="35"/>
  <c r="P7" i="35" s="1"/>
  <c r="D18" i="18"/>
  <c r="D9" i="18"/>
  <c r="E28" i="8"/>
  <c r="F31" i="7"/>
  <c r="D29" i="7"/>
  <c r="E32" i="22"/>
  <c r="D16" i="12" l="1"/>
  <c r="D13" i="12"/>
  <c r="C35" i="51" s="1"/>
  <c r="E31" i="11"/>
  <c r="D31" i="11"/>
  <c r="D25" i="11"/>
  <c r="E21" i="10"/>
  <c r="E35" i="32"/>
  <c r="D35" i="32"/>
  <c r="E41" i="31"/>
  <c r="E36" i="31"/>
  <c r="E29" i="13"/>
  <c r="E21" i="13"/>
  <c r="D21" i="13"/>
  <c r="D40" i="29"/>
  <c r="E40" i="29"/>
  <c r="E26" i="29"/>
  <c r="D26" i="29"/>
  <c r="E32" i="28"/>
  <c r="D32" i="28"/>
  <c r="D21" i="28"/>
  <c r="D25" i="28"/>
  <c r="D31" i="8"/>
  <c r="D21" i="8"/>
  <c r="D28" i="8"/>
  <c r="D21" i="27"/>
  <c r="D20" i="27" s="1"/>
  <c r="C22" i="47" s="1"/>
  <c r="F16" i="33"/>
  <c r="F37" i="33"/>
  <c r="F36" i="33"/>
  <c r="F38" i="33"/>
  <c r="F15" i="33"/>
  <c r="E16" i="33"/>
  <c r="D16" i="33"/>
  <c r="F26" i="26"/>
  <c r="F27" i="26"/>
  <c r="F22" i="26"/>
  <c r="F30" i="26"/>
  <c r="E37" i="26"/>
  <c r="D37" i="26"/>
  <c r="E33" i="26"/>
  <c r="D33" i="26"/>
  <c r="E21" i="26"/>
  <c r="D32" i="25"/>
  <c r="D21" i="25"/>
  <c r="F34" i="7"/>
  <c r="F30" i="7"/>
  <c r="F26" i="7"/>
  <c r="F24" i="7"/>
  <c r="F25" i="7"/>
  <c r="F22" i="7"/>
  <c r="E21" i="24"/>
  <c r="E36" i="24"/>
  <c r="E31" i="24"/>
  <c r="D20" i="6"/>
  <c r="D35" i="23"/>
  <c r="D27" i="23"/>
  <c r="F35" i="5"/>
  <c r="F32" i="5"/>
  <c r="F30" i="5"/>
  <c r="F23" i="5"/>
  <c r="F27" i="5"/>
  <c r="D34" i="5"/>
  <c r="E17" i="5"/>
  <c r="D20" i="14"/>
  <c r="E15" i="14"/>
  <c r="F13" i="14"/>
  <c r="F14" i="14"/>
  <c r="F21" i="3"/>
  <c r="F22" i="3"/>
  <c r="F23" i="3"/>
  <c r="F24" i="3"/>
  <c r="E20" i="3"/>
  <c r="E15" i="22"/>
  <c r="F16" i="22"/>
  <c r="F15" i="22"/>
  <c r="D15" i="22"/>
  <c r="E22" i="22"/>
  <c r="D32" i="22"/>
  <c r="E30" i="21"/>
  <c r="D30" i="21"/>
  <c r="E20" i="21"/>
  <c r="D20" i="21"/>
  <c r="F21" i="15"/>
  <c r="F22" i="15"/>
  <c r="F23" i="15"/>
  <c r="F24" i="15"/>
  <c r="F26" i="15"/>
  <c r="F28" i="15"/>
  <c r="F31" i="15"/>
  <c r="F37" i="15" s="1"/>
  <c r="D20" i="15"/>
  <c r="D30" i="17"/>
  <c r="D26" i="17"/>
  <c r="D20" i="17"/>
  <c r="F27" i="20"/>
  <c r="F28" i="20"/>
  <c r="F29" i="20"/>
  <c r="F30" i="20"/>
  <c r="F31" i="20"/>
  <c r="F32" i="20"/>
  <c r="F33" i="20"/>
  <c r="F34" i="20"/>
  <c r="F35" i="20"/>
  <c r="F36" i="20"/>
  <c r="F37" i="20"/>
  <c r="F39" i="20"/>
  <c r="F40" i="20"/>
  <c r="F41" i="20"/>
  <c r="F42" i="20"/>
  <c r="F43" i="20"/>
  <c r="F44" i="20"/>
  <c r="F45" i="20"/>
  <c r="F46" i="20"/>
  <c r="F47" i="20"/>
  <c r="F52" i="20"/>
  <c r="F53" i="20"/>
  <c r="F56" i="20"/>
  <c r="F57" i="20"/>
  <c r="F58" i="20"/>
  <c r="F59" i="20"/>
  <c r="F24" i="20"/>
  <c r="F23" i="20" s="1"/>
  <c r="E38" i="20"/>
  <c r="E48" i="20"/>
  <c r="E55" i="20"/>
  <c r="E41" i="19"/>
  <c r="E53" i="19"/>
  <c r="F61" i="19"/>
  <c r="F58" i="19"/>
  <c r="F57" i="19" s="1"/>
  <c r="F56" i="19"/>
  <c r="F55" i="19"/>
  <c r="F54" i="19"/>
  <c r="F51" i="19"/>
  <c r="F50" i="19"/>
  <c r="F46" i="19"/>
  <c r="F44" i="19"/>
  <c r="F43" i="19"/>
  <c r="F42" i="19"/>
  <c r="F38" i="19"/>
  <c r="F33" i="19"/>
  <c r="F36" i="19"/>
  <c r="F25" i="19"/>
  <c r="F24" i="19"/>
  <c r="F23" i="19"/>
  <c r="F19" i="19"/>
  <c r="F15" i="19"/>
  <c r="E60" i="19"/>
  <c r="D60" i="19"/>
  <c r="E57" i="19"/>
  <c r="D53" i="19"/>
  <c r="E49" i="19"/>
  <c r="D49" i="19"/>
  <c r="E45" i="19"/>
  <c r="E34" i="19"/>
  <c r="E20" i="24" l="1"/>
  <c r="I17" i="47" s="1"/>
  <c r="F34" i="3"/>
  <c r="F21" i="7"/>
  <c r="F26" i="20"/>
  <c r="F38" i="20"/>
  <c r="E21" i="19"/>
  <c r="D19" i="17"/>
  <c r="D30" i="8"/>
  <c r="F53" i="19"/>
  <c r="F49" i="19"/>
  <c r="F12" i="14"/>
  <c r="F60" i="19"/>
  <c r="C21" i="47"/>
  <c r="F29" i="7"/>
  <c r="E21" i="31"/>
  <c r="I27" i="47" s="1"/>
  <c r="D20" i="8"/>
  <c r="C23" i="47" s="1"/>
  <c r="F20" i="3"/>
  <c r="F41" i="19"/>
  <c r="F55" i="20"/>
  <c r="F54" i="20" s="1"/>
  <c r="F51" i="20"/>
  <c r="D21" i="31"/>
  <c r="C27" i="47" s="1"/>
  <c r="D20" i="24"/>
  <c r="C17" i="47" s="1"/>
  <c r="F12" i="20"/>
  <c r="D19" i="14"/>
  <c r="C13" i="47" s="1"/>
  <c r="E26" i="11"/>
  <c r="F51" i="31"/>
  <c r="E50" i="31"/>
  <c r="F41" i="33"/>
  <c r="F40" i="33" s="1"/>
  <c r="F15" i="5"/>
  <c r="D15" i="5"/>
  <c r="F33" i="22"/>
  <c r="F40" i="19"/>
  <c r="D34" i="18"/>
  <c r="E25" i="11" l="1"/>
  <c r="E46" i="11"/>
  <c r="D17" i="18"/>
  <c r="F25" i="20"/>
  <c r="C6" i="47"/>
  <c r="I21" i="47"/>
  <c r="C65" i="47"/>
  <c r="F16" i="31" l="1"/>
  <c r="F23" i="9" l="1"/>
  <c r="F37" i="32" l="1"/>
  <c r="D36" i="13" l="1"/>
  <c r="D31" i="9"/>
  <c r="F35" i="11" l="1"/>
  <c r="F52" i="31" l="1"/>
  <c r="F50" i="31" l="1"/>
  <c r="F49" i="31" s="1"/>
  <c r="F26" i="13" l="1"/>
  <c r="F25" i="26" l="1"/>
  <c r="E31" i="9" l="1"/>
  <c r="F32" i="9"/>
  <c r="F33" i="8" l="1"/>
  <c r="F23" i="26" l="1"/>
  <c r="D40" i="33" l="1"/>
  <c r="D39" i="33" s="1"/>
  <c r="C63" i="47" s="1"/>
  <c r="E40" i="33"/>
  <c r="F30" i="9" l="1"/>
  <c r="F23" i="24" l="1"/>
  <c r="F16" i="20" l="1"/>
  <c r="F15" i="20" l="1"/>
  <c r="F35" i="28"/>
  <c r="F17" i="19" l="1"/>
  <c r="F11" i="19" l="1"/>
  <c r="F13" i="9"/>
  <c r="F30" i="31"/>
  <c r="F19" i="31"/>
  <c r="F17" i="31"/>
  <c r="F31" i="13"/>
  <c r="F28" i="13"/>
  <c r="F27" i="13"/>
  <c r="F18" i="13"/>
  <c r="F16" i="13"/>
  <c r="F22" i="29" l="1"/>
  <c r="F19" i="29"/>
  <c r="F32" i="8" l="1"/>
  <c r="F29" i="8"/>
  <c r="F28" i="8" s="1"/>
  <c r="F23" i="8"/>
  <c r="F31" i="8" l="1"/>
  <c r="F32" i="33"/>
  <c r="F20" i="33"/>
  <c r="F36" i="23"/>
  <c r="F35" i="23" s="1"/>
  <c r="F30" i="8" l="1"/>
  <c r="F13" i="8"/>
  <c r="F13" i="26"/>
  <c r="F12" i="5" l="1"/>
  <c r="D15" i="19"/>
  <c r="D7" i="51" l="1"/>
  <c r="D66" i="19"/>
  <c r="D11" i="19"/>
  <c r="F12" i="2"/>
  <c r="F12" i="22"/>
  <c r="F36" i="29"/>
  <c r="F36" i="32" l="1"/>
  <c r="F35" i="32" s="1"/>
  <c r="E23" i="20" l="1"/>
  <c r="E13" i="29" l="1"/>
  <c r="K28" i="51" s="1"/>
  <c r="E19" i="32"/>
  <c r="E13" i="9"/>
  <c r="F14" i="12"/>
  <c r="E14" i="25"/>
  <c r="E12" i="5"/>
  <c r="K17" i="51" s="1"/>
  <c r="E17" i="3"/>
  <c r="F13" i="21"/>
  <c r="E12" i="2"/>
  <c r="K11" i="51" s="1"/>
  <c r="E21" i="20"/>
  <c r="F21" i="20" s="1"/>
  <c r="F65" i="20" s="1"/>
  <c r="K31" i="51" l="1"/>
  <c r="F20" i="20"/>
  <c r="F13" i="23"/>
  <c r="E42" i="23"/>
  <c r="E20" i="20"/>
  <c r="E65" i="20"/>
  <c r="F14" i="25"/>
  <c r="E39" i="25"/>
  <c r="E13" i="31"/>
  <c r="K30" i="51" s="1"/>
  <c r="F13" i="31"/>
  <c r="F13" i="27"/>
  <c r="E13" i="13"/>
  <c r="F13" i="13"/>
  <c r="F12" i="13" s="1"/>
  <c r="E12" i="22"/>
  <c r="K14" i="51" s="1"/>
  <c r="F14" i="29"/>
  <c r="E13" i="25"/>
  <c r="E13" i="11"/>
  <c r="K34" i="51" s="1"/>
  <c r="E13" i="10"/>
  <c r="K33" i="51" s="1"/>
  <c r="E13" i="33"/>
  <c r="E13" i="26"/>
  <c r="E13" i="7"/>
  <c r="K21" i="51" s="1"/>
  <c r="E12" i="24"/>
  <c r="K20" i="51" l="1"/>
  <c r="K23" i="51"/>
  <c r="K29" i="51"/>
  <c r="F12" i="31"/>
  <c r="F11" i="20"/>
  <c r="F63" i="20" s="1"/>
  <c r="F64" i="20"/>
  <c r="K22" i="51"/>
  <c r="L8" i="51"/>
  <c r="K24" i="51"/>
  <c r="E13" i="32" l="1"/>
  <c r="F16" i="32"/>
  <c r="E27" i="23"/>
  <c r="F31" i="23"/>
  <c r="F34" i="13"/>
  <c r="F33" i="13" s="1"/>
  <c r="E33" i="13"/>
  <c r="D33" i="13"/>
  <c r="D42" i="13" s="1"/>
  <c r="F13" i="32" l="1"/>
  <c r="K32" i="51"/>
  <c r="D17" i="14"/>
  <c r="D20" i="20" l="1"/>
  <c r="D15" i="14"/>
  <c r="D16" i="51" s="1"/>
  <c r="D13" i="8"/>
  <c r="D13" i="27"/>
  <c r="D13" i="25"/>
  <c r="C63" i="18"/>
  <c r="C55" i="18" s="1"/>
  <c r="D13" i="29"/>
  <c r="C28" i="51" s="1"/>
  <c r="E18" i="13"/>
  <c r="E16" i="13"/>
  <c r="E12" i="13" s="1"/>
  <c r="D15" i="7"/>
  <c r="D40" i="7" s="1"/>
  <c r="D13" i="26"/>
  <c r="D12" i="5"/>
  <c r="C17" i="51" s="1"/>
  <c r="C22" i="51" l="1"/>
  <c r="C23" i="51"/>
  <c r="C25" i="51"/>
  <c r="C26" i="51"/>
  <c r="L29" i="51"/>
  <c r="D13" i="7"/>
  <c r="C21" i="51" s="1"/>
  <c r="F15" i="7"/>
  <c r="D13" i="10"/>
  <c r="C33" i="51" s="1"/>
  <c r="D13" i="9"/>
  <c r="D12" i="22"/>
  <c r="C14" i="51" s="1"/>
  <c r="C31" i="51" l="1"/>
  <c r="D12" i="10"/>
  <c r="M29" i="51"/>
  <c r="F13" i="7"/>
  <c r="E29" i="51"/>
  <c r="F29" i="2" l="1"/>
  <c r="F28" i="2" s="1"/>
  <c r="E29" i="2"/>
  <c r="E28" i="2" s="1"/>
  <c r="I57" i="47" s="1"/>
  <c r="D29" i="2"/>
  <c r="D28" i="2" s="1"/>
  <c r="C57" i="47" s="1"/>
  <c r="G50" i="35" l="1"/>
  <c r="P42" i="35" l="1"/>
  <c r="D43" i="18" l="1"/>
  <c r="E49" i="31" l="1"/>
  <c r="I69" i="47" s="1"/>
  <c r="D49" i="31"/>
  <c r="C69" i="47" s="1"/>
  <c r="F24" i="24"/>
  <c r="F28" i="24"/>
  <c r="F25" i="21" l="1"/>
  <c r="F27" i="9"/>
  <c r="F29" i="9"/>
  <c r="E21" i="7" l="1"/>
  <c r="D21" i="7"/>
  <c r="E27" i="7"/>
  <c r="D27" i="7"/>
  <c r="F28" i="7"/>
  <c r="F27" i="8"/>
  <c r="F42" i="29"/>
  <c r="F33" i="29"/>
  <c r="F34" i="29"/>
  <c r="F32" i="29"/>
  <c r="F31" i="29"/>
  <c r="F30" i="29"/>
  <c r="F29" i="29"/>
  <c r="F27" i="12"/>
  <c r="F26" i="12" s="1"/>
  <c r="E26" i="12"/>
  <c r="D26" i="12"/>
  <c r="F27" i="7" l="1"/>
  <c r="F40" i="7"/>
  <c r="F33" i="11"/>
  <c r="F26" i="25"/>
  <c r="F29" i="33"/>
  <c r="F28" i="33"/>
  <c r="F31" i="33"/>
  <c r="E22" i="32"/>
  <c r="D22" i="32"/>
  <c r="F34" i="32"/>
  <c r="F47" i="31"/>
  <c r="F22" i="27"/>
  <c r="E21" i="27"/>
  <c r="E20" i="27" s="1"/>
  <c r="I22" i="47" s="1"/>
  <c r="F20" i="7" l="1"/>
  <c r="F28" i="23"/>
  <c r="F23" i="21" l="1"/>
  <c r="C50" i="18" l="1"/>
  <c r="P22" i="46" l="1"/>
  <c r="DO2466" i="46" l="1"/>
  <c r="DN2466" i="46"/>
  <c r="DM2466" i="46"/>
  <c r="DL2466" i="46"/>
  <c r="DK2466" i="46"/>
  <c r="DJ2466" i="46"/>
  <c r="DI2466" i="46"/>
  <c r="DH2466" i="46"/>
  <c r="DG2466" i="46"/>
  <c r="P14" i="46"/>
  <c r="P18" i="46" l="1"/>
  <c r="P20" i="46"/>
  <c r="P21" i="46"/>
  <c r="P41" i="35"/>
  <c r="D42" i="18" l="1"/>
  <c r="F11" i="36"/>
  <c r="F40" i="31" l="1"/>
  <c r="F39" i="31"/>
  <c r="F38" i="31"/>
  <c r="F37" i="31"/>
  <c r="F36" i="31" l="1"/>
  <c r="E59" i="19" l="1"/>
  <c r="I53" i="47" s="1"/>
  <c r="D59" i="19"/>
  <c r="C53" i="47" s="1"/>
  <c r="O50" i="35" l="1"/>
  <c r="N50" i="35"/>
  <c r="M50" i="35"/>
  <c r="L50" i="35"/>
  <c r="K50" i="35"/>
  <c r="J50" i="35"/>
  <c r="I50" i="35"/>
  <c r="H50" i="35"/>
  <c r="F50" i="35"/>
  <c r="E50" i="35"/>
  <c r="D50" i="35"/>
  <c r="P49" i="35"/>
  <c r="P46" i="35"/>
  <c r="P44" i="35"/>
  <c r="P40" i="35"/>
  <c r="D41" i="18" s="1"/>
  <c r="P45" i="35" l="1"/>
  <c r="D47" i="18"/>
  <c r="P48" i="35"/>
  <c r="P47" i="35" s="1"/>
  <c r="D64" i="18"/>
  <c r="D63" i="18" s="1"/>
  <c r="P43" i="35"/>
  <c r="D45" i="18"/>
  <c r="P36" i="35"/>
  <c r="D37" i="18"/>
  <c r="D67" i="18" l="1"/>
  <c r="D55" i="18"/>
  <c r="E55" i="18" s="1"/>
  <c r="P35" i="35"/>
  <c r="P50" i="35" s="1"/>
  <c r="F34" i="21"/>
  <c r="F32" i="21"/>
  <c r="F24" i="17"/>
  <c r="F32" i="19"/>
  <c r="C11" i="36" l="1"/>
  <c r="R50" i="35"/>
  <c r="F48" i="31"/>
  <c r="F46" i="31"/>
  <c r="F45" i="31"/>
  <c r="F44" i="31"/>
  <c r="F43" i="31"/>
  <c r="F34" i="31"/>
  <c r="F33" i="31"/>
  <c r="F29" i="31"/>
  <c r="F28" i="31"/>
  <c r="F27" i="31"/>
  <c r="F26" i="31"/>
  <c r="F25" i="31"/>
  <c r="F23" i="31"/>
  <c r="E35" i="29"/>
  <c r="D35" i="29"/>
  <c r="F27" i="29"/>
  <c r="E38" i="32"/>
  <c r="E21" i="32" s="1"/>
  <c r="I29" i="47" s="1"/>
  <c r="D38" i="32"/>
  <c r="D21" i="32" s="1"/>
  <c r="C29" i="47" s="1"/>
  <c r="F39" i="32"/>
  <c r="F38" i="32" s="1"/>
  <c r="F33" i="32"/>
  <c r="F32" i="32"/>
  <c r="F29" i="32"/>
  <c r="F28" i="32"/>
  <c r="F27" i="32"/>
  <c r="F26" i="32"/>
  <c r="F24" i="32"/>
  <c r="F23" i="32"/>
  <c r="F33" i="33"/>
  <c r="F27" i="33"/>
  <c r="F26" i="33"/>
  <c r="E42" i="26"/>
  <c r="E20" i="26" s="1"/>
  <c r="I20" i="47" s="1"/>
  <c r="D42" i="26"/>
  <c r="D20" i="26" s="1"/>
  <c r="F43" i="26"/>
  <c r="F42" i="26" s="1"/>
  <c r="F41" i="26"/>
  <c r="F40" i="26"/>
  <c r="F39" i="26"/>
  <c r="F36" i="26"/>
  <c r="F35" i="26"/>
  <c r="F34" i="26"/>
  <c r="F32" i="26"/>
  <c r="F31" i="26"/>
  <c r="E32" i="25"/>
  <c r="F33" i="25"/>
  <c r="E21" i="25"/>
  <c r="F31" i="25"/>
  <c r="F30" i="25"/>
  <c r="F29" i="25"/>
  <c r="F25" i="25"/>
  <c r="F24" i="25"/>
  <c r="F23" i="25"/>
  <c r="F25" i="24"/>
  <c r="F29" i="24"/>
  <c r="E35" i="23"/>
  <c r="E34" i="23" s="1"/>
  <c r="I60" i="47" s="1"/>
  <c r="E32" i="23"/>
  <c r="E20" i="23"/>
  <c r="C20" i="47" l="1"/>
  <c r="F33" i="26"/>
  <c r="E20" i="25"/>
  <c r="I19" i="47" s="1"/>
  <c r="F35" i="29"/>
  <c r="E21" i="28" l="1"/>
  <c r="F30" i="28"/>
  <c r="F29" i="28" s="1"/>
  <c r="E29" i="28"/>
  <c r="D29" i="28"/>
  <c r="F27" i="28"/>
  <c r="E27" i="15"/>
  <c r="D27" i="15"/>
  <c r="E20" i="15"/>
  <c r="E30" i="15"/>
  <c r="D30" i="15"/>
  <c r="E29" i="22"/>
  <c r="D29" i="22"/>
  <c r="E31" i="22"/>
  <c r="I59" i="47" s="1"/>
  <c r="D31" i="22"/>
  <c r="C59" i="47" s="1"/>
  <c r="F30" i="22"/>
  <c r="F25" i="22"/>
  <c r="F23" i="22"/>
  <c r="F33" i="21"/>
  <c r="F42" i="21"/>
  <c r="F41" i="21"/>
  <c r="E40" i="21"/>
  <c r="D40" i="21"/>
  <c r="F28" i="21"/>
  <c r="F27" i="21"/>
  <c r="F26" i="21"/>
  <c r="F21" i="21"/>
  <c r="F32" i="22" l="1"/>
  <c r="F31" i="22" s="1"/>
  <c r="D21" i="22"/>
  <c r="C11" i="47" s="1"/>
  <c r="E21" i="22"/>
  <c r="I11" i="47" s="1"/>
  <c r="F30" i="15"/>
  <c r="F40" i="21"/>
  <c r="E30" i="17"/>
  <c r="D29" i="17"/>
  <c r="C55" i="47" s="1"/>
  <c r="F31" i="17"/>
  <c r="F28" i="17"/>
  <c r="E26" i="17"/>
  <c r="D23" i="20"/>
  <c r="F52" i="19"/>
  <c r="F9" i="36" s="1"/>
  <c r="E52" i="19"/>
  <c r="I45" i="47" s="1"/>
  <c r="I47" i="47" s="1"/>
  <c r="E48" i="19"/>
  <c r="I38" i="47" s="1"/>
  <c r="D48" i="19"/>
  <c r="C38" i="47" s="1"/>
  <c r="F47" i="19"/>
  <c r="F45" i="19" s="1"/>
  <c r="F39" i="19"/>
  <c r="F37" i="19"/>
  <c r="F29" i="19"/>
  <c r="F28" i="19"/>
  <c r="F27" i="19"/>
  <c r="E19" i="19"/>
  <c r="L7" i="51" l="1"/>
  <c r="E11" i="19"/>
  <c r="E66" i="19"/>
  <c r="D64" i="20"/>
  <c r="D8" i="51"/>
  <c r="F30" i="17"/>
  <c r="D52" i="19"/>
  <c r="C45" i="47" s="1"/>
  <c r="C47" i="47" s="1"/>
  <c r="C4" i="47"/>
  <c r="I4" i="47"/>
  <c r="F59" i="19"/>
  <c r="E17" i="16" l="1"/>
  <c r="E15" i="16"/>
  <c r="L13" i="51" s="1"/>
  <c r="E26" i="2"/>
  <c r="D26" i="2"/>
  <c r="DC2491" i="33"/>
  <c r="DB2491" i="33"/>
  <c r="DA2491" i="33"/>
  <c r="CZ2491" i="33"/>
  <c r="CY2491" i="33"/>
  <c r="CX2491" i="33"/>
  <c r="CW2491" i="33"/>
  <c r="CV2491" i="33"/>
  <c r="CU2491" i="33"/>
  <c r="F39" i="33"/>
  <c r="E39" i="33"/>
  <c r="I63" i="47" s="1"/>
  <c r="F35" i="33"/>
  <c r="F34" i="33" s="1"/>
  <c r="F30" i="33"/>
  <c r="F24" i="33"/>
  <c r="E20" i="33"/>
  <c r="D20" i="33"/>
  <c r="F18" i="33"/>
  <c r="E18" i="33"/>
  <c r="D18" i="33"/>
  <c r="L24" i="51" l="1"/>
  <c r="E46" i="33"/>
  <c r="F23" i="33"/>
  <c r="F22" i="33" s="1"/>
  <c r="F47" i="33"/>
  <c r="D24" i="51"/>
  <c r="E12" i="33"/>
  <c r="M24" i="51" l="1"/>
  <c r="E45" i="33"/>
  <c r="E43" i="33"/>
  <c r="D20" i="52" s="1"/>
  <c r="DF2489" i="32"/>
  <c r="DE2489" i="32"/>
  <c r="DD2489" i="32"/>
  <c r="DC2489" i="32"/>
  <c r="DB2489" i="32"/>
  <c r="DA2489" i="32"/>
  <c r="CZ2489" i="32"/>
  <c r="CY2489" i="32"/>
  <c r="CX2489" i="32"/>
  <c r="F31" i="32"/>
  <c r="F30" i="32"/>
  <c r="F25" i="32"/>
  <c r="F45" i="32" s="1"/>
  <c r="F19" i="32"/>
  <c r="D19" i="32"/>
  <c r="F17" i="32"/>
  <c r="E17" i="32"/>
  <c r="E12" i="32" s="1"/>
  <c r="D17" i="32"/>
  <c r="CZ2502" i="31"/>
  <c r="CY2502" i="31"/>
  <c r="CX2502" i="31"/>
  <c r="CW2502" i="31"/>
  <c r="CV2502" i="31"/>
  <c r="CU2502" i="31"/>
  <c r="CT2502" i="31"/>
  <c r="CS2502" i="31"/>
  <c r="CR2502" i="31"/>
  <c r="F42" i="31"/>
  <c r="F32" i="31"/>
  <c r="F31" i="31"/>
  <c r="F24" i="31"/>
  <c r="E19" i="31"/>
  <c r="E17" i="31"/>
  <c r="E12" i="31" s="1"/>
  <c r="DG2491" i="29"/>
  <c r="DF2491" i="29"/>
  <c r="DE2491" i="29"/>
  <c r="DD2491" i="29"/>
  <c r="DC2491" i="29"/>
  <c r="DB2491" i="29"/>
  <c r="DA2491" i="29"/>
  <c r="CZ2491" i="29"/>
  <c r="CY2491" i="29"/>
  <c r="F41" i="29"/>
  <c r="E39" i="29"/>
  <c r="I67" i="47" s="1"/>
  <c r="D39" i="29"/>
  <c r="C67" i="47" s="1"/>
  <c r="F38" i="29"/>
  <c r="E37" i="29"/>
  <c r="D37" i="29"/>
  <c r="D47" i="29" s="1"/>
  <c r="F28" i="29"/>
  <c r="F26" i="29" s="1"/>
  <c r="E22" i="29"/>
  <c r="E19" i="29"/>
  <c r="F16" i="29"/>
  <c r="DG2485" i="28"/>
  <c r="DF2485" i="28"/>
  <c r="DE2485" i="28"/>
  <c r="DD2485" i="28"/>
  <c r="DC2485" i="28"/>
  <c r="DB2485" i="28"/>
  <c r="DA2485" i="28"/>
  <c r="CZ2485" i="28"/>
  <c r="CY2485" i="28"/>
  <c r="F34" i="28"/>
  <c r="F33" i="28"/>
  <c r="E31" i="28"/>
  <c r="I66" i="47" s="1"/>
  <c r="D31" i="28"/>
  <c r="C66" i="47" s="1"/>
  <c r="F28" i="28"/>
  <c r="F26" i="28"/>
  <c r="E25" i="28"/>
  <c r="F24" i="28"/>
  <c r="F23" i="28"/>
  <c r="F22" i="28"/>
  <c r="F18" i="28"/>
  <c r="E18" i="28"/>
  <c r="D18" i="28"/>
  <c r="F16" i="28"/>
  <c r="E16" i="28"/>
  <c r="D16" i="28"/>
  <c r="E13" i="28"/>
  <c r="K27" i="51" s="1"/>
  <c r="D13" i="28"/>
  <c r="DG2478" i="27"/>
  <c r="DF2478" i="27"/>
  <c r="DE2478" i="27"/>
  <c r="DD2478" i="27"/>
  <c r="DC2478" i="27"/>
  <c r="DB2478" i="27"/>
  <c r="DA2478" i="27"/>
  <c r="CZ2478" i="27"/>
  <c r="CY2478" i="27"/>
  <c r="F25" i="27"/>
  <c r="F24" i="27"/>
  <c r="F23" i="27"/>
  <c r="F18" i="27"/>
  <c r="E18" i="27"/>
  <c r="D18" i="27"/>
  <c r="F16" i="27"/>
  <c r="E16" i="27"/>
  <c r="D16" i="27"/>
  <c r="E13" i="27"/>
  <c r="DE2493" i="26"/>
  <c r="DD2493" i="26"/>
  <c r="DC2493" i="26"/>
  <c r="DB2493" i="26"/>
  <c r="DA2493" i="26"/>
  <c r="CZ2493" i="26"/>
  <c r="CY2493" i="26"/>
  <c r="CX2493" i="26"/>
  <c r="CW2493" i="26"/>
  <c r="F38" i="26"/>
  <c r="F37" i="26" s="1"/>
  <c r="F29" i="26"/>
  <c r="F28" i="26"/>
  <c r="F24" i="26"/>
  <c r="F18" i="26"/>
  <c r="E18" i="26"/>
  <c r="D18" i="26"/>
  <c r="F16" i="26"/>
  <c r="E16" i="26"/>
  <c r="D16" i="26"/>
  <c r="DG2483" i="25"/>
  <c r="DF2483" i="25"/>
  <c r="DE2483" i="25"/>
  <c r="DD2483" i="25"/>
  <c r="DC2483" i="25"/>
  <c r="DB2483" i="25"/>
  <c r="DA2483" i="25"/>
  <c r="CZ2483" i="25"/>
  <c r="CY2483" i="25"/>
  <c r="D20" i="25"/>
  <c r="C19" i="47" s="1"/>
  <c r="F28" i="25"/>
  <c r="F27" i="25"/>
  <c r="F22" i="25"/>
  <c r="F39" i="25" s="1"/>
  <c r="F18" i="25"/>
  <c r="E18" i="25"/>
  <c r="D18" i="25"/>
  <c r="F16" i="25"/>
  <c r="E16" i="25"/>
  <c r="D16" i="25"/>
  <c r="DG2487" i="24"/>
  <c r="DF2487" i="24"/>
  <c r="DE2487" i="24"/>
  <c r="DD2487" i="24"/>
  <c r="DC2487" i="24"/>
  <c r="DB2487" i="24"/>
  <c r="DA2487" i="24"/>
  <c r="CZ2487" i="24"/>
  <c r="CY2487" i="24"/>
  <c r="F37" i="24"/>
  <c r="E35" i="24"/>
  <c r="I61" i="47" s="1"/>
  <c r="D35" i="24"/>
  <c r="C61" i="47" s="1"/>
  <c r="F34" i="24"/>
  <c r="F32" i="24"/>
  <c r="F30" i="24"/>
  <c r="F27" i="24"/>
  <c r="F26" i="24"/>
  <c r="F22" i="24"/>
  <c r="DG2486" i="23"/>
  <c r="DF2486" i="23"/>
  <c r="DE2486" i="23"/>
  <c r="DD2486" i="23"/>
  <c r="DC2486" i="23"/>
  <c r="DB2486" i="23"/>
  <c r="DA2486" i="23"/>
  <c r="CZ2486" i="23"/>
  <c r="CY2486" i="23"/>
  <c r="D34" i="23"/>
  <c r="C60" i="47" s="1"/>
  <c r="F33" i="23"/>
  <c r="F32" i="23" s="1"/>
  <c r="D32" i="23"/>
  <c r="F30" i="23"/>
  <c r="F29" i="23"/>
  <c r="F26" i="23"/>
  <c r="F25" i="23"/>
  <c r="F24" i="23"/>
  <c r="F23" i="23"/>
  <c r="F22" i="23"/>
  <c r="E19" i="23"/>
  <c r="I15" i="47" s="1"/>
  <c r="DF2483" i="22"/>
  <c r="DE2483" i="22"/>
  <c r="DD2483" i="22"/>
  <c r="DC2483" i="22"/>
  <c r="DB2483" i="22"/>
  <c r="DA2483" i="22"/>
  <c r="CZ2483" i="22"/>
  <c r="CY2483" i="22"/>
  <c r="CX2483" i="22"/>
  <c r="F28" i="22"/>
  <c r="F26" i="22"/>
  <c r="F24" i="22"/>
  <c r="F39" i="22" s="1"/>
  <c r="F19" i="22"/>
  <c r="E19" i="22"/>
  <c r="D19" i="22"/>
  <c r="F17" i="22"/>
  <c r="E17" i="22"/>
  <c r="D17" i="22"/>
  <c r="DG2492" i="21"/>
  <c r="DF2492" i="21"/>
  <c r="DE2492" i="21"/>
  <c r="DD2492" i="21"/>
  <c r="DC2492" i="21"/>
  <c r="DB2492" i="21"/>
  <c r="DA2492" i="21"/>
  <c r="CZ2492" i="21"/>
  <c r="CY2492" i="21"/>
  <c r="F39" i="21"/>
  <c r="E39" i="21"/>
  <c r="I58" i="47" s="1"/>
  <c r="D39" i="21"/>
  <c r="C58" i="47" s="1"/>
  <c r="F38" i="21"/>
  <c r="E37" i="21"/>
  <c r="D37" i="21"/>
  <c r="F36" i="21"/>
  <c r="F35" i="21" s="1"/>
  <c r="E35" i="21"/>
  <c r="D35" i="21"/>
  <c r="F31" i="21"/>
  <c r="F29" i="21"/>
  <c r="F24" i="21"/>
  <c r="F22" i="21"/>
  <c r="E17" i="21"/>
  <c r="D17" i="21"/>
  <c r="E15" i="21"/>
  <c r="DE2509" i="20"/>
  <c r="DD2509" i="20"/>
  <c r="DC2509" i="20"/>
  <c r="DB2509" i="20"/>
  <c r="DA2509" i="20"/>
  <c r="CZ2509" i="20"/>
  <c r="CY2509" i="20"/>
  <c r="CX2509" i="20"/>
  <c r="CW2509" i="20"/>
  <c r="E54" i="20"/>
  <c r="I54" i="47" s="1"/>
  <c r="D54" i="20"/>
  <c r="C54" i="47" s="1"/>
  <c r="E51" i="20"/>
  <c r="E25" i="20" s="1"/>
  <c r="E12" i="20"/>
  <c r="DE2511" i="19"/>
  <c r="DD2511" i="19"/>
  <c r="DC2511" i="19"/>
  <c r="DB2511" i="19"/>
  <c r="DA2511" i="19"/>
  <c r="CZ2511" i="19"/>
  <c r="CY2511" i="19"/>
  <c r="CX2511" i="19"/>
  <c r="CW2511" i="19"/>
  <c r="F35" i="19"/>
  <c r="F31" i="19"/>
  <c r="F30" i="19"/>
  <c r="F26" i="19"/>
  <c r="C53" i="18"/>
  <c r="C52" i="18" s="1"/>
  <c r="C10" i="36" s="1"/>
  <c r="C49" i="18"/>
  <c r="D53" i="18"/>
  <c r="D52" i="18" s="1"/>
  <c r="D46" i="18"/>
  <c r="D44" i="18"/>
  <c r="D8" i="18"/>
  <c r="DG2481" i="17"/>
  <c r="DF2481" i="17"/>
  <c r="DE2481" i="17"/>
  <c r="DD2481" i="17"/>
  <c r="DC2481" i="17"/>
  <c r="DB2481" i="17"/>
  <c r="DA2481" i="17"/>
  <c r="CZ2481" i="17"/>
  <c r="CY2481" i="17"/>
  <c r="F29" i="17"/>
  <c r="E29" i="17"/>
  <c r="I55" i="47" s="1"/>
  <c r="F27" i="17"/>
  <c r="F25" i="17"/>
  <c r="F23" i="17"/>
  <c r="F22" i="17"/>
  <c r="F21" i="17"/>
  <c r="E20" i="17"/>
  <c r="E19" i="17" s="1"/>
  <c r="I6" i="47" s="1"/>
  <c r="E17" i="17"/>
  <c r="E15" i="17"/>
  <c r="E12" i="17"/>
  <c r="K9" i="51" s="1"/>
  <c r="E25" i="16"/>
  <c r="F30" i="16"/>
  <c r="F28" i="16"/>
  <c r="F27" i="16"/>
  <c r="F26" i="16"/>
  <c r="F24" i="16"/>
  <c r="F23" i="16"/>
  <c r="F22" i="16"/>
  <c r="F21" i="16"/>
  <c r="E20" i="16"/>
  <c r="D29" i="16"/>
  <c r="F29" i="16" s="1"/>
  <c r="D25" i="16"/>
  <c r="D20" i="16"/>
  <c r="E12" i="16"/>
  <c r="K13" i="51" s="1"/>
  <c r="D12" i="32" l="1"/>
  <c r="D44" i="32"/>
  <c r="F43" i="24"/>
  <c r="D48" i="26"/>
  <c r="D12" i="26"/>
  <c r="D27" i="51"/>
  <c r="D22" i="51"/>
  <c r="D38" i="25"/>
  <c r="E12" i="26"/>
  <c r="E48" i="26"/>
  <c r="L27" i="51"/>
  <c r="F44" i="32"/>
  <c r="F12" i="32"/>
  <c r="F22" i="19"/>
  <c r="F67" i="19"/>
  <c r="F12" i="26"/>
  <c r="F47" i="26" s="1"/>
  <c r="F49" i="26"/>
  <c r="F34" i="27"/>
  <c r="F58" i="31"/>
  <c r="C7" i="34"/>
  <c r="D33" i="52"/>
  <c r="F22" i="31"/>
  <c r="F57" i="31" s="1"/>
  <c r="K8" i="51"/>
  <c r="E64" i="20"/>
  <c r="F21" i="26"/>
  <c r="F20" i="26" s="1"/>
  <c r="E35" i="16"/>
  <c r="F36" i="16"/>
  <c r="F26" i="17"/>
  <c r="F37" i="17"/>
  <c r="L9" i="51"/>
  <c r="E36" i="17"/>
  <c r="E38" i="22"/>
  <c r="L14" i="51"/>
  <c r="D38" i="22"/>
  <c r="D14" i="51"/>
  <c r="L22" i="51"/>
  <c r="E38" i="25"/>
  <c r="L23" i="51"/>
  <c r="D23" i="51"/>
  <c r="L25" i="51"/>
  <c r="D25" i="51"/>
  <c r="D33" i="27"/>
  <c r="K25" i="51"/>
  <c r="E33" i="27"/>
  <c r="C27" i="51"/>
  <c r="D40" i="28"/>
  <c r="E47" i="29"/>
  <c r="M32" i="51"/>
  <c r="L32" i="51"/>
  <c r="E44" i="32"/>
  <c r="L12" i="51"/>
  <c r="L28" i="51"/>
  <c r="L30" i="51"/>
  <c r="E57" i="31"/>
  <c r="D32" i="51"/>
  <c r="E43" i="32"/>
  <c r="F20" i="23"/>
  <c r="F42" i="23"/>
  <c r="F34" i="19"/>
  <c r="F21" i="19" s="1"/>
  <c r="F41" i="28"/>
  <c r="E20" i="28"/>
  <c r="I24" i="47" s="1"/>
  <c r="E40" i="28"/>
  <c r="F37" i="21"/>
  <c r="F48" i="21"/>
  <c r="F40" i="29"/>
  <c r="F39" i="29" s="1"/>
  <c r="F48" i="29"/>
  <c r="E12" i="29"/>
  <c r="M28" i="51" s="1"/>
  <c r="C65" i="18"/>
  <c r="C9" i="36"/>
  <c r="E25" i="29"/>
  <c r="I25" i="47" s="1"/>
  <c r="D25" i="29"/>
  <c r="C25" i="47" s="1"/>
  <c r="F13" i="29"/>
  <c r="E11" i="22"/>
  <c r="M14" i="51" s="1"/>
  <c r="M30" i="51"/>
  <c r="E11" i="20"/>
  <c r="M8" i="51" s="1"/>
  <c r="F12" i="27"/>
  <c r="D11" i="20"/>
  <c r="E8" i="51" s="1"/>
  <c r="D12" i="29"/>
  <c r="E28" i="51" s="1"/>
  <c r="F32" i="28"/>
  <c r="F27" i="23"/>
  <c r="F20" i="17"/>
  <c r="F41" i="31"/>
  <c r="E32" i="51"/>
  <c r="E30" i="51"/>
  <c r="F11" i="22"/>
  <c r="D11" i="22"/>
  <c r="E14" i="51" s="1"/>
  <c r="F21" i="27"/>
  <c r="F20" i="27" s="1"/>
  <c r="F22" i="22"/>
  <c r="C66" i="18"/>
  <c r="C6" i="36"/>
  <c r="F22" i="32"/>
  <c r="E19" i="21"/>
  <c r="I9" i="47" s="1"/>
  <c r="E49" i="18"/>
  <c r="E52" i="18"/>
  <c r="F48" i="19"/>
  <c r="D20" i="28"/>
  <c r="C24" i="47" s="1"/>
  <c r="F25" i="16"/>
  <c r="D36" i="18"/>
  <c r="C8" i="36" s="1"/>
  <c r="E19" i="16"/>
  <c r="D12" i="28"/>
  <c r="E27" i="51" s="1"/>
  <c r="C7" i="36"/>
  <c r="F29" i="22"/>
  <c r="D12" i="27"/>
  <c r="F21" i="28"/>
  <c r="E11" i="16"/>
  <c r="M13" i="51" s="1"/>
  <c r="F34" i="23"/>
  <c r="E12" i="25"/>
  <c r="M22" i="51" s="1"/>
  <c r="F20" i="21"/>
  <c r="F36" i="24"/>
  <c r="F35" i="24" s="1"/>
  <c r="F21" i="25"/>
  <c r="F32" i="25"/>
  <c r="F37" i="29"/>
  <c r="F25" i="29" s="1"/>
  <c r="F30" i="21"/>
  <c r="F31" i="24"/>
  <c r="F21" i="24"/>
  <c r="F25" i="28"/>
  <c r="D19" i="21"/>
  <c r="C9" i="47" s="1"/>
  <c r="I5" i="47"/>
  <c r="E12" i="28"/>
  <c r="M27" i="51" s="1"/>
  <c r="F13" i="28"/>
  <c r="E12" i="27"/>
  <c r="D12" i="25"/>
  <c r="E22" i="51" s="1"/>
  <c r="F13" i="25"/>
  <c r="D19" i="23"/>
  <c r="C15" i="47" s="1"/>
  <c r="F20" i="16"/>
  <c r="E11" i="17"/>
  <c r="D19" i="16"/>
  <c r="C10" i="47" s="1"/>
  <c r="DG2481" i="15"/>
  <c r="DF2481" i="15"/>
  <c r="DE2481" i="15"/>
  <c r="DD2481" i="15"/>
  <c r="DC2481" i="15"/>
  <c r="DB2481" i="15"/>
  <c r="DA2481" i="15"/>
  <c r="CZ2481" i="15"/>
  <c r="CY2481" i="15"/>
  <c r="F29" i="15"/>
  <c r="E29" i="15"/>
  <c r="I56" i="47" s="1"/>
  <c r="D29" i="15"/>
  <c r="F27" i="15"/>
  <c r="E25" i="15"/>
  <c r="E19" i="15" s="1"/>
  <c r="I7" i="47" s="1"/>
  <c r="D25" i="15"/>
  <c r="E15" i="15"/>
  <c r="DG2469" i="14"/>
  <c r="DF2469" i="14"/>
  <c r="DE2469" i="14"/>
  <c r="DD2469" i="14"/>
  <c r="DC2469" i="14"/>
  <c r="DB2469" i="14"/>
  <c r="DA2469" i="14"/>
  <c r="CZ2469" i="14"/>
  <c r="CY2469" i="14"/>
  <c r="F24" i="14"/>
  <c r="F23" i="14"/>
  <c r="F22" i="14"/>
  <c r="F21" i="14"/>
  <c r="E20" i="14"/>
  <c r="E19" i="14" s="1"/>
  <c r="I13" i="47" s="1"/>
  <c r="F17" i="14"/>
  <c r="E17" i="14"/>
  <c r="L16" i="51" s="1"/>
  <c r="F15" i="14"/>
  <c r="E12" i="14"/>
  <c r="D12" i="14"/>
  <c r="F22" i="13"/>
  <c r="DG2487" i="13"/>
  <c r="DF2487" i="13"/>
  <c r="DE2487" i="13"/>
  <c r="DD2487" i="13"/>
  <c r="DC2487" i="13"/>
  <c r="DB2487" i="13"/>
  <c r="DA2487" i="13"/>
  <c r="CZ2487" i="13"/>
  <c r="CY2487" i="13"/>
  <c r="F37" i="13"/>
  <c r="E36" i="13"/>
  <c r="F32" i="13"/>
  <c r="F30" i="13"/>
  <c r="F25" i="13"/>
  <c r="F24" i="13"/>
  <c r="F23" i="13"/>
  <c r="DG2477" i="12"/>
  <c r="DF2477" i="12"/>
  <c r="DE2477" i="12"/>
  <c r="DD2477" i="12"/>
  <c r="DC2477" i="12"/>
  <c r="DB2477" i="12"/>
  <c r="DA2477" i="12"/>
  <c r="CZ2477" i="12"/>
  <c r="CY2477" i="12"/>
  <c r="F25" i="12"/>
  <c r="F24" i="12"/>
  <c r="F23" i="12"/>
  <c r="F22" i="12"/>
  <c r="E21" i="12"/>
  <c r="E20" i="12" s="1"/>
  <c r="I32" i="47" s="1"/>
  <c r="D21" i="12"/>
  <c r="E18" i="12"/>
  <c r="D18" i="12"/>
  <c r="D35" i="51" s="1"/>
  <c r="F16" i="12"/>
  <c r="E16" i="12"/>
  <c r="L35" i="51" s="1"/>
  <c r="F40" i="11"/>
  <c r="F39" i="11" s="1"/>
  <c r="F38" i="11" s="1"/>
  <c r="E39" i="11"/>
  <c r="D39" i="11"/>
  <c r="F27" i="11"/>
  <c r="DE2490" i="11"/>
  <c r="DD2490" i="11"/>
  <c r="DC2490" i="11"/>
  <c r="DB2490" i="11"/>
  <c r="DA2490" i="11"/>
  <c r="CZ2490" i="11"/>
  <c r="CY2490" i="11"/>
  <c r="CX2490" i="11"/>
  <c r="CW2490" i="11"/>
  <c r="F37" i="11"/>
  <c r="F36" i="11" s="1"/>
  <c r="E36" i="11"/>
  <c r="D36" i="11"/>
  <c r="F34" i="11"/>
  <c r="F32" i="11"/>
  <c r="F30" i="11"/>
  <c r="F29" i="11"/>
  <c r="F28" i="11"/>
  <c r="F26" i="11"/>
  <c r="DG2480" i="10"/>
  <c r="DF2480" i="10"/>
  <c r="DE2480" i="10"/>
  <c r="DD2480" i="10"/>
  <c r="DC2480" i="10"/>
  <c r="DB2480" i="10"/>
  <c r="DA2480" i="10"/>
  <c r="CZ2480" i="10"/>
  <c r="CY2480" i="10"/>
  <c r="F30" i="10"/>
  <c r="E29" i="10"/>
  <c r="D29" i="10"/>
  <c r="F28" i="10"/>
  <c r="F27" i="10"/>
  <c r="E26" i="10"/>
  <c r="D26" i="10"/>
  <c r="F25" i="10"/>
  <c r="F24" i="10"/>
  <c r="F23" i="10"/>
  <c r="F22" i="10"/>
  <c r="D21" i="10"/>
  <c r="D35" i="10" s="1"/>
  <c r="E18" i="10"/>
  <c r="E16" i="10"/>
  <c r="E21" i="9"/>
  <c r="E34" i="9"/>
  <c r="D34" i="9"/>
  <c r="D20" i="9" s="1"/>
  <c r="C28" i="47" s="1"/>
  <c r="F35" i="9"/>
  <c r="F34" i="9" s="1"/>
  <c r="F24" i="9"/>
  <c r="F22" i="9"/>
  <c r="DG2488" i="9"/>
  <c r="DF2488" i="9"/>
  <c r="DE2488" i="9"/>
  <c r="DD2488" i="9"/>
  <c r="DC2488" i="9"/>
  <c r="DB2488" i="9"/>
  <c r="DA2488" i="9"/>
  <c r="CZ2488" i="9"/>
  <c r="CY2488" i="9"/>
  <c r="F38" i="9"/>
  <c r="E37" i="9"/>
  <c r="D37" i="9"/>
  <c r="F33" i="9"/>
  <c r="F26" i="9"/>
  <c r="F25" i="9"/>
  <c r="E18" i="9"/>
  <c r="D18" i="9"/>
  <c r="E16" i="9"/>
  <c r="D16" i="9"/>
  <c r="F44" i="9" l="1"/>
  <c r="D35" i="25"/>
  <c r="F33" i="27"/>
  <c r="F36" i="10"/>
  <c r="F33" i="12"/>
  <c r="F30" i="14"/>
  <c r="F19" i="21"/>
  <c r="F38" i="22"/>
  <c r="D37" i="25"/>
  <c r="F66" i="19"/>
  <c r="D31" i="51"/>
  <c r="D12" i="9"/>
  <c r="D43" i="9"/>
  <c r="L31" i="51"/>
  <c r="E12" i="9"/>
  <c r="E32" i="12"/>
  <c r="F32" i="27"/>
  <c r="F48" i="26"/>
  <c r="D65" i="18"/>
  <c r="L33" i="51"/>
  <c r="E12" i="10"/>
  <c r="D20" i="10"/>
  <c r="C30" i="47" s="1"/>
  <c r="E20" i="10"/>
  <c r="I30" i="47" s="1"/>
  <c r="E35" i="13"/>
  <c r="I68" i="47" s="1"/>
  <c r="E42" i="13"/>
  <c r="I10" i="47"/>
  <c r="E34" i="16"/>
  <c r="E32" i="16"/>
  <c r="D9" i="52" s="1"/>
  <c r="F19" i="17"/>
  <c r="M9" i="51"/>
  <c r="E35" i="17"/>
  <c r="E33" i="17"/>
  <c r="D5" i="52" s="1"/>
  <c r="M23" i="51"/>
  <c r="E45" i="26"/>
  <c r="D19" i="52" s="1"/>
  <c r="E47" i="26"/>
  <c r="E23" i="51"/>
  <c r="D45" i="26"/>
  <c r="D47" i="26"/>
  <c r="M25" i="51"/>
  <c r="E30" i="27"/>
  <c r="D21" i="52" s="1"/>
  <c r="E32" i="27"/>
  <c r="E25" i="51"/>
  <c r="D32" i="27"/>
  <c r="D30" i="27"/>
  <c r="F30" i="27" s="1"/>
  <c r="M31" i="51"/>
  <c r="E41" i="32"/>
  <c r="C56" i="47"/>
  <c r="F36" i="13"/>
  <c r="F43" i="13"/>
  <c r="E65" i="19"/>
  <c r="M7" i="51"/>
  <c r="K16" i="51"/>
  <c r="E29" i="14"/>
  <c r="C16" i="51"/>
  <c r="D29" i="14"/>
  <c r="D20" i="12"/>
  <c r="C32" i="47" s="1"/>
  <c r="D32" i="12"/>
  <c r="D37" i="28"/>
  <c r="D39" i="28"/>
  <c r="F46" i="11"/>
  <c r="E38" i="11"/>
  <c r="I71" i="47" s="1"/>
  <c r="E45" i="11"/>
  <c r="E35" i="10"/>
  <c r="F29" i="10"/>
  <c r="F21" i="9"/>
  <c r="E36" i="9"/>
  <c r="I70" i="47" s="1"/>
  <c r="E43" i="9"/>
  <c r="F37" i="9"/>
  <c r="F36" i="9" s="1"/>
  <c r="D36" i="9"/>
  <c r="C70" i="47" s="1"/>
  <c r="F40" i="28"/>
  <c r="E37" i="28"/>
  <c r="D23" i="52" s="1"/>
  <c r="E39" i="28"/>
  <c r="F31" i="28"/>
  <c r="D43" i="32"/>
  <c r="C28" i="52" s="1"/>
  <c r="D41" i="32"/>
  <c r="F41" i="32" s="1"/>
  <c r="F38" i="25"/>
  <c r="E37" i="22"/>
  <c r="E35" i="22"/>
  <c r="D10" i="52" s="1"/>
  <c r="D35" i="22"/>
  <c r="D37" i="22"/>
  <c r="D63" i="20"/>
  <c r="D61" i="20"/>
  <c r="E63" i="20"/>
  <c r="E61" i="20"/>
  <c r="D4" i="52" s="1"/>
  <c r="E35" i="25"/>
  <c r="E37" i="25"/>
  <c r="D56" i="31"/>
  <c r="D54" i="31"/>
  <c r="E56" i="31"/>
  <c r="E54" i="31"/>
  <c r="D26" i="52" s="1"/>
  <c r="D46" i="29"/>
  <c r="D44" i="29"/>
  <c r="F12" i="29"/>
  <c r="F47" i="29"/>
  <c r="E44" i="29"/>
  <c r="D24" i="52" s="1"/>
  <c r="E46" i="29"/>
  <c r="M33" i="51"/>
  <c r="E20" i="9"/>
  <c r="I28" i="47" s="1"/>
  <c r="F21" i="31"/>
  <c r="F56" i="31" s="1"/>
  <c r="F29" i="13"/>
  <c r="D19" i="15"/>
  <c r="C7" i="47" s="1"/>
  <c r="D48" i="18"/>
  <c r="C13" i="36"/>
  <c r="E12" i="11"/>
  <c r="M34" i="51" s="1"/>
  <c r="D12" i="12"/>
  <c r="E35" i="51" s="1"/>
  <c r="D38" i="11"/>
  <c r="C71" i="47" s="1"/>
  <c r="F25" i="11"/>
  <c r="C18" i="52"/>
  <c r="F20" i="24"/>
  <c r="F21" i="13"/>
  <c r="E12" i="12"/>
  <c r="M35" i="51" s="1"/>
  <c r="E31" i="51"/>
  <c r="F31" i="11"/>
  <c r="F21" i="32"/>
  <c r="F43" i="32" s="1"/>
  <c r="F21" i="22"/>
  <c r="F37" i="22" s="1"/>
  <c r="F31" i="9"/>
  <c r="E24" i="11"/>
  <c r="I31" i="47" s="1"/>
  <c r="E63" i="19"/>
  <c r="D20" i="13"/>
  <c r="C26" i="47" s="1"/>
  <c r="E20" i="13"/>
  <c r="D28" i="52"/>
  <c r="D24" i="11"/>
  <c r="C31" i="47" s="1"/>
  <c r="D35" i="13"/>
  <c r="F19" i="16"/>
  <c r="F20" i="28"/>
  <c r="F19" i="23"/>
  <c r="D11" i="14"/>
  <c r="F20" i="14"/>
  <c r="F29" i="14" s="1"/>
  <c r="F12" i="25"/>
  <c r="F20" i="15"/>
  <c r="F19" i="15" s="1"/>
  <c r="F12" i="28"/>
  <c r="F20" i="25"/>
  <c r="F25" i="15"/>
  <c r="E11" i="14"/>
  <c r="F21" i="12"/>
  <c r="F20" i="12" s="1"/>
  <c r="F13" i="12"/>
  <c r="F26" i="10"/>
  <c r="F21" i="10"/>
  <c r="F26" i="8"/>
  <c r="DG2483" i="8"/>
  <c r="DF2483" i="8"/>
  <c r="DE2483" i="8"/>
  <c r="DD2483" i="8"/>
  <c r="DC2483" i="8"/>
  <c r="DB2483" i="8"/>
  <c r="DA2483" i="8"/>
  <c r="CZ2483" i="8"/>
  <c r="CY2483" i="8"/>
  <c r="F25" i="8"/>
  <c r="F24" i="8"/>
  <c r="F22" i="8"/>
  <c r="F39" i="8" s="1"/>
  <c r="E21" i="8"/>
  <c r="F18" i="8"/>
  <c r="E18" i="8"/>
  <c r="D18" i="8"/>
  <c r="F16" i="8"/>
  <c r="E16" i="8"/>
  <c r="D16" i="8"/>
  <c r="E13" i="8"/>
  <c r="DG2484" i="7"/>
  <c r="DF2484" i="7"/>
  <c r="DE2484" i="7"/>
  <c r="DD2484" i="7"/>
  <c r="DC2484" i="7"/>
  <c r="DB2484" i="7"/>
  <c r="DA2484" i="7"/>
  <c r="CZ2484" i="7"/>
  <c r="CY2484" i="7"/>
  <c r="E33" i="7"/>
  <c r="E32" i="7" s="1"/>
  <c r="I62" i="47" s="1"/>
  <c r="D33" i="7"/>
  <c r="D32" i="7" s="1"/>
  <c r="C62" i="47" s="1"/>
  <c r="E29" i="7"/>
  <c r="D20" i="7"/>
  <c r="C18" i="47" s="1"/>
  <c r="E18" i="7"/>
  <c r="D18" i="7"/>
  <c r="DG2476" i="6"/>
  <c r="DF2476" i="6"/>
  <c r="DE2476" i="6"/>
  <c r="DD2476" i="6"/>
  <c r="DC2476" i="6"/>
  <c r="DB2476" i="6"/>
  <c r="DA2476" i="6"/>
  <c r="CZ2476" i="6"/>
  <c r="CY2476" i="6"/>
  <c r="F26" i="6"/>
  <c r="E25" i="6"/>
  <c r="D25" i="6"/>
  <c r="F24" i="6"/>
  <c r="F23" i="6"/>
  <c r="F22" i="6"/>
  <c r="F21" i="6"/>
  <c r="E20" i="6"/>
  <c r="E17" i="6"/>
  <c r="D17" i="6"/>
  <c r="F15" i="6"/>
  <c r="E15" i="6"/>
  <c r="D15" i="6"/>
  <c r="D19" i="51" s="1"/>
  <c r="E12" i="6"/>
  <c r="K19" i="51" s="1"/>
  <c r="D12" i="6"/>
  <c r="C19" i="51" s="1"/>
  <c r="E34" i="5"/>
  <c r="E33" i="5" s="1"/>
  <c r="I39" i="47" s="1"/>
  <c r="I40" i="47" s="1"/>
  <c r="D33" i="5"/>
  <c r="C39" i="47" s="1"/>
  <c r="C40" i="47" s="1"/>
  <c r="F26" i="5"/>
  <c r="DG2485" i="5"/>
  <c r="DF2485" i="5"/>
  <c r="DE2485" i="5"/>
  <c r="DD2485" i="5"/>
  <c r="DC2485" i="5"/>
  <c r="DB2485" i="5"/>
  <c r="DA2485" i="5"/>
  <c r="CZ2485" i="5"/>
  <c r="CY2485" i="5"/>
  <c r="F31" i="5"/>
  <c r="E31" i="5"/>
  <c r="D31" i="5"/>
  <c r="E29" i="5"/>
  <c r="D29" i="5"/>
  <c r="F28" i="5"/>
  <c r="F25" i="5"/>
  <c r="F24" i="5"/>
  <c r="E19" i="5"/>
  <c r="L17" i="51" s="1"/>
  <c r="D19" i="5"/>
  <c r="D17" i="5"/>
  <c r="E15" i="3"/>
  <c r="L15" i="51" s="1"/>
  <c r="D17" i="51" l="1"/>
  <c r="F32" i="6"/>
  <c r="F32" i="12"/>
  <c r="E48" i="18"/>
  <c r="E66" i="18" s="1"/>
  <c r="E67" i="18" s="1"/>
  <c r="C33" i="52"/>
  <c r="C5" i="34"/>
  <c r="C10" i="34" s="1"/>
  <c r="F35" i="10"/>
  <c r="I72" i="47"/>
  <c r="D42" i="9"/>
  <c r="F42" i="13"/>
  <c r="I26" i="47"/>
  <c r="E41" i="13"/>
  <c r="E39" i="13"/>
  <c r="D25" i="52" s="1"/>
  <c r="L19" i="51"/>
  <c r="E31" i="6"/>
  <c r="D31" i="6"/>
  <c r="L26" i="51"/>
  <c r="D26" i="51"/>
  <c r="D38" i="8"/>
  <c r="K26" i="51"/>
  <c r="E38" i="8"/>
  <c r="D40" i="9"/>
  <c r="E34" i="10"/>
  <c r="E32" i="10"/>
  <c r="D29" i="52" s="1"/>
  <c r="E33" i="51"/>
  <c r="D34" i="10"/>
  <c r="D32" i="10"/>
  <c r="C68" i="47"/>
  <c r="C72" i="47" s="1"/>
  <c r="M16" i="51"/>
  <c r="E28" i="14"/>
  <c r="E26" i="14"/>
  <c r="D12" i="52" s="1"/>
  <c r="E16" i="51"/>
  <c r="D28" i="14"/>
  <c r="D26" i="14"/>
  <c r="D31" i="12"/>
  <c r="D29" i="12"/>
  <c r="C31" i="52" s="1"/>
  <c r="D39" i="13"/>
  <c r="D41" i="13"/>
  <c r="F20" i="9"/>
  <c r="E42" i="9"/>
  <c r="E40" i="9"/>
  <c r="D27" i="52" s="1"/>
  <c r="F39" i="28"/>
  <c r="F41" i="5"/>
  <c r="F22" i="5"/>
  <c r="F37" i="25"/>
  <c r="E31" i="12"/>
  <c r="E29" i="12"/>
  <c r="E44" i="11"/>
  <c r="E42" i="11"/>
  <c r="D30" i="52" s="1"/>
  <c r="F46" i="29"/>
  <c r="F20" i="10"/>
  <c r="C21" i="52"/>
  <c r="E40" i="5"/>
  <c r="C26" i="52"/>
  <c r="F54" i="31"/>
  <c r="C23" i="52"/>
  <c r="F37" i="28"/>
  <c r="C19" i="52"/>
  <c r="F45" i="26"/>
  <c r="C10" i="52"/>
  <c r="F35" i="22"/>
  <c r="C4" i="52"/>
  <c r="F61" i="20"/>
  <c r="D18" i="52"/>
  <c r="F35" i="25"/>
  <c r="D3" i="52"/>
  <c r="C24" i="52"/>
  <c r="F44" i="29"/>
  <c r="E12" i="8"/>
  <c r="F21" i="8"/>
  <c r="F20" i="8" s="1"/>
  <c r="F19" i="14"/>
  <c r="F20" i="13"/>
  <c r="F12" i="12"/>
  <c r="D12" i="8"/>
  <c r="F12" i="8"/>
  <c r="F37" i="8" s="1"/>
  <c r="D11" i="5"/>
  <c r="E17" i="51" s="1"/>
  <c r="D40" i="5"/>
  <c r="F35" i="13"/>
  <c r="F24" i="11"/>
  <c r="E21" i="5"/>
  <c r="I14" i="47" s="1"/>
  <c r="F17" i="5"/>
  <c r="E20" i="8"/>
  <c r="I23" i="47" s="1"/>
  <c r="D19" i="6"/>
  <c r="C16" i="47" s="1"/>
  <c r="E20" i="7"/>
  <c r="I18" i="47" s="1"/>
  <c r="E19" i="6"/>
  <c r="I16" i="47" s="1"/>
  <c r="F29" i="5"/>
  <c r="F33" i="7"/>
  <c r="F32" i="7" s="1"/>
  <c r="D11" i="6"/>
  <c r="E19" i="51" s="1"/>
  <c r="F11" i="14"/>
  <c r="F25" i="6"/>
  <c r="E11" i="6"/>
  <c r="M19" i="51" s="1"/>
  <c r="F20" i="6"/>
  <c r="F34" i="5"/>
  <c r="F33" i="5" s="1"/>
  <c r="F8" i="36" s="1"/>
  <c r="D21" i="5"/>
  <c r="C14" i="47" s="1"/>
  <c r="E11" i="5"/>
  <c r="M17" i="51" s="1"/>
  <c r="F10" i="36" l="1"/>
  <c r="F38" i="8"/>
  <c r="F28" i="14"/>
  <c r="F21" i="5"/>
  <c r="E65" i="18"/>
  <c r="M26" i="51"/>
  <c r="E37" i="8"/>
  <c r="E35" i="8"/>
  <c r="D22" i="52" s="1"/>
  <c r="E26" i="51"/>
  <c r="D35" i="8"/>
  <c r="D37" i="8"/>
  <c r="F34" i="10"/>
  <c r="F41" i="13"/>
  <c r="D30" i="6"/>
  <c r="D28" i="6"/>
  <c r="E28" i="6"/>
  <c r="D15" i="52" s="1"/>
  <c r="E30" i="6"/>
  <c r="D37" i="5"/>
  <c r="C13" i="52" s="1"/>
  <c r="F31" i="12"/>
  <c r="C29" i="52"/>
  <c r="F32" i="10"/>
  <c r="C27" i="52"/>
  <c r="F40" i="9"/>
  <c r="C12" i="52"/>
  <c r="F26" i="14"/>
  <c r="D31" i="52"/>
  <c r="F29" i="12"/>
  <c r="C25" i="52"/>
  <c r="F39" i="13"/>
  <c r="E39" i="5"/>
  <c r="E37" i="5"/>
  <c r="D13" i="52" s="1"/>
  <c r="D39" i="5"/>
  <c r="F19" i="6"/>
  <c r="F37" i="5" l="1"/>
  <c r="C22" i="52"/>
  <c r="F35" i="8"/>
  <c r="C15" i="52"/>
  <c r="F28" i="6"/>
  <c r="F27" i="2"/>
  <c r="F25" i="2"/>
  <c r="F24" i="2" s="1"/>
  <c r="F23" i="2"/>
  <c r="F22" i="2"/>
  <c r="F21" i="2"/>
  <c r="DG2478" i="3"/>
  <c r="DF2478" i="3"/>
  <c r="DE2478" i="3"/>
  <c r="DD2478" i="3"/>
  <c r="DC2478" i="3"/>
  <c r="DB2478" i="3"/>
  <c r="DA2478" i="3"/>
  <c r="CZ2478" i="3"/>
  <c r="CY2478" i="3"/>
  <c r="F27" i="3"/>
  <c r="E27" i="3"/>
  <c r="D27" i="3"/>
  <c r="F25" i="3"/>
  <c r="E25" i="3"/>
  <c r="E12" i="3"/>
  <c r="K15" i="51" s="1"/>
  <c r="E24" i="2"/>
  <c r="E20" i="2"/>
  <c r="E17" i="2"/>
  <c r="E15" i="2"/>
  <c r="D24" i="2"/>
  <c r="D20" i="2"/>
  <c r="D17" i="2"/>
  <c r="D15" i="2"/>
  <c r="DG2480" i="2"/>
  <c r="DF2480" i="2"/>
  <c r="DE2480" i="2"/>
  <c r="DD2480" i="2"/>
  <c r="DC2480" i="2"/>
  <c r="DB2480" i="2"/>
  <c r="DA2480" i="2"/>
  <c r="CZ2480" i="2"/>
  <c r="CY2480" i="2"/>
  <c r="D19" i="3" l="1"/>
  <c r="D33" i="3"/>
  <c r="F20" i="2"/>
  <c r="L11" i="51"/>
  <c r="E35" i="2"/>
  <c r="D11" i="51"/>
  <c r="E33" i="3"/>
  <c r="F26" i="2"/>
  <c r="F36" i="2"/>
  <c r="E11" i="3"/>
  <c r="M15" i="51" s="1"/>
  <c r="F19" i="3"/>
  <c r="D19" i="2"/>
  <c r="C8" i="47" s="1"/>
  <c r="E19" i="2"/>
  <c r="E19" i="3"/>
  <c r="I12" i="47" s="1"/>
  <c r="F17" i="2"/>
  <c r="E11" i="2"/>
  <c r="M11" i="51" s="1"/>
  <c r="F19" i="2"/>
  <c r="F7" i="36" s="1"/>
  <c r="C12" i="47" l="1"/>
  <c r="C33" i="47" s="1"/>
  <c r="D30" i="3"/>
  <c r="D32" i="3"/>
  <c r="I8" i="47"/>
  <c r="I33" i="47" s="1"/>
  <c r="E34" i="2"/>
  <c r="E32" i="2"/>
  <c r="D7" i="52" s="1"/>
  <c r="E30" i="3"/>
  <c r="D11" i="52" s="1"/>
  <c r="E32" i="3"/>
  <c r="D16" i="24" l="1"/>
  <c r="E16" i="24"/>
  <c r="F16" i="24"/>
  <c r="D18" i="24"/>
  <c r="E18" i="24"/>
  <c r="F18" i="24"/>
  <c r="F42" i="24" s="1"/>
  <c r="E17" i="15"/>
  <c r="L10" i="51" s="1"/>
  <c r="L20" i="51" l="1"/>
  <c r="E42" i="24"/>
  <c r="D20" i="51"/>
  <c r="D42" i="24"/>
  <c r="D17" i="23"/>
  <c r="E17" i="23"/>
  <c r="E15" i="23"/>
  <c r="L18" i="51" s="1"/>
  <c r="D15" i="23"/>
  <c r="D18" i="51" l="1"/>
  <c r="E12" i="21"/>
  <c r="K12" i="51" l="1"/>
  <c r="E47" i="21"/>
  <c r="F11" i="24"/>
  <c r="F41" i="24" s="1"/>
  <c r="E11" i="21"/>
  <c r="E12" i="15"/>
  <c r="E12" i="23"/>
  <c r="K10" i="51" l="1"/>
  <c r="E36" i="15"/>
  <c r="E41" i="23"/>
  <c r="K18" i="51"/>
  <c r="M12" i="51"/>
  <c r="E44" i="21"/>
  <c r="D8" i="52" s="1"/>
  <c r="E46" i="21"/>
  <c r="E11" i="23"/>
  <c r="E11" i="24"/>
  <c r="D11" i="24"/>
  <c r="E11" i="15"/>
  <c r="M20" i="51" l="1"/>
  <c r="E41" i="24"/>
  <c r="E39" i="24"/>
  <c r="K36" i="51"/>
  <c r="M10" i="51"/>
  <c r="E35" i="15"/>
  <c r="E33" i="15"/>
  <c r="D6" i="52" s="1"/>
  <c r="E20" i="51"/>
  <c r="D41" i="24"/>
  <c r="D39" i="24"/>
  <c r="M18" i="51"/>
  <c r="E38" i="23"/>
  <c r="E40" i="23"/>
  <c r="C16" i="52"/>
  <c r="D16" i="52"/>
  <c r="F39" i="24" l="1"/>
  <c r="D14" i="52"/>
  <c r="D16" i="7"/>
  <c r="E16" i="7"/>
  <c r="D21" i="51" l="1"/>
  <c r="D39" i="7"/>
  <c r="L21" i="51"/>
  <c r="E39" i="7"/>
  <c r="E12" i="7"/>
  <c r="D12" i="7"/>
  <c r="E21" i="51" s="1"/>
  <c r="L36" i="51" l="1"/>
  <c r="M21" i="51"/>
  <c r="M36" i="51" s="1"/>
  <c r="E36" i="7"/>
  <c r="D17" i="52" s="1"/>
  <c r="D32" i="52" s="1"/>
  <c r="E38" i="7"/>
  <c r="D38" i="7"/>
  <c r="D36" i="7"/>
  <c r="M41" i="51" l="1"/>
  <c r="C17" i="52"/>
  <c r="F36" i="7"/>
  <c r="D34" i="52"/>
  <c r="H7" i="34"/>
  <c r="L7" i="34" s="1"/>
  <c r="D41" i="23"/>
  <c r="D11" i="23" l="1"/>
  <c r="F17" i="21"/>
  <c r="F16" i="9"/>
  <c r="F17" i="23"/>
  <c r="F16" i="7"/>
  <c r="D38" i="23" l="1"/>
  <c r="F38" i="23" s="1"/>
  <c r="E18" i="51"/>
  <c r="D40" i="23"/>
  <c r="F18" i="9"/>
  <c r="F12" i="9" s="1"/>
  <c r="F18" i="7"/>
  <c r="F39" i="7" s="1"/>
  <c r="F17" i="6"/>
  <c r="F15" i="23"/>
  <c r="F19" i="5"/>
  <c r="F42" i="9" l="1"/>
  <c r="F43" i="9"/>
  <c r="C14" i="52"/>
  <c r="F11" i="5"/>
  <c r="F40" i="5"/>
  <c r="F12" i="23" l="1"/>
  <c r="F41" i="23" s="1"/>
  <c r="F11" i="23" l="1"/>
  <c r="F12" i="6"/>
  <c r="F31" i="6" s="1"/>
  <c r="F40" i="23" l="1"/>
  <c r="F12" i="7"/>
  <c r="F11" i="6"/>
  <c r="F30" i="6" s="1"/>
  <c r="F38" i="7" l="1"/>
  <c r="F39" i="5"/>
  <c r="D12" i="15" l="1"/>
  <c r="C10" i="51" l="1"/>
  <c r="F15" i="16"/>
  <c r="D15" i="16"/>
  <c r="F17" i="16"/>
  <c r="D17" i="16"/>
  <c r="D12" i="16"/>
  <c r="C13" i="51" s="1"/>
  <c r="D13" i="51" l="1"/>
  <c r="D35" i="16"/>
  <c r="F12" i="16"/>
  <c r="F35" i="16" s="1"/>
  <c r="D11" i="16"/>
  <c r="E13" i="51" l="1"/>
  <c r="D32" i="16"/>
  <c r="D34" i="16"/>
  <c r="F11" i="16"/>
  <c r="F34" i="16" s="1"/>
  <c r="C9" i="52" l="1"/>
  <c r="F32" i="16"/>
  <c r="F17" i="17"/>
  <c r="D17" i="17"/>
  <c r="D12" i="2" l="1"/>
  <c r="C11" i="51" l="1"/>
  <c r="D35" i="2"/>
  <c r="D12" i="17"/>
  <c r="F17" i="15"/>
  <c r="D17" i="15"/>
  <c r="F17" i="3"/>
  <c r="F15" i="3"/>
  <c r="C9" i="51" l="1"/>
  <c r="F11" i="3"/>
  <c r="F32" i="3" s="1"/>
  <c r="F33" i="3"/>
  <c r="F15" i="2"/>
  <c r="F35" i="2" s="1"/>
  <c r="D11" i="2"/>
  <c r="D12" i="21"/>
  <c r="E11" i="51" l="1"/>
  <c r="D34" i="2"/>
  <c r="D32" i="2"/>
  <c r="C7" i="52" s="1"/>
  <c r="C12" i="51"/>
  <c r="F15" i="15"/>
  <c r="F30" i="3"/>
  <c r="F11" i="2"/>
  <c r="F34" i="2" s="1"/>
  <c r="F12" i="21"/>
  <c r="F12" i="15"/>
  <c r="F32" i="2" l="1"/>
  <c r="F36" i="15"/>
  <c r="D15" i="17"/>
  <c r="C11" i="52"/>
  <c r="D15" i="15"/>
  <c r="F15" i="21"/>
  <c r="F47" i="21" s="1"/>
  <c r="F11" i="15"/>
  <c r="F35" i="15" s="1"/>
  <c r="F15" i="17"/>
  <c r="F36" i="17" s="1"/>
  <c r="D9" i="51" l="1"/>
  <c r="D36" i="17"/>
  <c r="D10" i="51"/>
  <c r="D36" i="15"/>
  <c r="D11" i="15"/>
  <c r="D15" i="21"/>
  <c r="F11" i="21"/>
  <c r="F46" i="21" s="1"/>
  <c r="D11" i="17"/>
  <c r="F11" i="17"/>
  <c r="F35" i="17" s="1"/>
  <c r="E9" i="51" l="1"/>
  <c r="D35" i="17"/>
  <c r="D33" i="17"/>
  <c r="F33" i="17" s="1"/>
  <c r="E10" i="51"/>
  <c r="D35" i="15"/>
  <c r="D33" i="15"/>
  <c r="D12" i="51"/>
  <c r="D47" i="21"/>
  <c r="D11" i="21"/>
  <c r="C5" i="52" l="1"/>
  <c r="D36" i="51"/>
  <c r="E12" i="51"/>
  <c r="D44" i="21"/>
  <c r="D46" i="21"/>
  <c r="C6" i="52"/>
  <c r="F33" i="15"/>
  <c r="C8" i="52" l="1"/>
  <c r="F44" i="21"/>
  <c r="F13" i="33" l="1"/>
  <c r="F12" i="33" l="1"/>
  <c r="F46" i="33"/>
  <c r="D65" i="19"/>
  <c r="E7" i="51"/>
  <c r="F65" i="19"/>
  <c r="D63" i="19"/>
  <c r="D13" i="33"/>
  <c r="C24" i="51" l="1"/>
  <c r="D46" i="33"/>
  <c r="C3" i="52"/>
  <c r="F63" i="19"/>
  <c r="D12" i="33"/>
  <c r="E24" i="51" l="1"/>
  <c r="D45" i="33"/>
  <c r="D43" i="33"/>
  <c r="F45" i="33"/>
  <c r="C20" i="52" l="1"/>
  <c r="F43" i="33"/>
  <c r="F13" i="11"/>
  <c r="F45" i="11" s="1"/>
  <c r="F12" i="11" l="1"/>
  <c r="F44" i="11" s="1"/>
  <c r="D13" i="11"/>
  <c r="D45" i="11" l="1"/>
  <c r="C34" i="51"/>
  <c r="C36" i="51" s="1"/>
  <c r="E41" i="51" s="1"/>
  <c r="E58" i="51" s="1"/>
  <c r="F6" i="36"/>
  <c r="D12" i="11"/>
  <c r="E34" i="51" s="1"/>
  <c r="E36" i="51" s="1"/>
  <c r="F13" i="36" l="1"/>
  <c r="F17" i="36" s="1"/>
  <c r="D44" i="11"/>
  <c r="D42" i="11"/>
  <c r="F42" i="11" s="1"/>
  <c r="C30" i="52" l="1"/>
  <c r="C32" i="52" s="1"/>
  <c r="H5" i="34" s="1"/>
  <c r="H10" i="34" s="1"/>
  <c r="L10" i="34" s="1"/>
  <c r="C34" i="52" l="1"/>
  <c r="L5" i="3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Usuario</author>
  </authors>
  <commentList>
    <comment ref="R50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FONDO PROPIOS RECAUDACION</t>
        </r>
      </text>
    </comment>
    <comment ref="P53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INGRESO FONDO PROPIOS SEGÚN ACUERDO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Usuario</author>
  </authors>
  <commentList>
    <comment ref="D71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ACUERDO APROBADO
N°01/27/12/17
</t>
        </r>
      </text>
    </comment>
  </commentList>
</comments>
</file>

<file path=xl/sharedStrings.xml><?xml version="1.0" encoding="utf-8"?>
<sst xmlns="http://schemas.openxmlformats.org/spreadsheetml/2006/main" count="1675" uniqueCount="390">
  <si>
    <t>ALCALDIA MUNCIPAL DE PANCHIMALCO, DEPARTAMENTO DE SAN SALVADOR</t>
  </si>
  <si>
    <t>Fuente de Financiamiento: FF2 - Fondos Propios</t>
  </si>
  <si>
    <t>En Dolares de los Estados Unidos de América</t>
  </si>
  <si>
    <t xml:space="preserve">CODIGO </t>
  </si>
  <si>
    <t>CUENTA PRESUPUESTARIA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</si>
  <si>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</si>
  <si>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</si>
  <si>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</si>
  <si>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</si>
  <si>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</si>
  <si>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</si>
  <si>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</si>
  <si>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</si>
  <si>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Sept.</t>
  </si>
  <si>
    <t>Octubre</t>
  </si>
  <si>
    <t>Nov.</t>
  </si>
  <si>
    <t>Dic.</t>
  </si>
  <si>
    <t>Total</t>
  </si>
  <si>
    <t>Impuestos</t>
  </si>
  <si>
    <t xml:space="preserve">Impuestos Municipales </t>
  </si>
  <si>
    <t>Comercio</t>
  </si>
  <si>
    <t>Industria</t>
  </si>
  <si>
    <t>Servicios</t>
  </si>
  <si>
    <t>Hoteles, Moteles y Similares</t>
  </si>
  <si>
    <t>Vialidad</t>
  </si>
  <si>
    <t>Impuestos Municipales Diversos</t>
  </si>
  <si>
    <t>Tasas y Derechos</t>
  </si>
  <si>
    <t>Tasas</t>
  </si>
  <si>
    <t>Servicios de Certificación</t>
  </si>
  <si>
    <t>Expedición Docum. de Identificación</t>
  </si>
  <si>
    <t>Por Acceso a Lugares Publicos</t>
  </si>
  <si>
    <t>Alumbrado Público</t>
  </si>
  <si>
    <t>Aseo Público</t>
  </si>
  <si>
    <t>Casetas Telefonicas</t>
  </si>
  <si>
    <t>Cementerios Municipales</t>
  </si>
  <si>
    <t>Desechos</t>
  </si>
  <si>
    <t>Fiestas</t>
  </si>
  <si>
    <t>Mercados</t>
  </si>
  <si>
    <t>Pavimentación</t>
  </si>
  <si>
    <t>Postes Torres y Antenas</t>
  </si>
  <si>
    <t>Rastro y Tiangue</t>
  </si>
  <si>
    <t>Baños y Lavaderos Publicos</t>
  </si>
  <si>
    <t>Derechos</t>
  </si>
  <si>
    <t>Permisos y Licencias Municipales</t>
  </si>
  <si>
    <t>Ingresos Financieros y Otros</t>
  </si>
  <si>
    <t>Multas e Intereses por Mora</t>
  </si>
  <si>
    <t>Multa por Mora de Impuestos</t>
  </si>
  <si>
    <t>Intereses por Mora Impuestos</t>
  </si>
  <si>
    <t>Multa por Declaracion Extemporanea</t>
  </si>
  <si>
    <t>Multa por Registro Civil</t>
  </si>
  <si>
    <t>Multas al comercio</t>
  </si>
  <si>
    <t>Otras Multas Municipales</t>
  </si>
  <si>
    <t>Arrendamiento de Bienes</t>
  </si>
  <si>
    <t>Arrendamiento de Bienes Muebles</t>
  </si>
  <si>
    <t>Arrendamiento de Bienes Inmuebles</t>
  </si>
  <si>
    <t>Otros Ingresos no Clasificados</t>
  </si>
  <si>
    <t>Ingresos Diversos</t>
  </si>
  <si>
    <t>Cuentas por cobrar de años anteriores</t>
  </si>
  <si>
    <t>Presupuesto de Egresos Por Expresión Presupuestaria Y Fuente de Financiamiento.</t>
  </si>
  <si>
    <t>Area de Gestión                       1 Conducción Administrativa</t>
  </si>
  <si>
    <t xml:space="preserve">Unidad Presupuestaria           01 AdministraciónSuperior </t>
  </si>
  <si>
    <t>Linea de Trabajo (Exp. Pres.) 0_</t>
  </si>
  <si>
    <t>RUBRO</t>
  </si>
  <si>
    <t>CONCEPTOS</t>
  </si>
  <si>
    <t xml:space="preserve">F. F. 2           </t>
  </si>
  <si>
    <t>F. F. 1</t>
  </si>
  <si>
    <t>F.F.</t>
  </si>
  <si>
    <t>Fondos Prop.</t>
  </si>
  <si>
    <t>Fondos Gral. 25%</t>
  </si>
  <si>
    <t>Fondo Gral 75%</t>
  </si>
  <si>
    <t>REMUNERACIONES</t>
  </si>
  <si>
    <t>Sueldos</t>
  </si>
  <si>
    <t>Aguinaldos</t>
  </si>
  <si>
    <t>Dietas</t>
  </si>
  <si>
    <t>Beneficios Adicionales</t>
  </si>
  <si>
    <t>Contrib. Patron. Inst. Segurid. Soc. Públicas</t>
  </si>
  <si>
    <t>Por Remuneraciones Permanentes</t>
  </si>
  <si>
    <t>Contrib. Patron. Inst. Segurid. Soc. Privadas</t>
  </si>
  <si>
    <t>Al Personal de Servicios Permanentes</t>
  </si>
  <si>
    <t xml:space="preserve">ADQUISIONES DE BIENES Y SERVICIOS   </t>
  </si>
  <si>
    <t>Productos Alimenticios para Personas</t>
  </si>
  <si>
    <t>Productos Agropecuarios y Forestales</t>
  </si>
  <si>
    <t>Productos Textiles y Vestuarios</t>
  </si>
  <si>
    <t>Productos de Papel y Cartón</t>
  </si>
  <si>
    <t>Productos de Cuero y Caucho</t>
  </si>
  <si>
    <t>Llantas y Neumaticos</t>
  </si>
  <si>
    <t>Combustibles y Lubricantes</t>
  </si>
  <si>
    <t>Materiales de Oficina</t>
  </si>
  <si>
    <t>Materiales Informaticos</t>
  </si>
  <si>
    <t>Bienes de Uso y Consumo Diversos</t>
  </si>
  <si>
    <t>Servicios de Agua</t>
  </si>
  <si>
    <t>Servicios de Telecomunicaciones</t>
  </si>
  <si>
    <t>Alumbrado Publico</t>
  </si>
  <si>
    <t>Mtto. Y Rep. De Bienes Muebles</t>
  </si>
  <si>
    <t>Mtto. Y Rep. De Bienes Inmuebles</t>
  </si>
  <si>
    <t>Servicios de Publicidad</t>
  </si>
  <si>
    <t>Impresiones, Public. Y Reproducciones</t>
  </si>
  <si>
    <t>Serviciones Grales y Arrendamiento Diversos</t>
  </si>
  <si>
    <t>Pasajes al Interior</t>
  </si>
  <si>
    <t>Pasajes al Exterior</t>
  </si>
  <si>
    <t>Servicios Juridicos</t>
  </si>
  <si>
    <t>GASTOS FINANCIEROS Y OTROS</t>
  </si>
  <si>
    <t>Primas y Gastos de Seguros de Personas</t>
  </si>
  <si>
    <t>Primas y Gastos de Seguros de Bienes</t>
  </si>
  <si>
    <t>Comisiones y Gastos Bancarios</t>
  </si>
  <si>
    <t>TRANSFERENCIAS CORRIENTES</t>
  </si>
  <si>
    <t>INVERSIONES EN ACTIVOS FIJOS</t>
  </si>
  <si>
    <t>Bienes Muebles</t>
  </si>
  <si>
    <t>Mobiliario</t>
  </si>
  <si>
    <t>Maquinaria y Equipo</t>
  </si>
  <si>
    <t>Equipos Informaticos</t>
  </si>
  <si>
    <t>Bienes Muebles Diversos</t>
  </si>
  <si>
    <t>AMORTIZACION DE ENDEUDAMIENTO PUBLICO</t>
  </si>
  <si>
    <t>Amortizacion de Emprestitos Internos</t>
  </si>
  <si>
    <t>De Empresas Publicas Financieras</t>
  </si>
  <si>
    <t>TOTAL</t>
  </si>
  <si>
    <t>TOTAL RUBROS</t>
  </si>
  <si>
    <t>TOTAL CUENTAS</t>
  </si>
  <si>
    <t>TOTAL OBJETOS ESPECIFICOS</t>
  </si>
  <si>
    <t>TRANSFERENCIAS DE CAPITAL</t>
  </si>
  <si>
    <t xml:space="preserve">Linea de Trabajo (Exp. Pres.) </t>
  </si>
  <si>
    <t>Herramientas, repuestos y accesorios</t>
  </si>
  <si>
    <t>Especies Municipales Diversas</t>
  </si>
  <si>
    <t>Impresiones, Publicaciones y Reproducciones</t>
  </si>
  <si>
    <t>Unidad Presupuestaria           01 DIRECCION Y ADMINISTRACION SUPERIOR</t>
  </si>
  <si>
    <t>Area de Gestión                       1 CONDUCCION ADMINISTRATIVA</t>
  </si>
  <si>
    <t>DEPARTAMENTO JURIDICO</t>
  </si>
  <si>
    <t>Unidad Presupuestaria           02 ADMINISTRACION FINANCIERA TRIBUTARIA</t>
  </si>
  <si>
    <t>DEPARTAMENTO DE TESORERIA</t>
  </si>
  <si>
    <t>UACI</t>
  </si>
  <si>
    <t>Unidad Presupuestaria           02 SERVICIOS MUNICIPALES</t>
  </si>
  <si>
    <t>SERVICIOS INTERNOS</t>
  </si>
  <si>
    <t>REGISTRO FAMILIAR</t>
  </si>
  <si>
    <t>Productos Quimicos</t>
  </si>
  <si>
    <t>Servicios de Capacitacion</t>
  </si>
  <si>
    <t>DESARROLLO TECNOLOGICO</t>
  </si>
  <si>
    <t>SERVICIOS EXTERNOS</t>
  </si>
  <si>
    <t>MEDIO AMBIENTE</t>
  </si>
  <si>
    <t>Transportes, fletes y almacenamientos</t>
  </si>
  <si>
    <t>Atenciones Oficiales</t>
  </si>
  <si>
    <t>PROMOCION SOCIAL</t>
  </si>
  <si>
    <t>CONVIVENCIA CIUDADANA</t>
  </si>
  <si>
    <t>SECRETARIA MUNICIPAL</t>
  </si>
  <si>
    <t>REMUNERACIONES PERMANENTES</t>
  </si>
  <si>
    <t xml:space="preserve">BIENES DE USO Y CONSUMO  </t>
  </si>
  <si>
    <t>SERVICIOS GENERALES Y ARRENDAMIENTOS</t>
  </si>
  <si>
    <t>PASAJES Y VIATICOS</t>
  </si>
  <si>
    <t>CONSULTORIA, ESTUDIOS E INVESTIGACIONES</t>
  </si>
  <si>
    <t>SEGUROS, COMISIONES Y GASTOS BANCARIOS</t>
  </si>
  <si>
    <t>CONSULTORIAS, ESTUDIOS E INVESTIGACIONES</t>
  </si>
  <si>
    <t xml:space="preserve">BIENES MUEBLES   </t>
  </si>
  <si>
    <t xml:space="preserve">BIENES DE USO Y CONSUMO   </t>
  </si>
  <si>
    <t>BIENES MUEBLES</t>
  </si>
  <si>
    <t>BIENES DE USO Y CONSUMO</t>
  </si>
  <si>
    <t xml:space="preserve">BIENES MUEBLES    </t>
  </si>
  <si>
    <t xml:space="preserve">REMUNERACIONES PERMANENTES </t>
  </si>
  <si>
    <t>SERVICIOS BASICOS</t>
  </si>
  <si>
    <t>SINDICATURA MUNICIPAL</t>
  </si>
  <si>
    <t>ALCALDIA MUNICIPAL DE PANCHIMALCO</t>
  </si>
  <si>
    <t>PRESUPUESTO INSTITUCIONAL DE INGRESOS</t>
  </si>
  <si>
    <t>EN DOLARES DE LOS ESTADOS UNIDOS DE AMERICA</t>
  </si>
  <si>
    <t>RUBRO CUENTA OBJ. ESP</t>
  </si>
  <si>
    <t>ESPECIFICO</t>
  </si>
  <si>
    <t>FONDO GENERAL FF1 25% Y 75% FODES</t>
  </si>
  <si>
    <t>FONDO COMUN FF 2</t>
  </si>
  <si>
    <t>IMPUESTOS</t>
  </si>
  <si>
    <t>IMPUESTOS MUNICIPALES</t>
  </si>
  <si>
    <t>COMERCIO</t>
  </si>
  <si>
    <t>INDUSTRIA</t>
  </si>
  <si>
    <t>SERVICIOS</t>
  </si>
  <si>
    <t>VIALIDAD</t>
  </si>
  <si>
    <t>TASAS Y DERECHOS</t>
  </si>
  <si>
    <t>TASAS DE SERVICIOS PUBLICOS</t>
  </si>
  <si>
    <t>SERVICIOS DE CERTIFICACION</t>
  </si>
  <si>
    <t>EXPEDICION DE DOCUMENTOS DE IDENTIFICACION</t>
  </si>
  <si>
    <t>POR ACCESO A LUGARES PUBLICOS</t>
  </si>
  <si>
    <t>ALUMBRADO PUBLICO</t>
  </si>
  <si>
    <t>ASEO PUBLICO</t>
  </si>
  <si>
    <t>CEMENTERIOS MUNICIPALES</t>
  </si>
  <si>
    <t>DESECHOS</t>
  </si>
  <si>
    <t>FIESTAS</t>
  </si>
  <si>
    <t>MERCADOS</t>
  </si>
  <si>
    <t>PAVIMENTACION</t>
  </si>
  <si>
    <t>POSTES, TORRES Y ANTENAS</t>
  </si>
  <si>
    <t>DERECHOS</t>
  </si>
  <si>
    <t>PERMISOS Y LICENCIAS MUNICIPALES</t>
  </si>
  <si>
    <t>INGRESOS FINANCIEROS Y OTROS</t>
  </si>
  <si>
    <t>MULTAS E INTERESES POR MORA</t>
  </si>
  <si>
    <t>MULTA POR MORA DE IMPUESTO</t>
  </si>
  <si>
    <t>INTERESES POR MORA DE IMPUESTOS</t>
  </si>
  <si>
    <t>MULTA POR REGISTRO CIVIL</t>
  </si>
  <si>
    <t>ARRENDAMIENTO DE BIENES</t>
  </si>
  <si>
    <t>ARRENDAMIENTOS DE BIENES INMUEBLES</t>
  </si>
  <si>
    <t>OTROS INGRESOS NO CLASIFICADOS</t>
  </si>
  <si>
    <t>INGRESOS DIVERSOS</t>
  </si>
  <si>
    <t>SUB TOTAL DE INGRESOS</t>
  </si>
  <si>
    <t>TRANSFERENCIAS CORRIENTES DEL SECTOR PUBLICO 25%</t>
  </si>
  <si>
    <t>TRANSFERENCIAS DE CAPITAL DEL SECTOR PUBLICO</t>
  </si>
  <si>
    <t>SALDO DE AÑOS ANTERIORES</t>
  </si>
  <si>
    <t>SALDO INICIALES CAJA Y BANCOS</t>
  </si>
  <si>
    <t>SALDOS INICIALES EN CAJA</t>
  </si>
  <si>
    <t>SALDO INICIAL EN BANCOS 5%</t>
  </si>
  <si>
    <t>SALDO INICIAL EN BANCOS 25%</t>
  </si>
  <si>
    <t>SALDO INICIAL EN BANCOS 75%</t>
  </si>
  <si>
    <t>SALDOS INICIALES FONDOS FISDL-PFGL</t>
  </si>
  <si>
    <t>CUENTAS POR COBRAR DE AÑOS ANTERIORES</t>
  </si>
  <si>
    <t>SUB TOTAL TRANSF + SALDOS INICIALES EN CAJA Y BANCOS</t>
  </si>
  <si>
    <t>TOTAL GENERAL DE INGRESOS</t>
  </si>
  <si>
    <t>HOTELES, MOTELES Y SIMILARES</t>
  </si>
  <si>
    <t>CASETAS TELEFONICAS</t>
  </si>
  <si>
    <t>CONCEJO MUNICIPAL</t>
  </si>
  <si>
    <t>DESPACHO MUNICIPAL</t>
  </si>
  <si>
    <t>GERENCIA GENERAL</t>
  </si>
  <si>
    <t>UNIDAD DE AUDITORIA INTERNA</t>
  </si>
  <si>
    <t>RECURSOS HUMANOS</t>
  </si>
  <si>
    <t>UATM</t>
  </si>
  <si>
    <t>ADMINISTRACION MERCADO Y POLIDEPORTIVO</t>
  </si>
  <si>
    <t>ADMINISTRACION CEMENTERIO Y RASTRO</t>
  </si>
  <si>
    <t>DISTRITO 1 LOS PLANES</t>
  </si>
  <si>
    <t>ACCESO A LA INFORMACION</t>
  </si>
  <si>
    <t>COMUNICACIONES</t>
  </si>
  <si>
    <t>CAM</t>
  </si>
  <si>
    <t>SERVICIOS GENERALES</t>
  </si>
  <si>
    <t>GESTION DE RIESGOS</t>
  </si>
  <si>
    <t>PLANIFICACION Y PROYECTOS</t>
  </si>
  <si>
    <t>INDEMNIZACIONES</t>
  </si>
  <si>
    <t>Minerales no Metalicos y Productos Derivados</t>
  </si>
  <si>
    <t>Minerales, Metalicos y Productos Derivados</t>
  </si>
  <si>
    <t>Servicios de Energia Electrica</t>
  </si>
  <si>
    <t>Transp. Fletes y Almacenamientos</t>
  </si>
  <si>
    <t>Servicios Generales y Arrendamientos Diversos</t>
  </si>
  <si>
    <t>Viaticos por Comision Externa</t>
  </si>
  <si>
    <t>Consultorias, Estudios e Investigaciones Diversas</t>
  </si>
  <si>
    <t>TRANSFERENCIAS CORRIENTES AL SECTOR PRIVADO</t>
  </si>
  <si>
    <t>A Personas Naturales</t>
  </si>
  <si>
    <t>GASTOS DE REPRESENTACION</t>
  </si>
  <si>
    <t>Por Prestacion de Servicios en el Pais</t>
  </si>
  <si>
    <t>Herramientas, Repuestos y Accesorios</t>
  </si>
  <si>
    <t>Materiales Electricos</t>
  </si>
  <si>
    <t>mantenimiento y reparacion de vehiculos</t>
  </si>
  <si>
    <t>Transportes, Fletes y Almacenamientos</t>
  </si>
  <si>
    <t>Viaticos Por Comision Externa</t>
  </si>
  <si>
    <t>INVERSIONES EN ACTIVO FIJO</t>
  </si>
  <si>
    <t>Productos Alimenticios Para Personas</t>
  </si>
  <si>
    <t>Libros, Textos y Utiles de Enseñanza</t>
  </si>
  <si>
    <t>Libros, Textos, Utiles de Enseñanza y Publicaciones</t>
  </si>
  <si>
    <t>Mobiliarios</t>
  </si>
  <si>
    <t>Arrendamiento por el Uso de Bienes Intangibles</t>
  </si>
  <si>
    <t>Mantenimiento y Reparacion de Bienes Inmuebles</t>
  </si>
  <si>
    <t>Minerales Metalicos y Productos Derivados</t>
  </si>
  <si>
    <t>Mantenimiento y Reparaciones de Vehiculos</t>
  </si>
  <si>
    <t>Mtto y Reparaciones de Vehiculos</t>
  </si>
  <si>
    <t>Minerales No Metalicos y Productos Derivados</t>
  </si>
  <si>
    <t>FONDOS PROPIOS</t>
  </si>
  <si>
    <t xml:space="preserve">           FONDOS PROPIOS</t>
  </si>
  <si>
    <t>DIFERENCIA</t>
  </si>
  <si>
    <t>INGRESOS</t>
  </si>
  <si>
    <t>TOTAL INGRESOS</t>
  </si>
  <si>
    <t>EGRESOS</t>
  </si>
  <si>
    <t>ADQUISICION DE BIENES Y SERVICIOS</t>
  </si>
  <si>
    <t>TOTAL EGRESOS</t>
  </si>
  <si>
    <t xml:space="preserve">TRANSFERENCIAS CORRIENTES DEL SECTOR PUBLICO </t>
  </si>
  <si>
    <t>Unidad Presupuestaria           SERVICIOS MUNICIPALES</t>
  </si>
  <si>
    <t xml:space="preserve">ADQUISICIONES DE BIENES Y SERVICIOS   </t>
  </si>
  <si>
    <t>FINANCIAMIENTO (PRESTAMO)</t>
  </si>
  <si>
    <t>Intereses y Comisiones de Emprestitos Internos</t>
  </si>
  <si>
    <t xml:space="preserve">      </t>
  </si>
  <si>
    <t>TRANSFERENCIAS DE CAPITAL DEL SECTOR PUBLICO 75%</t>
  </si>
  <si>
    <t>TRANSFERENCIAS CORRIENTES AL SECTOR PUBLICO</t>
  </si>
  <si>
    <t>ENEPASA</t>
  </si>
  <si>
    <t>COMURES</t>
  </si>
  <si>
    <t>AMUSDELI</t>
  </si>
  <si>
    <t xml:space="preserve">                      </t>
  </si>
  <si>
    <t>Obras de Arte y Culturales</t>
  </si>
  <si>
    <t>Mantenimiento Y Reparacion de  Bienes Muebles</t>
  </si>
  <si>
    <t>Bienes de Uso Y Consumo Diversos</t>
  </si>
  <si>
    <t>Combustibles Y Lubricantes</t>
  </si>
  <si>
    <t>Materiales De Defensa Y Seguridad</t>
  </si>
  <si>
    <t>Vehiculos De Transporte</t>
  </si>
  <si>
    <t>Bienes De Uso y Consumo Diversos</t>
  </si>
  <si>
    <t>Servicios De Correos</t>
  </si>
  <si>
    <t>Mantenimiento y Reparacion de Bienes Muebles</t>
  </si>
  <si>
    <t>UNIDAD</t>
  </si>
  <si>
    <t>CONCEJO</t>
  </si>
  <si>
    <t>DESPACHO</t>
  </si>
  <si>
    <t>SINDICATURA</t>
  </si>
  <si>
    <t>SECRETARIA</t>
  </si>
  <si>
    <t>JURIDICO</t>
  </si>
  <si>
    <t>GERENCIA</t>
  </si>
  <si>
    <t>AUDITORIA</t>
  </si>
  <si>
    <t>CONTABILIDAD</t>
  </si>
  <si>
    <t>TESORERIA</t>
  </si>
  <si>
    <t>PRESUPUESTO</t>
  </si>
  <si>
    <t>MERCADO Y POLIDEPORTIVO</t>
  </si>
  <si>
    <t>DISTRITO 1</t>
  </si>
  <si>
    <t>PROYECTOS</t>
  </si>
  <si>
    <t>54 ADQUISICION DE BIENES Y SERVICIOS FONDOS PROPIOS</t>
  </si>
  <si>
    <t>54 ADQUISICION DE BIENES Y SERVICIOS FODES 25%</t>
  </si>
  <si>
    <t>61 INVERSIONES EN ACTIVO FIJO FONDOS PROPIOS</t>
  </si>
  <si>
    <t>61 INVERSIONES EN ACTIVO FIJO FODES 25%</t>
  </si>
  <si>
    <t>Barrido Chapodo</t>
  </si>
  <si>
    <t>IMPUESTOS MUNICIPALES DIVERSOS</t>
  </si>
  <si>
    <t>BARRIDO/CHAPODA</t>
  </si>
  <si>
    <t>BAÑOS Y LAVADEROS PUBLICOS</t>
  </si>
  <si>
    <t>MULTA POR DECLARACION EXTEMPORANEA</t>
  </si>
  <si>
    <t>MULTAS AL COMERCIO</t>
  </si>
  <si>
    <t>OTRAS MULTAS MUNICIPALES</t>
  </si>
  <si>
    <t>UDEL</t>
  </si>
  <si>
    <t>SALDO INICIAL EN BANCOS Y CUENTAS DE AHORRO CORRIENTES FONDOS PROPIOS</t>
  </si>
  <si>
    <t>GESTION Y COOPERACION</t>
  </si>
  <si>
    <t>Mantenimiento y Reparaciones de Bienes Inmuebles</t>
  </si>
  <si>
    <t>NOMBRE</t>
  </si>
  <si>
    <t>MONTO</t>
  </si>
  <si>
    <t>SINDICO</t>
  </si>
  <si>
    <t>GERENTE</t>
  </si>
  <si>
    <t>DISTRITO</t>
  </si>
  <si>
    <t>MERCADO</t>
  </si>
  <si>
    <t>REF</t>
  </si>
  <si>
    <t>CEMENTERIO</t>
  </si>
  <si>
    <t>R.R.H.H.</t>
  </si>
  <si>
    <t>UAIP</t>
  </si>
  <si>
    <t>SERVICIOS GRALES</t>
  </si>
  <si>
    <t>G. RIESGOS</t>
  </si>
  <si>
    <t>CONVIVENCIA</t>
  </si>
  <si>
    <t>PROMO</t>
  </si>
  <si>
    <t>INFORMATICA</t>
  </si>
  <si>
    <t>FODES 25%</t>
  </si>
  <si>
    <t>Materiales Eléctricos</t>
  </si>
  <si>
    <t>Equipo Informático</t>
  </si>
  <si>
    <t>Remuneraciones Eventuales</t>
  </si>
  <si>
    <t>Transportes Fletes y Almacenamiento</t>
  </si>
  <si>
    <t>Vallas publicitarias</t>
  </si>
  <si>
    <t>REGISTRO</t>
  </si>
  <si>
    <t>UNIDADES</t>
  </si>
  <si>
    <t>SECRETARÍA</t>
  </si>
  <si>
    <t>MERCADO Y PARQUE</t>
  </si>
  <si>
    <t>ACCESO A LA INFORM.</t>
  </si>
  <si>
    <t>DESARROLLO TECNOL.</t>
  </si>
  <si>
    <t>PROMOCIÓN SOCIAL</t>
  </si>
  <si>
    <t>GESTIÓN COOPERACCIÓN</t>
  </si>
  <si>
    <t>TOTALES</t>
  </si>
  <si>
    <t>MENOS: INGRESOS</t>
  </si>
  <si>
    <t>Equipo de Informática</t>
  </si>
  <si>
    <t>remuneraciones eventuales</t>
  </si>
  <si>
    <t>salario por jornal</t>
  </si>
  <si>
    <t>Arrendamiento de bienes muebles</t>
  </si>
  <si>
    <t>Obras de arte y culturales.</t>
  </si>
  <si>
    <t>Productos Alimenticios para animales</t>
  </si>
  <si>
    <t>Herramientas, Repuestos Principales</t>
  </si>
  <si>
    <t>Productos testiles y vestuario</t>
  </si>
  <si>
    <t>Derechos de Propiedad Intelectual</t>
  </si>
  <si>
    <t>Equipos informaticos</t>
  </si>
  <si>
    <t xml:space="preserve"> INVERSIONES EN ACTIVOS FIJOS</t>
  </si>
  <si>
    <t>Productos quimicos</t>
  </si>
  <si>
    <t>Minerales  Metalicos y Productos Derivados</t>
  </si>
  <si>
    <t>Servicios de Capacitación</t>
  </si>
  <si>
    <t>CONSULTURIA, ESTUDIOS E INVESTIGACIONES</t>
  </si>
  <si>
    <t>Maquinarias y equipos</t>
  </si>
  <si>
    <t>Herramientas repuestos y accesorios</t>
  </si>
  <si>
    <t>Servicios Jurídicos</t>
  </si>
  <si>
    <t>maquina y equipo</t>
  </si>
  <si>
    <t xml:space="preserve">transporte, flete y almacenamientos </t>
  </si>
  <si>
    <t>Equipos Informáticos</t>
  </si>
  <si>
    <t>Por Remuneraciones Eventuales</t>
  </si>
  <si>
    <t xml:space="preserve"> CONTABILIDAD</t>
  </si>
  <si>
    <t xml:space="preserve"> PRESUPUESTO</t>
  </si>
  <si>
    <t>Presupuesto de Ingresos por Areas de Gestión - Ejercicio 2018</t>
  </si>
  <si>
    <t>EJERCICIO FINANCIERO FISCAL 2018</t>
  </si>
  <si>
    <t>ALCALDIA MUNICIPAL  DE  PANCHIMALCO AÑO 2018</t>
  </si>
  <si>
    <t>ALCALDIA MUNICIPAL  DE  PANCHIMALCO 2018</t>
  </si>
  <si>
    <t>8ALCALDIA MUNICIPAL  DE  PANCHIMALCO AÑO 2018</t>
  </si>
  <si>
    <t>PROYECTOS FINANCIADOS FODES 75% 2017 Y PROYECTOS DE AÑOS ANTERIORES</t>
  </si>
  <si>
    <t>PROYECTADOS FODES 25%</t>
  </si>
  <si>
    <t>INGRESOS PROYECTADOS 2018</t>
  </si>
  <si>
    <t>GASTOS PROYECTADOS 2018</t>
  </si>
  <si>
    <t xml:space="preserve">FONDOS FODES 25% </t>
  </si>
  <si>
    <t>GASTOS PROGRAMADOS 2018</t>
  </si>
  <si>
    <t>SALARIOS FONDO PROPIOSO</t>
  </si>
  <si>
    <t>SALARIOS FONDO FODES 25%</t>
  </si>
  <si>
    <t>EXPRESADO EN DOLARES DE LOS ESTADOS UNIDOS DE AMERICA</t>
  </si>
  <si>
    <t>Productos Químicos</t>
  </si>
  <si>
    <t>Materiales Informáticos</t>
  </si>
  <si>
    <t>DHI</t>
  </si>
  <si>
    <t>FONDOS PROPIOS 2018</t>
  </si>
  <si>
    <t>FODES 25% 2018</t>
  </si>
  <si>
    <t>55  GASTOS FINANCIEROS Y OTROS</t>
  </si>
  <si>
    <t>55 GASTOS FINANCIEROS Y OTROS</t>
  </si>
  <si>
    <t>56 TRANSFERENCIAS CORRIENTES</t>
  </si>
  <si>
    <t>RASTRO Y CEMENTERIO</t>
  </si>
  <si>
    <t>DESARROLLO HUMANO INTEGRAL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</si>
</sst>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[Red]\(&quot;$&quot;#,##0\)"/>
    <numFmt numFmtId="165" formatCode="&quot;$&quot;#,##0.00_);[Red]\(&quot;$&quot;#,##0.00\)"/>
    <numFmt numFmtId="166" formatCode="_(&quot;$&quot;* #,##0.00_);_(&quot;$&quot;* \(#,##0.00\);_(&quot;$&quot;* &quot;-&quot;??_);_(@_)"/>
    <numFmt numFmtId="167" formatCode="&quot;¢&quot;#,##0.00"/>
    <numFmt numFmtId="168" formatCode="_([$$-440A]* #,##0.00_);_([$$-440A]* \(#,##0.00\);_([$$-440A]* &quot;-&quot;??_);_(@_)"/>
    <numFmt numFmtId="169" formatCode="_([$$-409]* #,##0.00_);_([$$-409]* \(#,##0.00\);_([$$-409]* &quot;-&quot;??_);_(@_)"/>
    <numFmt numFmtId="170" formatCode="_([$$-409]* #,##0.00_);_([$$-409]* \(#,##0.00\);_([$$-409]* \-??_);_(@_)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sz val="9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b/>
      <u val="singleAccounting"/>
      <sz val="14"/>
      <name val="Arial"/>
      <family val="2"/>
    </font>
    <font>
      <b/>
      <u val="singleAccounting"/>
      <sz val="14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u/>
      <sz val="10"/>
      <color theme="1"/>
      <name val="Arial"/>
      <family val="2"/>
    </font>
    <font>
      <b/>
      <u/>
      <sz val="10"/>
      <color theme="1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DDEFAF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00B0F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theme="0"/>
      </right>
      <top/>
      <bottom style="double">
        <color theme="0"/>
      </bottom>
      <diagonal/>
    </border>
    <border>
      <left style="double">
        <color theme="0"/>
      </left>
      <right style="double">
        <color theme="0"/>
      </right>
      <top/>
      <bottom style="double">
        <color theme="0"/>
      </bottom>
      <diagonal/>
    </border>
    <border>
      <left/>
      <right style="double">
        <color theme="0"/>
      </right>
      <top style="double">
        <color theme="0"/>
      </top>
      <bottom style="double">
        <color theme="0"/>
      </bottom>
      <diagonal/>
    </border>
    <border>
      <left style="double">
        <color theme="0"/>
      </left>
      <right/>
      <top style="double">
        <color theme="0"/>
      </top>
      <bottom style="double">
        <color theme="0"/>
      </bottom>
      <diagonal/>
    </border>
    <border>
      <left/>
      <right style="double">
        <color theme="0"/>
      </right>
      <top/>
      <bottom style="thin">
        <color indexed="64"/>
      </bottom>
      <diagonal/>
    </border>
    <border>
      <left style="double">
        <color theme="0"/>
      </left>
      <right style="double">
        <color theme="0"/>
      </right>
      <top/>
      <bottom style="thin">
        <color indexed="64"/>
      </bottom>
      <diagonal/>
    </border>
    <border>
      <left/>
      <right/>
      <top style="double">
        <color theme="0"/>
      </top>
      <bottom style="double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theme="0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theme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theme="0"/>
      </right>
      <top style="thin">
        <color indexed="64"/>
      </top>
      <bottom style="double">
        <color theme="0"/>
      </bottom>
      <diagonal/>
    </border>
    <border>
      <left style="double">
        <color theme="0"/>
      </left>
      <right style="double">
        <color theme="0"/>
      </right>
      <top style="thin">
        <color indexed="64"/>
      </top>
      <bottom style="double">
        <color theme="0"/>
      </bottom>
      <diagonal/>
    </border>
    <border>
      <left/>
      <right style="thin">
        <color indexed="64"/>
      </right>
      <top style="thin">
        <color indexed="64"/>
      </top>
      <bottom style="double">
        <color theme="0"/>
      </bottom>
      <diagonal/>
    </border>
    <border>
      <left style="double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7">
    <xf numFmtId="0" fontId="0" fillId="0" borderId="0"/>
    <xf numFmtId="166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4" fillId="0" borderId="0"/>
    <xf numFmtId="0" fontId="7" fillId="0" borderId="0"/>
    <xf numFmtId="0" fontId="3" fillId="0" borderId="0"/>
    <xf numFmtId="168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2" fillId="0" borderId="0"/>
    <xf numFmtId="168" fontId="3" fillId="0" borderId="0" applyFont="0" applyFill="0" applyBorder="0" applyAlignment="0" applyProtection="0"/>
    <xf numFmtId="0" fontId="2" fillId="0" borderId="0"/>
    <xf numFmtId="0" fontId="22" fillId="0" borderId="0"/>
    <xf numFmtId="44" fontId="2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2" fillId="0" borderId="0"/>
    <xf numFmtId="0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170" fontId="22" fillId="0" borderId="0"/>
    <xf numFmtId="0" fontId="2" fillId="0" borderId="0"/>
    <xf numFmtId="0" fontId="1" fillId="0" borderId="0"/>
    <xf numFmtId="166" fontId="1" fillId="0" borderId="0" applyFont="0" applyFill="0" applyBorder="0" applyAlignment="0" applyProtection="0"/>
  </cellStyleXfs>
  <cellXfs count="438">
    <xf numFmtId="0" fontId="0" fillId="0" borderId="0" xfId="0"/>
    <xf numFmtId="4" fontId="0" fillId="0" borderId="0" xfId="0" applyNumberFormat="1"/>
    <xf numFmtId="0" fontId="0" fillId="3" borderId="0" xfId="0" applyFill="1"/>
    <xf numFmtId="0" fontId="0" fillId="2" borderId="0" xfId="0" applyFill="1"/>
    <xf numFmtId="0" fontId="9" fillId="0" borderId="0" xfId="0" applyFont="1"/>
    <xf numFmtId="0" fontId="13" fillId="0" borderId="0" xfId="0" applyFont="1"/>
    <xf numFmtId="167" fontId="15" fillId="0" borderId="0" xfId="0" applyNumberFormat="1" applyFont="1" applyFill="1" applyBorder="1"/>
    <xf numFmtId="0" fontId="0" fillId="0" borderId="0" xfId="0" applyBorder="1"/>
    <xf numFmtId="167" fontId="15" fillId="0" borderId="0" xfId="0" applyNumberFormat="1" applyFont="1" applyBorder="1"/>
    <xf numFmtId="0" fontId="0" fillId="0" borderId="0" xfId="0" applyAlignment="1">
      <alignment horizontal="left"/>
    </xf>
    <xf numFmtId="0" fontId="15" fillId="0" borderId="0" xfId="0" applyFont="1" applyAlignment="1">
      <alignment horizontal="center"/>
    </xf>
    <xf numFmtId="4" fontId="7" fillId="0" borderId="0" xfId="0" applyNumberFormat="1" applyFont="1" applyFill="1" applyBorder="1" applyAlignment="1">
      <alignment horizontal="center"/>
    </xf>
    <xf numFmtId="167" fontId="7" fillId="0" borderId="0" xfId="0" applyNumberFormat="1" applyFont="1" applyFill="1" applyBorder="1"/>
    <xf numFmtId="4" fontId="0" fillId="0" borderId="0" xfId="0" applyNumberFormat="1" applyBorder="1"/>
    <xf numFmtId="4" fontId="15" fillId="0" borderId="0" xfId="0" applyNumberFormat="1" applyFont="1" applyBorder="1"/>
    <xf numFmtId="0" fontId="7" fillId="0" borderId="0" xfId="0" applyFont="1" applyBorder="1"/>
    <xf numFmtId="0" fontId="5" fillId="0" borderId="0" xfId="4"/>
    <xf numFmtId="0" fontId="5" fillId="0" borderId="0" xfId="4" applyAlignment="1">
      <alignment horizontal="left"/>
    </xf>
    <xf numFmtId="0" fontId="5" fillId="0" borderId="16" xfId="4" applyBorder="1"/>
    <xf numFmtId="0" fontId="4" fillId="0" borderId="0" xfId="6"/>
    <xf numFmtId="0" fontId="7" fillId="0" borderId="0" xfId="0" applyFont="1"/>
    <xf numFmtId="0" fontId="15" fillId="0" borderId="0" xfId="0" applyFont="1" applyFill="1" applyBorder="1" applyAlignment="1">
      <alignment horizontal="center" vertical="center"/>
    </xf>
    <xf numFmtId="0" fontId="0" fillId="0" borderId="16" xfId="0" applyBorder="1"/>
    <xf numFmtId="166" fontId="0" fillId="0" borderId="16" xfId="1" applyFont="1" applyBorder="1"/>
    <xf numFmtId="167" fontId="15" fillId="0" borderId="16" xfId="0" applyNumberFormat="1" applyFont="1" applyFill="1" applyBorder="1"/>
    <xf numFmtId="0" fontId="7" fillId="0" borderId="16" xfId="0" applyFont="1" applyBorder="1"/>
    <xf numFmtId="166" fontId="7" fillId="0" borderId="0" xfId="1" applyFont="1" applyBorder="1"/>
    <xf numFmtId="166" fontId="0" fillId="0" borderId="0" xfId="1" applyFont="1" applyBorder="1"/>
    <xf numFmtId="166" fontId="15" fillId="0" borderId="0" xfId="1" applyFont="1" applyFill="1" applyBorder="1"/>
    <xf numFmtId="0" fontId="0" fillId="0" borderId="0" xfId="0" applyFill="1" applyBorder="1"/>
    <xf numFmtId="0" fontId="0" fillId="0" borderId="0" xfId="0" applyAlignment="1">
      <alignment horizontal="center"/>
    </xf>
    <xf numFmtId="165" fontId="17" fillId="0" borderId="0" xfId="0" applyNumberFormat="1" applyFont="1"/>
    <xf numFmtId="166" fontId="17" fillId="0" borderId="0" xfId="0" applyNumberFormat="1" applyFont="1"/>
    <xf numFmtId="166" fontId="0" fillId="0" borderId="0" xfId="0" applyNumberFormat="1"/>
    <xf numFmtId="166" fontId="15" fillId="0" borderId="0" xfId="0" applyNumberFormat="1" applyFont="1"/>
    <xf numFmtId="166" fontId="20" fillId="0" borderId="0" xfId="0" applyNumberFormat="1" applyFont="1"/>
    <xf numFmtId="166" fontId="0" fillId="0" borderId="0" xfId="0" applyNumberFormat="1" applyBorder="1"/>
    <xf numFmtId="166" fontId="0" fillId="0" borderId="16" xfId="0" applyNumberFormat="1" applyBorder="1"/>
    <xf numFmtId="166" fontId="15" fillId="4" borderId="16" xfId="0" applyNumberFormat="1" applyFont="1" applyFill="1" applyBorder="1"/>
    <xf numFmtId="0" fontId="0" fillId="4" borderId="0" xfId="0" applyFill="1" applyBorder="1"/>
    <xf numFmtId="0" fontId="0" fillId="4" borderId="16" xfId="0" applyFill="1" applyBorder="1"/>
    <xf numFmtId="0" fontId="0" fillId="4" borderId="0" xfId="0" applyFill="1"/>
    <xf numFmtId="0" fontId="7" fillId="4" borderId="0" xfId="0" applyFont="1" applyFill="1" applyBorder="1"/>
    <xf numFmtId="166" fontId="15" fillId="4" borderId="16" xfId="1" applyFont="1" applyFill="1" applyBorder="1"/>
    <xf numFmtId="0" fontId="7" fillId="4" borderId="0" xfId="0" applyFont="1" applyFill="1"/>
    <xf numFmtId="0" fontId="15" fillId="4" borderId="0" xfId="0" applyFont="1" applyFill="1"/>
    <xf numFmtId="166" fontId="0" fillId="0" borderId="16" xfId="1" applyFont="1" applyFill="1" applyBorder="1"/>
    <xf numFmtId="166" fontId="7" fillId="4" borderId="16" xfId="1" applyFont="1" applyFill="1" applyBorder="1"/>
    <xf numFmtId="166" fontId="7" fillId="0" borderId="16" xfId="1" applyFont="1" applyFill="1" applyBorder="1"/>
    <xf numFmtId="166" fontId="15" fillId="0" borderId="16" xfId="1" applyFont="1" applyFill="1" applyBorder="1"/>
    <xf numFmtId="166" fontId="15" fillId="0" borderId="16" xfId="1" applyFont="1" applyBorder="1"/>
    <xf numFmtId="166" fontId="0" fillId="4" borderId="16" xfId="1" applyFont="1" applyFill="1" applyBorder="1"/>
    <xf numFmtId="166" fontId="0" fillId="4" borderId="16" xfId="0" applyNumberFormat="1" applyFill="1" applyBorder="1"/>
    <xf numFmtId="0" fontId="15" fillId="0" borderId="16" xfId="0" applyFont="1" applyBorder="1" applyAlignment="1">
      <alignment horizontal="center"/>
    </xf>
    <xf numFmtId="166" fontId="0" fillId="4" borderId="0" xfId="0" applyNumberFormat="1" applyFill="1"/>
    <xf numFmtId="0" fontId="0" fillId="0" borderId="16" xfId="0" applyFill="1" applyBorder="1"/>
    <xf numFmtId="0" fontId="7" fillId="0" borderId="0" xfId="0" applyFont="1" applyAlignment="1">
      <alignment horizontal="left"/>
    </xf>
    <xf numFmtId="166" fontId="21" fillId="0" borderId="0" xfId="1" applyFont="1"/>
    <xf numFmtId="166" fontId="7" fillId="0" borderId="0" xfId="1" applyFont="1" applyBorder="1" applyAlignment="1">
      <alignment horizontal="left"/>
    </xf>
    <xf numFmtId="0" fontId="0" fillId="0" borderId="0" xfId="0" applyNumberFormat="1"/>
    <xf numFmtId="0" fontId="0" fillId="0" borderId="0" xfId="0" applyNumberFormat="1" applyAlignment="1">
      <alignment horizontal="left"/>
    </xf>
    <xf numFmtId="165" fontId="7" fillId="0" borderId="0" xfId="1" applyNumberFormat="1" applyFont="1" applyBorder="1"/>
    <xf numFmtId="0" fontId="0" fillId="0" borderId="1" xfId="0" applyBorder="1"/>
    <xf numFmtId="166" fontId="20" fillId="4" borderId="0" xfId="0" applyNumberFormat="1" applyFont="1" applyFill="1"/>
    <xf numFmtId="166" fontId="0" fillId="0" borderId="36" xfId="1" applyFont="1" applyBorder="1"/>
    <xf numFmtId="0" fontId="0" fillId="0" borderId="37" xfId="0" applyBorder="1"/>
    <xf numFmtId="166" fontId="17" fillId="0" borderId="0" xfId="1" applyFont="1"/>
    <xf numFmtId="0" fontId="15" fillId="4" borderId="0" xfId="0" applyFont="1" applyFill="1" applyBorder="1" applyAlignment="1">
      <alignment horizontal="center" wrapText="1"/>
    </xf>
    <xf numFmtId="0" fontId="15" fillId="8" borderId="1" xfId="0" applyFont="1" applyFill="1" applyBorder="1" applyAlignment="1">
      <alignment vertical="center"/>
    </xf>
    <xf numFmtId="166" fontId="15" fillId="8" borderId="1" xfId="1" applyFont="1" applyFill="1" applyBorder="1" applyAlignment="1">
      <alignment vertical="center"/>
    </xf>
    <xf numFmtId="0" fontId="15" fillId="6" borderId="1" xfId="0" applyFont="1" applyFill="1" applyBorder="1" applyAlignment="1">
      <alignment horizontal="center" vertical="center" wrapText="1"/>
    </xf>
    <xf numFmtId="0" fontId="15" fillId="9" borderId="1" xfId="0" applyFont="1" applyFill="1" applyBorder="1" applyAlignment="1">
      <alignment horizontal="center" vertical="center" wrapText="1"/>
    </xf>
    <xf numFmtId="0" fontId="13" fillId="4" borderId="0" xfId="0" applyFont="1" applyFill="1"/>
    <xf numFmtId="0" fontId="0" fillId="4" borderId="0" xfId="0" applyFill="1" applyAlignment="1">
      <alignment horizontal="left"/>
    </xf>
    <xf numFmtId="166" fontId="15" fillId="0" borderId="0" xfId="1" applyFont="1"/>
    <xf numFmtId="0" fontId="15" fillId="0" borderId="0" xfId="0" applyFont="1"/>
    <xf numFmtId="164" fontId="0" fillId="0" borderId="0" xfId="0" applyNumberFormat="1" applyBorder="1"/>
    <xf numFmtId="166" fontId="7" fillId="0" borderId="0" xfId="1" applyFont="1" applyFill="1" applyBorder="1"/>
    <xf numFmtId="0" fontId="7" fillId="0" borderId="0" xfId="0" applyFont="1" applyAlignment="1">
      <alignment horizontal="center"/>
    </xf>
    <xf numFmtId="4" fontId="7" fillId="0" borderId="0" xfId="0" applyNumberFormat="1" applyFont="1"/>
    <xf numFmtId="4" fontId="7" fillId="0" borderId="0" xfId="0" applyNumberFormat="1" applyFont="1" applyBorder="1"/>
    <xf numFmtId="166" fontId="4" fillId="12" borderId="0" xfId="1" applyFont="1" applyFill="1"/>
    <xf numFmtId="0" fontId="0" fillId="0" borderId="0" xfId="0" applyFill="1"/>
    <xf numFmtId="0" fontId="15" fillId="0" borderId="0" xfId="0" applyFont="1" applyFill="1" applyBorder="1" applyAlignment="1"/>
    <xf numFmtId="0" fontId="15" fillId="0" borderId="0" xfId="0" applyFont="1" applyFill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/>
    <xf numFmtId="0" fontId="19" fillId="0" borderId="0" xfId="0" applyFont="1" applyFill="1" applyAlignment="1">
      <alignment horizontal="center"/>
    </xf>
    <xf numFmtId="49" fontId="19" fillId="0" borderId="0" xfId="0" applyNumberFormat="1" applyFont="1" applyFill="1" applyAlignment="1">
      <alignment horizontal="center"/>
    </xf>
    <xf numFmtId="0" fontId="19" fillId="0" borderId="3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left"/>
    </xf>
    <xf numFmtId="0" fontId="19" fillId="0" borderId="8" xfId="0" applyFont="1" applyFill="1" applyBorder="1"/>
    <xf numFmtId="166" fontId="19" fillId="4" borderId="8" xfId="1" applyFont="1" applyFill="1" applyBorder="1"/>
    <xf numFmtId="0" fontId="19" fillId="0" borderId="1" xfId="0" applyFont="1" applyFill="1" applyBorder="1" applyAlignment="1">
      <alignment horizontal="left"/>
    </xf>
    <xf numFmtId="0" fontId="19" fillId="0" borderId="9" xfId="0" applyFont="1" applyFill="1" applyBorder="1"/>
    <xf numFmtId="166" fontId="19" fillId="4" borderId="1" xfId="1" applyFont="1" applyFill="1" applyBorder="1"/>
    <xf numFmtId="0" fontId="26" fillId="0" borderId="10" xfId="0" applyFont="1" applyFill="1" applyBorder="1" applyAlignment="1">
      <alignment horizontal="left"/>
    </xf>
    <xf numFmtId="0" fontId="26" fillId="0" borderId="11" xfId="0" applyFont="1" applyFill="1" applyBorder="1"/>
    <xf numFmtId="166" fontId="26" fillId="4" borderId="1" xfId="1" applyFont="1" applyFill="1" applyBorder="1"/>
    <xf numFmtId="0" fontId="26" fillId="0" borderId="1" xfId="0" applyFont="1" applyFill="1" applyBorder="1"/>
    <xf numFmtId="0" fontId="26" fillId="0" borderId="1" xfId="0" applyFont="1" applyFill="1" applyBorder="1" applyAlignment="1">
      <alignment horizontal="left"/>
    </xf>
    <xf numFmtId="0" fontId="19" fillId="0" borderId="1" xfId="0" applyFont="1" applyFill="1" applyBorder="1"/>
    <xf numFmtId="166" fontId="19" fillId="0" borderId="1" xfId="1" applyFont="1" applyFill="1" applyBorder="1"/>
    <xf numFmtId="166" fontId="26" fillId="0" borderId="1" xfId="1" applyFont="1" applyFill="1" applyBorder="1"/>
    <xf numFmtId="166" fontId="19" fillId="0" borderId="8" xfId="1" applyFont="1" applyFill="1" applyBorder="1"/>
    <xf numFmtId="0" fontId="19" fillId="4" borderId="1" xfId="0" applyFont="1" applyFill="1" applyBorder="1" applyAlignment="1">
      <alignment horizontal="left"/>
    </xf>
    <xf numFmtId="0" fontId="19" fillId="4" borderId="1" xfId="0" applyFont="1" applyFill="1" applyBorder="1"/>
    <xf numFmtId="0" fontId="26" fillId="4" borderId="1" xfId="0" applyFont="1" applyFill="1" applyBorder="1" applyAlignment="1">
      <alignment horizontal="left"/>
    </xf>
    <xf numFmtId="0" fontId="26" fillId="4" borderId="1" xfId="0" applyFont="1" applyFill="1" applyBorder="1"/>
    <xf numFmtId="0" fontId="27" fillId="0" borderId="1" xfId="0" applyFont="1" applyFill="1" applyBorder="1"/>
    <xf numFmtId="166" fontId="27" fillId="0" borderId="1" xfId="1" applyFont="1" applyFill="1" applyBorder="1"/>
    <xf numFmtId="166" fontId="19" fillId="4" borderId="12" xfId="1" applyFont="1" applyFill="1" applyBorder="1"/>
    <xf numFmtId="166" fontId="19" fillId="4" borderId="10" xfId="1" applyFont="1" applyFill="1" applyBorder="1"/>
    <xf numFmtId="0" fontId="26" fillId="0" borderId="10" xfId="0" applyFont="1" applyFill="1" applyBorder="1"/>
    <xf numFmtId="166" fontId="26" fillId="4" borderId="10" xfId="1" applyFont="1" applyFill="1" applyBorder="1"/>
    <xf numFmtId="0" fontId="19" fillId="0" borderId="10" xfId="0" applyFont="1" applyFill="1" applyBorder="1" applyAlignment="1">
      <alignment horizontal="left"/>
    </xf>
    <xf numFmtId="0" fontId="26" fillId="0" borderId="12" xfId="0" applyFont="1" applyFill="1" applyBorder="1"/>
    <xf numFmtId="166" fontId="19" fillId="0" borderId="10" xfId="1" applyFont="1" applyFill="1" applyBorder="1"/>
    <xf numFmtId="166" fontId="26" fillId="0" borderId="10" xfId="1" applyFont="1" applyFill="1" applyBorder="1"/>
    <xf numFmtId="0" fontId="19" fillId="4" borderId="1" xfId="0" applyFont="1" applyFill="1" applyBorder="1" applyAlignment="1">
      <alignment wrapText="1"/>
    </xf>
    <xf numFmtId="0" fontId="26" fillId="0" borderId="8" xfId="0" applyFont="1" applyFill="1" applyBorder="1" applyAlignment="1">
      <alignment horizontal="left"/>
    </xf>
    <xf numFmtId="0" fontId="26" fillId="4" borderId="8" xfId="0" applyFont="1" applyFill="1" applyBorder="1"/>
    <xf numFmtId="166" fontId="26" fillId="4" borderId="8" xfId="1" applyFont="1" applyFill="1" applyBorder="1"/>
    <xf numFmtId="0" fontId="26" fillId="0" borderId="8" xfId="0" applyFont="1" applyFill="1" applyBorder="1"/>
    <xf numFmtId="0" fontId="19" fillId="4" borderId="8" xfId="0" applyFont="1" applyFill="1" applyBorder="1"/>
    <xf numFmtId="0" fontId="19" fillId="0" borderId="1" xfId="0" applyFont="1" applyFill="1" applyBorder="1" applyAlignment="1">
      <alignment wrapText="1"/>
    </xf>
    <xf numFmtId="166" fontId="26" fillId="0" borderId="8" xfId="1" applyFont="1" applyFill="1" applyBorder="1"/>
    <xf numFmtId="0" fontId="26" fillId="0" borderId="0" xfId="0" applyFont="1" applyAlignment="1">
      <alignment horizontal="left"/>
    </xf>
    <xf numFmtId="0" fontId="26" fillId="0" borderId="0" xfId="0" applyFont="1"/>
    <xf numFmtId="0" fontId="28" fillId="0" borderId="1" xfId="0" applyFont="1" applyFill="1" applyBorder="1" applyAlignment="1">
      <alignment horizontal="left"/>
    </xf>
    <xf numFmtId="0" fontId="28" fillId="0" borderId="1" xfId="0" applyFont="1" applyFill="1" applyBorder="1"/>
    <xf numFmtId="0" fontId="19" fillId="0" borderId="0" xfId="4" applyFont="1" applyAlignment="1">
      <alignment horizontal="center"/>
    </xf>
    <xf numFmtId="0" fontId="26" fillId="0" borderId="1" xfId="0" applyFont="1" applyFill="1" applyBorder="1" applyAlignment="1">
      <alignment wrapText="1"/>
    </xf>
    <xf numFmtId="0" fontId="19" fillId="0" borderId="0" xfId="0" applyFont="1" applyFill="1" applyAlignment="1">
      <alignment horizontal="center" vertical="top"/>
    </xf>
    <xf numFmtId="49" fontId="19" fillId="0" borderId="0" xfId="0" applyNumberFormat="1" applyFont="1" applyFill="1" applyAlignment="1">
      <alignment horizontal="center" vertical="top"/>
    </xf>
    <xf numFmtId="0" fontId="19" fillId="0" borderId="8" xfId="0" applyFont="1" applyFill="1" applyBorder="1" applyAlignment="1">
      <alignment horizontal="left" vertical="top"/>
    </xf>
    <xf numFmtId="0" fontId="19" fillId="0" borderId="8" xfId="0" applyFont="1" applyFill="1" applyBorder="1" applyAlignment="1">
      <alignment vertical="top"/>
    </xf>
    <xf numFmtId="166" fontId="19" fillId="4" borderId="8" xfId="1" applyFont="1" applyFill="1" applyBorder="1" applyAlignment="1">
      <alignment vertical="top"/>
    </xf>
    <xf numFmtId="0" fontId="19" fillId="0" borderId="1" xfId="0" applyFont="1" applyFill="1" applyBorder="1" applyAlignment="1">
      <alignment horizontal="left" vertical="top"/>
    </xf>
    <xf numFmtId="0" fontId="19" fillId="0" borderId="9" xfId="0" applyFont="1" applyFill="1" applyBorder="1" applyAlignment="1">
      <alignment vertical="top"/>
    </xf>
    <xf numFmtId="166" fontId="19" fillId="4" borderId="1" xfId="1" applyFont="1" applyFill="1" applyBorder="1" applyAlignment="1">
      <alignment vertical="top"/>
    </xf>
    <xf numFmtId="0" fontId="26" fillId="0" borderId="10" xfId="0" applyFont="1" applyFill="1" applyBorder="1" applyAlignment="1">
      <alignment horizontal="left" vertical="top"/>
    </xf>
    <xf numFmtId="0" fontId="26" fillId="0" borderId="11" xfId="0" applyFont="1" applyFill="1" applyBorder="1" applyAlignment="1">
      <alignment vertical="top"/>
    </xf>
    <xf numFmtId="166" fontId="26" fillId="4" borderId="1" xfId="1" applyFont="1" applyFill="1" applyBorder="1" applyAlignment="1">
      <alignment vertical="top"/>
    </xf>
    <xf numFmtId="0" fontId="26" fillId="0" borderId="1" xfId="0" applyFont="1" applyFill="1" applyBorder="1" applyAlignment="1">
      <alignment vertical="top"/>
    </xf>
    <xf numFmtId="0" fontId="19" fillId="0" borderId="10" xfId="0" applyFont="1" applyFill="1" applyBorder="1" applyAlignment="1">
      <alignment horizontal="left" vertical="top"/>
    </xf>
    <xf numFmtId="0" fontId="26" fillId="0" borderId="8" xfId="0" applyFont="1" applyFill="1" applyBorder="1" applyAlignment="1">
      <alignment vertical="top"/>
    </xf>
    <xf numFmtId="0" fontId="26" fillId="0" borderId="1" xfId="0" applyFont="1" applyFill="1" applyBorder="1" applyAlignment="1">
      <alignment horizontal="left" vertical="top"/>
    </xf>
    <xf numFmtId="0" fontId="19" fillId="0" borderId="1" xfId="0" applyFont="1" applyFill="1" applyBorder="1" applyAlignment="1">
      <alignment vertical="top"/>
    </xf>
    <xf numFmtId="166" fontId="19" fillId="0" borderId="1" xfId="1" applyFont="1" applyFill="1" applyBorder="1" applyAlignment="1">
      <alignment vertical="top"/>
    </xf>
    <xf numFmtId="166" fontId="26" fillId="0" borderId="1" xfId="1" applyFont="1" applyFill="1" applyBorder="1" applyAlignment="1">
      <alignment vertical="top"/>
    </xf>
    <xf numFmtId="166" fontId="19" fillId="0" borderId="8" xfId="1" applyFont="1" applyFill="1" applyBorder="1" applyAlignment="1">
      <alignment vertical="top"/>
    </xf>
    <xf numFmtId="0" fontId="26" fillId="4" borderId="1" xfId="0" applyFont="1" applyFill="1" applyBorder="1" applyAlignment="1">
      <alignment vertical="top"/>
    </xf>
    <xf numFmtId="0" fontId="19" fillId="0" borderId="8" xfId="0" applyFont="1" applyFill="1" applyBorder="1" applyAlignment="1"/>
    <xf numFmtId="166" fontId="19" fillId="4" borderId="8" xfId="1" applyFont="1" applyFill="1" applyBorder="1" applyAlignment="1"/>
    <xf numFmtId="166" fontId="19" fillId="4" borderId="12" xfId="1" applyFont="1" applyFill="1" applyBorder="1" applyAlignment="1"/>
    <xf numFmtId="0" fontId="19" fillId="0" borderId="9" xfId="0" applyFont="1" applyFill="1" applyBorder="1" applyAlignment="1"/>
    <xf numFmtId="166" fontId="19" fillId="4" borderId="1" xfId="1" applyFont="1" applyFill="1" applyBorder="1" applyAlignment="1"/>
    <xf numFmtId="166" fontId="19" fillId="4" borderId="10" xfId="1" applyFont="1" applyFill="1" applyBorder="1" applyAlignment="1"/>
    <xf numFmtId="0" fontId="26" fillId="0" borderId="11" xfId="0" applyFont="1" applyFill="1" applyBorder="1" applyAlignment="1"/>
    <xf numFmtId="166" fontId="26" fillId="4" borderId="1" xfId="1" applyFont="1" applyFill="1" applyBorder="1" applyAlignment="1"/>
    <xf numFmtId="166" fontId="26" fillId="4" borderId="10" xfId="1" applyFont="1" applyFill="1" applyBorder="1" applyAlignment="1"/>
    <xf numFmtId="0" fontId="26" fillId="0" borderId="1" xfId="0" applyFont="1" applyFill="1" applyBorder="1" applyAlignment="1"/>
    <xf numFmtId="166" fontId="26" fillId="0" borderId="10" xfId="1" applyFont="1" applyFill="1" applyBorder="1" applyAlignment="1"/>
    <xf numFmtId="166" fontId="19" fillId="0" borderId="10" xfId="1" applyFont="1" applyFill="1" applyBorder="1" applyAlignment="1"/>
    <xf numFmtId="0" fontId="26" fillId="0" borderId="8" xfId="0" applyFont="1" applyFill="1" applyBorder="1" applyAlignment="1"/>
    <xf numFmtId="0" fontId="19" fillId="0" borderId="1" xfId="0" applyFont="1" applyFill="1" applyBorder="1" applyAlignment="1"/>
    <xf numFmtId="166" fontId="19" fillId="0" borderId="1" xfId="1" applyFont="1" applyFill="1" applyBorder="1" applyAlignment="1"/>
    <xf numFmtId="166" fontId="26" fillId="0" borderId="1" xfId="1" applyFont="1" applyFill="1" applyBorder="1" applyAlignment="1"/>
    <xf numFmtId="0" fontId="28" fillId="0" borderId="1" xfId="0" applyFont="1" applyFill="1" applyBorder="1" applyAlignment="1"/>
    <xf numFmtId="166" fontId="28" fillId="0" borderId="1" xfId="1" applyFont="1" applyFill="1" applyBorder="1" applyAlignment="1"/>
    <xf numFmtId="166" fontId="26" fillId="4" borderId="8" xfId="1" applyFont="1" applyFill="1" applyBorder="1" applyAlignment="1"/>
    <xf numFmtId="0" fontId="26" fillId="4" borderId="8" xfId="0" applyFont="1" applyFill="1" applyBorder="1" applyAlignment="1">
      <alignment horizontal="left"/>
    </xf>
    <xf numFmtId="0" fontId="14" fillId="0" borderId="0" xfId="0" applyFont="1" applyFill="1" applyAlignment="1">
      <alignment horizontal="center" vertical="top"/>
    </xf>
    <xf numFmtId="49" fontId="15" fillId="0" borderId="0" xfId="0" applyNumberFormat="1" applyFont="1" applyFill="1" applyAlignment="1">
      <alignment horizontal="center" vertical="top"/>
    </xf>
    <xf numFmtId="0" fontId="14" fillId="0" borderId="8" xfId="0" applyFont="1" applyFill="1" applyBorder="1" applyAlignment="1">
      <alignment horizontal="left" vertical="top"/>
    </xf>
    <xf numFmtId="0" fontId="14" fillId="0" borderId="8" xfId="0" applyFont="1" applyFill="1" applyBorder="1" applyAlignment="1">
      <alignment vertical="top"/>
    </xf>
    <xf numFmtId="166" fontId="14" fillId="4" borderId="8" xfId="1" applyFont="1" applyFill="1" applyBorder="1" applyAlignment="1">
      <alignment vertical="top"/>
    </xf>
    <xf numFmtId="0" fontId="14" fillId="0" borderId="1" xfId="0" applyFont="1" applyFill="1" applyBorder="1" applyAlignment="1">
      <alignment horizontal="left" vertical="top"/>
    </xf>
    <xf numFmtId="0" fontId="14" fillId="0" borderId="9" xfId="0" applyFont="1" applyFill="1" applyBorder="1" applyAlignment="1">
      <alignment vertical="top"/>
    </xf>
    <xf numFmtId="166" fontId="14" fillId="4" borderId="1" xfId="1" applyFont="1" applyFill="1" applyBorder="1" applyAlignment="1">
      <alignment vertical="top"/>
    </xf>
    <xf numFmtId="0" fontId="13" fillId="0" borderId="10" xfId="0" applyFont="1" applyFill="1" applyBorder="1" applyAlignment="1">
      <alignment horizontal="left" vertical="top"/>
    </xf>
    <xf numFmtId="0" fontId="13" fillId="0" borderId="11" xfId="0" applyFont="1" applyFill="1" applyBorder="1" applyAlignment="1">
      <alignment vertical="top"/>
    </xf>
    <xf numFmtId="166" fontId="13" fillId="4" borderId="1" xfId="1" applyFont="1" applyFill="1" applyBorder="1" applyAlignment="1">
      <alignment vertical="top"/>
    </xf>
    <xf numFmtId="0" fontId="13" fillId="0" borderId="1" xfId="0" applyFont="1" applyFill="1" applyBorder="1" applyAlignment="1">
      <alignment vertical="top"/>
    </xf>
    <xf numFmtId="0" fontId="13" fillId="0" borderId="1" xfId="0" applyFont="1" applyFill="1" applyBorder="1" applyAlignment="1">
      <alignment horizontal="left" vertical="top"/>
    </xf>
    <xf numFmtId="0" fontId="14" fillId="0" borderId="1" xfId="0" applyFont="1" applyFill="1" applyBorder="1" applyAlignment="1">
      <alignment vertical="top"/>
    </xf>
    <xf numFmtId="166" fontId="14" fillId="0" borderId="1" xfId="1" applyFont="1" applyFill="1" applyBorder="1" applyAlignment="1">
      <alignment vertical="top"/>
    </xf>
    <xf numFmtId="166" fontId="13" fillId="0" borderId="1" xfId="1" applyFont="1" applyFill="1" applyBorder="1" applyAlignment="1">
      <alignment vertical="top"/>
    </xf>
    <xf numFmtId="0" fontId="13" fillId="4" borderId="1" xfId="0" applyFont="1" applyFill="1" applyBorder="1" applyAlignment="1">
      <alignment vertical="top"/>
    </xf>
    <xf numFmtId="0" fontId="26" fillId="4" borderId="11" xfId="0" applyFont="1" applyFill="1" applyBorder="1"/>
    <xf numFmtId="166" fontId="26" fillId="0" borderId="35" xfId="1" applyFont="1" applyFill="1" applyBorder="1"/>
    <xf numFmtId="169" fontId="26" fillId="0" borderId="1" xfId="5" applyNumberFormat="1" applyFont="1" applyFill="1" applyBorder="1"/>
    <xf numFmtId="0" fontId="26" fillId="0" borderId="1" xfId="7" applyFont="1" applyFill="1" applyBorder="1" applyAlignment="1">
      <alignment horizontal="left"/>
    </xf>
    <xf numFmtId="0" fontId="26" fillId="0" borderId="1" xfId="7" applyFont="1" applyFill="1" applyBorder="1"/>
    <xf numFmtId="166" fontId="26" fillId="0" borderId="1" xfId="1" applyNumberFormat="1" applyFont="1" applyFill="1" applyBorder="1"/>
    <xf numFmtId="0" fontId="19" fillId="4" borderId="0" xfId="0" applyFont="1" applyFill="1" applyAlignment="1">
      <alignment horizontal="center"/>
    </xf>
    <xf numFmtId="49" fontId="19" fillId="4" borderId="0" xfId="0" applyNumberFormat="1" applyFont="1" applyFill="1" applyAlignment="1">
      <alignment horizontal="center"/>
    </xf>
    <xf numFmtId="0" fontId="19" fillId="4" borderId="8" xfId="0" applyFont="1" applyFill="1" applyBorder="1" applyAlignment="1">
      <alignment horizontal="left"/>
    </xf>
    <xf numFmtId="0" fontId="19" fillId="4" borderId="9" xfId="0" applyFont="1" applyFill="1" applyBorder="1"/>
    <xf numFmtId="0" fontId="26" fillId="4" borderId="10" xfId="0" applyFont="1" applyFill="1" applyBorder="1" applyAlignment="1">
      <alignment horizontal="left"/>
    </xf>
    <xf numFmtId="49" fontId="19" fillId="0" borderId="0" xfId="1" applyNumberFormat="1" applyFont="1" applyFill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166" fontId="26" fillId="4" borderId="12" xfId="1" applyFont="1" applyFill="1" applyBorder="1"/>
    <xf numFmtId="0" fontId="7" fillId="0" borderId="0" xfId="0" applyFont="1" applyFill="1"/>
    <xf numFmtId="166" fontId="0" fillId="0" borderId="0" xfId="1" applyFont="1" applyFill="1" applyBorder="1"/>
    <xf numFmtId="0" fontId="7" fillId="0" borderId="0" xfId="0" applyFont="1" applyFill="1" applyBorder="1"/>
    <xf numFmtId="166" fontId="0" fillId="0" borderId="0" xfId="0" applyNumberFormat="1" applyFill="1" applyBorder="1"/>
    <xf numFmtId="4" fontId="0" fillId="0" borderId="0" xfId="0" applyNumberFormat="1" applyFill="1"/>
    <xf numFmtId="4" fontId="0" fillId="0" borderId="0" xfId="0" applyNumberFormat="1" applyFill="1" applyBorder="1"/>
    <xf numFmtId="4" fontId="15" fillId="0" borderId="0" xfId="0" applyNumberFormat="1" applyFont="1" applyFill="1" applyBorder="1"/>
    <xf numFmtId="166" fontId="19" fillId="0" borderId="1" xfId="0" applyNumberFormat="1" applyFont="1" applyFill="1" applyBorder="1"/>
    <xf numFmtId="166" fontId="19" fillId="0" borderId="1" xfId="0" applyNumberFormat="1" applyFont="1" applyFill="1" applyBorder="1" applyAlignment="1">
      <alignment wrapText="1"/>
    </xf>
    <xf numFmtId="0" fontId="28" fillId="0" borderId="17" xfId="6" applyFont="1" applyBorder="1"/>
    <xf numFmtId="0" fontId="28" fillId="0" borderId="18" xfId="6" applyFont="1" applyBorder="1"/>
    <xf numFmtId="0" fontId="28" fillId="0" borderId="0" xfId="6" applyFont="1"/>
    <xf numFmtId="0" fontId="15" fillId="0" borderId="0" xfId="0" applyFont="1" applyFill="1" applyAlignment="1">
      <alignment horizontal="center" vertical="top"/>
    </xf>
    <xf numFmtId="0" fontId="15" fillId="4" borderId="0" xfId="0" applyFont="1" applyFill="1" applyBorder="1" applyAlignment="1"/>
    <xf numFmtId="0" fontId="15" fillId="4" borderId="0" xfId="0" applyFont="1" applyFill="1" applyBorder="1" applyAlignment="1">
      <alignment horizontal="left"/>
    </xf>
    <xf numFmtId="166" fontId="7" fillId="0" borderId="0" xfId="0" applyNumberFormat="1" applyFont="1" applyBorder="1"/>
    <xf numFmtId="0" fontId="17" fillId="0" borderId="1" xfId="0" applyFont="1" applyBorder="1"/>
    <xf numFmtId="0" fontId="18" fillId="0" borderId="1" xfId="0" applyFont="1" applyBorder="1"/>
    <xf numFmtId="166" fontId="7" fillId="0" borderId="16" xfId="1" applyFont="1" applyBorder="1"/>
    <xf numFmtId="166" fontId="7" fillId="0" borderId="34" xfId="1" applyFont="1" applyBorder="1"/>
    <xf numFmtId="166" fontId="0" fillId="0" borderId="34" xfId="1" applyFont="1" applyBorder="1"/>
    <xf numFmtId="166" fontId="0" fillId="4" borderId="34" xfId="1" applyFont="1" applyFill="1" applyBorder="1"/>
    <xf numFmtId="166" fontId="15" fillId="4" borderId="34" xfId="1" applyFont="1" applyFill="1" applyBorder="1"/>
    <xf numFmtId="166" fontId="0" fillId="4" borderId="0" xfId="1" applyFont="1" applyFill="1" applyBorder="1"/>
    <xf numFmtId="166" fontId="15" fillId="4" borderId="0" xfId="1" applyFont="1" applyFill="1" applyBorder="1"/>
    <xf numFmtId="0" fontId="15" fillId="4" borderId="16" xfId="0" applyFont="1" applyFill="1" applyBorder="1" applyAlignment="1">
      <alignment horizontal="center" wrapText="1"/>
    </xf>
    <xf numFmtId="0" fontId="15" fillId="4" borderId="34" xfId="0" applyFont="1" applyFill="1" applyBorder="1" applyAlignment="1">
      <alignment horizontal="center" wrapText="1"/>
    </xf>
    <xf numFmtId="166" fontId="7" fillId="0" borderId="0" xfId="0" applyNumberFormat="1" applyFont="1"/>
    <xf numFmtId="0" fontId="7" fillId="13" borderId="1" xfId="0" applyFont="1" applyFill="1" applyBorder="1"/>
    <xf numFmtId="166" fontId="7" fillId="14" borderId="1" xfId="1" applyFont="1" applyFill="1" applyBorder="1"/>
    <xf numFmtId="166" fontId="0" fillId="14" borderId="1" xfId="1" applyFont="1" applyFill="1" applyBorder="1"/>
    <xf numFmtId="0" fontId="7" fillId="13" borderId="1" xfId="0" applyFont="1" applyFill="1" applyBorder="1" applyAlignment="1">
      <alignment wrapText="1"/>
    </xf>
    <xf numFmtId="0" fontId="0" fillId="7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6" fontId="15" fillId="15" borderId="1" xfId="1" applyFont="1" applyFill="1" applyBorder="1"/>
    <xf numFmtId="0" fontId="19" fillId="0" borderId="1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5" fillId="0" borderId="0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166" fontId="0" fillId="15" borderId="1" xfId="1" applyFont="1" applyFill="1" applyBorder="1" applyAlignment="1">
      <alignment vertical="center"/>
    </xf>
    <xf numFmtId="166" fontId="7" fillId="15" borderId="1" xfId="1" applyFont="1" applyFill="1" applyBorder="1" applyAlignment="1">
      <alignment vertical="center"/>
    </xf>
    <xf numFmtId="44" fontId="10" fillId="15" borderId="1" xfId="0" applyNumberFormat="1" applyFont="1" applyFill="1" applyBorder="1"/>
    <xf numFmtId="0" fontId="8" fillId="5" borderId="1" xfId="0" applyFont="1" applyFill="1" applyBorder="1" applyAlignment="1">
      <alignment horizontal="center"/>
    </xf>
    <xf numFmtId="3" fontId="8" fillId="5" borderId="1" xfId="0" applyNumberFormat="1" applyFont="1" applyFill="1" applyBorder="1" applyAlignment="1">
      <alignment horizontal="center"/>
    </xf>
    <xf numFmtId="166" fontId="7" fillId="15" borderId="1" xfId="1" applyFont="1" applyFill="1" applyBorder="1"/>
    <xf numFmtId="166" fontId="0" fillId="15" borderId="1" xfId="1" applyFont="1" applyFill="1" applyBorder="1"/>
    <xf numFmtId="0" fontId="11" fillId="0" borderId="0" xfId="0" applyFont="1"/>
    <xf numFmtId="0" fontId="11" fillId="9" borderId="1" xfId="0" applyFont="1" applyFill="1" applyBorder="1" applyAlignment="1">
      <alignment horizontal="center" vertical="center" wrapText="1"/>
    </xf>
    <xf numFmtId="0" fontId="15" fillId="8" borderId="1" xfId="0" applyFont="1" applyFill="1" applyBorder="1"/>
    <xf numFmtId="166" fontId="15" fillId="8" borderId="1" xfId="1" applyFont="1" applyFill="1" applyBorder="1"/>
    <xf numFmtId="0" fontId="15" fillId="8" borderId="1" xfId="0" applyFont="1" applyFill="1" applyBorder="1" applyAlignment="1">
      <alignment horizontal="center" vertical="center"/>
    </xf>
    <xf numFmtId="0" fontId="7" fillId="13" borderId="1" xfId="0" applyFont="1" applyFill="1" applyBorder="1" applyAlignment="1">
      <alignment vertical="center"/>
    </xf>
    <xf numFmtId="0" fontId="7" fillId="13" borderId="1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166" fontId="7" fillId="13" borderId="1" xfId="0" applyNumberFormat="1" applyFont="1" applyFill="1" applyBorder="1"/>
    <xf numFmtId="166" fontId="7" fillId="13" borderId="1" xfId="1" applyFont="1" applyFill="1" applyBorder="1"/>
    <xf numFmtId="166" fontId="15" fillId="5" borderId="1" xfId="1" applyFont="1" applyFill="1" applyBorder="1"/>
    <xf numFmtId="0" fontId="15" fillId="5" borderId="1" xfId="0" applyFont="1" applyFill="1" applyBorder="1"/>
    <xf numFmtId="166" fontId="15" fillId="5" borderId="1" xfId="0" applyNumberFormat="1" applyFont="1" applyFill="1" applyBorder="1"/>
    <xf numFmtId="0" fontId="10" fillId="13" borderId="1" xfId="0" applyFont="1" applyFill="1" applyBorder="1"/>
    <xf numFmtId="0" fontId="11" fillId="18" borderId="1" xfId="0" applyFont="1" applyFill="1" applyBorder="1"/>
    <xf numFmtId="44" fontId="11" fillId="18" borderId="1" xfId="0" applyNumberFormat="1" applyFont="1" applyFill="1" applyBorder="1"/>
    <xf numFmtId="166" fontId="16" fillId="18" borderId="1" xfId="1" applyFont="1" applyFill="1" applyBorder="1"/>
    <xf numFmtId="0" fontId="11" fillId="10" borderId="1" xfId="0" applyFont="1" applyFill="1" applyBorder="1" applyAlignment="1">
      <alignment horizontal="center" vertical="center"/>
    </xf>
    <xf numFmtId="0" fontId="11" fillId="16" borderId="1" xfId="0" applyFont="1" applyFill="1" applyBorder="1" applyAlignment="1">
      <alignment horizontal="center" vertical="center"/>
    </xf>
    <xf numFmtId="0" fontId="8" fillId="16" borderId="1" xfId="0" applyFont="1" applyFill="1" applyBorder="1" applyAlignment="1">
      <alignment horizontal="center" vertical="center"/>
    </xf>
    <xf numFmtId="0" fontId="0" fillId="16" borderId="1" xfId="0" applyFill="1" applyBorder="1" applyAlignment="1">
      <alignment vertical="center"/>
    </xf>
    <xf numFmtId="0" fontId="7" fillId="19" borderId="1" xfId="0" applyFont="1" applyFill="1" applyBorder="1" applyAlignment="1">
      <alignment vertical="center"/>
    </xf>
    <xf numFmtId="0" fontId="7" fillId="19" borderId="1" xfId="0" applyFont="1" applyFill="1" applyBorder="1" applyAlignment="1">
      <alignment vertical="center" wrapText="1"/>
    </xf>
    <xf numFmtId="0" fontId="0" fillId="8" borderId="1" xfId="0" applyFill="1" applyBorder="1" applyAlignment="1">
      <alignment horizontal="center" vertical="center"/>
    </xf>
    <xf numFmtId="166" fontId="15" fillId="15" borderId="1" xfId="1" applyFont="1" applyFill="1" applyBorder="1" applyAlignment="1">
      <alignment vertical="center"/>
    </xf>
    <xf numFmtId="0" fontId="17" fillId="19" borderId="1" xfId="0" applyFont="1" applyFill="1" applyBorder="1"/>
    <xf numFmtId="0" fontId="0" fillId="19" borderId="1" xfId="0" applyFill="1" applyBorder="1"/>
    <xf numFmtId="0" fontId="0" fillId="16" borderId="1" xfId="0" applyFill="1" applyBorder="1"/>
    <xf numFmtId="166" fontId="30" fillId="15" borderId="1" xfId="0" applyNumberFormat="1" applyFont="1" applyFill="1" applyBorder="1"/>
    <xf numFmtId="0" fontId="0" fillId="15" borderId="1" xfId="0" applyFill="1" applyBorder="1"/>
    <xf numFmtId="166" fontId="31" fillId="15" borderId="1" xfId="1" applyFont="1" applyFill="1" applyBorder="1" applyAlignment="1">
      <alignment horizontal="left" vertical="center"/>
    </xf>
    <xf numFmtId="0" fontId="17" fillId="16" borderId="1" xfId="0" applyFont="1" applyFill="1" applyBorder="1"/>
    <xf numFmtId="166" fontId="30" fillId="10" borderId="1" xfId="0" applyNumberFormat="1" applyFont="1" applyFill="1" applyBorder="1"/>
    <xf numFmtId="0" fontId="0" fillId="10" borderId="1" xfId="0" applyFill="1" applyBorder="1"/>
    <xf numFmtId="166" fontId="17" fillId="10" borderId="1" xfId="0" applyNumberFormat="1" applyFont="1" applyFill="1" applyBorder="1"/>
    <xf numFmtId="0" fontId="17" fillId="19" borderId="1" xfId="0" applyFont="1" applyFill="1" applyBorder="1" applyAlignment="1">
      <alignment horizontal="left" vertical="center"/>
    </xf>
    <xf numFmtId="0" fontId="35" fillId="0" borderId="21" xfId="6" applyFont="1" applyBorder="1"/>
    <xf numFmtId="0" fontId="29" fillId="0" borderId="22" xfId="6" applyFont="1" applyBorder="1" applyAlignment="1"/>
    <xf numFmtId="0" fontId="29" fillId="0" borderId="21" xfId="6" applyFont="1" applyBorder="1" applyAlignment="1">
      <alignment horizontal="center"/>
    </xf>
    <xf numFmtId="0" fontId="35" fillId="0" borderId="21" xfId="6" applyFont="1" applyBorder="1" applyAlignment="1">
      <alignment horizontal="center"/>
    </xf>
    <xf numFmtId="0" fontId="33" fillId="12" borderId="1" xfId="6" applyFont="1" applyFill="1" applyBorder="1" applyAlignment="1">
      <alignment horizontal="center"/>
    </xf>
    <xf numFmtId="0" fontId="33" fillId="12" borderId="1" xfId="6" applyFont="1" applyFill="1" applyBorder="1"/>
    <xf numFmtId="166" fontId="32" fillId="12" borderId="1" xfId="1" applyFont="1" applyFill="1" applyBorder="1"/>
    <xf numFmtId="166" fontId="33" fillId="12" borderId="1" xfId="1" applyFont="1" applyFill="1" applyBorder="1"/>
    <xf numFmtId="0" fontId="33" fillId="12" borderId="8" xfId="6" applyFont="1" applyFill="1" applyBorder="1" applyAlignment="1">
      <alignment horizontal="center"/>
    </xf>
    <xf numFmtId="0" fontId="33" fillId="12" borderId="8" xfId="6" applyFont="1" applyFill="1" applyBorder="1"/>
    <xf numFmtId="166" fontId="33" fillId="12" borderId="8" xfId="1" applyFont="1" applyFill="1" applyBorder="1"/>
    <xf numFmtId="0" fontId="32" fillId="0" borderId="30" xfId="6" applyFont="1" applyBorder="1" applyAlignment="1">
      <alignment horizontal="center"/>
    </xf>
    <xf numFmtId="0" fontId="32" fillId="0" borderId="31" xfId="6" applyFont="1" applyBorder="1"/>
    <xf numFmtId="0" fontId="32" fillId="0" borderId="32" xfId="6" applyFont="1" applyBorder="1"/>
    <xf numFmtId="0" fontId="7" fillId="3" borderId="0" xfId="0" applyFont="1" applyFill="1"/>
    <xf numFmtId="166" fontId="7" fillId="12" borderId="0" xfId="1" applyFont="1" applyFill="1"/>
    <xf numFmtId="0" fontId="15" fillId="17" borderId="1" xfId="0" applyFont="1" applyFill="1" applyBorder="1" applyAlignment="1">
      <alignment horizontal="center" vertical="center"/>
    </xf>
    <xf numFmtId="166" fontId="15" fillId="8" borderId="1" xfId="1" applyFont="1" applyFill="1" applyBorder="1" applyAlignment="1">
      <alignment horizontal="center" vertical="center"/>
    </xf>
    <xf numFmtId="0" fontId="7" fillId="17" borderId="1" xfId="0" applyFont="1" applyFill="1" applyBorder="1" applyAlignment="1">
      <alignment horizontal="center" vertical="center"/>
    </xf>
    <xf numFmtId="166" fontId="7" fillId="8" borderId="1" xfId="1" applyFont="1" applyFill="1" applyBorder="1" applyAlignment="1">
      <alignment vertical="center"/>
    </xf>
    <xf numFmtId="166" fontId="7" fillId="15" borderId="1" xfId="1" applyNumberFormat="1" applyFont="1" applyFill="1" applyBorder="1" applyAlignment="1">
      <alignment vertical="center"/>
    </xf>
    <xf numFmtId="0" fontId="23" fillId="17" borderId="1" xfId="6" applyFont="1" applyFill="1" applyBorder="1" applyAlignment="1">
      <alignment horizontal="center" vertical="center"/>
    </xf>
    <xf numFmtId="0" fontId="23" fillId="8" borderId="1" xfId="6" applyFont="1" applyFill="1" applyBorder="1" applyAlignment="1">
      <alignment vertical="center"/>
    </xf>
    <xf numFmtId="0" fontId="23" fillId="8" borderId="1" xfId="6" applyFont="1" applyFill="1" applyBorder="1" applyAlignment="1">
      <alignment vertical="center" wrapText="1"/>
    </xf>
    <xf numFmtId="166" fontId="11" fillId="8" borderId="1" xfId="0" applyNumberFormat="1" applyFont="1" applyFill="1" applyBorder="1" applyAlignment="1">
      <alignment vertical="center"/>
    </xf>
    <xf numFmtId="166" fontId="34" fillId="8" borderId="1" xfId="0" applyNumberFormat="1" applyFont="1" applyFill="1" applyBorder="1" applyAlignment="1">
      <alignment vertical="center"/>
    </xf>
    <xf numFmtId="166" fontId="10" fillId="11" borderId="0" xfId="0" applyNumberFormat="1" applyFont="1" applyFill="1"/>
    <xf numFmtId="0" fontId="11" fillId="10" borderId="1" xfId="0" applyFont="1" applyFill="1" applyBorder="1" applyAlignment="1">
      <alignment horizontal="left" vertical="center"/>
    </xf>
    <xf numFmtId="0" fontId="19" fillId="0" borderId="1" xfId="4" applyFont="1" applyBorder="1" applyAlignment="1">
      <alignment horizontal="center" vertical="center"/>
    </xf>
    <xf numFmtId="0" fontId="19" fillId="4" borderId="8" xfId="4" applyFont="1" applyFill="1" applyBorder="1" applyAlignment="1">
      <alignment horizontal="left" vertical="center"/>
    </xf>
    <xf numFmtId="0" fontId="19" fillId="4" borderId="8" xfId="4" applyFont="1" applyFill="1" applyBorder="1" applyAlignment="1">
      <alignment vertical="center"/>
    </xf>
    <xf numFmtId="168" fontId="19" fillId="4" borderId="8" xfId="5" applyNumberFormat="1" applyFont="1" applyFill="1" applyBorder="1" applyAlignment="1">
      <alignment vertical="center"/>
    </xf>
    <xf numFmtId="0" fontId="19" fillId="4" borderId="1" xfId="4" applyFont="1" applyFill="1" applyBorder="1" applyAlignment="1">
      <alignment horizontal="left" vertical="center"/>
    </xf>
    <xf numFmtId="0" fontId="19" fillId="4" borderId="9" xfId="4" applyFont="1" applyFill="1" applyBorder="1" applyAlignment="1">
      <alignment vertical="center" wrapText="1"/>
    </xf>
    <xf numFmtId="168" fontId="19" fillId="4" borderId="1" xfId="5" applyNumberFormat="1" applyFont="1" applyFill="1" applyBorder="1" applyAlignment="1">
      <alignment vertical="center"/>
    </xf>
    <xf numFmtId="0" fontId="26" fillId="4" borderId="10" xfId="4" applyFont="1" applyFill="1" applyBorder="1" applyAlignment="1">
      <alignment horizontal="left" vertical="center"/>
    </xf>
    <xf numFmtId="0" fontId="26" fillId="4" borderId="11" xfId="4" applyFont="1" applyFill="1" applyBorder="1" applyAlignment="1">
      <alignment vertical="center" wrapText="1"/>
    </xf>
    <xf numFmtId="168" fontId="26" fillId="4" borderId="1" xfId="5" applyNumberFormat="1" applyFont="1" applyFill="1" applyBorder="1" applyAlignment="1">
      <alignment vertical="center"/>
    </xf>
    <xf numFmtId="0" fontId="26" fillId="4" borderId="1" xfId="4" applyFont="1" applyFill="1" applyBorder="1" applyAlignment="1">
      <alignment vertical="center" wrapText="1"/>
    </xf>
    <xf numFmtId="168" fontId="26" fillId="4" borderId="15" xfId="5" applyNumberFormat="1" applyFont="1" applyFill="1" applyBorder="1" applyAlignment="1">
      <alignment vertical="center"/>
    </xf>
    <xf numFmtId="168" fontId="26" fillId="4" borderId="9" xfId="5" applyNumberFormat="1" applyFont="1" applyFill="1" applyBorder="1" applyAlignment="1">
      <alignment vertical="center"/>
    </xf>
    <xf numFmtId="0" fontId="19" fillId="0" borderId="1" xfId="0" applyFont="1" applyFill="1" applyBorder="1" applyAlignment="1">
      <alignment horizontal="left" vertical="center"/>
    </xf>
    <xf numFmtId="0" fontId="19" fillId="0" borderId="8" xfId="0" applyFont="1" applyFill="1" applyBorder="1" applyAlignment="1">
      <alignment vertical="center" wrapText="1"/>
    </xf>
    <xf numFmtId="166" fontId="19" fillId="4" borderId="1" xfId="1" applyFont="1" applyFill="1" applyBorder="1" applyAlignment="1">
      <alignment vertical="center"/>
    </xf>
    <xf numFmtId="0" fontId="26" fillId="0" borderId="1" xfId="0" applyFont="1" applyFill="1" applyBorder="1" applyAlignment="1">
      <alignment horizontal="left" vertical="center"/>
    </xf>
    <xf numFmtId="0" fontId="26" fillId="0" borderId="1" xfId="0" applyFont="1" applyFill="1" applyBorder="1" applyAlignment="1">
      <alignment vertical="center" wrapText="1"/>
    </xf>
    <xf numFmtId="166" fontId="26" fillId="4" borderId="1" xfId="1" applyFont="1" applyFill="1" applyBorder="1" applyAlignment="1">
      <alignment vertical="center"/>
    </xf>
    <xf numFmtId="0" fontId="19" fillId="0" borderId="1" xfId="0" applyFont="1" applyFill="1" applyBorder="1" applyAlignment="1">
      <alignment vertical="center" wrapText="1"/>
    </xf>
    <xf numFmtId="0" fontId="19" fillId="4" borderId="1" xfId="4" applyFont="1" applyFill="1" applyBorder="1" applyAlignment="1">
      <alignment vertical="center" wrapText="1"/>
    </xf>
    <xf numFmtId="0" fontId="26" fillId="4" borderId="1" xfId="4" applyFont="1" applyFill="1" applyBorder="1" applyAlignment="1">
      <alignment horizontal="left" vertical="center"/>
    </xf>
    <xf numFmtId="0" fontId="19" fillId="4" borderId="8" xfId="4" applyFont="1" applyFill="1" applyBorder="1" applyAlignment="1">
      <alignment vertical="center" wrapText="1"/>
    </xf>
    <xf numFmtId="168" fontId="26" fillId="4" borderId="8" xfId="5" applyNumberFormat="1" applyFont="1" applyFill="1" applyBorder="1" applyAlignment="1">
      <alignment vertical="center"/>
    </xf>
    <xf numFmtId="168" fontId="26" fillId="4" borderId="13" xfId="5" applyNumberFormat="1" applyFont="1" applyFill="1" applyBorder="1" applyAlignment="1">
      <alignment vertical="center"/>
    </xf>
    <xf numFmtId="0" fontId="26" fillId="4" borderId="1" xfId="4" applyFont="1" applyFill="1" applyBorder="1" applyAlignment="1">
      <alignment vertical="center"/>
    </xf>
    <xf numFmtId="0" fontId="19" fillId="4" borderId="1" xfId="4" applyFont="1" applyFill="1" applyBorder="1" applyAlignment="1">
      <alignment vertical="center"/>
    </xf>
    <xf numFmtId="166" fontId="19" fillId="4" borderId="1" xfId="5" applyFont="1" applyFill="1" applyBorder="1" applyAlignment="1">
      <alignment vertical="center"/>
    </xf>
    <xf numFmtId="0" fontId="19" fillId="0" borderId="1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 vertical="top"/>
    </xf>
    <xf numFmtId="0" fontId="14" fillId="0" borderId="1" xfId="0" applyFont="1" applyFill="1" applyBorder="1" applyAlignment="1">
      <alignment horizontal="center" vertical="top"/>
    </xf>
    <xf numFmtId="0" fontId="15" fillId="4" borderId="0" xfId="0" applyFont="1" applyFill="1" applyBorder="1"/>
    <xf numFmtId="0" fontId="7" fillId="0" borderId="0" xfId="0" applyFont="1" applyBorder="1" applyAlignment="1">
      <alignment horizontal="center"/>
    </xf>
    <xf numFmtId="0" fontId="19" fillId="4" borderId="1" xfId="0" applyFont="1" applyFill="1" applyBorder="1" applyAlignment="1">
      <alignment horizontal="center" vertical="center"/>
    </xf>
    <xf numFmtId="166" fontId="19" fillId="0" borderId="8" xfId="0" applyNumberFormat="1" applyFont="1" applyFill="1" applyBorder="1"/>
    <xf numFmtId="0" fontId="33" fillId="5" borderId="1" xfId="6" applyFont="1" applyFill="1" applyBorder="1" applyAlignment="1">
      <alignment horizontal="center" vertical="center" wrapText="1"/>
    </xf>
    <xf numFmtId="0" fontId="33" fillId="5" borderId="1" xfId="6" applyFont="1" applyFill="1" applyBorder="1" applyAlignment="1">
      <alignment horizontal="center" vertical="center"/>
    </xf>
    <xf numFmtId="166" fontId="32" fillId="13" borderId="1" xfId="1" applyFont="1" applyFill="1" applyBorder="1"/>
    <xf numFmtId="166" fontId="33" fillId="13" borderId="1" xfId="1" applyFont="1" applyFill="1" applyBorder="1"/>
    <xf numFmtId="0" fontId="32" fillId="13" borderId="1" xfId="6" applyFont="1" applyFill="1" applyBorder="1" applyAlignment="1">
      <alignment horizontal="center"/>
    </xf>
    <xf numFmtId="0" fontId="32" fillId="13" borderId="1" xfId="6" applyFont="1" applyFill="1" applyBorder="1"/>
    <xf numFmtId="0" fontId="32" fillId="13" borderId="1" xfId="6" applyFont="1" applyFill="1" applyBorder="1" applyAlignment="1">
      <alignment wrapText="1"/>
    </xf>
    <xf numFmtId="0" fontId="7" fillId="13" borderId="1" xfId="0" applyFont="1" applyFill="1" applyBorder="1" applyAlignment="1">
      <alignment horizontal="center"/>
    </xf>
    <xf numFmtId="0" fontId="32" fillId="13" borderId="24" xfId="6" applyFont="1" applyFill="1" applyBorder="1" applyAlignment="1">
      <alignment horizontal="center"/>
    </xf>
    <xf numFmtId="0" fontId="32" fillId="13" borderId="24" xfId="6" applyFont="1" applyFill="1" applyBorder="1"/>
    <xf numFmtId="166" fontId="32" fillId="13" borderId="24" xfId="1" applyFont="1" applyFill="1" applyBorder="1"/>
    <xf numFmtId="0" fontId="33" fillId="15" borderId="1" xfId="6" applyFont="1" applyFill="1" applyBorder="1" applyAlignment="1">
      <alignment horizontal="center"/>
    </xf>
    <xf numFmtId="0" fontId="33" fillId="15" borderId="1" xfId="6" applyFont="1" applyFill="1" applyBorder="1"/>
    <xf numFmtId="166" fontId="32" fillId="15" borderId="1" xfId="1" applyFont="1" applyFill="1" applyBorder="1"/>
    <xf numFmtId="166" fontId="33" fillId="15" borderId="1" xfId="1" applyFont="1" applyFill="1" applyBorder="1"/>
    <xf numFmtId="0" fontId="33" fillId="15" borderId="1" xfId="6" applyFont="1" applyFill="1" applyBorder="1" applyAlignment="1">
      <alignment wrapText="1"/>
    </xf>
    <xf numFmtId="0" fontId="36" fillId="15" borderId="25" xfId="6" applyFont="1" applyFill="1" applyBorder="1" applyAlignment="1">
      <alignment horizontal="center"/>
    </xf>
    <xf numFmtId="0" fontId="33" fillId="15" borderId="26" xfId="6" applyFont="1" applyFill="1" applyBorder="1"/>
    <xf numFmtId="166" fontId="36" fillId="15" borderId="27" xfId="1" applyFont="1" applyFill="1" applyBorder="1"/>
    <xf numFmtId="166" fontId="37" fillId="15" borderId="27" xfId="1" applyFont="1" applyFill="1" applyBorder="1"/>
    <xf numFmtId="166" fontId="37" fillId="15" borderId="28" xfId="1" applyFont="1" applyFill="1" applyBorder="1"/>
    <xf numFmtId="0" fontId="33" fillId="15" borderId="8" xfId="6" applyFont="1" applyFill="1" applyBorder="1" applyAlignment="1">
      <alignment horizontal="center"/>
    </xf>
    <xf numFmtId="0" fontId="33" fillId="15" borderId="8" xfId="6" applyFont="1" applyFill="1" applyBorder="1" applyAlignment="1">
      <alignment wrapText="1"/>
    </xf>
    <xf numFmtId="166" fontId="33" fillId="15" borderId="8" xfId="1" applyFont="1" applyFill="1" applyBorder="1"/>
    <xf numFmtId="0" fontId="33" fillId="20" borderId="29" xfId="6" applyFont="1" applyFill="1" applyBorder="1" applyAlignment="1">
      <alignment horizontal="left"/>
    </xf>
    <xf numFmtId="0" fontId="33" fillId="20" borderId="13" xfId="6" applyFont="1" applyFill="1" applyBorder="1"/>
    <xf numFmtId="166" fontId="33" fillId="20" borderId="1" xfId="1" applyFont="1" applyFill="1" applyBorder="1"/>
    <xf numFmtId="0" fontId="33" fillId="20" borderId="29" xfId="6" applyFont="1" applyFill="1" applyBorder="1" applyAlignment="1">
      <alignment horizontal="center"/>
    </xf>
    <xf numFmtId="0" fontId="33" fillId="20" borderId="33" xfId="6" applyFont="1" applyFill="1" applyBorder="1"/>
    <xf numFmtId="166" fontId="33" fillId="15" borderId="1" xfId="1" applyNumberFormat="1" applyFont="1" applyFill="1" applyBorder="1"/>
    <xf numFmtId="0" fontId="8" fillId="0" borderId="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11" fillId="8" borderId="10" xfId="0" applyFont="1" applyFill="1" applyBorder="1" applyAlignment="1">
      <alignment horizontal="center" vertical="center"/>
    </xf>
    <xf numFmtId="0" fontId="11" fillId="8" borderId="13" xfId="0" applyFont="1" applyFill="1" applyBorder="1" applyAlignment="1">
      <alignment horizontal="center" vertical="center"/>
    </xf>
    <xf numFmtId="0" fontId="29" fillId="0" borderId="23" xfId="6" applyFont="1" applyBorder="1" applyAlignment="1">
      <alignment horizontal="center" vertical="center"/>
    </xf>
    <xf numFmtId="0" fontId="29" fillId="0" borderId="19" xfId="6" applyFont="1" applyBorder="1" applyAlignment="1">
      <alignment horizontal="center" vertical="center"/>
    </xf>
    <xf numFmtId="0" fontId="29" fillId="0" borderId="20" xfId="6" applyFont="1" applyBorder="1" applyAlignment="1">
      <alignment horizontal="center" vertical="center"/>
    </xf>
    <xf numFmtId="0" fontId="17" fillId="16" borderId="1" xfId="0" applyFont="1" applyFill="1" applyBorder="1" applyAlignment="1">
      <alignment horizontal="left"/>
    </xf>
    <xf numFmtId="0" fontId="17" fillId="0" borderId="0" xfId="0" applyFont="1" applyAlignment="1">
      <alignment horizontal="center" vertical="top"/>
    </xf>
    <xf numFmtId="0" fontId="17" fillId="0" borderId="0" xfId="0" applyFont="1" applyAlignment="1">
      <alignment horizontal="center"/>
    </xf>
    <xf numFmtId="0" fontId="11" fillId="16" borderId="10" xfId="0" applyFont="1" applyFill="1" applyBorder="1" applyAlignment="1">
      <alignment horizontal="center" vertical="center"/>
    </xf>
    <xf numFmtId="0" fontId="11" fillId="16" borderId="39" xfId="0" applyFont="1" applyFill="1" applyBorder="1" applyAlignment="1">
      <alignment horizontal="center" vertical="center"/>
    </xf>
    <xf numFmtId="0" fontId="11" fillId="16" borderId="13" xfId="0" applyFont="1" applyFill="1" applyBorder="1" applyAlignment="1">
      <alignment horizontal="center" vertical="center"/>
    </xf>
    <xf numFmtId="0" fontId="8" fillId="5" borderId="10" xfId="0" applyFont="1" applyFill="1" applyBorder="1" applyAlignment="1">
      <alignment horizontal="center"/>
    </xf>
    <xf numFmtId="0" fontId="8" fillId="5" borderId="39" xfId="0" applyFont="1" applyFill="1" applyBorder="1" applyAlignment="1">
      <alignment horizontal="center"/>
    </xf>
    <xf numFmtId="0" fontId="8" fillId="5" borderId="13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11" fillId="0" borderId="42" xfId="0" applyFont="1" applyBorder="1" applyAlignment="1">
      <alignment horizontal="left"/>
    </xf>
    <xf numFmtId="0" fontId="19" fillId="0" borderId="3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center" vertical="top"/>
    </xf>
    <xf numFmtId="0" fontId="19" fillId="0" borderId="40" xfId="0" applyFont="1" applyFill="1" applyBorder="1" applyAlignment="1">
      <alignment horizontal="center" vertical="center"/>
    </xf>
    <xf numFmtId="0" fontId="19" fillId="0" borderId="41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9" fillId="0" borderId="1" xfId="4" applyFont="1" applyBorder="1" applyAlignment="1">
      <alignment horizontal="center" vertical="center"/>
    </xf>
    <xf numFmtId="0" fontId="15" fillId="0" borderId="0" xfId="4" applyFont="1" applyBorder="1" applyAlignment="1">
      <alignment horizontal="center"/>
    </xf>
    <xf numFmtId="0" fontId="15" fillId="0" borderId="0" xfId="4" applyFont="1" applyBorder="1" applyAlignment="1">
      <alignment horizontal="left"/>
    </xf>
    <xf numFmtId="0" fontId="15" fillId="0" borderId="0" xfId="4" applyFont="1" applyBorder="1" applyAlignment="1">
      <alignment horizontal="center" vertical="top"/>
    </xf>
    <xf numFmtId="0" fontId="19" fillId="0" borderId="1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 vertical="top"/>
    </xf>
    <xf numFmtId="0" fontId="15" fillId="0" borderId="0" xfId="0" applyFont="1" applyBorder="1" applyAlignment="1">
      <alignment horizontal="center" vertical="top"/>
    </xf>
    <xf numFmtId="0" fontId="15" fillId="0" borderId="0" xfId="0" applyFont="1" applyFill="1" applyBorder="1" applyAlignment="1">
      <alignment horizontal="left" vertical="top"/>
    </xf>
    <xf numFmtId="0" fontId="15" fillId="0" borderId="0" xfId="0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top"/>
    </xf>
    <xf numFmtId="0" fontId="19" fillId="4" borderId="1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left"/>
    </xf>
    <xf numFmtId="0" fontId="15" fillId="4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left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38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42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</cellXfs>
  <cellStyles count="27">
    <cellStyle name="Euro" xfId="2" xr:uid="{00000000-0005-0000-0000-000000000000}"/>
    <cellStyle name="Excel Built-in Normal" xfId="11" xr:uid="{00000000-0005-0000-0000-000001000000}"/>
    <cellStyle name="Excel Built-in Normal 1 2" xfId="17" xr:uid="{00000000-0005-0000-0000-000002000000}"/>
    <cellStyle name="Excel Built-in Normal_Cuentas de proyectos 311211" xfId="18" xr:uid="{00000000-0005-0000-0000-000003000000}"/>
    <cellStyle name="Millares 2" xfId="19" xr:uid="{00000000-0005-0000-0000-000004000000}"/>
    <cellStyle name="Millares 3" xfId="20" xr:uid="{00000000-0005-0000-0000-000005000000}"/>
    <cellStyle name="Moneda" xfId="1" builtinId="4"/>
    <cellStyle name="Moneda 2" xfId="3" xr:uid="{00000000-0005-0000-0000-000007000000}"/>
    <cellStyle name="Moneda 2 2" xfId="21" xr:uid="{00000000-0005-0000-0000-000008000000}"/>
    <cellStyle name="Moneda 3" xfId="5" xr:uid="{00000000-0005-0000-0000-000009000000}"/>
    <cellStyle name="Moneda 3 2" xfId="15" xr:uid="{00000000-0005-0000-0000-00000A000000}"/>
    <cellStyle name="Moneda 4" xfId="9" xr:uid="{00000000-0005-0000-0000-00000B000000}"/>
    <cellStyle name="Moneda 5" xfId="12" xr:uid="{00000000-0005-0000-0000-00000C000000}"/>
    <cellStyle name="Moneda 6" xfId="16" xr:uid="{00000000-0005-0000-0000-00000D000000}"/>
    <cellStyle name="Moneda 7" xfId="26" xr:uid="{00000000-0005-0000-0000-00000E000000}"/>
    <cellStyle name="Normal" xfId="0" builtinId="0"/>
    <cellStyle name="Normal 2" xfId="4" xr:uid="{00000000-0005-0000-0000-000010000000}"/>
    <cellStyle name="Normal 2 2" xfId="7" xr:uid="{00000000-0005-0000-0000-000011000000}"/>
    <cellStyle name="Normal 2_Disp220910" xfId="22" xr:uid="{00000000-0005-0000-0000-000012000000}"/>
    <cellStyle name="Normal 3" xfId="6" xr:uid="{00000000-0005-0000-0000-000013000000}"/>
    <cellStyle name="Normal 4" xfId="8" xr:uid="{00000000-0005-0000-0000-000014000000}"/>
    <cellStyle name="Normal 5" xfId="13" xr:uid="{00000000-0005-0000-0000-000015000000}"/>
    <cellStyle name="Normal 6" xfId="25" xr:uid="{00000000-0005-0000-0000-000016000000}"/>
    <cellStyle name="Normal 6 2" xfId="23" xr:uid="{00000000-0005-0000-0000-000017000000}"/>
    <cellStyle name="Normal 6_Cuentas Bancarias 2" xfId="14" xr:uid="{00000000-0005-0000-0000-000018000000}"/>
    <cellStyle name="Normal 7" xfId="24" xr:uid="{00000000-0005-0000-0000-000019000000}"/>
    <cellStyle name="Porcentual 2" xfId="10" xr:uid="{00000000-0005-0000-0000-00001A000000}"/>
  </cellStyles>
  <dxfs count="0"/>
  <tableStyles count="0" defaultTableStyle="TableStyleMedium9" defaultPivotStyle="PivotStyleLight16"/>
  <colors>
    <mruColors>
      <color rgb="FF66FF33"/>
      <color rgb="FFFFCC99"/>
      <color rgb="FFDDEFAF"/>
      <color rgb="FFFFCC66"/>
      <color rgb="FFFFCC00"/>
      <color rgb="FFF5DBEA"/>
      <color rgb="FFE9B1D1"/>
      <color rgb="FFE090BE"/>
      <color rgb="FFF2AA9C"/>
      <color rgb="FFEE948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PRESUPUESTO%202016%20APROBADO/RECURSOS%20HUMANOS%20PROPUESTA%20AJUSTAD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PRESUPUESTO%202016%20NUEVO%20-%20copia\RECURSOS%20HUMANOS%20PROPUESTA%20AJUSTAD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ejo"/>
      <sheetName val="DES.MPAL."/>
      <sheetName val="Sindicatura"/>
      <sheetName val="Secre.Mpal."/>
      <sheetName val="GERENCIA  GENERAL"/>
      <sheetName val="DEPARTAMENTO JURIDICO "/>
      <sheetName val="AUDITORIA INTERNA"/>
      <sheetName val="Contabilidad"/>
      <sheetName val="Tesoreria"/>
      <sheetName val="UATM"/>
      <sheetName val="UACI"/>
      <sheetName val="Admin. de Mercado y pol"/>
      <sheetName val="REF"/>
      <sheetName val="CEM. Y RAST."/>
      <sheetName val="RR.HH"/>
      <sheetName val="DESARROLLO TECG."/>
      <sheetName val="ACCESO A LA INFORMACION"/>
      <sheetName val="GESTION DE COOP"/>
      <sheetName val="MED.AMB."/>
      <sheetName val="SER.GLES."/>
      <sheetName val="GESTION DE RIESGOS"/>
      <sheetName val="CONV.CIUDADANA"/>
      <sheetName val="CAM"/>
      <sheetName val="PROM.SOCIAL"/>
      <sheetName val="PLAN. Y PROY."/>
      <sheetName val="DISTRITO 1"/>
      <sheetName val="PRESUPUESTO"/>
      <sheetName val="COMUNICACIONES"/>
      <sheetName val="UDEL"/>
      <sheetName val="totales"/>
      <sheetName val="totales (2)"/>
      <sheetName val="totales (3)"/>
    </sheetNames>
    <sheetDataSet>
      <sheetData sheetId="0">
        <row r="16">
          <cell r="I16">
            <v>7200</v>
          </cell>
        </row>
      </sheetData>
      <sheetData sheetId="1">
        <row r="16">
          <cell r="I16">
            <v>2320</v>
          </cell>
          <cell r="J16">
            <v>156.6</v>
          </cell>
        </row>
      </sheetData>
      <sheetData sheetId="2">
        <row r="14">
          <cell r="I14">
            <v>1550</v>
          </cell>
        </row>
      </sheetData>
      <sheetData sheetId="3">
        <row r="15">
          <cell r="I15">
            <v>1640</v>
          </cell>
        </row>
      </sheetData>
      <sheetData sheetId="4">
        <row r="14">
          <cell r="I14">
            <v>1620</v>
          </cell>
        </row>
      </sheetData>
      <sheetData sheetId="5">
        <row r="13">
          <cell r="I13">
            <v>800</v>
          </cell>
        </row>
      </sheetData>
      <sheetData sheetId="6">
        <row r="13">
          <cell r="I13">
            <v>750</v>
          </cell>
        </row>
      </sheetData>
      <sheetData sheetId="7">
        <row r="15">
          <cell r="I15">
            <v>1495</v>
          </cell>
        </row>
      </sheetData>
      <sheetData sheetId="8">
        <row r="18">
          <cell r="I18">
            <v>2690</v>
          </cell>
        </row>
      </sheetData>
      <sheetData sheetId="9">
        <row r="22">
          <cell r="I22">
            <v>4195</v>
          </cell>
        </row>
      </sheetData>
      <sheetData sheetId="10">
        <row r="15">
          <cell r="I15">
            <v>1470</v>
          </cell>
        </row>
      </sheetData>
      <sheetData sheetId="11">
        <row r="15">
          <cell r="I15">
            <v>1300</v>
          </cell>
        </row>
      </sheetData>
      <sheetData sheetId="12">
        <row r="18">
          <cell r="I18">
            <v>2440</v>
          </cell>
        </row>
      </sheetData>
      <sheetData sheetId="13">
        <row r="13">
          <cell r="I13">
            <v>400</v>
          </cell>
        </row>
      </sheetData>
      <sheetData sheetId="14">
        <row r="17">
          <cell r="I17">
            <v>1950</v>
          </cell>
        </row>
      </sheetData>
      <sheetData sheetId="15">
        <row r="13">
          <cell r="I13">
            <v>600</v>
          </cell>
        </row>
      </sheetData>
      <sheetData sheetId="16">
        <row r="13">
          <cell r="I13">
            <v>400</v>
          </cell>
        </row>
      </sheetData>
      <sheetData sheetId="17">
        <row r="16">
          <cell r="I16">
            <v>1175</v>
          </cell>
        </row>
      </sheetData>
      <sheetData sheetId="18">
        <row r="17">
          <cell r="I17">
            <v>920</v>
          </cell>
        </row>
      </sheetData>
      <sheetData sheetId="19">
        <row r="46">
          <cell r="I46">
            <v>12520</v>
          </cell>
        </row>
      </sheetData>
      <sheetData sheetId="20">
        <row r="16">
          <cell r="I16">
            <v>1370</v>
          </cell>
        </row>
      </sheetData>
      <sheetData sheetId="21">
        <row r="20">
          <cell r="I20">
            <v>3920</v>
          </cell>
        </row>
      </sheetData>
      <sheetData sheetId="22">
        <row r="48">
          <cell r="I48">
            <v>12885</v>
          </cell>
        </row>
      </sheetData>
      <sheetData sheetId="23">
        <row r="34">
          <cell r="I34">
            <v>7950</v>
          </cell>
        </row>
      </sheetData>
      <sheetData sheetId="24">
        <row r="16">
          <cell r="I16">
            <v>2200</v>
          </cell>
        </row>
      </sheetData>
      <sheetData sheetId="25">
        <row r="19">
          <cell r="I19">
            <v>2870</v>
          </cell>
        </row>
      </sheetData>
      <sheetData sheetId="26">
        <row r="13">
          <cell r="I13">
            <v>900</v>
          </cell>
        </row>
      </sheetData>
      <sheetData sheetId="27">
        <row r="13">
          <cell r="I13">
            <v>550</v>
          </cell>
        </row>
      </sheetData>
      <sheetData sheetId="28">
        <row r="20">
          <cell r="I20">
            <v>3150</v>
          </cell>
        </row>
      </sheetData>
      <sheetData sheetId="29"/>
      <sheetData sheetId="30"/>
      <sheetData sheetId="3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ejo"/>
      <sheetName val="DES.MPAL."/>
      <sheetName val="Sindicatura"/>
      <sheetName val="Secre.Mpal."/>
      <sheetName val="GERENCIA  GENERAL"/>
      <sheetName val="DEPARTAMENTO JURIDICO "/>
      <sheetName val="AUDITORIA INTERNA"/>
      <sheetName val="Contabilidad"/>
      <sheetName val="Tesoreria"/>
      <sheetName val="UATM"/>
      <sheetName val="UACI"/>
      <sheetName val="Admin. de Mercado y pol"/>
      <sheetName val="REF"/>
      <sheetName val="CEM. Y RAST."/>
      <sheetName val="RR.HH"/>
      <sheetName val="DESARROLLO TECG."/>
      <sheetName val="ACCESO A LA INFORMACION"/>
      <sheetName val="GESTION DE COOP"/>
      <sheetName val="MED.AMB."/>
      <sheetName val="SER.GLES."/>
      <sheetName val="GESTION DE RIESGOS"/>
      <sheetName val="CONV.CIUDADANA"/>
      <sheetName val="CAM"/>
      <sheetName val="PROM.SOCIAL"/>
      <sheetName val="PLAN. Y PROY."/>
      <sheetName val="DISTRITO 1"/>
      <sheetName val="PRESUPUESTO"/>
      <sheetName val="COMUNICACIONES"/>
      <sheetName val="UDEL"/>
      <sheetName val="totales"/>
      <sheetName val="totales (2)"/>
      <sheetName val="totales (3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8">
          <cell r="L18">
            <v>29280</v>
          </cell>
          <cell r="M18">
            <v>2175.1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Azul cálido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DC55"/>
  <sheetViews>
    <sheetView topLeftCell="A37" zoomScaleNormal="100" workbookViewId="0">
      <selection activeCell="J38" sqref="J38"/>
    </sheetView>
  </sheetViews>
  <sheetFormatPr baseColWidth="10" defaultRowHeight="12.75" x14ac:dyDescent="0.2"/>
  <cols>
    <col min="1" max="1" width="2.140625" customWidth="1"/>
    <col min="2" max="2" width="8.5703125" customWidth="1"/>
    <col min="3" max="3" width="32.85546875" customWidth="1"/>
    <col min="4" max="4" width="14.28515625" customWidth="1"/>
    <col min="5" max="5" width="14.42578125" customWidth="1"/>
    <col min="6" max="6" width="14.7109375" customWidth="1"/>
    <col min="7" max="7" width="14.42578125" customWidth="1"/>
    <col min="8" max="9" width="14.140625" customWidth="1"/>
    <col min="10" max="11" width="14.7109375" customWidth="1"/>
    <col min="12" max="12" width="14.42578125" customWidth="1"/>
    <col min="13" max="13" width="14.140625" customWidth="1"/>
    <col min="14" max="14" width="14.42578125" customWidth="1"/>
    <col min="15" max="15" width="14.140625" customWidth="1"/>
    <col min="16" max="16" width="18.140625" customWidth="1"/>
    <col min="18" max="18" width="16.85546875" bestFit="1" customWidth="1"/>
  </cols>
  <sheetData>
    <row r="1" spans="2:18" ht="15.75" x14ac:dyDescent="0.25">
      <c r="B1" s="385" t="s">
        <v>0</v>
      </c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385"/>
      <c r="O1" s="385"/>
      <c r="P1" s="385"/>
    </row>
    <row r="2" spans="2:18" ht="15.75" x14ac:dyDescent="0.25">
      <c r="B2" s="386" t="s">
        <v>366</v>
      </c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</row>
    <row r="3" spans="2:18" ht="15.75" x14ac:dyDescent="0.25">
      <c r="B3" s="386" t="s">
        <v>1</v>
      </c>
      <c r="C3" s="386"/>
      <c r="D3" s="386"/>
      <c r="E3" s="386"/>
      <c r="F3" s="386"/>
      <c r="G3" s="386"/>
      <c r="H3" s="386"/>
      <c r="I3" s="386"/>
      <c r="J3" s="386"/>
      <c r="K3" s="386"/>
      <c r="L3" s="386"/>
      <c r="M3" s="386"/>
      <c r="N3" s="386"/>
      <c r="O3" s="386"/>
      <c r="P3" s="386"/>
    </row>
    <row r="4" spans="2:18" ht="15.75" x14ac:dyDescent="0.25">
      <c r="B4" s="386" t="s">
        <v>2</v>
      </c>
      <c r="C4" s="386"/>
      <c r="D4" s="386"/>
      <c r="E4" s="386"/>
      <c r="F4" s="386"/>
      <c r="G4" s="386"/>
      <c r="H4" s="386"/>
      <c r="I4" s="386"/>
      <c r="J4" s="386"/>
      <c r="K4" s="386"/>
      <c r="L4" s="386"/>
      <c r="M4" s="386"/>
      <c r="N4" s="386"/>
      <c r="O4" s="386"/>
      <c r="P4" s="386"/>
    </row>
    <row r="5" spans="2:18" ht="15" x14ac:dyDescent="0.2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2:18" s="86" customFormat="1" ht="15" x14ac:dyDescent="0.2">
      <c r="B6" s="273" t="s">
        <v>3</v>
      </c>
      <c r="C6" s="319" t="s">
        <v>4</v>
      </c>
      <c r="D6" s="273" t="s">
        <v>5</v>
      </c>
      <c r="E6" s="273" t="s">
        <v>6</v>
      </c>
      <c r="F6" s="273" t="s">
        <v>7</v>
      </c>
      <c r="G6" s="273" t="s">
        <v>8</v>
      </c>
      <c r="H6" s="273" t="s">
        <v>9</v>
      </c>
      <c r="I6" s="273" t="s">
        <v>10</v>
      </c>
      <c r="J6" s="273" t="s">
        <v>11</v>
      </c>
      <c r="K6" s="273" t="s">
        <v>12</v>
      </c>
      <c r="L6" s="273" t="s">
        <v>13</v>
      </c>
      <c r="M6" s="273" t="s">
        <v>14</v>
      </c>
      <c r="N6" s="273" t="s">
        <v>15</v>
      </c>
      <c r="O6" s="273" t="s">
        <v>16</v>
      </c>
      <c r="P6" s="273" t="s">
        <v>17</v>
      </c>
    </row>
    <row r="7" spans="2:18" x14ac:dyDescent="0.2">
      <c r="B7" s="308">
        <v>11</v>
      </c>
      <c r="C7" s="68" t="s">
        <v>18</v>
      </c>
      <c r="D7" s="309"/>
      <c r="E7" s="309"/>
      <c r="F7" s="309"/>
      <c r="G7" s="309"/>
      <c r="H7" s="309"/>
      <c r="I7" s="309"/>
      <c r="J7" s="309"/>
      <c r="K7" s="309"/>
      <c r="L7" s="309"/>
      <c r="M7" s="309"/>
      <c r="N7" s="309"/>
      <c r="O7" s="309"/>
      <c r="P7" s="309">
        <f>SUM(P8)</f>
        <v>71400.000000000015</v>
      </c>
      <c r="Q7" s="20"/>
      <c r="R7" s="20"/>
    </row>
    <row r="8" spans="2:18" x14ac:dyDescent="0.2">
      <c r="B8" s="308">
        <v>118</v>
      </c>
      <c r="C8" s="68" t="s">
        <v>19</v>
      </c>
      <c r="D8" s="309"/>
      <c r="E8" s="309"/>
      <c r="F8" s="309"/>
      <c r="G8" s="309"/>
      <c r="H8" s="309"/>
      <c r="I8" s="309"/>
      <c r="J8" s="309"/>
      <c r="K8" s="309"/>
      <c r="L8" s="309"/>
      <c r="M8" s="309"/>
      <c r="N8" s="309"/>
      <c r="O8" s="309"/>
      <c r="P8" s="309">
        <f>SUM(P9:P15)</f>
        <v>71400.000000000015</v>
      </c>
      <c r="Q8" s="20"/>
      <c r="R8" s="20"/>
    </row>
    <row r="9" spans="2:18" x14ac:dyDescent="0.2">
      <c r="B9" s="310">
        <v>11801</v>
      </c>
      <c r="C9" s="259" t="s">
        <v>20</v>
      </c>
      <c r="D9" s="248">
        <v>1407.08</v>
      </c>
      <c r="E9" s="248">
        <v>1407.08</v>
      </c>
      <c r="F9" s="248">
        <v>1407.08</v>
      </c>
      <c r="G9" s="248">
        <v>1407.08</v>
      </c>
      <c r="H9" s="248">
        <v>1407.08</v>
      </c>
      <c r="I9" s="248">
        <v>1407.08</v>
      </c>
      <c r="J9" s="248">
        <v>1407.08</v>
      </c>
      <c r="K9" s="248">
        <v>1407.08</v>
      </c>
      <c r="L9" s="248">
        <v>1407.08</v>
      </c>
      <c r="M9" s="248">
        <v>1407.08</v>
      </c>
      <c r="N9" s="248">
        <v>1407.08</v>
      </c>
      <c r="O9" s="248">
        <v>1407.08</v>
      </c>
      <c r="P9" s="280">
        <f t="shared" ref="P9:P15" si="0">SUM(D9:O9)</f>
        <v>16884.96</v>
      </c>
      <c r="Q9" s="20"/>
      <c r="R9" s="20"/>
    </row>
    <row r="10" spans="2:18" x14ac:dyDescent="0.2">
      <c r="B10" s="310">
        <v>11802</v>
      </c>
      <c r="C10" s="259" t="s">
        <v>21</v>
      </c>
      <c r="D10" s="248">
        <v>800.83</v>
      </c>
      <c r="E10" s="248">
        <v>800.83</v>
      </c>
      <c r="F10" s="248">
        <v>800.83</v>
      </c>
      <c r="G10" s="248">
        <v>800.83</v>
      </c>
      <c r="H10" s="248">
        <v>800.83</v>
      </c>
      <c r="I10" s="248">
        <v>800.83</v>
      </c>
      <c r="J10" s="248">
        <v>800.83</v>
      </c>
      <c r="K10" s="248">
        <v>800.83</v>
      </c>
      <c r="L10" s="248">
        <v>800.83</v>
      </c>
      <c r="M10" s="248">
        <v>800.83</v>
      </c>
      <c r="N10" s="248">
        <v>800.83</v>
      </c>
      <c r="O10" s="248">
        <v>800.83</v>
      </c>
      <c r="P10" s="280">
        <f t="shared" si="0"/>
        <v>9609.9600000000009</v>
      </c>
      <c r="Q10" s="20"/>
      <c r="R10" s="20"/>
    </row>
    <row r="11" spans="2:18" x14ac:dyDescent="0.2">
      <c r="B11" s="310">
        <v>11804</v>
      </c>
      <c r="C11" s="259" t="s">
        <v>22</v>
      </c>
      <c r="D11" s="248">
        <v>3484.73</v>
      </c>
      <c r="E11" s="248">
        <v>3484.73</v>
      </c>
      <c r="F11" s="248">
        <v>3484.73</v>
      </c>
      <c r="G11" s="248">
        <v>3484.73</v>
      </c>
      <c r="H11" s="248">
        <v>3484.73</v>
      </c>
      <c r="I11" s="248">
        <v>3484.73</v>
      </c>
      <c r="J11" s="248">
        <v>3484.73</v>
      </c>
      <c r="K11" s="248">
        <v>3484.73</v>
      </c>
      <c r="L11" s="248">
        <v>3484.73</v>
      </c>
      <c r="M11" s="248">
        <v>3484.73</v>
      </c>
      <c r="N11" s="248">
        <v>3484.73</v>
      </c>
      <c r="O11" s="248">
        <v>3484.73</v>
      </c>
      <c r="P11" s="280">
        <f>SUM(D11:O11)</f>
        <v>41816.760000000009</v>
      </c>
      <c r="Q11" s="20"/>
      <c r="R11" s="20"/>
    </row>
    <row r="12" spans="2:18" x14ac:dyDescent="0.2">
      <c r="B12" s="310">
        <v>11810</v>
      </c>
      <c r="C12" s="259" t="s">
        <v>23</v>
      </c>
      <c r="D12" s="248">
        <v>10.5</v>
      </c>
      <c r="E12" s="248">
        <v>10.5</v>
      </c>
      <c r="F12" s="248">
        <v>10.5</v>
      </c>
      <c r="G12" s="248">
        <v>10.5</v>
      </c>
      <c r="H12" s="248">
        <v>10.5</v>
      </c>
      <c r="I12" s="248">
        <v>10.5</v>
      </c>
      <c r="J12" s="248">
        <v>10.5</v>
      </c>
      <c r="K12" s="248">
        <v>10.5</v>
      </c>
      <c r="L12" s="248">
        <v>10.5</v>
      </c>
      <c r="M12" s="248">
        <v>10.5</v>
      </c>
      <c r="N12" s="248">
        <v>10.5</v>
      </c>
      <c r="O12" s="248">
        <v>10.5</v>
      </c>
      <c r="P12" s="280">
        <f t="shared" si="0"/>
        <v>126</v>
      </c>
      <c r="Q12" s="20"/>
      <c r="R12" s="20"/>
    </row>
    <row r="13" spans="2:18" x14ac:dyDescent="0.2">
      <c r="B13" s="310">
        <v>11817</v>
      </c>
      <c r="C13" s="259" t="s">
        <v>331</v>
      </c>
      <c r="D13" s="248">
        <v>100</v>
      </c>
      <c r="E13" s="248">
        <v>100</v>
      </c>
      <c r="F13" s="248">
        <v>100</v>
      </c>
      <c r="G13" s="248">
        <v>100</v>
      </c>
      <c r="H13" s="248">
        <v>100</v>
      </c>
      <c r="I13" s="248">
        <v>100</v>
      </c>
      <c r="J13" s="248">
        <v>100</v>
      </c>
      <c r="K13" s="248">
        <v>100</v>
      </c>
      <c r="L13" s="248">
        <v>100</v>
      </c>
      <c r="M13" s="248">
        <v>100</v>
      </c>
      <c r="N13" s="248">
        <v>100</v>
      </c>
      <c r="O13" s="248">
        <v>100</v>
      </c>
      <c r="P13" s="280">
        <f t="shared" si="0"/>
        <v>1200</v>
      </c>
      <c r="Q13" s="20"/>
      <c r="R13" s="20"/>
    </row>
    <row r="14" spans="2:18" x14ac:dyDescent="0.2">
      <c r="B14" s="310">
        <v>11818</v>
      </c>
      <c r="C14" s="259" t="s">
        <v>24</v>
      </c>
      <c r="D14" s="248">
        <v>140</v>
      </c>
      <c r="E14" s="248">
        <v>140</v>
      </c>
      <c r="F14" s="248">
        <v>140</v>
      </c>
      <c r="G14" s="248">
        <v>140</v>
      </c>
      <c r="H14" s="248">
        <v>140</v>
      </c>
      <c r="I14" s="248">
        <v>140</v>
      </c>
      <c r="J14" s="248">
        <v>140</v>
      </c>
      <c r="K14" s="248">
        <v>140</v>
      </c>
      <c r="L14" s="248">
        <v>140</v>
      </c>
      <c r="M14" s="248">
        <v>140</v>
      </c>
      <c r="N14" s="248">
        <v>140</v>
      </c>
      <c r="O14" s="248">
        <v>140</v>
      </c>
      <c r="P14" s="280">
        <f t="shared" si="0"/>
        <v>1680</v>
      </c>
      <c r="Q14" s="20"/>
      <c r="R14" s="20"/>
    </row>
    <row r="15" spans="2:18" x14ac:dyDescent="0.2">
      <c r="B15" s="310">
        <v>11899</v>
      </c>
      <c r="C15" s="259" t="s">
        <v>25</v>
      </c>
      <c r="D15" s="248">
        <v>6.86</v>
      </c>
      <c r="E15" s="248">
        <v>6.86</v>
      </c>
      <c r="F15" s="248">
        <v>6.86</v>
      </c>
      <c r="G15" s="248">
        <v>6.86</v>
      </c>
      <c r="H15" s="248">
        <v>6.86</v>
      </c>
      <c r="I15" s="248">
        <v>6.86</v>
      </c>
      <c r="J15" s="248">
        <v>6.86</v>
      </c>
      <c r="K15" s="248">
        <v>6.86</v>
      </c>
      <c r="L15" s="248">
        <v>6.86</v>
      </c>
      <c r="M15" s="248">
        <v>6.86</v>
      </c>
      <c r="N15" s="248">
        <v>6.86</v>
      </c>
      <c r="O15" s="248">
        <v>6.86</v>
      </c>
      <c r="P15" s="280">
        <f t="shared" si="0"/>
        <v>82.320000000000007</v>
      </c>
      <c r="Q15" s="20"/>
      <c r="R15" s="20"/>
    </row>
    <row r="16" spans="2:18" x14ac:dyDescent="0.2">
      <c r="B16" s="308">
        <v>12</v>
      </c>
      <c r="C16" s="68" t="s">
        <v>26</v>
      </c>
      <c r="D16" s="311"/>
      <c r="E16" s="311"/>
      <c r="F16" s="311"/>
      <c r="G16" s="311"/>
      <c r="H16" s="311"/>
      <c r="I16" s="311"/>
      <c r="J16" s="311"/>
      <c r="K16" s="311"/>
      <c r="L16" s="311"/>
      <c r="M16" s="311"/>
      <c r="N16" s="311"/>
      <c r="O16" s="311"/>
      <c r="P16" s="69">
        <f>SUM(P17+P33)</f>
        <v>990683.11</v>
      </c>
      <c r="Q16" s="20"/>
      <c r="R16" s="20"/>
    </row>
    <row r="17" spans="2:18" x14ac:dyDescent="0.2">
      <c r="B17" s="308">
        <v>121</v>
      </c>
      <c r="C17" s="68" t="s">
        <v>27</v>
      </c>
      <c r="D17" s="311"/>
      <c r="E17" s="311"/>
      <c r="F17" s="311"/>
      <c r="G17" s="311"/>
      <c r="H17" s="311"/>
      <c r="I17" s="311"/>
      <c r="J17" s="311"/>
      <c r="K17" s="311"/>
      <c r="L17" s="311"/>
      <c r="M17" s="311"/>
      <c r="N17" s="311"/>
      <c r="O17" s="311"/>
      <c r="P17" s="69">
        <f>SUM(P18:P32)</f>
        <v>981672.57</v>
      </c>
      <c r="Q17" s="20"/>
      <c r="R17" s="20"/>
    </row>
    <row r="18" spans="2:18" x14ac:dyDescent="0.2">
      <c r="B18" s="310">
        <v>12105</v>
      </c>
      <c r="C18" s="259" t="s">
        <v>28</v>
      </c>
      <c r="D18" s="248">
        <v>2367.1999999999998</v>
      </c>
      <c r="E18" s="248">
        <v>1501.65</v>
      </c>
      <c r="F18" s="248">
        <v>1406.2</v>
      </c>
      <c r="G18" s="248">
        <v>1595.35</v>
      </c>
      <c r="H18" s="248">
        <v>1451.2</v>
      </c>
      <c r="I18" s="248">
        <v>1622.2</v>
      </c>
      <c r="J18" s="248">
        <v>1428.65</v>
      </c>
      <c r="K18" s="248">
        <v>1339.25</v>
      </c>
      <c r="L18" s="248">
        <v>1390.8</v>
      </c>
      <c r="M18" s="248">
        <v>1474.35</v>
      </c>
      <c r="N18" s="248">
        <v>1363.6</v>
      </c>
      <c r="O18" s="248">
        <v>1408.35</v>
      </c>
      <c r="P18" s="280">
        <f t="shared" ref="P18:P32" si="1">SUM(D18:O18)</f>
        <v>18348.8</v>
      </c>
      <c r="Q18" s="20"/>
      <c r="R18" s="20"/>
    </row>
    <row r="19" spans="2:18" x14ac:dyDescent="0.2">
      <c r="B19" s="310">
        <v>12106</v>
      </c>
      <c r="C19" s="260" t="s">
        <v>29</v>
      </c>
      <c r="D19" s="248">
        <v>45</v>
      </c>
      <c r="E19" s="248">
        <v>45</v>
      </c>
      <c r="F19" s="248">
        <v>45</v>
      </c>
      <c r="G19" s="248">
        <v>45</v>
      </c>
      <c r="H19" s="248">
        <v>45</v>
      </c>
      <c r="I19" s="248">
        <v>45</v>
      </c>
      <c r="J19" s="248">
        <v>35</v>
      </c>
      <c r="K19" s="248">
        <v>35</v>
      </c>
      <c r="L19" s="248">
        <v>35</v>
      </c>
      <c r="M19" s="248">
        <v>35</v>
      </c>
      <c r="N19" s="248">
        <v>31.77</v>
      </c>
      <c r="O19" s="248">
        <v>30</v>
      </c>
      <c r="P19" s="280">
        <f t="shared" si="1"/>
        <v>471.77</v>
      </c>
      <c r="Q19" s="20"/>
      <c r="R19" s="20"/>
    </row>
    <row r="20" spans="2:18" x14ac:dyDescent="0.2">
      <c r="B20" s="310">
        <v>12107</v>
      </c>
      <c r="C20" s="259" t="s">
        <v>30</v>
      </c>
      <c r="D20" s="248">
        <v>292</v>
      </c>
      <c r="E20" s="248">
        <v>292</v>
      </c>
      <c r="F20" s="248">
        <v>292</v>
      </c>
      <c r="G20" s="248">
        <v>2500</v>
      </c>
      <c r="H20" s="248">
        <v>292</v>
      </c>
      <c r="I20" s="248">
        <v>292</v>
      </c>
      <c r="J20" s="248">
        <v>292</v>
      </c>
      <c r="K20" s="248">
        <v>2200</v>
      </c>
      <c r="L20" s="248">
        <v>292</v>
      </c>
      <c r="M20" s="248">
        <v>292</v>
      </c>
      <c r="N20" s="248">
        <v>292</v>
      </c>
      <c r="O20" s="248">
        <v>2292</v>
      </c>
      <c r="P20" s="280">
        <f t="shared" si="1"/>
        <v>9620</v>
      </c>
      <c r="Q20" s="20"/>
      <c r="R20" s="20"/>
    </row>
    <row r="21" spans="2:18" x14ac:dyDescent="0.2">
      <c r="B21" s="310">
        <v>12108</v>
      </c>
      <c r="C21" s="259" t="s">
        <v>31</v>
      </c>
      <c r="D21" s="248">
        <v>7439</v>
      </c>
      <c r="E21" s="248">
        <v>7439</v>
      </c>
      <c r="F21" s="248">
        <v>7439</v>
      </c>
      <c r="G21" s="248">
        <v>7439</v>
      </c>
      <c r="H21" s="248">
        <v>7439</v>
      </c>
      <c r="I21" s="248">
        <v>7439</v>
      </c>
      <c r="J21" s="248">
        <v>7439</v>
      </c>
      <c r="K21" s="248">
        <v>7439</v>
      </c>
      <c r="L21" s="248">
        <v>7439</v>
      </c>
      <c r="M21" s="248">
        <v>7439</v>
      </c>
      <c r="N21" s="248">
        <v>7439</v>
      </c>
      <c r="O21" s="248">
        <v>7439</v>
      </c>
      <c r="P21" s="280">
        <f t="shared" si="1"/>
        <v>89268</v>
      </c>
      <c r="Q21" s="20"/>
      <c r="R21" s="20"/>
    </row>
    <row r="22" spans="2:18" x14ac:dyDescent="0.2">
      <c r="B22" s="310">
        <v>12109</v>
      </c>
      <c r="C22" s="259" t="s">
        <v>32</v>
      </c>
      <c r="D22" s="248">
        <v>27000</v>
      </c>
      <c r="E22" s="248">
        <v>27000</v>
      </c>
      <c r="F22" s="248">
        <v>27000</v>
      </c>
      <c r="G22" s="248">
        <v>27000</v>
      </c>
      <c r="H22" s="248">
        <v>27000</v>
      </c>
      <c r="I22" s="248">
        <v>27000</v>
      </c>
      <c r="J22" s="248">
        <v>27000</v>
      </c>
      <c r="K22" s="248">
        <v>27000</v>
      </c>
      <c r="L22" s="248">
        <v>27000</v>
      </c>
      <c r="M22" s="248">
        <v>27000</v>
      </c>
      <c r="N22" s="248">
        <v>27000</v>
      </c>
      <c r="O22" s="248">
        <v>27000</v>
      </c>
      <c r="P22" s="280">
        <f t="shared" si="1"/>
        <v>324000</v>
      </c>
      <c r="Q22" s="20"/>
      <c r="R22" s="20"/>
    </row>
    <row r="23" spans="2:18" x14ac:dyDescent="0.2">
      <c r="B23" s="310">
        <v>12110</v>
      </c>
      <c r="C23" s="259" t="s">
        <v>33</v>
      </c>
      <c r="D23" s="248">
        <v>80.010000000000005</v>
      </c>
      <c r="E23" s="248">
        <v>80.010000000000005</v>
      </c>
      <c r="F23" s="248">
        <v>80.010000000000005</v>
      </c>
      <c r="G23" s="248">
        <v>80.010000000000005</v>
      </c>
      <c r="H23" s="248">
        <v>80.010000000000005</v>
      </c>
      <c r="I23" s="248">
        <v>80.010000000000005</v>
      </c>
      <c r="J23" s="248">
        <v>80.010000000000005</v>
      </c>
      <c r="K23" s="248">
        <v>80.010000000000005</v>
      </c>
      <c r="L23" s="248">
        <v>80.010000000000005</v>
      </c>
      <c r="M23" s="248">
        <v>80.010000000000005</v>
      </c>
      <c r="N23" s="248">
        <v>80.010000000000005</v>
      </c>
      <c r="O23" s="248">
        <v>80.010000000000005</v>
      </c>
      <c r="P23" s="280">
        <f t="shared" si="1"/>
        <v>960.12</v>
      </c>
      <c r="Q23" s="20"/>
      <c r="R23" s="20"/>
    </row>
    <row r="24" spans="2:18" x14ac:dyDescent="0.2">
      <c r="B24" s="310">
        <v>12111</v>
      </c>
      <c r="C24" s="259" t="s">
        <v>34</v>
      </c>
      <c r="D24" s="248">
        <v>2941.92</v>
      </c>
      <c r="E24" s="248">
        <v>2941.92</v>
      </c>
      <c r="F24" s="248">
        <v>2941.92</v>
      </c>
      <c r="G24" s="248">
        <v>2941.92</v>
      </c>
      <c r="H24" s="248">
        <v>2941.92</v>
      </c>
      <c r="I24" s="248">
        <v>2941.92</v>
      </c>
      <c r="J24" s="248">
        <v>2941.92</v>
      </c>
      <c r="K24" s="248">
        <v>2941.92</v>
      </c>
      <c r="L24" s="248">
        <v>2941.92</v>
      </c>
      <c r="M24" s="248">
        <v>2941.92</v>
      </c>
      <c r="N24" s="248">
        <v>2941.92</v>
      </c>
      <c r="O24" s="248">
        <v>2941.92</v>
      </c>
      <c r="P24" s="280">
        <f t="shared" si="1"/>
        <v>35303.039999999994</v>
      </c>
      <c r="Q24" s="20"/>
      <c r="R24" s="20"/>
    </row>
    <row r="25" spans="2:18" x14ac:dyDescent="0.2">
      <c r="B25" s="310">
        <v>12112</v>
      </c>
      <c r="C25" s="259" t="s">
        <v>35</v>
      </c>
      <c r="D25" s="248">
        <v>10200</v>
      </c>
      <c r="E25" s="248">
        <v>10200</v>
      </c>
      <c r="F25" s="248">
        <v>10200</v>
      </c>
      <c r="G25" s="248">
        <v>10200</v>
      </c>
      <c r="H25" s="248">
        <v>10200</v>
      </c>
      <c r="I25" s="248">
        <v>10200</v>
      </c>
      <c r="J25" s="248">
        <v>10200</v>
      </c>
      <c r="K25" s="248">
        <v>10200</v>
      </c>
      <c r="L25" s="248">
        <v>10200</v>
      </c>
      <c r="M25" s="248">
        <v>10200</v>
      </c>
      <c r="N25" s="248">
        <v>10200</v>
      </c>
      <c r="O25" s="248">
        <v>10200</v>
      </c>
      <c r="P25" s="280">
        <f t="shared" si="1"/>
        <v>122400</v>
      </c>
      <c r="Q25" s="20"/>
      <c r="R25" s="20"/>
    </row>
    <row r="26" spans="2:18" x14ac:dyDescent="0.2">
      <c r="B26" s="310">
        <v>12113</v>
      </c>
      <c r="C26" s="259" t="s">
        <v>300</v>
      </c>
      <c r="D26" s="248">
        <v>90</v>
      </c>
      <c r="E26" s="248">
        <v>90</v>
      </c>
      <c r="F26" s="248">
        <v>90</v>
      </c>
      <c r="G26" s="248">
        <v>90</v>
      </c>
      <c r="H26" s="248">
        <v>90</v>
      </c>
      <c r="I26" s="248">
        <v>90</v>
      </c>
      <c r="J26" s="248">
        <v>90</v>
      </c>
      <c r="K26" s="248">
        <v>90</v>
      </c>
      <c r="L26" s="248">
        <v>90</v>
      </c>
      <c r="M26" s="248">
        <v>90</v>
      </c>
      <c r="N26" s="248">
        <v>90</v>
      </c>
      <c r="O26" s="248">
        <v>90</v>
      </c>
      <c r="P26" s="280">
        <f t="shared" si="1"/>
        <v>1080</v>
      </c>
      <c r="Q26" s="20"/>
      <c r="R26" s="20"/>
    </row>
    <row r="27" spans="2:18" x14ac:dyDescent="0.2">
      <c r="B27" s="310">
        <v>12114</v>
      </c>
      <c r="C27" s="259" t="s">
        <v>36</v>
      </c>
      <c r="D27" s="312">
        <v>4763.47</v>
      </c>
      <c r="E27" s="312">
        <v>4763.47</v>
      </c>
      <c r="F27" s="312">
        <v>4763.47</v>
      </c>
      <c r="G27" s="312">
        <v>4763.47</v>
      </c>
      <c r="H27" s="312">
        <v>4763.47</v>
      </c>
      <c r="I27" s="312">
        <v>4763.47</v>
      </c>
      <c r="J27" s="312">
        <v>4763.47</v>
      </c>
      <c r="K27" s="312">
        <v>4763.47</v>
      </c>
      <c r="L27" s="312">
        <v>4763.47</v>
      </c>
      <c r="M27" s="312">
        <v>4763.47</v>
      </c>
      <c r="N27" s="312">
        <v>4763.47</v>
      </c>
      <c r="O27" s="312">
        <v>4763.47</v>
      </c>
      <c r="P27" s="280">
        <f t="shared" si="1"/>
        <v>57161.640000000007</v>
      </c>
      <c r="Q27" s="20"/>
      <c r="R27" s="20"/>
    </row>
    <row r="28" spans="2:18" x14ac:dyDescent="0.2">
      <c r="B28" s="310">
        <v>12115</v>
      </c>
      <c r="C28" s="259" t="s">
        <v>37</v>
      </c>
      <c r="D28" s="248">
        <v>480</v>
      </c>
      <c r="E28" s="248">
        <v>480</v>
      </c>
      <c r="F28" s="248">
        <v>480</v>
      </c>
      <c r="G28" s="248">
        <v>480</v>
      </c>
      <c r="H28" s="248">
        <v>480</v>
      </c>
      <c r="I28" s="248">
        <v>480</v>
      </c>
      <c r="J28" s="248">
        <v>480</v>
      </c>
      <c r="K28" s="248">
        <v>480</v>
      </c>
      <c r="L28" s="248">
        <v>480</v>
      </c>
      <c r="M28" s="248">
        <v>480</v>
      </c>
      <c r="N28" s="248">
        <v>480</v>
      </c>
      <c r="O28" s="248">
        <v>480</v>
      </c>
      <c r="P28" s="280">
        <f t="shared" si="1"/>
        <v>5760</v>
      </c>
      <c r="Q28" s="20"/>
      <c r="R28" s="20"/>
    </row>
    <row r="29" spans="2:18" x14ac:dyDescent="0.2">
      <c r="B29" s="310">
        <v>12117</v>
      </c>
      <c r="C29" s="259" t="s">
        <v>38</v>
      </c>
      <c r="D29" s="248">
        <v>3642</v>
      </c>
      <c r="E29" s="248">
        <v>3642</v>
      </c>
      <c r="F29" s="248">
        <v>3642</v>
      </c>
      <c r="G29" s="248">
        <v>3642</v>
      </c>
      <c r="H29" s="248">
        <v>3642</v>
      </c>
      <c r="I29" s="248">
        <v>3642</v>
      </c>
      <c r="J29" s="248">
        <v>3642</v>
      </c>
      <c r="K29" s="248">
        <v>3642</v>
      </c>
      <c r="L29" s="248">
        <v>3642</v>
      </c>
      <c r="M29" s="248">
        <v>3642</v>
      </c>
      <c r="N29" s="248">
        <v>3642</v>
      </c>
      <c r="O29" s="248">
        <v>3642</v>
      </c>
      <c r="P29" s="280">
        <f t="shared" si="1"/>
        <v>43704</v>
      </c>
      <c r="Q29" s="20"/>
      <c r="R29" s="20"/>
    </row>
    <row r="30" spans="2:18" x14ac:dyDescent="0.2">
      <c r="B30" s="310">
        <v>12118</v>
      </c>
      <c r="C30" s="259" t="s">
        <v>39</v>
      </c>
      <c r="D30" s="248">
        <v>22303</v>
      </c>
      <c r="E30" s="248">
        <v>22303</v>
      </c>
      <c r="F30" s="248">
        <v>22303</v>
      </c>
      <c r="G30" s="248">
        <v>22303</v>
      </c>
      <c r="H30" s="248">
        <v>22303</v>
      </c>
      <c r="I30" s="248">
        <v>22303</v>
      </c>
      <c r="J30" s="248">
        <v>22303</v>
      </c>
      <c r="K30" s="248">
        <v>22303</v>
      </c>
      <c r="L30" s="248">
        <v>22303</v>
      </c>
      <c r="M30" s="248">
        <v>22303</v>
      </c>
      <c r="N30" s="248">
        <v>22303</v>
      </c>
      <c r="O30" s="248">
        <v>22303</v>
      </c>
      <c r="P30" s="280">
        <f t="shared" si="1"/>
        <v>267636</v>
      </c>
      <c r="Q30" s="20"/>
      <c r="R30" s="20"/>
    </row>
    <row r="31" spans="2:18" x14ac:dyDescent="0.2">
      <c r="B31" s="310">
        <v>12119</v>
      </c>
      <c r="C31" s="259" t="s">
        <v>40</v>
      </c>
      <c r="D31" s="248">
        <v>408.6</v>
      </c>
      <c r="E31" s="248">
        <v>408.6</v>
      </c>
      <c r="F31" s="248">
        <v>408.6</v>
      </c>
      <c r="G31" s="248">
        <v>408.6</v>
      </c>
      <c r="H31" s="248">
        <v>408.6</v>
      </c>
      <c r="I31" s="248">
        <v>408.6</v>
      </c>
      <c r="J31" s="248">
        <v>408.6</v>
      </c>
      <c r="K31" s="248">
        <v>408.6</v>
      </c>
      <c r="L31" s="248">
        <v>408.6</v>
      </c>
      <c r="M31" s="248">
        <v>408.6</v>
      </c>
      <c r="N31" s="248">
        <v>408.6</v>
      </c>
      <c r="O31" s="248">
        <v>408.6</v>
      </c>
      <c r="P31" s="280">
        <f t="shared" si="1"/>
        <v>4903.2</v>
      </c>
      <c r="Q31" s="20"/>
      <c r="R31" s="20"/>
    </row>
    <row r="32" spans="2:18" x14ac:dyDescent="0.2">
      <c r="B32" s="310">
        <v>12123</v>
      </c>
      <c r="C32" s="259" t="s">
        <v>41</v>
      </c>
      <c r="D32" s="248">
        <v>88</v>
      </c>
      <c r="E32" s="248">
        <v>88</v>
      </c>
      <c r="F32" s="248">
        <v>88</v>
      </c>
      <c r="G32" s="248">
        <v>88</v>
      </c>
      <c r="H32" s="248">
        <v>88</v>
      </c>
      <c r="I32" s="248">
        <v>88</v>
      </c>
      <c r="J32" s="248">
        <v>88</v>
      </c>
      <c r="K32" s="248">
        <v>88</v>
      </c>
      <c r="L32" s="248">
        <v>88</v>
      </c>
      <c r="M32" s="248">
        <v>88</v>
      </c>
      <c r="N32" s="248">
        <v>88</v>
      </c>
      <c r="O32" s="248">
        <v>88</v>
      </c>
      <c r="P32" s="280">
        <f t="shared" si="1"/>
        <v>1056</v>
      </c>
      <c r="Q32" s="20"/>
      <c r="R32" s="20"/>
    </row>
    <row r="33" spans="1:107" x14ac:dyDescent="0.2">
      <c r="B33" s="308">
        <v>122</v>
      </c>
      <c r="C33" s="68" t="s">
        <v>42</v>
      </c>
      <c r="D33" s="311"/>
      <c r="E33" s="311"/>
      <c r="F33" s="311"/>
      <c r="G33" s="311"/>
      <c r="H33" s="311"/>
      <c r="I33" s="311"/>
      <c r="J33" s="311"/>
      <c r="K33" s="311"/>
      <c r="L33" s="311"/>
      <c r="M33" s="311"/>
      <c r="N33" s="311"/>
      <c r="O33" s="311"/>
      <c r="P33" s="69">
        <f>SUM(P34:P34)</f>
        <v>9010.5400000000009</v>
      </c>
      <c r="Q33" s="20"/>
      <c r="R33" s="20"/>
    </row>
    <row r="34" spans="1:107" x14ac:dyDescent="0.2">
      <c r="B34" s="310">
        <v>12210</v>
      </c>
      <c r="C34" s="259" t="s">
        <v>43</v>
      </c>
      <c r="D34" s="248">
        <v>1960.54</v>
      </c>
      <c r="E34" s="248">
        <v>400</v>
      </c>
      <c r="F34" s="248">
        <v>400</v>
      </c>
      <c r="G34" s="248">
        <v>1300</v>
      </c>
      <c r="H34" s="248">
        <v>500</v>
      </c>
      <c r="I34" s="248">
        <v>500</v>
      </c>
      <c r="J34" s="248">
        <v>500</v>
      </c>
      <c r="K34" s="248">
        <v>2000</v>
      </c>
      <c r="L34" s="248">
        <v>350</v>
      </c>
      <c r="M34" s="248">
        <v>400</v>
      </c>
      <c r="N34" s="248">
        <v>400</v>
      </c>
      <c r="O34" s="248">
        <v>300</v>
      </c>
      <c r="P34" s="280">
        <f>SUM(D34:O34)</f>
        <v>9010.5400000000009</v>
      </c>
      <c r="Q34" s="20"/>
      <c r="R34" s="20"/>
    </row>
    <row r="35" spans="1:107" x14ac:dyDescent="0.2">
      <c r="B35" s="308">
        <v>15</v>
      </c>
      <c r="C35" s="68" t="s">
        <v>44</v>
      </c>
      <c r="D35" s="311"/>
      <c r="E35" s="311"/>
      <c r="F35" s="311"/>
      <c r="G35" s="311"/>
      <c r="H35" s="311"/>
      <c r="I35" s="311"/>
      <c r="J35" s="311"/>
      <c r="K35" s="311"/>
      <c r="L35" s="311"/>
      <c r="M35" s="311"/>
      <c r="N35" s="311"/>
      <c r="O35" s="311"/>
      <c r="P35" s="69">
        <f>SUM(P36+P43+P45)</f>
        <v>5705</v>
      </c>
      <c r="Q35" s="20"/>
      <c r="R35" s="20"/>
    </row>
    <row r="36" spans="1:107" x14ac:dyDescent="0.2">
      <c r="B36" s="308">
        <v>153</v>
      </c>
      <c r="C36" s="68" t="s">
        <v>45</v>
      </c>
      <c r="D36" s="311"/>
      <c r="E36" s="311"/>
      <c r="F36" s="311"/>
      <c r="G36" s="311"/>
      <c r="H36" s="311"/>
      <c r="I36" s="311"/>
      <c r="J36" s="311"/>
      <c r="K36" s="311"/>
      <c r="L36" s="311"/>
      <c r="M36" s="311"/>
      <c r="N36" s="311"/>
      <c r="O36" s="311"/>
      <c r="P36" s="69">
        <f>SUM(P37:P42)</f>
        <v>3377.46</v>
      </c>
      <c r="Q36" s="20"/>
      <c r="R36" s="20"/>
    </row>
    <row r="37" spans="1:107" x14ac:dyDescent="0.2">
      <c r="B37" s="310">
        <v>15301</v>
      </c>
      <c r="C37" s="259" t="s">
        <v>46</v>
      </c>
      <c r="D37" s="248">
        <v>115</v>
      </c>
      <c r="E37" s="248">
        <v>115</v>
      </c>
      <c r="F37" s="248">
        <v>115</v>
      </c>
      <c r="G37" s="248">
        <v>115</v>
      </c>
      <c r="H37" s="248">
        <v>115</v>
      </c>
      <c r="I37" s="248">
        <v>115</v>
      </c>
      <c r="J37" s="248">
        <v>115</v>
      </c>
      <c r="K37" s="248">
        <v>115</v>
      </c>
      <c r="L37" s="248">
        <v>115</v>
      </c>
      <c r="M37" s="248">
        <v>115</v>
      </c>
      <c r="N37" s="248">
        <v>115</v>
      </c>
      <c r="O37" s="248">
        <v>115</v>
      </c>
      <c r="P37" s="280">
        <f>SUM(D37:O37)</f>
        <v>1380</v>
      </c>
      <c r="Q37" s="20"/>
      <c r="R37" s="20"/>
    </row>
    <row r="38" spans="1:107" x14ac:dyDescent="0.2">
      <c r="B38" s="310">
        <v>15302</v>
      </c>
      <c r="C38" s="259" t="s">
        <v>47</v>
      </c>
      <c r="D38" s="248">
        <v>90</v>
      </c>
      <c r="E38" s="248">
        <v>90</v>
      </c>
      <c r="F38" s="248">
        <v>90</v>
      </c>
      <c r="G38" s="248">
        <v>95</v>
      </c>
      <c r="H38" s="248">
        <v>95</v>
      </c>
      <c r="I38" s="248">
        <v>95</v>
      </c>
      <c r="J38" s="248">
        <v>95</v>
      </c>
      <c r="K38" s="248">
        <v>95</v>
      </c>
      <c r="L38" s="248">
        <v>95</v>
      </c>
      <c r="M38" s="248">
        <v>95</v>
      </c>
      <c r="N38" s="248">
        <v>95</v>
      </c>
      <c r="O38" s="248">
        <v>95</v>
      </c>
      <c r="P38" s="280">
        <f>SUM(D38:O38)</f>
        <v>1125</v>
      </c>
      <c r="Q38" s="20"/>
      <c r="R38" s="20"/>
    </row>
    <row r="39" spans="1:107" x14ac:dyDescent="0.2">
      <c r="B39" s="310">
        <v>15310</v>
      </c>
      <c r="C39" s="260" t="s">
        <v>48</v>
      </c>
      <c r="D39" s="248"/>
      <c r="E39" s="248"/>
      <c r="F39" s="248">
        <v>15</v>
      </c>
      <c r="G39" s="248">
        <v>15</v>
      </c>
      <c r="H39" s="248">
        <v>15</v>
      </c>
      <c r="I39" s="248">
        <v>15</v>
      </c>
      <c r="J39" s="248">
        <v>15</v>
      </c>
      <c r="K39" s="248">
        <v>15</v>
      </c>
      <c r="L39" s="248">
        <v>15</v>
      </c>
      <c r="M39" s="248">
        <v>15</v>
      </c>
      <c r="N39" s="248">
        <v>15</v>
      </c>
      <c r="O39" s="248">
        <v>15</v>
      </c>
      <c r="P39" s="280">
        <f>SUM(D39:O39)</f>
        <v>150</v>
      </c>
      <c r="Q39" s="20"/>
      <c r="R39" s="20"/>
    </row>
    <row r="40" spans="1:107" s="3" customFormat="1" x14ac:dyDescent="0.2">
      <c r="A40" s="82"/>
      <c r="B40" s="310">
        <v>15312</v>
      </c>
      <c r="C40" s="259" t="s">
        <v>49</v>
      </c>
      <c r="D40" s="248">
        <v>20</v>
      </c>
      <c r="E40" s="248">
        <v>25</v>
      </c>
      <c r="F40" s="248">
        <v>25</v>
      </c>
      <c r="G40" s="248">
        <v>20</v>
      </c>
      <c r="H40" s="248">
        <v>25</v>
      </c>
      <c r="I40" s="248">
        <v>25</v>
      </c>
      <c r="J40" s="248">
        <v>20</v>
      </c>
      <c r="K40" s="248">
        <v>25</v>
      </c>
      <c r="L40" s="248">
        <v>25</v>
      </c>
      <c r="M40" s="248">
        <v>20</v>
      </c>
      <c r="N40" s="248">
        <v>20</v>
      </c>
      <c r="O40" s="248">
        <v>25</v>
      </c>
      <c r="P40" s="280">
        <f t="shared" ref="P40:P42" si="2">SUM(D40:O40)</f>
        <v>275</v>
      </c>
      <c r="Q40" s="306"/>
      <c r="R40" s="306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</row>
    <row r="41" spans="1:107" x14ac:dyDescent="0.2">
      <c r="B41" s="310">
        <v>15313</v>
      </c>
      <c r="C41" s="259" t="s">
        <v>50</v>
      </c>
      <c r="D41" s="248">
        <v>25</v>
      </c>
      <c r="E41" s="248">
        <v>25</v>
      </c>
      <c r="F41" s="248">
        <v>30</v>
      </c>
      <c r="G41" s="248">
        <v>20</v>
      </c>
      <c r="H41" s="248">
        <v>25</v>
      </c>
      <c r="I41" s="248">
        <v>30</v>
      </c>
      <c r="J41" s="248">
        <v>30</v>
      </c>
      <c r="K41" s="248">
        <v>20</v>
      </c>
      <c r="L41" s="248">
        <v>25</v>
      </c>
      <c r="M41" s="248">
        <v>3</v>
      </c>
      <c r="N41" s="248">
        <v>30</v>
      </c>
      <c r="O41" s="248">
        <v>25</v>
      </c>
      <c r="P41" s="280">
        <f t="shared" si="2"/>
        <v>288</v>
      </c>
      <c r="Q41" s="20"/>
      <c r="R41" s="20"/>
    </row>
    <row r="42" spans="1:107" x14ac:dyDescent="0.2">
      <c r="B42" s="310">
        <v>15314</v>
      </c>
      <c r="C42" s="259" t="s">
        <v>51</v>
      </c>
      <c r="D42" s="248">
        <v>11.42</v>
      </c>
      <c r="E42" s="248">
        <v>11.42</v>
      </c>
      <c r="F42" s="248">
        <v>11.42</v>
      </c>
      <c r="G42" s="248">
        <v>11.42</v>
      </c>
      <c r="H42" s="248">
        <v>11.42</v>
      </c>
      <c r="I42" s="248">
        <v>17.13</v>
      </c>
      <c r="J42" s="248">
        <v>17.13</v>
      </c>
      <c r="K42" s="248">
        <v>11.42</v>
      </c>
      <c r="L42" s="248">
        <v>17.13</v>
      </c>
      <c r="M42" s="248">
        <v>11.42</v>
      </c>
      <c r="N42" s="248">
        <v>17.13</v>
      </c>
      <c r="O42" s="248">
        <v>11</v>
      </c>
      <c r="P42" s="280">
        <f t="shared" si="2"/>
        <v>159.45999999999998</v>
      </c>
      <c r="Q42" s="20"/>
      <c r="R42" s="20"/>
    </row>
    <row r="43" spans="1:107" x14ac:dyDescent="0.2">
      <c r="B43" s="308">
        <v>154</v>
      </c>
      <c r="C43" s="68" t="s">
        <v>52</v>
      </c>
      <c r="D43" s="311"/>
      <c r="E43" s="311"/>
      <c r="F43" s="311"/>
      <c r="G43" s="311"/>
      <c r="H43" s="311"/>
      <c r="I43" s="311"/>
      <c r="J43" s="311"/>
      <c r="K43" s="311"/>
      <c r="L43" s="311"/>
      <c r="M43" s="311"/>
      <c r="N43" s="311"/>
      <c r="O43" s="311"/>
      <c r="P43" s="69">
        <f>SUM(P44:P44)</f>
        <v>2147.5400000000004</v>
      </c>
      <c r="Q43" s="20"/>
      <c r="R43" s="20"/>
    </row>
    <row r="44" spans="1:107" x14ac:dyDescent="0.2">
      <c r="B44" s="310">
        <v>15402</v>
      </c>
      <c r="C44" s="260" t="s">
        <v>54</v>
      </c>
      <c r="D44" s="248">
        <v>175</v>
      </c>
      <c r="E44" s="248">
        <v>180.42</v>
      </c>
      <c r="F44" s="248">
        <v>180.42</v>
      </c>
      <c r="G44" s="248">
        <v>180.36</v>
      </c>
      <c r="H44" s="248">
        <v>180.42</v>
      </c>
      <c r="I44" s="248">
        <v>175.42</v>
      </c>
      <c r="J44" s="248">
        <v>180.42</v>
      </c>
      <c r="K44" s="248">
        <v>180.42</v>
      </c>
      <c r="L44" s="248">
        <v>180.42</v>
      </c>
      <c r="M44" s="248">
        <v>180.4</v>
      </c>
      <c r="N44" s="248">
        <v>178.42</v>
      </c>
      <c r="O44" s="248">
        <v>175.42</v>
      </c>
      <c r="P44" s="280">
        <f>SUM(D44:O44)</f>
        <v>2147.5400000000004</v>
      </c>
      <c r="Q44" s="20"/>
      <c r="R44" s="20"/>
    </row>
    <row r="45" spans="1:107" x14ac:dyDescent="0.2">
      <c r="B45" s="308">
        <v>157</v>
      </c>
      <c r="C45" s="68" t="s">
        <v>55</v>
      </c>
      <c r="D45" s="311"/>
      <c r="E45" s="311"/>
      <c r="F45" s="311"/>
      <c r="G45" s="311"/>
      <c r="H45" s="311"/>
      <c r="I45" s="311"/>
      <c r="J45" s="311"/>
      <c r="K45" s="311"/>
      <c r="L45" s="311"/>
      <c r="M45" s="311"/>
      <c r="N45" s="311"/>
      <c r="O45" s="311"/>
      <c r="P45" s="69">
        <f>SUM(P46:P46)</f>
        <v>180</v>
      </c>
      <c r="Q45" s="20"/>
      <c r="R45" s="20"/>
    </row>
    <row r="46" spans="1:107" x14ac:dyDescent="0.2">
      <c r="B46" s="310">
        <v>15799</v>
      </c>
      <c r="C46" s="259" t="s">
        <v>56</v>
      </c>
      <c r="D46" s="248">
        <v>15</v>
      </c>
      <c r="E46" s="248">
        <v>15</v>
      </c>
      <c r="F46" s="248">
        <v>15</v>
      </c>
      <c r="G46" s="248">
        <v>15</v>
      </c>
      <c r="H46" s="248">
        <v>15</v>
      </c>
      <c r="I46" s="248">
        <v>15</v>
      </c>
      <c r="J46" s="248">
        <v>15</v>
      </c>
      <c r="K46" s="248">
        <v>15</v>
      </c>
      <c r="L46" s="248">
        <v>15</v>
      </c>
      <c r="M46" s="248">
        <v>15</v>
      </c>
      <c r="N46" s="248">
        <v>15</v>
      </c>
      <c r="O46" s="248">
        <v>15</v>
      </c>
      <c r="P46" s="280">
        <f>SUM(D46:O46)</f>
        <v>180</v>
      </c>
      <c r="Q46" s="20"/>
      <c r="R46" s="20"/>
    </row>
    <row r="47" spans="1:107" x14ac:dyDescent="0.2">
      <c r="B47" s="313">
        <v>32</v>
      </c>
      <c r="C47" s="314" t="s">
        <v>198</v>
      </c>
      <c r="D47" s="311"/>
      <c r="E47" s="311"/>
      <c r="F47" s="311"/>
      <c r="G47" s="311"/>
      <c r="H47" s="311"/>
      <c r="I47" s="311"/>
      <c r="J47" s="311"/>
      <c r="K47" s="311"/>
      <c r="L47" s="311"/>
      <c r="M47" s="311"/>
      <c r="N47" s="311"/>
      <c r="O47" s="311"/>
      <c r="P47" s="69">
        <f>+P48</f>
        <v>120296.96000000001</v>
      </c>
      <c r="Q47" s="20"/>
      <c r="R47" s="20"/>
    </row>
    <row r="48" spans="1:107" ht="24" customHeight="1" x14ac:dyDescent="0.2">
      <c r="B48" s="313">
        <v>322</v>
      </c>
      <c r="C48" s="315" t="s">
        <v>205</v>
      </c>
      <c r="D48" s="311"/>
      <c r="E48" s="311"/>
      <c r="F48" s="311"/>
      <c r="G48" s="311"/>
      <c r="H48" s="311"/>
      <c r="I48" s="311"/>
      <c r="J48" s="311"/>
      <c r="K48" s="311"/>
      <c r="L48" s="311"/>
      <c r="M48" s="311"/>
      <c r="N48" s="311"/>
      <c r="O48" s="311"/>
      <c r="P48" s="69">
        <f>+P49</f>
        <v>120296.96000000001</v>
      </c>
      <c r="Q48" s="20"/>
      <c r="R48" s="20"/>
    </row>
    <row r="49" spans="2:18" ht="17.25" customHeight="1" x14ac:dyDescent="0.2">
      <c r="B49" s="310">
        <v>32201</v>
      </c>
      <c r="C49" s="260" t="s">
        <v>57</v>
      </c>
      <c r="D49" s="248">
        <v>8366.2999999999993</v>
      </c>
      <c r="E49" s="248">
        <v>9469.4</v>
      </c>
      <c r="F49" s="248">
        <v>8776.25</v>
      </c>
      <c r="G49" s="248">
        <v>12366.01</v>
      </c>
      <c r="H49" s="248">
        <v>9366.2999999999993</v>
      </c>
      <c r="I49" s="248">
        <v>12366.9</v>
      </c>
      <c r="J49" s="248">
        <v>8696.2999999999993</v>
      </c>
      <c r="K49" s="248">
        <v>11366.3</v>
      </c>
      <c r="L49" s="248">
        <v>8366.2999999999993</v>
      </c>
      <c r="M49" s="248">
        <v>11466.3</v>
      </c>
      <c r="N49" s="248">
        <v>8366.2999999999993</v>
      </c>
      <c r="O49" s="248">
        <v>11324.3</v>
      </c>
      <c r="P49" s="280">
        <f>SUM(D49:O49)</f>
        <v>120296.96000000001</v>
      </c>
      <c r="Q49" s="20"/>
      <c r="R49" s="20"/>
    </row>
    <row r="50" spans="2:18" s="86" customFormat="1" ht="15" x14ac:dyDescent="0.2">
      <c r="B50" s="387" t="s">
        <v>17</v>
      </c>
      <c r="C50" s="388"/>
      <c r="D50" s="316">
        <f>SUM(D7:D49)</f>
        <v>98868.46</v>
      </c>
      <c r="E50" s="316">
        <f t="shared" ref="E50:O50" si="3">SUM(E7:E49)</f>
        <v>97555.89</v>
      </c>
      <c r="F50" s="316">
        <f t="shared" si="3"/>
        <v>96787.290000000008</v>
      </c>
      <c r="G50" s="316">
        <f t="shared" si="3"/>
        <v>103664.14</v>
      </c>
      <c r="H50" s="316">
        <f t="shared" si="3"/>
        <v>97522.340000000011</v>
      </c>
      <c r="I50" s="316">
        <f t="shared" si="3"/>
        <v>100699.65000000001</v>
      </c>
      <c r="J50" s="316">
        <f t="shared" si="3"/>
        <v>96825.500000000015</v>
      </c>
      <c r="K50" s="316">
        <f t="shared" si="3"/>
        <v>102803.39</v>
      </c>
      <c r="L50" s="316">
        <f t="shared" si="3"/>
        <v>96307.650000000023</v>
      </c>
      <c r="M50" s="316">
        <f t="shared" si="3"/>
        <v>99508.47</v>
      </c>
      <c r="N50" s="316">
        <f t="shared" si="3"/>
        <v>96325.22</v>
      </c>
      <c r="O50" s="316">
        <f t="shared" si="3"/>
        <v>101217.07</v>
      </c>
      <c r="P50" s="317">
        <f>SUM(P7+P16+P35+P49)</f>
        <v>1188085.07</v>
      </c>
      <c r="R50" s="318">
        <f>P7+P16+P35+P47</f>
        <v>1188085.07</v>
      </c>
    </row>
    <row r="51" spans="2:18" x14ac:dyDescent="0.2"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</row>
    <row r="52" spans="2:18" x14ac:dyDescent="0.2"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</row>
    <row r="53" spans="2:18" x14ac:dyDescent="0.2"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307">
        <f>71400+990683.11+5705+344174.6</f>
        <v>1411962.71</v>
      </c>
      <c r="Q53" s="20"/>
      <c r="R53" s="20"/>
    </row>
    <row r="54" spans="2:18" x14ac:dyDescent="0.2"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</row>
    <row r="55" spans="2:18" x14ac:dyDescent="0.2">
      <c r="P55" s="33"/>
    </row>
  </sheetData>
  <mergeCells count="5">
    <mergeCell ref="B1:P1"/>
    <mergeCell ref="B2:P2"/>
    <mergeCell ref="B3:P3"/>
    <mergeCell ref="B4:P4"/>
    <mergeCell ref="B50:C50"/>
  </mergeCells>
  <pageMargins left="0.19685039370078741" right="0.19685039370078741" top="0.39370078740157483" bottom="0.39370078740157483" header="0" footer="0"/>
  <pageSetup paperSize="5" scale="70" orientation="landscape" horizontalDpi="180" verticalDpi="180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6"/>
  </sheetPr>
  <dimension ref="B1:DX2481"/>
  <sheetViews>
    <sheetView showGridLines="0" zoomScaleNormal="100" workbookViewId="0">
      <selection activeCell="C28" sqref="C28"/>
    </sheetView>
  </sheetViews>
  <sheetFormatPr baseColWidth="10" defaultRowHeight="12.75" x14ac:dyDescent="0.2"/>
  <cols>
    <col min="2" max="2" width="7" customWidth="1"/>
    <col min="3" max="3" width="40" customWidth="1"/>
    <col min="4" max="4" width="13.28515625" customWidth="1"/>
    <col min="5" max="5" width="13.140625" customWidth="1"/>
    <col min="6" max="6" width="13.42578125" customWidth="1"/>
    <col min="7" max="10" width="13.7109375" customWidth="1"/>
    <col min="11" max="11" width="14.140625" customWidth="1"/>
    <col min="12" max="12" width="13.7109375" customWidth="1"/>
    <col min="13" max="13" width="9" customWidth="1"/>
    <col min="14" max="21" width="14.7109375" customWidth="1"/>
    <col min="22" max="22" width="14.85546875" customWidth="1"/>
    <col min="23" max="35" width="14.7109375" customWidth="1"/>
    <col min="37" max="37" width="14.7109375" customWidth="1"/>
    <col min="39" max="42" width="14.7109375" customWidth="1"/>
    <col min="43" max="43" width="14.85546875" customWidth="1"/>
    <col min="44" max="47" width="14.7109375" customWidth="1"/>
    <col min="49" max="50" width="14.7109375" customWidth="1"/>
    <col min="52" max="53" width="14.7109375" customWidth="1"/>
    <col min="54" max="54" width="14.5703125" customWidth="1"/>
    <col min="55" max="57" width="14.7109375" customWidth="1"/>
    <col min="60" max="60" width="14.7109375" customWidth="1"/>
    <col min="61" max="61" width="14.85546875" customWidth="1"/>
    <col min="62" max="64" width="14.7109375" customWidth="1"/>
    <col min="66" max="66" width="14.85546875" customWidth="1"/>
    <col min="67" max="68" width="14.7109375" customWidth="1"/>
    <col min="69" max="69" width="16.5703125" customWidth="1"/>
    <col min="70" max="71" width="14.7109375" customWidth="1"/>
    <col min="73" max="78" width="14.7109375" customWidth="1"/>
    <col min="80" max="80" width="14.85546875" customWidth="1"/>
    <col min="81" max="85" width="14.7109375" customWidth="1"/>
    <col min="87" max="91" width="14.7109375" customWidth="1"/>
    <col min="92" max="92" width="14.5703125" customWidth="1"/>
    <col min="94" max="95" width="14.7109375" customWidth="1"/>
    <col min="96" max="96" width="14.85546875" customWidth="1"/>
    <col min="97" max="97" width="14.7109375" customWidth="1"/>
    <col min="101" max="103" width="14.7109375" customWidth="1"/>
    <col min="257" max="257" width="7" customWidth="1"/>
    <col min="258" max="258" width="37.28515625" customWidth="1"/>
    <col min="259" max="259" width="13.28515625" customWidth="1"/>
    <col min="260" max="260" width="14.140625" customWidth="1"/>
    <col min="261" max="261" width="12.5703125" customWidth="1"/>
    <col min="262" max="262" width="13.42578125" customWidth="1"/>
    <col min="263" max="266" width="13.7109375" customWidth="1"/>
    <col min="267" max="267" width="14.140625" customWidth="1"/>
    <col min="268" max="268" width="13.7109375" customWidth="1"/>
    <col min="269" max="269" width="9" customWidth="1"/>
    <col min="270" max="277" width="14.7109375" customWidth="1"/>
    <col min="278" max="278" width="14.85546875" customWidth="1"/>
    <col min="279" max="291" width="14.7109375" customWidth="1"/>
    <col min="293" max="293" width="14.7109375" customWidth="1"/>
    <col min="295" max="298" width="14.7109375" customWidth="1"/>
    <col min="299" max="299" width="14.85546875" customWidth="1"/>
    <col min="300" max="303" width="14.7109375" customWidth="1"/>
    <col min="305" max="306" width="14.7109375" customWidth="1"/>
    <col min="308" max="309" width="14.7109375" customWidth="1"/>
    <col min="310" max="310" width="14.5703125" customWidth="1"/>
    <col min="311" max="313" width="14.7109375" customWidth="1"/>
    <col min="316" max="316" width="14.7109375" customWidth="1"/>
    <col min="317" max="317" width="14.85546875" customWidth="1"/>
    <col min="318" max="320" width="14.7109375" customWidth="1"/>
    <col min="322" max="322" width="14.85546875" customWidth="1"/>
    <col min="323" max="324" width="14.7109375" customWidth="1"/>
    <col min="325" max="325" width="16.5703125" customWidth="1"/>
    <col min="326" max="327" width="14.7109375" customWidth="1"/>
    <col min="329" max="334" width="14.7109375" customWidth="1"/>
    <col min="336" max="336" width="14.85546875" customWidth="1"/>
    <col min="337" max="341" width="14.7109375" customWidth="1"/>
    <col min="343" max="347" width="14.7109375" customWidth="1"/>
    <col min="348" max="348" width="14.5703125" customWidth="1"/>
    <col min="350" max="351" width="14.7109375" customWidth="1"/>
    <col min="352" max="352" width="14.85546875" customWidth="1"/>
    <col min="353" max="353" width="14.7109375" customWidth="1"/>
    <col min="357" max="359" width="14.7109375" customWidth="1"/>
    <col min="513" max="513" width="7" customWidth="1"/>
    <col min="514" max="514" width="37.28515625" customWidth="1"/>
    <col min="515" max="515" width="13.28515625" customWidth="1"/>
    <col min="516" max="516" width="14.140625" customWidth="1"/>
    <col min="517" max="517" width="12.5703125" customWidth="1"/>
    <col min="518" max="518" width="13.42578125" customWidth="1"/>
    <col min="519" max="522" width="13.7109375" customWidth="1"/>
    <col min="523" max="523" width="14.140625" customWidth="1"/>
    <col min="524" max="524" width="13.7109375" customWidth="1"/>
    <col min="525" max="525" width="9" customWidth="1"/>
    <col min="526" max="533" width="14.7109375" customWidth="1"/>
    <col min="534" max="534" width="14.85546875" customWidth="1"/>
    <col min="535" max="547" width="14.7109375" customWidth="1"/>
    <col min="549" max="549" width="14.7109375" customWidth="1"/>
    <col min="551" max="554" width="14.7109375" customWidth="1"/>
    <col min="555" max="555" width="14.85546875" customWidth="1"/>
    <col min="556" max="559" width="14.7109375" customWidth="1"/>
    <col min="561" max="562" width="14.7109375" customWidth="1"/>
    <col min="564" max="565" width="14.7109375" customWidth="1"/>
    <col min="566" max="566" width="14.5703125" customWidth="1"/>
    <col min="567" max="569" width="14.7109375" customWidth="1"/>
    <col min="572" max="572" width="14.7109375" customWidth="1"/>
    <col min="573" max="573" width="14.85546875" customWidth="1"/>
    <col min="574" max="576" width="14.7109375" customWidth="1"/>
    <col min="578" max="578" width="14.85546875" customWidth="1"/>
    <col min="579" max="580" width="14.7109375" customWidth="1"/>
    <col min="581" max="581" width="16.5703125" customWidth="1"/>
    <col min="582" max="583" width="14.7109375" customWidth="1"/>
    <col min="585" max="590" width="14.7109375" customWidth="1"/>
    <col min="592" max="592" width="14.85546875" customWidth="1"/>
    <col min="593" max="597" width="14.7109375" customWidth="1"/>
    <col min="599" max="603" width="14.7109375" customWidth="1"/>
    <col min="604" max="604" width="14.5703125" customWidth="1"/>
    <col min="606" max="607" width="14.7109375" customWidth="1"/>
    <col min="608" max="608" width="14.85546875" customWidth="1"/>
    <col min="609" max="609" width="14.7109375" customWidth="1"/>
    <col min="613" max="615" width="14.7109375" customWidth="1"/>
    <col min="769" max="769" width="7" customWidth="1"/>
    <col min="770" max="770" width="37.28515625" customWidth="1"/>
    <col min="771" max="771" width="13.28515625" customWidth="1"/>
    <col min="772" max="772" width="14.140625" customWidth="1"/>
    <col min="773" max="773" width="12.5703125" customWidth="1"/>
    <col min="774" max="774" width="13.42578125" customWidth="1"/>
    <col min="775" max="778" width="13.7109375" customWidth="1"/>
    <col min="779" max="779" width="14.140625" customWidth="1"/>
    <col min="780" max="780" width="13.7109375" customWidth="1"/>
    <col min="781" max="781" width="9" customWidth="1"/>
    <col min="782" max="789" width="14.7109375" customWidth="1"/>
    <col min="790" max="790" width="14.85546875" customWidth="1"/>
    <col min="791" max="803" width="14.7109375" customWidth="1"/>
    <col min="805" max="805" width="14.7109375" customWidth="1"/>
    <col min="807" max="810" width="14.7109375" customWidth="1"/>
    <col min="811" max="811" width="14.85546875" customWidth="1"/>
    <col min="812" max="815" width="14.7109375" customWidth="1"/>
    <col min="817" max="818" width="14.7109375" customWidth="1"/>
    <col min="820" max="821" width="14.7109375" customWidth="1"/>
    <col min="822" max="822" width="14.5703125" customWidth="1"/>
    <col min="823" max="825" width="14.7109375" customWidth="1"/>
    <col min="828" max="828" width="14.7109375" customWidth="1"/>
    <col min="829" max="829" width="14.85546875" customWidth="1"/>
    <col min="830" max="832" width="14.7109375" customWidth="1"/>
    <col min="834" max="834" width="14.85546875" customWidth="1"/>
    <col min="835" max="836" width="14.7109375" customWidth="1"/>
    <col min="837" max="837" width="16.5703125" customWidth="1"/>
    <col min="838" max="839" width="14.7109375" customWidth="1"/>
    <col min="841" max="846" width="14.7109375" customWidth="1"/>
    <col min="848" max="848" width="14.85546875" customWidth="1"/>
    <col min="849" max="853" width="14.7109375" customWidth="1"/>
    <col min="855" max="859" width="14.7109375" customWidth="1"/>
    <col min="860" max="860" width="14.5703125" customWidth="1"/>
    <col min="862" max="863" width="14.7109375" customWidth="1"/>
    <col min="864" max="864" width="14.85546875" customWidth="1"/>
    <col min="865" max="865" width="14.7109375" customWidth="1"/>
    <col min="869" max="871" width="14.7109375" customWidth="1"/>
    <col min="1025" max="1025" width="7" customWidth="1"/>
    <col min="1026" max="1026" width="37.28515625" customWidth="1"/>
    <col min="1027" max="1027" width="13.28515625" customWidth="1"/>
    <col min="1028" max="1028" width="14.140625" customWidth="1"/>
    <col min="1029" max="1029" width="12.5703125" customWidth="1"/>
    <col min="1030" max="1030" width="13.42578125" customWidth="1"/>
    <col min="1031" max="1034" width="13.7109375" customWidth="1"/>
    <col min="1035" max="1035" width="14.140625" customWidth="1"/>
    <col min="1036" max="1036" width="13.7109375" customWidth="1"/>
    <col min="1037" max="1037" width="9" customWidth="1"/>
    <col min="1038" max="1045" width="14.7109375" customWidth="1"/>
    <col min="1046" max="1046" width="14.85546875" customWidth="1"/>
    <col min="1047" max="1059" width="14.7109375" customWidth="1"/>
    <col min="1061" max="1061" width="14.7109375" customWidth="1"/>
    <col min="1063" max="1066" width="14.7109375" customWidth="1"/>
    <col min="1067" max="1067" width="14.85546875" customWidth="1"/>
    <col min="1068" max="1071" width="14.7109375" customWidth="1"/>
    <col min="1073" max="1074" width="14.7109375" customWidth="1"/>
    <col min="1076" max="1077" width="14.7109375" customWidth="1"/>
    <col min="1078" max="1078" width="14.5703125" customWidth="1"/>
    <col min="1079" max="1081" width="14.7109375" customWidth="1"/>
    <col min="1084" max="1084" width="14.7109375" customWidth="1"/>
    <col min="1085" max="1085" width="14.85546875" customWidth="1"/>
    <col min="1086" max="1088" width="14.7109375" customWidth="1"/>
    <col min="1090" max="1090" width="14.85546875" customWidth="1"/>
    <col min="1091" max="1092" width="14.7109375" customWidth="1"/>
    <col min="1093" max="1093" width="16.5703125" customWidth="1"/>
    <col min="1094" max="1095" width="14.7109375" customWidth="1"/>
    <col min="1097" max="1102" width="14.7109375" customWidth="1"/>
    <col min="1104" max="1104" width="14.85546875" customWidth="1"/>
    <col min="1105" max="1109" width="14.7109375" customWidth="1"/>
    <col min="1111" max="1115" width="14.7109375" customWidth="1"/>
    <col min="1116" max="1116" width="14.5703125" customWidth="1"/>
    <col min="1118" max="1119" width="14.7109375" customWidth="1"/>
    <col min="1120" max="1120" width="14.85546875" customWidth="1"/>
    <col min="1121" max="1121" width="14.7109375" customWidth="1"/>
    <col min="1125" max="1127" width="14.7109375" customWidth="1"/>
    <col min="1281" max="1281" width="7" customWidth="1"/>
    <col min="1282" max="1282" width="37.28515625" customWidth="1"/>
    <col min="1283" max="1283" width="13.28515625" customWidth="1"/>
    <col min="1284" max="1284" width="14.140625" customWidth="1"/>
    <col min="1285" max="1285" width="12.5703125" customWidth="1"/>
    <col min="1286" max="1286" width="13.42578125" customWidth="1"/>
    <col min="1287" max="1290" width="13.7109375" customWidth="1"/>
    <col min="1291" max="1291" width="14.140625" customWidth="1"/>
    <col min="1292" max="1292" width="13.7109375" customWidth="1"/>
    <col min="1293" max="1293" width="9" customWidth="1"/>
    <col min="1294" max="1301" width="14.7109375" customWidth="1"/>
    <col min="1302" max="1302" width="14.85546875" customWidth="1"/>
    <col min="1303" max="1315" width="14.7109375" customWidth="1"/>
    <col min="1317" max="1317" width="14.7109375" customWidth="1"/>
    <col min="1319" max="1322" width="14.7109375" customWidth="1"/>
    <col min="1323" max="1323" width="14.85546875" customWidth="1"/>
    <col min="1324" max="1327" width="14.7109375" customWidth="1"/>
    <col min="1329" max="1330" width="14.7109375" customWidth="1"/>
    <col min="1332" max="1333" width="14.7109375" customWidth="1"/>
    <col min="1334" max="1334" width="14.5703125" customWidth="1"/>
    <col min="1335" max="1337" width="14.7109375" customWidth="1"/>
    <col min="1340" max="1340" width="14.7109375" customWidth="1"/>
    <col min="1341" max="1341" width="14.85546875" customWidth="1"/>
    <col min="1342" max="1344" width="14.7109375" customWidth="1"/>
    <col min="1346" max="1346" width="14.85546875" customWidth="1"/>
    <col min="1347" max="1348" width="14.7109375" customWidth="1"/>
    <col min="1349" max="1349" width="16.5703125" customWidth="1"/>
    <col min="1350" max="1351" width="14.7109375" customWidth="1"/>
    <col min="1353" max="1358" width="14.7109375" customWidth="1"/>
    <col min="1360" max="1360" width="14.85546875" customWidth="1"/>
    <col min="1361" max="1365" width="14.7109375" customWidth="1"/>
    <col min="1367" max="1371" width="14.7109375" customWidth="1"/>
    <col min="1372" max="1372" width="14.5703125" customWidth="1"/>
    <col min="1374" max="1375" width="14.7109375" customWidth="1"/>
    <col min="1376" max="1376" width="14.85546875" customWidth="1"/>
    <col min="1377" max="1377" width="14.7109375" customWidth="1"/>
    <col min="1381" max="1383" width="14.7109375" customWidth="1"/>
    <col min="1537" max="1537" width="7" customWidth="1"/>
    <col min="1538" max="1538" width="37.28515625" customWidth="1"/>
    <col min="1539" max="1539" width="13.28515625" customWidth="1"/>
    <col min="1540" max="1540" width="14.140625" customWidth="1"/>
    <col min="1541" max="1541" width="12.5703125" customWidth="1"/>
    <col min="1542" max="1542" width="13.42578125" customWidth="1"/>
    <col min="1543" max="1546" width="13.7109375" customWidth="1"/>
    <col min="1547" max="1547" width="14.140625" customWidth="1"/>
    <col min="1548" max="1548" width="13.7109375" customWidth="1"/>
    <col min="1549" max="1549" width="9" customWidth="1"/>
    <col min="1550" max="1557" width="14.7109375" customWidth="1"/>
    <col min="1558" max="1558" width="14.85546875" customWidth="1"/>
    <col min="1559" max="1571" width="14.7109375" customWidth="1"/>
    <col min="1573" max="1573" width="14.7109375" customWidth="1"/>
    <col min="1575" max="1578" width="14.7109375" customWidth="1"/>
    <col min="1579" max="1579" width="14.85546875" customWidth="1"/>
    <col min="1580" max="1583" width="14.7109375" customWidth="1"/>
    <col min="1585" max="1586" width="14.7109375" customWidth="1"/>
    <col min="1588" max="1589" width="14.7109375" customWidth="1"/>
    <col min="1590" max="1590" width="14.5703125" customWidth="1"/>
    <col min="1591" max="1593" width="14.7109375" customWidth="1"/>
    <col min="1596" max="1596" width="14.7109375" customWidth="1"/>
    <col min="1597" max="1597" width="14.85546875" customWidth="1"/>
    <col min="1598" max="1600" width="14.7109375" customWidth="1"/>
    <col min="1602" max="1602" width="14.85546875" customWidth="1"/>
    <col min="1603" max="1604" width="14.7109375" customWidth="1"/>
    <col min="1605" max="1605" width="16.5703125" customWidth="1"/>
    <col min="1606" max="1607" width="14.7109375" customWidth="1"/>
    <col min="1609" max="1614" width="14.7109375" customWidth="1"/>
    <col min="1616" max="1616" width="14.85546875" customWidth="1"/>
    <col min="1617" max="1621" width="14.7109375" customWidth="1"/>
    <col min="1623" max="1627" width="14.7109375" customWidth="1"/>
    <col min="1628" max="1628" width="14.5703125" customWidth="1"/>
    <col min="1630" max="1631" width="14.7109375" customWidth="1"/>
    <col min="1632" max="1632" width="14.85546875" customWidth="1"/>
    <col min="1633" max="1633" width="14.7109375" customWidth="1"/>
    <col min="1637" max="1639" width="14.7109375" customWidth="1"/>
    <col min="1793" max="1793" width="7" customWidth="1"/>
    <col min="1794" max="1794" width="37.28515625" customWidth="1"/>
    <col min="1795" max="1795" width="13.28515625" customWidth="1"/>
    <col min="1796" max="1796" width="14.140625" customWidth="1"/>
    <col min="1797" max="1797" width="12.5703125" customWidth="1"/>
    <col min="1798" max="1798" width="13.42578125" customWidth="1"/>
    <col min="1799" max="1802" width="13.7109375" customWidth="1"/>
    <col min="1803" max="1803" width="14.140625" customWidth="1"/>
    <col min="1804" max="1804" width="13.7109375" customWidth="1"/>
    <col min="1805" max="1805" width="9" customWidth="1"/>
    <col min="1806" max="1813" width="14.7109375" customWidth="1"/>
    <col min="1814" max="1814" width="14.85546875" customWidth="1"/>
    <col min="1815" max="1827" width="14.7109375" customWidth="1"/>
    <col min="1829" max="1829" width="14.7109375" customWidth="1"/>
    <col min="1831" max="1834" width="14.7109375" customWidth="1"/>
    <col min="1835" max="1835" width="14.85546875" customWidth="1"/>
    <col min="1836" max="1839" width="14.7109375" customWidth="1"/>
    <col min="1841" max="1842" width="14.7109375" customWidth="1"/>
    <col min="1844" max="1845" width="14.7109375" customWidth="1"/>
    <col min="1846" max="1846" width="14.5703125" customWidth="1"/>
    <col min="1847" max="1849" width="14.7109375" customWidth="1"/>
    <col min="1852" max="1852" width="14.7109375" customWidth="1"/>
    <col min="1853" max="1853" width="14.85546875" customWidth="1"/>
    <col min="1854" max="1856" width="14.7109375" customWidth="1"/>
    <col min="1858" max="1858" width="14.85546875" customWidth="1"/>
    <col min="1859" max="1860" width="14.7109375" customWidth="1"/>
    <col min="1861" max="1861" width="16.5703125" customWidth="1"/>
    <col min="1862" max="1863" width="14.7109375" customWidth="1"/>
    <col min="1865" max="1870" width="14.7109375" customWidth="1"/>
    <col min="1872" max="1872" width="14.85546875" customWidth="1"/>
    <col min="1873" max="1877" width="14.7109375" customWidth="1"/>
    <col min="1879" max="1883" width="14.7109375" customWidth="1"/>
    <col min="1884" max="1884" width="14.5703125" customWidth="1"/>
    <col min="1886" max="1887" width="14.7109375" customWidth="1"/>
    <col min="1888" max="1888" width="14.85546875" customWidth="1"/>
    <col min="1889" max="1889" width="14.7109375" customWidth="1"/>
    <col min="1893" max="1895" width="14.7109375" customWidth="1"/>
    <col min="2049" max="2049" width="7" customWidth="1"/>
    <col min="2050" max="2050" width="37.28515625" customWidth="1"/>
    <col min="2051" max="2051" width="13.28515625" customWidth="1"/>
    <col min="2052" max="2052" width="14.140625" customWidth="1"/>
    <col min="2053" max="2053" width="12.5703125" customWidth="1"/>
    <col min="2054" max="2054" width="13.42578125" customWidth="1"/>
    <col min="2055" max="2058" width="13.7109375" customWidth="1"/>
    <col min="2059" max="2059" width="14.140625" customWidth="1"/>
    <col min="2060" max="2060" width="13.7109375" customWidth="1"/>
    <col min="2061" max="2061" width="9" customWidth="1"/>
    <col min="2062" max="2069" width="14.7109375" customWidth="1"/>
    <col min="2070" max="2070" width="14.85546875" customWidth="1"/>
    <col min="2071" max="2083" width="14.7109375" customWidth="1"/>
    <col min="2085" max="2085" width="14.7109375" customWidth="1"/>
    <col min="2087" max="2090" width="14.7109375" customWidth="1"/>
    <col min="2091" max="2091" width="14.85546875" customWidth="1"/>
    <col min="2092" max="2095" width="14.7109375" customWidth="1"/>
    <col min="2097" max="2098" width="14.7109375" customWidth="1"/>
    <col min="2100" max="2101" width="14.7109375" customWidth="1"/>
    <col min="2102" max="2102" width="14.5703125" customWidth="1"/>
    <col min="2103" max="2105" width="14.7109375" customWidth="1"/>
    <col min="2108" max="2108" width="14.7109375" customWidth="1"/>
    <col min="2109" max="2109" width="14.85546875" customWidth="1"/>
    <col min="2110" max="2112" width="14.7109375" customWidth="1"/>
    <col min="2114" max="2114" width="14.85546875" customWidth="1"/>
    <col min="2115" max="2116" width="14.7109375" customWidth="1"/>
    <col min="2117" max="2117" width="16.5703125" customWidth="1"/>
    <col min="2118" max="2119" width="14.7109375" customWidth="1"/>
    <col min="2121" max="2126" width="14.7109375" customWidth="1"/>
    <col min="2128" max="2128" width="14.85546875" customWidth="1"/>
    <col min="2129" max="2133" width="14.7109375" customWidth="1"/>
    <col min="2135" max="2139" width="14.7109375" customWidth="1"/>
    <col min="2140" max="2140" width="14.5703125" customWidth="1"/>
    <col min="2142" max="2143" width="14.7109375" customWidth="1"/>
    <col min="2144" max="2144" width="14.85546875" customWidth="1"/>
    <col min="2145" max="2145" width="14.7109375" customWidth="1"/>
    <col min="2149" max="2151" width="14.7109375" customWidth="1"/>
    <col min="2305" max="2305" width="7" customWidth="1"/>
    <col min="2306" max="2306" width="37.28515625" customWidth="1"/>
    <col min="2307" max="2307" width="13.28515625" customWidth="1"/>
    <col min="2308" max="2308" width="14.140625" customWidth="1"/>
    <col min="2309" max="2309" width="12.5703125" customWidth="1"/>
    <col min="2310" max="2310" width="13.42578125" customWidth="1"/>
    <col min="2311" max="2314" width="13.7109375" customWidth="1"/>
    <col min="2315" max="2315" width="14.140625" customWidth="1"/>
    <col min="2316" max="2316" width="13.7109375" customWidth="1"/>
    <col min="2317" max="2317" width="9" customWidth="1"/>
    <col min="2318" max="2325" width="14.7109375" customWidth="1"/>
    <col min="2326" max="2326" width="14.85546875" customWidth="1"/>
    <col min="2327" max="2339" width="14.7109375" customWidth="1"/>
    <col min="2341" max="2341" width="14.7109375" customWidth="1"/>
    <col min="2343" max="2346" width="14.7109375" customWidth="1"/>
    <col min="2347" max="2347" width="14.85546875" customWidth="1"/>
    <col min="2348" max="2351" width="14.7109375" customWidth="1"/>
    <col min="2353" max="2354" width="14.7109375" customWidth="1"/>
    <col min="2356" max="2357" width="14.7109375" customWidth="1"/>
    <col min="2358" max="2358" width="14.5703125" customWidth="1"/>
    <col min="2359" max="2361" width="14.7109375" customWidth="1"/>
    <col min="2364" max="2364" width="14.7109375" customWidth="1"/>
    <col min="2365" max="2365" width="14.85546875" customWidth="1"/>
    <col min="2366" max="2368" width="14.7109375" customWidth="1"/>
    <col min="2370" max="2370" width="14.85546875" customWidth="1"/>
    <col min="2371" max="2372" width="14.7109375" customWidth="1"/>
    <col min="2373" max="2373" width="16.5703125" customWidth="1"/>
    <col min="2374" max="2375" width="14.7109375" customWidth="1"/>
    <col min="2377" max="2382" width="14.7109375" customWidth="1"/>
    <col min="2384" max="2384" width="14.85546875" customWidth="1"/>
    <col min="2385" max="2389" width="14.7109375" customWidth="1"/>
    <col min="2391" max="2395" width="14.7109375" customWidth="1"/>
    <col min="2396" max="2396" width="14.5703125" customWidth="1"/>
    <col min="2398" max="2399" width="14.7109375" customWidth="1"/>
    <col min="2400" max="2400" width="14.85546875" customWidth="1"/>
    <col min="2401" max="2401" width="14.7109375" customWidth="1"/>
    <col min="2405" max="2407" width="14.7109375" customWidth="1"/>
    <col min="2561" max="2561" width="7" customWidth="1"/>
    <col min="2562" max="2562" width="37.28515625" customWidth="1"/>
    <col min="2563" max="2563" width="13.28515625" customWidth="1"/>
    <col min="2564" max="2564" width="14.140625" customWidth="1"/>
    <col min="2565" max="2565" width="12.5703125" customWidth="1"/>
    <col min="2566" max="2566" width="13.42578125" customWidth="1"/>
    <col min="2567" max="2570" width="13.7109375" customWidth="1"/>
    <col min="2571" max="2571" width="14.140625" customWidth="1"/>
    <col min="2572" max="2572" width="13.7109375" customWidth="1"/>
    <col min="2573" max="2573" width="9" customWidth="1"/>
    <col min="2574" max="2581" width="14.7109375" customWidth="1"/>
    <col min="2582" max="2582" width="14.85546875" customWidth="1"/>
    <col min="2583" max="2595" width="14.7109375" customWidth="1"/>
    <col min="2597" max="2597" width="14.7109375" customWidth="1"/>
    <col min="2599" max="2602" width="14.7109375" customWidth="1"/>
    <col min="2603" max="2603" width="14.85546875" customWidth="1"/>
    <col min="2604" max="2607" width="14.7109375" customWidth="1"/>
    <col min="2609" max="2610" width="14.7109375" customWidth="1"/>
    <col min="2612" max="2613" width="14.7109375" customWidth="1"/>
    <col min="2614" max="2614" width="14.5703125" customWidth="1"/>
    <col min="2615" max="2617" width="14.7109375" customWidth="1"/>
    <col min="2620" max="2620" width="14.7109375" customWidth="1"/>
    <col min="2621" max="2621" width="14.85546875" customWidth="1"/>
    <col min="2622" max="2624" width="14.7109375" customWidth="1"/>
    <col min="2626" max="2626" width="14.85546875" customWidth="1"/>
    <col min="2627" max="2628" width="14.7109375" customWidth="1"/>
    <col min="2629" max="2629" width="16.5703125" customWidth="1"/>
    <col min="2630" max="2631" width="14.7109375" customWidth="1"/>
    <col min="2633" max="2638" width="14.7109375" customWidth="1"/>
    <col min="2640" max="2640" width="14.85546875" customWidth="1"/>
    <col min="2641" max="2645" width="14.7109375" customWidth="1"/>
    <col min="2647" max="2651" width="14.7109375" customWidth="1"/>
    <col min="2652" max="2652" width="14.5703125" customWidth="1"/>
    <col min="2654" max="2655" width="14.7109375" customWidth="1"/>
    <col min="2656" max="2656" width="14.85546875" customWidth="1"/>
    <col min="2657" max="2657" width="14.7109375" customWidth="1"/>
    <col min="2661" max="2663" width="14.7109375" customWidth="1"/>
    <col min="2817" max="2817" width="7" customWidth="1"/>
    <col min="2818" max="2818" width="37.28515625" customWidth="1"/>
    <col min="2819" max="2819" width="13.28515625" customWidth="1"/>
    <col min="2820" max="2820" width="14.140625" customWidth="1"/>
    <col min="2821" max="2821" width="12.5703125" customWidth="1"/>
    <col min="2822" max="2822" width="13.42578125" customWidth="1"/>
    <col min="2823" max="2826" width="13.7109375" customWidth="1"/>
    <col min="2827" max="2827" width="14.140625" customWidth="1"/>
    <col min="2828" max="2828" width="13.7109375" customWidth="1"/>
    <col min="2829" max="2829" width="9" customWidth="1"/>
    <col min="2830" max="2837" width="14.7109375" customWidth="1"/>
    <col min="2838" max="2838" width="14.85546875" customWidth="1"/>
    <col min="2839" max="2851" width="14.7109375" customWidth="1"/>
    <col min="2853" max="2853" width="14.7109375" customWidth="1"/>
    <col min="2855" max="2858" width="14.7109375" customWidth="1"/>
    <col min="2859" max="2859" width="14.85546875" customWidth="1"/>
    <col min="2860" max="2863" width="14.7109375" customWidth="1"/>
    <col min="2865" max="2866" width="14.7109375" customWidth="1"/>
    <col min="2868" max="2869" width="14.7109375" customWidth="1"/>
    <col min="2870" max="2870" width="14.5703125" customWidth="1"/>
    <col min="2871" max="2873" width="14.7109375" customWidth="1"/>
    <col min="2876" max="2876" width="14.7109375" customWidth="1"/>
    <col min="2877" max="2877" width="14.85546875" customWidth="1"/>
    <col min="2878" max="2880" width="14.7109375" customWidth="1"/>
    <col min="2882" max="2882" width="14.85546875" customWidth="1"/>
    <col min="2883" max="2884" width="14.7109375" customWidth="1"/>
    <col min="2885" max="2885" width="16.5703125" customWidth="1"/>
    <col min="2886" max="2887" width="14.7109375" customWidth="1"/>
    <col min="2889" max="2894" width="14.7109375" customWidth="1"/>
    <col min="2896" max="2896" width="14.85546875" customWidth="1"/>
    <col min="2897" max="2901" width="14.7109375" customWidth="1"/>
    <col min="2903" max="2907" width="14.7109375" customWidth="1"/>
    <col min="2908" max="2908" width="14.5703125" customWidth="1"/>
    <col min="2910" max="2911" width="14.7109375" customWidth="1"/>
    <col min="2912" max="2912" width="14.85546875" customWidth="1"/>
    <col min="2913" max="2913" width="14.7109375" customWidth="1"/>
    <col min="2917" max="2919" width="14.7109375" customWidth="1"/>
    <col min="3073" max="3073" width="7" customWidth="1"/>
    <col min="3074" max="3074" width="37.28515625" customWidth="1"/>
    <col min="3075" max="3075" width="13.28515625" customWidth="1"/>
    <col min="3076" max="3076" width="14.140625" customWidth="1"/>
    <col min="3077" max="3077" width="12.5703125" customWidth="1"/>
    <col min="3078" max="3078" width="13.42578125" customWidth="1"/>
    <col min="3079" max="3082" width="13.7109375" customWidth="1"/>
    <col min="3083" max="3083" width="14.140625" customWidth="1"/>
    <col min="3084" max="3084" width="13.7109375" customWidth="1"/>
    <col min="3085" max="3085" width="9" customWidth="1"/>
    <col min="3086" max="3093" width="14.7109375" customWidth="1"/>
    <col min="3094" max="3094" width="14.85546875" customWidth="1"/>
    <col min="3095" max="3107" width="14.7109375" customWidth="1"/>
    <col min="3109" max="3109" width="14.7109375" customWidth="1"/>
    <col min="3111" max="3114" width="14.7109375" customWidth="1"/>
    <col min="3115" max="3115" width="14.85546875" customWidth="1"/>
    <col min="3116" max="3119" width="14.7109375" customWidth="1"/>
    <col min="3121" max="3122" width="14.7109375" customWidth="1"/>
    <col min="3124" max="3125" width="14.7109375" customWidth="1"/>
    <col min="3126" max="3126" width="14.5703125" customWidth="1"/>
    <col min="3127" max="3129" width="14.7109375" customWidth="1"/>
    <col min="3132" max="3132" width="14.7109375" customWidth="1"/>
    <col min="3133" max="3133" width="14.85546875" customWidth="1"/>
    <col min="3134" max="3136" width="14.7109375" customWidth="1"/>
    <col min="3138" max="3138" width="14.85546875" customWidth="1"/>
    <col min="3139" max="3140" width="14.7109375" customWidth="1"/>
    <col min="3141" max="3141" width="16.5703125" customWidth="1"/>
    <col min="3142" max="3143" width="14.7109375" customWidth="1"/>
    <col min="3145" max="3150" width="14.7109375" customWidth="1"/>
    <col min="3152" max="3152" width="14.85546875" customWidth="1"/>
    <col min="3153" max="3157" width="14.7109375" customWidth="1"/>
    <col min="3159" max="3163" width="14.7109375" customWidth="1"/>
    <col min="3164" max="3164" width="14.5703125" customWidth="1"/>
    <col min="3166" max="3167" width="14.7109375" customWidth="1"/>
    <col min="3168" max="3168" width="14.85546875" customWidth="1"/>
    <col min="3169" max="3169" width="14.7109375" customWidth="1"/>
    <col min="3173" max="3175" width="14.7109375" customWidth="1"/>
    <col min="3329" max="3329" width="7" customWidth="1"/>
    <col min="3330" max="3330" width="37.28515625" customWidth="1"/>
    <col min="3331" max="3331" width="13.28515625" customWidth="1"/>
    <col min="3332" max="3332" width="14.140625" customWidth="1"/>
    <col min="3333" max="3333" width="12.5703125" customWidth="1"/>
    <col min="3334" max="3334" width="13.42578125" customWidth="1"/>
    <col min="3335" max="3338" width="13.7109375" customWidth="1"/>
    <col min="3339" max="3339" width="14.140625" customWidth="1"/>
    <col min="3340" max="3340" width="13.7109375" customWidth="1"/>
    <col min="3341" max="3341" width="9" customWidth="1"/>
    <col min="3342" max="3349" width="14.7109375" customWidth="1"/>
    <col min="3350" max="3350" width="14.85546875" customWidth="1"/>
    <col min="3351" max="3363" width="14.7109375" customWidth="1"/>
    <col min="3365" max="3365" width="14.7109375" customWidth="1"/>
    <col min="3367" max="3370" width="14.7109375" customWidth="1"/>
    <col min="3371" max="3371" width="14.85546875" customWidth="1"/>
    <col min="3372" max="3375" width="14.7109375" customWidth="1"/>
    <col min="3377" max="3378" width="14.7109375" customWidth="1"/>
    <col min="3380" max="3381" width="14.7109375" customWidth="1"/>
    <col min="3382" max="3382" width="14.5703125" customWidth="1"/>
    <col min="3383" max="3385" width="14.7109375" customWidth="1"/>
    <col min="3388" max="3388" width="14.7109375" customWidth="1"/>
    <col min="3389" max="3389" width="14.85546875" customWidth="1"/>
    <col min="3390" max="3392" width="14.7109375" customWidth="1"/>
    <col min="3394" max="3394" width="14.85546875" customWidth="1"/>
    <col min="3395" max="3396" width="14.7109375" customWidth="1"/>
    <col min="3397" max="3397" width="16.5703125" customWidth="1"/>
    <col min="3398" max="3399" width="14.7109375" customWidth="1"/>
    <col min="3401" max="3406" width="14.7109375" customWidth="1"/>
    <col min="3408" max="3408" width="14.85546875" customWidth="1"/>
    <col min="3409" max="3413" width="14.7109375" customWidth="1"/>
    <col min="3415" max="3419" width="14.7109375" customWidth="1"/>
    <col min="3420" max="3420" width="14.5703125" customWidth="1"/>
    <col min="3422" max="3423" width="14.7109375" customWidth="1"/>
    <col min="3424" max="3424" width="14.85546875" customWidth="1"/>
    <col min="3425" max="3425" width="14.7109375" customWidth="1"/>
    <col min="3429" max="3431" width="14.7109375" customWidth="1"/>
    <col min="3585" max="3585" width="7" customWidth="1"/>
    <col min="3586" max="3586" width="37.28515625" customWidth="1"/>
    <col min="3587" max="3587" width="13.28515625" customWidth="1"/>
    <col min="3588" max="3588" width="14.140625" customWidth="1"/>
    <col min="3589" max="3589" width="12.5703125" customWidth="1"/>
    <col min="3590" max="3590" width="13.42578125" customWidth="1"/>
    <col min="3591" max="3594" width="13.7109375" customWidth="1"/>
    <col min="3595" max="3595" width="14.140625" customWidth="1"/>
    <col min="3596" max="3596" width="13.7109375" customWidth="1"/>
    <col min="3597" max="3597" width="9" customWidth="1"/>
    <col min="3598" max="3605" width="14.7109375" customWidth="1"/>
    <col min="3606" max="3606" width="14.85546875" customWidth="1"/>
    <col min="3607" max="3619" width="14.7109375" customWidth="1"/>
    <col min="3621" max="3621" width="14.7109375" customWidth="1"/>
    <col min="3623" max="3626" width="14.7109375" customWidth="1"/>
    <col min="3627" max="3627" width="14.85546875" customWidth="1"/>
    <col min="3628" max="3631" width="14.7109375" customWidth="1"/>
    <col min="3633" max="3634" width="14.7109375" customWidth="1"/>
    <col min="3636" max="3637" width="14.7109375" customWidth="1"/>
    <col min="3638" max="3638" width="14.5703125" customWidth="1"/>
    <col min="3639" max="3641" width="14.7109375" customWidth="1"/>
    <col min="3644" max="3644" width="14.7109375" customWidth="1"/>
    <col min="3645" max="3645" width="14.85546875" customWidth="1"/>
    <col min="3646" max="3648" width="14.7109375" customWidth="1"/>
    <col min="3650" max="3650" width="14.85546875" customWidth="1"/>
    <col min="3651" max="3652" width="14.7109375" customWidth="1"/>
    <col min="3653" max="3653" width="16.5703125" customWidth="1"/>
    <col min="3654" max="3655" width="14.7109375" customWidth="1"/>
    <col min="3657" max="3662" width="14.7109375" customWidth="1"/>
    <col min="3664" max="3664" width="14.85546875" customWidth="1"/>
    <col min="3665" max="3669" width="14.7109375" customWidth="1"/>
    <col min="3671" max="3675" width="14.7109375" customWidth="1"/>
    <col min="3676" max="3676" width="14.5703125" customWidth="1"/>
    <col min="3678" max="3679" width="14.7109375" customWidth="1"/>
    <col min="3680" max="3680" width="14.85546875" customWidth="1"/>
    <col min="3681" max="3681" width="14.7109375" customWidth="1"/>
    <col min="3685" max="3687" width="14.7109375" customWidth="1"/>
    <col min="3841" max="3841" width="7" customWidth="1"/>
    <col min="3842" max="3842" width="37.28515625" customWidth="1"/>
    <col min="3843" max="3843" width="13.28515625" customWidth="1"/>
    <col min="3844" max="3844" width="14.140625" customWidth="1"/>
    <col min="3845" max="3845" width="12.5703125" customWidth="1"/>
    <col min="3846" max="3846" width="13.42578125" customWidth="1"/>
    <col min="3847" max="3850" width="13.7109375" customWidth="1"/>
    <col min="3851" max="3851" width="14.140625" customWidth="1"/>
    <col min="3852" max="3852" width="13.7109375" customWidth="1"/>
    <col min="3853" max="3853" width="9" customWidth="1"/>
    <col min="3854" max="3861" width="14.7109375" customWidth="1"/>
    <col min="3862" max="3862" width="14.85546875" customWidth="1"/>
    <col min="3863" max="3875" width="14.7109375" customWidth="1"/>
    <col min="3877" max="3877" width="14.7109375" customWidth="1"/>
    <col min="3879" max="3882" width="14.7109375" customWidth="1"/>
    <col min="3883" max="3883" width="14.85546875" customWidth="1"/>
    <col min="3884" max="3887" width="14.7109375" customWidth="1"/>
    <col min="3889" max="3890" width="14.7109375" customWidth="1"/>
    <col min="3892" max="3893" width="14.7109375" customWidth="1"/>
    <col min="3894" max="3894" width="14.5703125" customWidth="1"/>
    <col min="3895" max="3897" width="14.7109375" customWidth="1"/>
    <col min="3900" max="3900" width="14.7109375" customWidth="1"/>
    <col min="3901" max="3901" width="14.85546875" customWidth="1"/>
    <col min="3902" max="3904" width="14.7109375" customWidth="1"/>
    <col min="3906" max="3906" width="14.85546875" customWidth="1"/>
    <col min="3907" max="3908" width="14.7109375" customWidth="1"/>
    <col min="3909" max="3909" width="16.5703125" customWidth="1"/>
    <col min="3910" max="3911" width="14.7109375" customWidth="1"/>
    <col min="3913" max="3918" width="14.7109375" customWidth="1"/>
    <col min="3920" max="3920" width="14.85546875" customWidth="1"/>
    <col min="3921" max="3925" width="14.7109375" customWidth="1"/>
    <col min="3927" max="3931" width="14.7109375" customWidth="1"/>
    <col min="3932" max="3932" width="14.5703125" customWidth="1"/>
    <col min="3934" max="3935" width="14.7109375" customWidth="1"/>
    <col min="3936" max="3936" width="14.85546875" customWidth="1"/>
    <col min="3937" max="3937" width="14.7109375" customWidth="1"/>
    <col min="3941" max="3943" width="14.7109375" customWidth="1"/>
    <col min="4097" max="4097" width="7" customWidth="1"/>
    <col min="4098" max="4098" width="37.28515625" customWidth="1"/>
    <col min="4099" max="4099" width="13.28515625" customWidth="1"/>
    <col min="4100" max="4100" width="14.140625" customWidth="1"/>
    <col min="4101" max="4101" width="12.5703125" customWidth="1"/>
    <col min="4102" max="4102" width="13.42578125" customWidth="1"/>
    <col min="4103" max="4106" width="13.7109375" customWidth="1"/>
    <col min="4107" max="4107" width="14.140625" customWidth="1"/>
    <col min="4108" max="4108" width="13.7109375" customWidth="1"/>
    <col min="4109" max="4109" width="9" customWidth="1"/>
    <col min="4110" max="4117" width="14.7109375" customWidth="1"/>
    <col min="4118" max="4118" width="14.85546875" customWidth="1"/>
    <col min="4119" max="4131" width="14.7109375" customWidth="1"/>
    <col min="4133" max="4133" width="14.7109375" customWidth="1"/>
    <col min="4135" max="4138" width="14.7109375" customWidth="1"/>
    <col min="4139" max="4139" width="14.85546875" customWidth="1"/>
    <col min="4140" max="4143" width="14.7109375" customWidth="1"/>
    <col min="4145" max="4146" width="14.7109375" customWidth="1"/>
    <col min="4148" max="4149" width="14.7109375" customWidth="1"/>
    <col min="4150" max="4150" width="14.5703125" customWidth="1"/>
    <col min="4151" max="4153" width="14.7109375" customWidth="1"/>
    <col min="4156" max="4156" width="14.7109375" customWidth="1"/>
    <col min="4157" max="4157" width="14.85546875" customWidth="1"/>
    <col min="4158" max="4160" width="14.7109375" customWidth="1"/>
    <col min="4162" max="4162" width="14.85546875" customWidth="1"/>
    <col min="4163" max="4164" width="14.7109375" customWidth="1"/>
    <col min="4165" max="4165" width="16.5703125" customWidth="1"/>
    <col min="4166" max="4167" width="14.7109375" customWidth="1"/>
    <col min="4169" max="4174" width="14.7109375" customWidth="1"/>
    <col min="4176" max="4176" width="14.85546875" customWidth="1"/>
    <col min="4177" max="4181" width="14.7109375" customWidth="1"/>
    <col min="4183" max="4187" width="14.7109375" customWidth="1"/>
    <col min="4188" max="4188" width="14.5703125" customWidth="1"/>
    <col min="4190" max="4191" width="14.7109375" customWidth="1"/>
    <col min="4192" max="4192" width="14.85546875" customWidth="1"/>
    <col min="4193" max="4193" width="14.7109375" customWidth="1"/>
    <col min="4197" max="4199" width="14.7109375" customWidth="1"/>
    <col min="4353" max="4353" width="7" customWidth="1"/>
    <col min="4354" max="4354" width="37.28515625" customWidth="1"/>
    <col min="4355" max="4355" width="13.28515625" customWidth="1"/>
    <col min="4356" max="4356" width="14.140625" customWidth="1"/>
    <col min="4357" max="4357" width="12.5703125" customWidth="1"/>
    <col min="4358" max="4358" width="13.42578125" customWidth="1"/>
    <col min="4359" max="4362" width="13.7109375" customWidth="1"/>
    <col min="4363" max="4363" width="14.140625" customWidth="1"/>
    <col min="4364" max="4364" width="13.7109375" customWidth="1"/>
    <col min="4365" max="4365" width="9" customWidth="1"/>
    <col min="4366" max="4373" width="14.7109375" customWidth="1"/>
    <col min="4374" max="4374" width="14.85546875" customWidth="1"/>
    <col min="4375" max="4387" width="14.7109375" customWidth="1"/>
    <col min="4389" max="4389" width="14.7109375" customWidth="1"/>
    <col min="4391" max="4394" width="14.7109375" customWidth="1"/>
    <col min="4395" max="4395" width="14.85546875" customWidth="1"/>
    <col min="4396" max="4399" width="14.7109375" customWidth="1"/>
    <col min="4401" max="4402" width="14.7109375" customWidth="1"/>
    <col min="4404" max="4405" width="14.7109375" customWidth="1"/>
    <col min="4406" max="4406" width="14.5703125" customWidth="1"/>
    <col min="4407" max="4409" width="14.7109375" customWidth="1"/>
    <col min="4412" max="4412" width="14.7109375" customWidth="1"/>
    <col min="4413" max="4413" width="14.85546875" customWidth="1"/>
    <col min="4414" max="4416" width="14.7109375" customWidth="1"/>
    <col min="4418" max="4418" width="14.85546875" customWidth="1"/>
    <col min="4419" max="4420" width="14.7109375" customWidth="1"/>
    <col min="4421" max="4421" width="16.5703125" customWidth="1"/>
    <col min="4422" max="4423" width="14.7109375" customWidth="1"/>
    <col min="4425" max="4430" width="14.7109375" customWidth="1"/>
    <col min="4432" max="4432" width="14.85546875" customWidth="1"/>
    <col min="4433" max="4437" width="14.7109375" customWidth="1"/>
    <col min="4439" max="4443" width="14.7109375" customWidth="1"/>
    <col min="4444" max="4444" width="14.5703125" customWidth="1"/>
    <col min="4446" max="4447" width="14.7109375" customWidth="1"/>
    <col min="4448" max="4448" width="14.85546875" customWidth="1"/>
    <col min="4449" max="4449" width="14.7109375" customWidth="1"/>
    <col min="4453" max="4455" width="14.7109375" customWidth="1"/>
    <col min="4609" max="4609" width="7" customWidth="1"/>
    <col min="4610" max="4610" width="37.28515625" customWidth="1"/>
    <col min="4611" max="4611" width="13.28515625" customWidth="1"/>
    <col min="4612" max="4612" width="14.140625" customWidth="1"/>
    <col min="4613" max="4613" width="12.5703125" customWidth="1"/>
    <col min="4614" max="4614" width="13.42578125" customWidth="1"/>
    <col min="4615" max="4618" width="13.7109375" customWidth="1"/>
    <col min="4619" max="4619" width="14.140625" customWidth="1"/>
    <col min="4620" max="4620" width="13.7109375" customWidth="1"/>
    <col min="4621" max="4621" width="9" customWidth="1"/>
    <col min="4622" max="4629" width="14.7109375" customWidth="1"/>
    <col min="4630" max="4630" width="14.85546875" customWidth="1"/>
    <col min="4631" max="4643" width="14.7109375" customWidth="1"/>
    <col min="4645" max="4645" width="14.7109375" customWidth="1"/>
    <col min="4647" max="4650" width="14.7109375" customWidth="1"/>
    <col min="4651" max="4651" width="14.85546875" customWidth="1"/>
    <col min="4652" max="4655" width="14.7109375" customWidth="1"/>
    <col min="4657" max="4658" width="14.7109375" customWidth="1"/>
    <col min="4660" max="4661" width="14.7109375" customWidth="1"/>
    <col min="4662" max="4662" width="14.5703125" customWidth="1"/>
    <col min="4663" max="4665" width="14.7109375" customWidth="1"/>
    <col min="4668" max="4668" width="14.7109375" customWidth="1"/>
    <col min="4669" max="4669" width="14.85546875" customWidth="1"/>
    <col min="4670" max="4672" width="14.7109375" customWidth="1"/>
    <col min="4674" max="4674" width="14.85546875" customWidth="1"/>
    <col min="4675" max="4676" width="14.7109375" customWidth="1"/>
    <col min="4677" max="4677" width="16.5703125" customWidth="1"/>
    <col min="4678" max="4679" width="14.7109375" customWidth="1"/>
    <col min="4681" max="4686" width="14.7109375" customWidth="1"/>
    <col min="4688" max="4688" width="14.85546875" customWidth="1"/>
    <col min="4689" max="4693" width="14.7109375" customWidth="1"/>
    <col min="4695" max="4699" width="14.7109375" customWidth="1"/>
    <col min="4700" max="4700" width="14.5703125" customWidth="1"/>
    <col min="4702" max="4703" width="14.7109375" customWidth="1"/>
    <col min="4704" max="4704" width="14.85546875" customWidth="1"/>
    <col min="4705" max="4705" width="14.7109375" customWidth="1"/>
    <col min="4709" max="4711" width="14.7109375" customWidth="1"/>
    <col min="4865" max="4865" width="7" customWidth="1"/>
    <col min="4866" max="4866" width="37.28515625" customWidth="1"/>
    <col min="4867" max="4867" width="13.28515625" customWidth="1"/>
    <col min="4868" max="4868" width="14.140625" customWidth="1"/>
    <col min="4869" max="4869" width="12.5703125" customWidth="1"/>
    <col min="4870" max="4870" width="13.42578125" customWidth="1"/>
    <col min="4871" max="4874" width="13.7109375" customWidth="1"/>
    <col min="4875" max="4875" width="14.140625" customWidth="1"/>
    <col min="4876" max="4876" width="13.7109375" customWidth="1"/>
    <col min="4877" max="4877" width="9" customWidth="1"/>
    <col min="4878" max="4885" width="14.7109375" customWidth="1"/>
    <col min="4886" max="4886" width="14.85546875" customWidth="1"/>
    <col min="4887" max="4899" width="14.7109375" customWidth="1"/>
    <col min="4901" max="4901" width="14.7109375" customWidth="1"/>
    <col min="4903" max="4906" width="14.7109375" customWidth="1"/>
    <col min="4907" max="4907" width="14.85546875" customWidth="1"/>
    <col min="4908" max="4911" width="14.7109375" customWidth="1"/>
    <col min="4913" max="4914" width="14.7109375" customWidth="1"/>
    <col min="4916" max="4917" width="14.7109375" customWidth="1"/>
    <col min="4918" max="4918" width="14.5703125" customWidth="1"/>
    <col min="4919" max="4921" width="14.7109375" customWidth="1"/>
    <col min="4924" max="4924" width="14.7109375" customWidth="1"/>
    <col min="4925" max="4925" width="14.85546875" customWidth="1"/>
    <col min="4926" max="4928" width="14.7109375" customWidth="1"/>
    <col min="4930" max="4930" width="14.85546875" customWidth="1"/>
    <col min="4931" max="4932" width="14.7109375" customWidth="1"/>
    <col min="4933" max="4933" width="16.5703125" customWidth="1"/>
    <col min="4934" max="4935" width="14.7109375" customWidth="1"/>
    <col min="4937" max="4942" width="14.7109375" customWidth="1"/>
    <col min="4944" max="4944" width="14.85546875" customWidth="1"/>
    <col min="4945" max="4949" width="14.7109375" customWidth="1"/>
    <col min="4951" max="4955" width="14.7109375" customWidth="1"/>
    <col min="4956" max="4956" width="14.5703125" customWidth="1"/>
    <col min="4958" max="4959" width="14.7109375" customWidth="1"/>
    <col min="4960" max="4960" width="14.85546875" customWidth="1"/>
    <col min="4961" max="4961" width="14.7109375" customWidth="1"/>
    <col min="4965" max="4967" width="14.7109375" customWidth="1"/>
    <col min="5121" max="5121" width="7" customWidth="1"/>
    <col min="5122" max="5122" width="37.28515625" customWidth="1"/>
    <col min="5123" max="5123" width="13.28515625" customWidth="1"/>
    <col min="5124" max="5124" width="14.140625" customWidth="1"/>
    <col min="5125" max="5125" width="12.5703125" customWidth="1"/>
    <col min="5126" max="5126" width="13.42578125" customWidth="1"/>
    <col min="5127" max="5130" width="13.7109375" customWidth="1"/>
    <col min="5131" max="5131" width="14.140625" customWidth="1"/>
    <col min="5132" max="5132" width="13.7109375" customWidth="1"/>
    <col min="5133" max="5133" width="9" customWidth="1"/>
    <col min="5134" max="5141" width="14.7109375" customWidth="1"/>
    <col min="5142" max="5142" width="14.85546875" customWidth="1"/>
    <col min="5143" max="5155" width="14.7109375" customWidth="1"/>
    <col min="5157" max="5157" width="14.7109375" customWidth="1"/>
    <col min="5159" max="5162" width="14.7109375" customWidth="1"/>
    <col min="5163" max="5163" width="14.85546875" customWidth="1"/>
    <col min="5164" max="5167" width="14.7109375" customWidth="1"/>
    <col min="5169" max="5170" width="14.7109375" customWidth="1"/>
    <col min="5172" max="5173" width="14.7109375" customWidth="1"/>
    <col min="5174" max="5174" width="14.5703125" customWidth="1"/>
    <col min="5175" max="5177" width="14.7109375" customWidth="1"/>
    <col min="5180" max="5180" width="14.7109375" customWidth="1"/>
    <col min="5181" max="5181" width="14.85546875" customWidth="1"/>
    <col min="5182" max="5184" width="14.7109375" customWidth="1"/>
    <col min="5186" max="5186" width="14.85546875" customWidth="1"/>
    <col min="5187" max="5188" width="14.7109375" customWidth="1"/>
    <col min="5189" max="5189" width="16.5703125" customWidth="1"/>
    <col min="5190" max="5191" width="14.7109375" customWidth="1"/>
    <col min="5193" max="5198" width="14.7109375" customWidth="1"/>
    <col min="5200" max="5200" width="14.85546875" customWidth="1"/>
    <col min="5201" max="5205" width="14.7109375" customWidth="1"/>
    <col min="5207" max="5211" width="14.7109375" customWidth="1"/>
    <col min="5212" max="5212" width="14.5703125" customWidth="1"/>
    <col min="5214" max="5215" width="14.7109375" customWidth="1"/>
    <col min="5216" max="5216" width="14.85546875" customWidth="1"/>
    <col min="5217" max="5217" width="14.7109375" customWidth="1"/>
    <col min="5221" max="5223" width="14.7109375" customWidth="1"/>
    <col min="5377" max="5377" width="7" customWidth="1"/>
    <col min="5378" max="5378" width="37.28515625" customWidth="1"/>
    <col min="5379" max="5379" width="13.28515625" customWidth="1"/>
    <col min="5380" max="5380" width="14.140625" customWidth="1"/>
    <col min="5381" max="5381" width="12.5703125" customWidth="1"/>
    <col min="5382" max="5382" width="13.42578125" customWidth="1"/>
    <col min="5383" max="5386" width="13.7109375" customWidth="1"/>
    <col min="5387" max="5387" width="14.140625" customWidth="1"/>
    <col min="5388" max="5388" width="13.7109375" customWidth="1"/>
    <col min="5389" max="5389" width="9" customWidth="1"/>
    <col min="5390" max="5397" width="14.7109375" customWidth="1"/>
    <col min="5398" max="5398" width="14.85546875" customWidth="1"/>
    <col min="5399" max="5411" width="14.7109375" customWidth="1"/>
    <col min="5413" max="5413" width="14.7109375" customWidth="1"/>
    <col min="5415" max="5418" width="14.7109375" customWidth="1"/>
    <col min="5419" max="5419" width="14.85546875" customWidth="1"/>
    <col min="5420" max="5423" width="14.7109375" customWidth="1"/>
    <col min="5425" max="5426" width="14.7109375" customWidth="1"/>
    <col min="5428" max="5429" width="14.7109375" customWidth="1"/>
    <col min="5430" max="5430" width="14.5703125" customWidth="1"/>
    <col min="5431" max="5433" width="14.7109375" customWidth="1"/>
    <col min="5436" max="5436" width="14.7109375" customWidth="1"/>
    <col min="5437" max="5437" width="14.85546875" customWidth="1"/>
    <col min="5438" max="5440" width="14.7109375" customWidth="1"/>
    <col min="5442" max="5442" width="14.85546875" customWidth="1"/>
    <col min="5443" max="5444" width="14.7109375" customWidth="1"/>
    <col min="5445" max="5445" width="16.5703125" customWidth="1"/>
    <col min="5446" max="5447" width="14.7109375" customWidth="1"/>
    <col min="5449" max="5454" width="14.7109375" customWidth="1"/>
    <col min="5456" max="5456" width="14.85546875" customWidth="1"/>
    <col min="5457" max="5461" width="14.7109375" customWidth="1"/>
    <col min="5463" max="5467" width="14.7109375" customWidth="1"/>
    <col min="5468" max="5468" width="14.5703125" customWidth="1"/>
    <col min="5470" max="5471" width="14.7109375" customWidth="1"/>
    <col min="5472" max="5472" width="14.85546875" customWidth="1"/>
    <col min="5473" max="5473" width="14.7109375" customWidth="1"/>
    <col min="5477" max="5479" width="14.7109375" customWidth="1"/>
    <col min="5633" max="5633" width="7" customWidth="1"/>
    <col min="5634" max="5634" width="37.28515625" customWidth="1"/>
    <col min="5635" max="5635" width="13.28515625" customWidth="1"/>
    <col min="5636" max="5636" width="14.140625" customWidth="1"/>
    <col min="5637" max="5637" width="12.5703125" customWidth="1"/>
    <col min="5638" max="5638" width="13.42578125" customWidth="1"/>
    <col min="5639" max="5642" width="13.7109375" customWidth="1"/>
    <col min="5643" max="5643" width="14.140625" customWidth="1"/>
    <col min="5644" max="5644" width="13.7109375" customWidth="1"/>
    <col min="5645" max="5645" width="9" customWidth="1"/>
    <col min="5646" max="5653" width="14.7109375" customWidth="1"/>
    <col min="5654" max="5654" width="14.85546875" customWidth="1"/>
    <col min="5655" max="5667" width="14.7109375" customWidth="1"/>
    <col min="5669" max="5669" width="14.7109375" customWidth="1"/>
    <col min="5671" max="5674" width="14.7109375" customWidth="1"/>
    <col min="5675" max="5675" width="14.85546875" customWidth="1"/>
    <col min="5676" max="5679" width="14.7109375" customWidth="1"/>
    <col min="5681" max="5682" width="14.7109375" customWidth="1"/>
    <col min="5684" max="5685" width="14.7109375" customWidth="1"/>
    <col min="5686" max="5686" width="14.5703125" customWidth="1"/>
    <col min="5687" max="5689" width="14.7109375" customWidth="1"/>
    <col min="5692" max="5692" width="14.7109375" customWidth="1"/>
    <col min="5693" max="5693" width="14.85546875" customWidth="1"/>
    <col min="5694" max="5696" width="14.7109375" customWidth="1"/>
    <col min="5698" max="5698" width="14.85546875" customWidth="1"/>
    <col min="5699" max="5700" width="14.7109375" customWidth="1"/>
    <col min="5701" max="5701" width="16.5703125" customWidth="1"/>
    <col min="5702" max="5703" width="14.7109375" customWidth="1"/>
    <col min="5705" max="5710" width="14.7109375" customWidth="1"/>
    <col min="5712" max="5712" width="14.85546875" customWidth="1"/>
    <col min="5713" max="5717" width="14.7109375" customWidth="1"/>
    <col min="5719" max="5723" width="14.7109375" customWidth="1"/>
    <col min="5724" max="5724" width="14.5703125" customWidth="1"/>
    <col min="5726" max="5727" width="14.7109375" customWidth="1"/>
    <col min="5728" max="5728" width="14.85546875" customWidth="1"/>
    <col min="5729" max="5729" width="14.7109375" customWidth="1"/>
    <col min="5733" max="5735" width="14.7109375" customWidth="1"/>
    <col min="5889" max="5889" width="7" customWidth="1"/>
    <col min="5890" max="5890" width="37.28515625" customWidth="1"/>
    <col min="5891" max="5891" width="13.28515625" customWidth="1"/>
    <col min="5892" max="5892" width="14.140625" customWidth="1"/>
    <col min="5893" max="5893" width="12.5703125" customWidth="1"/>
    <col min="5894" max="5894" width="13.42578125" customWidth="1"/>
    <col min="5895" max="5898" width="13.7109375" customWidth="1"/>
    <col min="5899" max="5899" width="14.140625" customWidth="1"/>
    <col min="5900" max="5900" width="13.7109375" customWidth="1"/>
    <col min="5901" max="5901" width="9" customWidth="1"/>
    <col min="5902" max="5909" width="14.7109375" customWidth="1"/>
    <col min="5910" max="5910" width="14.85546875" customWidth="1"/>
    <col min="5911" max="5923" width="14.7109375" customWidth="1"/>
    <col min="5925" max="5925" width="14.7109375" customWidth="1"/>
    <col min="5927" max="5930" width="14.7109375" customWidth="1"/>
    <col min="5931" max="5931" width="14.85546875" customWidth="1"/>
    <col min="5932" max="5935" width="14.7109375" customWidth="1"/>
    <col min="5937" max="5938" width="14.7109375" customWidth="1"/>
    <col min="5940" max="5941" width="14.7109375" customWidth="1"/>
    <col min="5942" max="5942" width="14.5703125" customWidth="1"/>
    <col min="5943" max="5945" width="14.7109375" customWidth="1"/>
    <col min="5948" max="5948" width="14.7109375" customWidth="1"/>
    <col min="5949" max="5949" width="14.85546875" customWidth="1"/>
    <col min="5950" max="5952" width="14.7109375" customWidth="1"/>
    <col min="5954" max="5954" width="14.85546875" customWidth="1"/>
    <col min="5955" max="5956" width="14.7109375" customWidth="1"/>
    <col min="5957" max="5957" width="16.5703125" customWidth="1"/>
    <col min="5958" max="5959" width="14.7109375" customWidth="1"/>
    <col min="5961" max="5966" width="14.7109375" customWidth="1"/>
    <col min="5968" max="5968" width="14.85546875" customWidth="1"/>
    <col min="5969" max="5973" width="14.7109375" customWidth="1"/>
    <col min="5975" max="5979" width="14.7109375" customWidth="1"/>
    <col min="5980" max="5980" width="14.5703125" customWidth="1"/>
    <col min="5982" max="5983" width="14.7109375" customWidth="1"/>
    <col min="5984" max="5984" width="14.85546875" customWidth="1"/>
    <col min="5985" max="5985" width="14.7109375" customWidth="1"/>
    <col min="5989" max="5991" width="14.7109375" customWidth="1"/>
    <col min="6145" max="6145" width="7" customWidth="1"/>
    <col min="6146" max="6146" width="37.28515625" customWidth="1"/>
    <col min="6147" max="6147" width="13.28515625" customWidth="1"/>
    <col min="6148" max="6148" width="14.140625" customWidth="1"/>
    <col min="6149" max="6149" width="12.5703125" customWidth="1"/>
    <col min="6150" max="6150" width="13.42578125" customWidth="1"/>
    <col min="6151" max="6154" width="13.7109375" customWidth="1"/>
    <col min="6155" max="6155" width="14.140625" customWidth="1"/>
    <col min="6156" max="6156" width="13.7109375" customWidth="1"/>
    <col min="6157" max="6157" width="9" customWidth="1"/>
    <col min="6158" max="6165" width="14.7109375" customWidth="1"/>
    <col min="6166" max="6166" width="14.85546875" customWidth="1"/>
    <col min="6167" max="6179" width="14.7109375" customWidth="1"/>
    <col min="6181" max="6181" width="14.7109375" customWidth="1"/>
    <col min="6183" max="6186" width="14.7109375" customWidth="1"/>
    <col min="6187" max="6187" width="14.85546875" customWidth="1"/>
    <col min="6188" max="6191" width="14.7109375" customWidth="1"/>
    <col min="6193" max="6194" width="14.7109375" customWidth="1"/>
    <col min="6196" max="6197" width="14.7109375" customWidth="1"/>
    <col min="6198" max="6198" width="14.5703125" customWidth="1"/>
    <col min="6199" max="6201" width="14.7109375" customWidth="1"/>
    <col min="6204" max="6204" width="14.7109375" customWidth="1"/>
    <col min="6205" max="6205" width="14.85546875" customWidth="1"/>
    <col min="6206" max="6208" width="14.7109375" customWidth="1"/>
    <col min="6210" max="6210" width="14.85546875" customWidth="1"/>
    <col min="6211" max="6212" width="14.7109375" customWidth="1"/>
    <col min="6213" max="6213" width="16.5703125" customWidth="1"/>
    <col min="6214" max="6215" width="14.7109375" customWidth="1"/>
    <col min="6217" max="6222" width="14.7109375" customWidth="1"/>
    <col min="6224" max="6224" width="14.85546875" customWidth="1"/>
    <col min="6225" max="6229" width="14.7109375" customWidth="1"/>
    <col min="6231" max="6235" width="14.7109375" customWidth="1"/>
    <col min="6236" max="6236" width="14.5703125" customWidth="1"/>
    <col min="6238" max="6239" width="14.7109375" customWidth="1"/>
    <col min="6240" max="6240" width="14.85546875" customWidth="1"/>
    <col min="6241" max="6241" width="14.7109375" customWidth="1"/>
    <col min="6245" max="6247" width="14.7109375" customWidth="1"/>
    <col min="6401" max="6401" width="7" customWidth="1"/>
    <col min="6402" max="6402" width="37.28515625" customWidth="1"/>
    <col min="6403" max="6403" width="13.28515625" customWidth="1"/>
    <col min="6404" max="6404" width="14.140625" customWidth="1"/>
    <col min="6405" max="6405" width="12.5703125" customWidth="1"/>
    <col min="6406" max="6406" width="13.42578125" customWidth="1"/>
    <col min="6407" max="6410" width="13.7109375" customWidth="1"/>
    <col min="6411" max="6411" width="14.140625" customWidth="1"/>
    <col min="6412" max="6412" width="13.7109375" customWidth="1"/>
    <col min="6413" max="6413" width="9" customWidth="1"/>
    <col min="6414" max="6421" width="14.7109375" customWidth="1"/>
    <col min="6422" max="6422" width="14.85546875" customWidth="1"/>
    <col min="6423" max="6435" width="14.7109375" customWidth="1"/>
    <col min="6437" max="6437" width="14.7109375" customWidth="1"/>
    <col min="6439" max="6442" width="14.7109375" customWidth="1"/>
    <col min="6443" max="6443" width="14.85546875" customWidth="1"/>
    <col min="6444" max="6447" width="14.7109375" customWidth="1"/>
    <col min="6449" max="6450" width="14.7109375" customWidth="1"/>
    <col min="6452" max="6453" width="14.7109375" customWidth="1"/>
    <col min="6454" max="6454" width="14.5703125" customWidth="1"/>
    <col min="6455" max="6457" width="14.7109375" customWidth="1"/>
    <col min="6460" max="6460" width="14.7109375" customWidth="1"/>
    <col min="6461" max="6461" width="14.85546875" customWidth="1"/>
    <col min="6462" max="6464" width="14.7109375" customWidth="1"/>
    <col min="6466" max="6466" width="14.85546875" customWidth="1"/>
    <col min="6467" max="6468" width="14.7109375" customWidth="1"/>
    <col min="6469" max="6469" width="16.5703125" customWidth="1"/>
    <col min="6470" max="6471" width="14.7109375" customWidth="1"/>
    <col min="6473" max="6478" width="14.7109375" customWidth="1"/>
    <col min="6480" max="6480" width="14.85546875" customWidth="1"/>
    <col min="6481" max="6485" width="14.7109375" customWidth="1"/>
    <col min="6487" max="6491" width="14.7109375" customWidth="1"/>
    <col min="6492" max="6492" width="14.5703125" customWidth="1"/>
    <col min="6494" max="6495" width="14.7109375" customWidth="1"/>
    <col min="6496" max="6496" width="14.85546875" customWidth="1"/>
    <col min="6497" max="6497" width="14.7109375" customWidth="1"/>
    <col min="6501" max="6503" width="14.7109375" customWidth="1"/>
    <col min="6657" max="6657" width="7" customWidth="1"/>
    <col min="6658" max="6658" width="37.28515625" customWidth="1"/>
    <col min="6659" max="6659" width="13.28515625" customWidth="1"/>
    <col min="6660" max="6660" width="14.140625" customWidth="1"/>
    <col min="6661" max="6661" width="12.5703125" customWidth="1"/>
    <col min="6662" max="6662" width="13.42578125" customWidth="1"/>
    <col min="6663" max="6666" width="13.7109375" customWidth="1"/>
    <col min="6667" max="6667" width="14.140625" customWidth="1"/>
    <col min="6668" max="6668" width="13.7109375" customWidth="1"/>
    <col min="6669" max="6669" width="9" customWidth="1"/>
    <col min="6670" max="6677" width="14.7109375" customWidth="1"/>
    <col min="6678" max="6678" width="14.85546875" customWidth="1"/>
    <col min="6679" max="6691" width="14.7109375" customWidth="1"/>
    <col min="6693" max="6693" width="14.7109375" customWidth="1"/>
    <col min="6695" max="6698" width="14.7109375" customWidth="1"/>
    <col min="6699" max="6699" width="14.85546875" customWidth="1"/>
    <col min="6700" max="6703" width="14.7109375" customWidth="1"/>
    <col min="6705" max="6706" width="14.7109375" customWidth="1"/>
    <col min="6708" max="6709" width="14.7109375" customWidth="1"/>
    <col min="6710" max="6710" width="14.5703125" customWidth="1"/>
    <col min="6711" max="6713" width="14.7109375" customWidth="1"/>
    <col min="6716" max="6716" width="14.7109375" customWidth="1"/>
    <col min="6717" max="6717" width="14.85546875" customWidth="1"/>
    <col min="6718" max="6720" width="14.7109375" customWidth="1"/>
    <col min="6722" max="6722" width="14.85546875" customWidth="1"/>
    <col min="6723" max="6724" width="14.7109375" customWidth="1"/>
    <col min="6725" max="6725" width="16.5703125" customWidth="1"/>
    <col min="6726" max="6727" width="14.7109375" customWidth="1"/>
    <col min="6729" max="6734" width="14.7109375" customWidth="1"/>
    <col min="6736" max="6736" width="14.85546875" customWidth="1"/>
    <col min="6737" max="6741" width="14.7109375" customWidth="1"/>
    <col min="6743" max="6747" width="14.7109375" customWidth="1"/>
    <col min="6748" max="6748" width="14.5703125" customWidth="1"/>
    <col min="6750" max="6751" width="14.7109375" customWidth="1"/>
    <col min="6752" max="6752" width="14.85546875" customWidth="1"/>
    <col min="6753" max="6753" width="14.7109375" customWidth="1"/>
    <col min="6757" max="6759" width="14.7109375" customWidth="1"/>
    <col min="6913" max="6913" width="7" customWidth="1"/>
    <col min="6914" max="6914" width="37.28515625" customWidth="1"/>
    <col min="6915" max="6915" width="13.28515625" customWidth="1"/>
    <col min="6916" max="6916" width="14.140625" customWidth="1"/>
    <col min="6917" max="6917" width="12.5703125" customWidth="1"/>
    <col min="6918" max="6918" width="13.42578125" customWidth="1"/>
    <col min="6919" max="6922" width="13.7109375" customWidth="1"/>
    <col min="6923" max="6923" width="14.140625" customWidth="1"/>
    <col min="6924" max="6924" width="13.7109375" customWidth="1"/>
    <col min="6925" max="6925" width="9" customWidth="1"/>
    <col min="6926" max="6933" width="14.7109375" customWidth="1"/>
    <col min="6934" max="6934" width="14.85546875" customWidth="1"/>
    <col min="6935" max="6947" width="14.7109375" customWidth="1"/>
    <col min="6949" max="6949" width="14.7109375" customWidth="1"/>
    <col min="6951" max="6954" width="14.7109375" customWidth="1"/>
    <col min="6955" max="6955" width="14.85546875" customWidth="1"/>
    <col min="6956" max="6959" width="14.7109375" customWidth="1"/>
    <col min="6961" max="6962" width="14.7109375" customWidth="1"/>
    <col min="6964" max="6965" width="14.7109375" customWidth="1"/>
    <col min="6966" max="6966" width="14.5703125" customWidth="1"/>
    <col min="6967" max="6969" width="14.7109375" customWidth="1"/>
    <col min="6972" max="6972" width="14.7109375" customWidth="1"/>
    <col min="6973" max="6973" width="14.85546875" customWidth="1"/>
    <col min="6974" max="6976" width="14.7109375" customWidth="1"/>
    <col min="6978" max="6978" width="14.85546875" customWidth="1"/>
    <col min="6979" max="6980" width="14.7109375" customWidth="1"/>
    <col min="6981" max="6981" width="16.5703125" customWidth="1"/>
    <col min="6982" max="6983" width="14.7109375" customWidth="1"/>
    <col min="6985" max="6990" width="14.7109375" customWidth="1"/>
    <col min="6992" max="6992" width="14.85546875" customWidth="1"/>
    <col min="6993" max="6997" width="14.7109375" customWidth="1"/>
    <col min="6999" max="7003" width="14.7109375" customWidth="1"/>
    <col min="7004" max="7004" width="14.5703125" customWidth="1"/>
    <col min="7006" max="7007" width="14.7109375" customWidth="1"/>
    <col min="7008" max="7008" width="14.85546875" customWidth="1"/>
    <col min="7009" max="7009" width="14.7109375" customWidth="1"/>
    <col min="7013" max="7015" width="14.7109375" customWidth="1"/>
    <col min="7169" max="7169" width="7" customWidth="1"/>
    <col min="7170" max="7170" width="37.28515625" customWidth="1"/>
    <col min="7171" max="7171" width="13.28515625" customWidth="1"/>
    <col min="7172" max="7172" width="14.140625" customWidth="1"/>
    <col min="7173" max="7173" width="12.5703125" customWidth="1"/>
    <col min="7174" max="7174" width="13.42578125" customWidth="1"/>
    <col min="7175" max="7178" width="13.7109375" customWidth="1"/>
    <col min="7179" max="7179" width="14.140625" customWidth="1"/>
    <col min="7180" max="7180" width="13.7109375" customWidth="1"/>
    <col min="7181" max="7181" width="9" customWidth="1"/>
    <col min="7182" max="7189" width="14.7109375" customWidth="1"/>
    <col min="7190" max="7190" width="14.85546875" customWidth="1"/>
    <col min="7191" max="7203" width="14.7109375" customWidth="1"/>
    <col min="7205" max="7205" width="14.7109375" customWidth="1"/>
    <col min="7207" max="7210" width="14.7109375" customWidth="1"/>
    <col min="7211" max="7211" width="14.85546875" customWidth="1"/>
    <col min="7212" max="7215" width="14.7109375" customWidth="1"/>
    <col min="7217" max="7218" width="14.7109375" customWidth="1"/>
    <col min="7220" max="7221" width="14.7109375" customWidth="1"/>
    <col min="7222" max="7222" width="14.5703125" customWidth="1"/>
    <col min="7223" max="7225" width="14.7109375" customWidth="1"/>
    <col min="7228" max="7228" width="14.7109375" customWidth="1"/>
    <col min="7229" max="7229" width="14.85546875" customWidth="1"/>
    <col min="7230" max="7232" width="14.7109375" customWidth="1"/>
    <col min="7234" max="7234" width="14.85546875" customWidth="1"/>
    <col min="7235" max="7236" width="14.7109375" customWidth="1"/>
    <col min="7237" max="7237" width="16.5703125" customWidth="1"/>
    <col min="7238" max="7239" width="14.7109375" customWidth="1"/>
    <col min="7241" max="7246" width="14.7109375" customWidth="1"/>
    <col min="7248" max="7248" width="14.85546875" customWidth="1"/>
    <col min="7249" max="7253" width="14.7109375" customWidth="1"/>
    <col min="7255" max="7259" width="14.7109375" customWidth="1"/>
    <col min="7260" max="7260" width="14.5703125" customWidth="1"/>
    <col min="7262" max="7263" width="14.7109375" customWidth="1"/>
    <col min="7264" max="7264" width="14.85546875" customWidth="1"/>
    <col min="7265" max="7265" width="14.7109375" customWidth="1"/>
    <col min="7269" max="7271" width="14.7109375" customWidth="1"/>
    <col min="7425" max="7425" width="7" customWidth="1"/>
    <col min="7426" max="7426" width="37.28515625" customWidth="1"/>
    <col min="7427" max="7427" width="13.28515625" customWidth="1"/>
    <col min="7428" max="7428" width="14.140625" customWidth="1"/>
    <col min="7429" max="7429" width="12.5703125" customWidth="1"/>
    <col min="7430" max="7430" width="13.42578125" customWidth="1"/>
    <col min="7431" max="7434" width="13.7109375" customWidth="1"/>
    <col min="7435" max="7435" width="14.140625" customWidth="1"/>
    <col min="7436" max="7436" width="13.7109375" customWidth="1"/>
    <col min="7437" max="7437" width="9" customWidth="1"/>
    <col min="7438" max="7445" width="14.7109375" customWidth="1"/>
    <col min="7446" max="7446" width="14.85546875" customWidth="1"/>
    <col min="7447" max="7459" width="14.7109375" customWidth="1"/>
    <col min="7461" max="7461" width="14.7109375" customWidth="1"/>
    <col min="7463" max="7466" width="14.7109375" customWidth="1"/>
    <col min="7467" max="7467" width="14.85546875" customWidth="1"/>
    <col min="7468" max="7471" width="14.7109375" customWidth="1"/>
    <col min="7473" max="7474" width="14.7109375" customWidth="1"/>
    <col min="7476" max="7477" width="14.7109375" customWidth="1"/>
    <col min="7478" max="7478" width="14.5703125" customWidth="1"/>
    <col min="7479" max="7481" width="14.7109375" customWidth="1"/>
    <col min="7484" max="7484" width="14.7109375" customWidth="1"/>
    <col min="7485" max="7485" width="14.85546875" customWidth="1"/>
    <col min="7486" max="7488" width="14.7109375" customWidth="1"/>
    <col min="7490" max="7490" width="14.85546875" customWidth="1"/>
    <col min="7491" max="7492" width="14.7109375" customWidth="1"/>
    <col min="7493" max="7493" width="16.5703125" customWidth="1"/>
    <col min="7494" max="7495" width="14.7109375" customWidth="1"/>
    <col min="7497" max="7502" width="14.7109375" customWidth="1"/>
    <col min="7504" max="7504" width="14.85546875" customWidth="1"/>
    <col min="7505" max="7509" width="14.7109375" customWidth="1"/>
    <col min="7511" max="7515" width="14.7109375" customWidth="1"/>
    <col min="7516" max="7516" width="14.5703125" customWidth="1"/>
    <col min="7518" max="7519" width="14.7109375" customWidth="1"/>
    <col min="7520" max="7520" width="14.85546875" customWidth="1"/>
    <col min="7521" max="7521" width="14.7109375" customWidth="1"/>
    <col min="7525" max="7527" width="14.7109375" customWidth="1"/>
    <col min="7681" max="7681" width="7" customWidth="1"/>
    <col min="7682" max="7682" width="37.28515625" customWidth="1"/>
    <col min="7683" max="7683" width="13.28515625" customWidth="1"/>
    <col min="7684" max="7684" width="14.140625" customWidth="1"/>
    <col min="7685" max="7685" width="12.5703125" customWidth="1"/>
    <col min="7686" max="7686" width="13.42578125" customWidth="1"/>
    <col min="7687" max="7690" width="13.7109375" customWidth="1"/>
    <col min="7691" max="7691" width="14.140625" customWidth="1"/>
    <col min="7692" max="7692" width="13.7109375" customWidth="1"/>
    <col min="7693" max="7693" width="9" customWidth="1"/>
    <col min="7694" max="7701" width="14.7109375" customWidth="1"/>
    <col min="7702" max="7702" width="14.85546875" customWidth="1"/>
    <col min="7703" max="7715" width="14.7109375" customWidth="1"/>
    <col min="7717" max="7717" width="14.7109375" customWidth="1"/>
    <col min="7719" max="7722" width="14.7109375" customWidth="1"/>
    <col min="7723" max="7723" width="14.85546875" customWidth="1"/>
    <col min="7724" max="7727" width="14.7109375" customWidth="1"/>
    <col min="7729" max="7730" width="14.7109375" customWidth="1"/>
    <col min="7732" max="7733" width="14.7109375" customWidth="1"/>
    <col min="7734" max="7734" width="14.5703125" customWidth="1"/>
    <col min="7735" max="7737" width="14.7109375" customWidth="1"/>
    <col min="7740" max="7740" width="14.7109375" customWidth="1"/>
    <col min="7741" max="7741" width="14.85546875" customWidth="1"/>
    <col min="7742" max="7744" width="14.7109375" customWidth="1"/>
    <col min="7746" max="7746" width="14.85546875" customWidth="1"/>
    <col min="7747" max="7748" width="14.7109375" customWidth="1"/>
    <col min="7749" max="7749" width="16.5703125" customWidth="1"/>
    <col min="7750" max="7751" width="14.7109375" customWidth="1"/>
    <col min="7753" max="7758" width="14.7109375" customWidth="1"/>
    <col min="7760" max="7760" width="14.85546875" customWidth="1"/>
    <col min="7761" max="7765" width="14.7109375" customWidth="1"/>
    <col min="7767" max="7771" width="14.7109375" customWidth="1"/>
    <col min="7772" max="7772" width="14.5703125" customWidth="1"/>
    <col min="7774" max="7775" width="14.7109375" customWidth="1"/>
    <col min="7776" max="7776" width="14.85546875" customWidth="1"/>
    <col min="7777" max="7777" width="14.7109375" customWidth="1"/>
    <col min="7781" max="7783" width="14.7109375" customWidth="1"/>
    <col min="7937" max="7937" width="7" customWidth="1"/>
    <col min="7938" max="7938" width="37.28515625" customWidth="1"/>
    <col min="7939" max="7939" width="13.28515625" customWidth="1"/>
    <col min="7940" max="7940" width="14.140625" customWidth="1"/>
    <col min="7941" max="7941" width="12.5703125" customWidth="1"/>
    <col min="7942" max="7942" width="13.42578125" customWidth="1"/>
    <col min="7943" max="7946" width="13.7109375" customWidth="1"/>
    <col min="7947" max="7947" width="14.140625" customWidth="1"/>
    <col min="7948" max="7948" width="13.7109375" customWidth="1"/>
    <col min="7949" max="7949" width="9" customWidth="1"/>
    <col min="7950" max="7957" width="14.7109375" customWidth="1"/>
    <col min="7958" max="7958" width="14.85546875" customWidth="1"/>
    <col min="7959" max="7971" width="14.7109375" customWidth="1"/>
    <col min="7973" max="7973" width="14.7109375" customWidth="1"/>
    <col min="7975" max="7978" width="14.7109375" customWidth="1"/>
    <col min="7979" max="7979" width="14.85546875" customWidth="1"/>
    <col min="7980" max="7983" width="14.7109375" customWidth="1"/>
    <col min="7985" max="7986" width="14.7109375" customWidth="1"/>
    <col min="7988" max="7989" width="14.7109375" customWidth="1"/>
    <col min="7990" max="7990" width="14.5703125" customWidth="1"/>
    <col min="7991" max="7993" width="14.7109375" customWidth="1"/>
    <col min="7996" max="7996" width="14.7109375" customWidth="1"/>
    <col min="7997" max="7997" width="14.85546875" customWidth="1"/>
    <col min="7998" max="8000" width="14.7109375" customWidth="1"/>
    <col min="8002" max="8002" width="14.85546875" customWidth="1"/>
    <col min="8003" max="8004" width="14.7109375" customWidth="1"/>
    <col min="8005" max="8005" width="16.5703125" customWidth="1"/>
    <col min="8006" max="8007" width="14.7109375" customWidth="1"/>
    <col min="8009" max="8014" width="14.7109375" customWidth="1"/>
    <col min="8016" max="8016" width="14.85546875" customWidth="1"/>
    <col min="8017" max="8021" width="14.7109375" customWidth="1"/>
    <col min="8023" max="8027" width="14.7109375" customWidth="1"/>
    <col min="8028" max="8028" width="14.5703125" customWidth="1"/>
    <col min="8030" max="8031" width="14.7109375" customWidth="1"/>
    <col min="8032" max="8032" width="14.85546875" customWidth="1"/>
    <col min="8033" max="8033" width="14.7109375" customWidth="1"/>
    <col min="8037" max="8039" width="14.7109375" customWidth="1"/>
    <col min="8193" max="8193" width="7" customWidth="1"/>
    <col min="8194" max="8194" width="37.28515625" customWidth="1"/>
    <col min="8195" max="8195" width="13.28515625" customWidth="1"/>
    <col min="8196" max="8196" width="14.140625" customWidth="1"/>
    <col min="8197" max="8197" width="12.5703125" customWidth="1"/>
    <col min="8198" max="8198" width="13.42578125" customWidth="1"/>
    <col min="8199" max="8202" width="13.7109375" customWidth="1"/>
    <col min="8203" max="8203" width="14.140625" customWidth="1"/>
    <col min="8204" max="8204" width="13.7109375" customWidth="1"/>
    <col min="8205" max="8205" width="9" customWidth="1"/>
    <col min="8206" max="8213" width="14.7109375" customWidth="1"/>
    <col min="8214" max="8214" width="14.85546875" customWidth="1"/>
    <col min="8215" max="8227" width="14.7109375" customWidth="1"/>
    <col min="8229" max="8229" width="14.7109375" customWidth="1"/>
    <col min="8231" max="8234" width="14.7109375" customWidth="1"/>
    <col min="8235" max="8235" width="14.85546875" customWidth="1"/>
    <col min="8236" max="8239" width="14.7109375" customWidth="1"/>
    <col min="8241" max="8242" width="14.7109375" customWidth="1"/>
    <col min="8244" max="8245" width="14.7109375" customWidth="1"/>
    <col min="8246" max="8246" width="14.5703125" customWidth="1"/>
    <col min="8247" max="8249" width="14.7109375" customWidth="1"/>
    <col min="8252" max="8252" width="14.7109375" customWidth="1"/>
    <col min="8253" max="8253" width="14.85546875" customWidth="1"/>
    <col min="8254" max="8256" width="14.7109375" customWidth="1"/>
    <col min="8258" max="8258" width="14.85546875" customWidth="1"/>
    <col min="8259" max="8260" width="14.7109375" customWidth="1"/>
    <col min="8261" max="8261" width="16.5703125" customWidth="1"/>
    <col min="8262" max="8263" width="14.7109375" customWidth="1"/>
    <col min="8265" max="8270" width="14.7109375" customWidth="1"/>
    <col min="8272" max="8272" width="14.85546875" customWidth="1"/>
    <col min="8273" max="8277" width="14.7109375" customWidth="1"/>
    <col min="8279" max="8283" width="14.7109375" customWidth="1"/>
    <col min="8284" max="8284" width="14.5703125" customWidth="1"/>
    <col min="8286" max="8287" width="14.7109375" customWidth="1"/>
    <col min="8288" max="8288" width="14.85546875" customWidth="1"/>
    <col min="8289" max="8289" width="14.7109375" customWidth="1"/>
    <col min="8293" max="8295" width="14.7109375" customWidth="1"/>
    <col min="8449" max="8449" width="7" customWidth="1"/>
    <col min="8450" max="8450" width="37.28515625" customWidth="1"/>
    <col min="8451" max="8451" width="13.28515625" customWidth="1"/>
    <col min="8452" max="8452" width="14.140625" customWidth="1"/>
    <col min="8453" max="8453" width="12.5703125" customWidth="1"/>
    <col min="8454" max="8454" width="13.42578125" customWidth="1"/>
    <col min="8455" max="8458" width="13.7109375" customWidth="1"/>
    <col min="8459" max="8459" width="14.140625" customWidth="1"/>
    <col min="8460" max="8460" width="13.7109375" customWidth="1"/>
    <col min="8461" max="8461" width="9" customWidth="1"/>
    <col min="8462" max="8469" width="14.7109375" customWidth="1"/>
    <col min="8470" max="8470" width="14.85546875" customWidth="1"/>
    <col min="8471" max="8483" width="14.7109375" customWidth="1"/>
    <col min="8485" max="8485" width="14.7109375" customWidth="1"/>
    <col min="8487" max="8490" width="14.7109375" customWidth="1"/>
    <col min="8491" max="8491" width="14.85546875" customWidth="1"/>
    <col min="8492" max="8495" width="14.7109375" customWidth="1"/>
    <col min="8497" max="8498" width="14.7109375" customWidth="1"/>
    <col min="8500" max="8501" width="14.7109375" customWidth="1"/>
    <col min="8502" max="8502" width="14.5703125" customWidth="1"/>
    <col min="8503" max="8505" width="14.7109375" customWidth="1"/>
    <col min="8508" max="8508" width="14.7109375" customWidth="1"/>
    <col min="8509" max="8509" width="14.85546875" customWidth="1"/>
    <col min="8510" max="8512" width="14.7109375" customWidth="1"/>
    <col min="8514" max="8514" width="14.85546875" customWidth="1"/>
    <col min="8515" max="8516" width="14.7109375" customWidth="1"/>
    <col min="8517" max="8517" width="16.5703125" customWidth="1"/>
    <col min="8518" max="8519" width="14.7109375" customWidth="1"/>
    <col min="8521" max="8526" width="14.7109375" customWidth="1"/>
    <col min="8528" max="8528" width="14.85546875" customWidth="1"/>
    <col min="8529" max="8533" width="14.7109375" customWidth="1"/>
    <col min="8535" max="8539" width="14.7109375" customWidth="1"/>
    <col min="8540" max="8540" width="14.5703125" customWidth="1"/>
    <col min="8542" max="8543" width="14.7109375" customWidth="1"/>
    <col min="8544" max="8544" width="14.85546875" customWidth="1"/>
    <col min="8545" max="8545" width="14.7109375" customWidth="1"/>
    <col min="8549" max="8551" width="14.7109375" customWidth="1"/>
    <col min="8705" max="8705" width="7" customWidth="1"/>
    <col min="8706" max="8706" width="37.28515625" customWidth="1"/>
    <col min="8707" max="8707" width="13.28515625" customWidth="1"/>
    <col min="8708" max="8708" width="14.140625" customWidth="1"/>
    <col min="8709" max="8709" width="12.5703125" customWidth="1"/>
    <col min="8710" max="8710" width="13.42578125" customWidth="1"/>
    <col min="8711" max="8714" width="13.7109375" customWidth="1"/>
    <col min="8715" max="8715" width="14.140625" customWidth="1"/>
    <col min="8716" max="8716" width="13.7109375" customWidth="1"/>
    <col min="8717" max="8717" width="9" customWidth="1"/>
    <col min="8718" max="8725" width="14.7109375" customWidth="1"/>
    <col min="8726" max="8726" width="14.85546875" customWidth="1"/>
    <col min="8727" max="8739" width="14.7109375" customWidth="1"/>
    <col min="8741" max="8741" width="14.7109375" customWidth="1"/>
    <col min="8743" max="8746" width="14.7109375" customWidth="1"/>
    <col min="8747" max="8747" width="14.85546875" customWidth="1"/>
    <col min="8748" max="8751" width="14.7109375" customWidth="1"/>
    <col min="8753" max="8754" width="14.7109375" customWidth="1"/>
    <col min="8756" max="8757" width="14.7109375" customWidth="1"/>
    <col min="8758" max="8758" width="14.5703125" customWidth="1"/>
    <col min="8759" max="8761" width="14.7109375" customWidth="1"/>
    <col min="8764" max="8764" width="14.7109375" customWidth="1"/>
    <col min="8765" max="8765" width="14.85546875" customWidth="1"/>
    <col min="8766" max="8768" width="14.7109375" customWidth="1"/>
    <col min="8770" max="8770" width="14.85546875" customWidth="1"/>
    <col min="8771" max="8772" width="14.7109375" customWidth="1"/>
    <col min="8773" max="8773" width="16.5703125" customWidth="1"/>
    <col min="8774" max="8775" width="14.7109375" customWidth="1"/>
    <col min="8777" max="8782" width="14.7109375" customWidth="1"/>
    <col min="8784" max="8784" width="14.85546875" customWidth="1"/>
    <col min="8785" max="8789" width="14.7109375" customWidth="1"/>
    <col min="8791" max="8795" width="14.7109375" customWidth="1"/>
    <col min="8796" max="8796" width="14.5703125" customWidth="1"/>
    <col min="8798" max="8799" width="14.7109375" customWidth="1"/>
    <col min="8800" max="8800" width="14.85546875" customWidth="1"/>
    <col min="8801" max="8801" width="14.7109375" customWidth="1"/>
    <col min="8805" max="8807" width="14.7109375" customWidth="1"/>
    <col min="8961" max="8961" width="7" customWidth="1"/>
    <col min="8962" max="8962" width="37.28515625" customWidth="1"/>
    <col min="8963" max="8963" width="13.28515625" customWidth="1"/>
    <col min="8964" max="8964" width="14.140625" customWidth="1"/>
    <col min="8965" max="8965" width="12.5703125" customWidth="1"/>
    <col min="8966" max="8966" width="13.42578125" customWidth="1"/>
    <col min="8967" max="8970" width="13.7109375" customWidth="1"/>
    <col min="8971" max="8971" width="14.140625" customWidth="1"/>
    <col min="8972" max="8972" width="13.7109375" customWidth="1"/>
    <col min="8973" max="8973" width="9" customWidth="1"/>
    <col min="8974" max="8981" width="14.7109375" customWidth="1"/>
    <col min="8982" max="8982" width="14.85546875" customWidth="1"/>
    <col min="8983" max="8995" width="14.7109375" customWidth="1"/>
    <col min="8997" max="8997" width="14.7109375" customWidth="1"/>
    <col min="8999" max="9002" width="14.7109375" customWidth="1"/>
    <col min="9003" max="9003" width="14.85546875" customWidth="1"/>
    <col min="9004" max="9007" width="14.7109375" customWidth="1"/>
    <col min="9009" max="9010" width="14.7109375" customWidth="1"/>
    <col min="9012" max="9013" width="14.7109375" customWidth="1"/>
    <col min="9014" max="9014" width="14.5703125" customWidth="1"/>
    <col min="9015" max="9017" width="14.7109375" customWidth="1"/>
    <col min="9020" max="9020" width="14.7109375" customWidth="1"/>
    <col min="9021" max="9021" width="14.85546875" customWidth="1"/>
    <col min="9022" max="9024" width="14.7109375" customWidth="1"/>
    <col min="9026" max="9026" width="14.85546875" customWidth="1"/>
    <col min="9027" max="9028" width="14.7109375" customWidth="1"/>
    <col min="9029" max="9029" width="16.5703125" customWidth="1"/>
    <col min="9030" max="9031" width="14.7109375" customWidth="1"/>
    <col min="9033" max="9038" width="14.7109375" customWidth="1"/>
    <col min="9040" max="9040" width="14.85546875" customWidth="1"/>
    <col min="9041" max="9045" width="14.7109375" customWidth="1"/>
    <col min="9047" max="9051" width="14.7109375" customWidth="1"/>
    <col min="9052" max="9052" width="14.5703125" customWidth="1"/>
    <col min="9054" max="9055" width="14.7109375" customWidth="1"/>
    <col min="9056" max="9056" width="14.85546875" customWidth="1"/>
    <col min="9057" max="9057" width="14.7109375" customWidth="1"/>
    <col min="9061" max="9063" width="14.7109375" customWidth="1"/>
    <col min="9217" max="9217" width="7" customWidth="1"/>
    <col min="9218" max="9218" width="37.28515625" customWidth="1"/>
    <col min="9219" max="9219" width="13.28515625" customWidth="1"/>
    <col min="9220" max="9220" width="14.140625" customWidth="1"/>
    <col min="9221" max="9221" width="12.5703125" customWidth="1"/>
    <col min="9222" max="9222" width="13.42578125" customWidth="1"/>
    <col min="9223" max="9226" width="13.7109375" customWidth="1"/>
    <col min="9227" max="9227" width="14.140625" customWidth="1"/>
    <col min="9228" max="9228" width="13.7109375" customWidth="1"/>
    <col min="9229" max="9229" width="9" customWidth="1"/>
    <col min="9230" max="9237" width="14.7109375" customWidth="1"/>
    <col min="9238" max="9238" width="14.85546875" customWidth="1"/>
    <col min="9239" max="9251" width="14.7109375" customWidth="1"/>
    <col min="9253" max="9253" width="14.7109375" customWidth="1"/>
    <col min="9255" max="9258" width="14.7109375" customWidth="1"/>
    <col min="9259" max="9259" width="14.85546875" customWidth="1"/>
    <col min="9260" max="9263" width="14.7109375" customWidth="1"/>
    <col min="9265" max="9266" width="14.7109375" customWidth="1"/>
    <col min="9268" max="9269" width="14.7109375" customWidth="1"/>
    <col min="9270" max="9270" width="14.5703125" customWidth="1"/>
    <col min="9271" max="9273" width="14.7109375" customWidth="1"/>
    <col min="9276" max="9276" width="14.7109375" customWidth="1"/>
    <col min="9277" max="9277" width="14.85546875" customWidth="1"/>
    <col min="9278" max="9280" width="14.7109375" customWidth="1"/>
    <col min="9282" max="9282" width="14.85546875" customWidth="1"/>
    <col min="9283" max="9284" width="14.7109375" customWidth="1"/>
    <col min="9285" max="9285" width="16.5703125" customWidth="1"/>
    <col min="9286" max="9287" width="14.7109375" customWidth="1"/>
    <col min="9289" max="9294" width="14.7109375" customWidth="1"/>
    <col min="9296" max="9296" width="14.85546875" customWidth="1"/>
    <col min="9297" max="9301" width="14.7109375" customWidth="1"/>
    <col min="9303" max="9307" width="14.7109375" customWidth="1"/>
    <col min="9308" max="9308" width="14.5703125" customWidth="1"/>
    <col min="9310" max="9311" width="14.7109375" customWidth="1"/>
    <col min="9312" max="9312" width="14.85546875" customWidth="1"/>
    <col min="9313" max="9313" width="14.7109375" customWidth="1"/>
    <col min="9317" max="9319" width="14.7109375" customWidth="1"/>
    <col min="9473" max="9473" width="7" customWidth="1"/>
    <col min="9474" max="9474" width="37.28515625" customWidth="1"/>
    <col min="9475" max="9475" width="13.28515625" customWidth="1"/>
    <col min="9476" max="9476" width="14.140625" customWidth="1"/>
    <col min="9477" max="9477" width="12.5703125" customWidth="1"/>
    <col min="9478" max="9478" width="13.42578125" customWidth="1"/>
    <col min="9479" max="9482" width="13.7109375" customWidth="1"/>
    <col min="9483" max="9483" width="14.140625" customWidth="1"/>
    <col min="9484" max="9484" width="13.7109375" customWidth="1"/>
    <col min="9485" max="9485" width="9" customWidth="1"/>
    <col min="9486" max="9493" width="14.7109375" customWidth="1"/>
    <col min="9494" max="9494" width="14.85546875" customWidth="1"/>
    <col min="9495" max="9507" width="14.7109375" customWidth="1"/>
    <col min="9509" max="9509" width="14.7109375" customWidth="1"/>
    <col min="9511" max="9514" width="14.7109375" customWidth="1"/>
    <col min="9515" max="9515" width="14.85546875" customWidth="1"/>
    <col min="9516" max="9519" width="14.7109375" customWidth="1"/>
    <col min="9521" max="9522" width="14.7109375" customWidth="1"/>
    <col min="9524" max="9525" width="14.7109375" customWidth="1"/>
    <col min="9526" max="9526" width="14.5703125" customWidth="1"/>
    <col min="9527" max="9529" width="14.7109375" customWidth="1"/>
    <col min="9532" max="9532" width="14.7109375" customWidth="1"/>
    <col min="9533" max="9533" width="14.85546875" customWidth="1"/>
    <col min="9534" max="9536" width="14.7109375" customWidth="1"/>
    <col min="9538" max="9538" width="14.85546875" customWidth="1"/>
    <col min="9539" max="9540" width="14.7109375" customWidth="1"/>
    <col min="9541" max="9541" width="16.5703125" customWidth="1"/>
    <col min="9542" max="9543" width="14.7109375" customWidth="1"/>
    <col min="9545" max="9550" width="14.7109375" customWidth="1"/>
    <col min="9552" max="9552" width="14.85546875" customWidth="1"/>
    <col min="9553" max="9557" width="14.7109375" customWidth="1"/>
    <col min="9559" max="9563" width="14.7109375" customWidth="1"/>
    <col min="9564" max="9564" width="14.5703125" customWidth="1"/>
    <col min="9566" max="9567" width="14.7109375" customWidth="1"/>
    <col min="9568" max="9568" width="14.85546875" customWidth="1"/>
    <col min="9569" max="9569" width="14.7109375" customWidth="1"/>
    <col min="9573" max="9575" width="14.7109375" customWidth="1"/>
    <col min="9729" max="9729" width="7" customWidth="1"/>
    <col min="9730" max="9730" width="37.28515625" customWidth="1"/>
    <col min="9731" max="9731" width="13.28515625" customWidth="1"/>
    <col min="9732" max="9732" width="14.140625" customWidth="1"/>
    <col min="9733" max="9733" width="12.5703125" customWidth="1"/>
    <col min="9734" max="9734" width="13.42578125" customWidth="1"/>
    <col min="9735" max="9738" width="13.7109375" customWidth="1"/>
    <col min="9739" max="9739" width="14.140625" customWidth="1"/>
    <col min="9740" max="9740" width="13.7109375" customWidth="1"/>
    <col min="9741" max="9741" width="9" customWidth="1"/>
    <col min="9742" max="9749" width="14.7109375" customWidth="1"/>
    <col min="9750" max="9750" width="14.85546875" customWidth="1"/>
    <col min="9751" max="9763" width="14.7109375" customWidth="1"/>
    <col min="9765" max="9765" width="14.7109375" customWidth="1"/>
    <col min="9767" max="9770" width="14.7109375" customWidth="1"/>
    <col min="9771" max="9771" width="14.85546875" customWidth="1"/>
    <col min="9772" max="9775" width="14.7109375" customWidth="1"/>
    <col min="9777" max="9778" width="14.7109375" customWidth="1"/>
    <col min="9780" max="9781" width="14.7109375" customWidth="1"/>
    <col min="9782" max="9782" width="14.5703125" customWidth="1"/>
    <col min="9783" max="9785" width="14.7109375" customWidth="1"/>
    <col min="9788" max="9788" width="14.7109375" customWidth="1"/>
    <col min="9789" max="9789" width="14.85546875" customWidth="1"/>
    <col min="9790" max="9792" width="14.7109375" customWidth="1"/>
    <col min="9794" max="9794" width="14.85546875" customWidth="1"/>
    <col min="9795" max="9796" width="14.7109375" customWidth="1"/>
    <col min="9797" max="9797" width="16.5703125" customWidth="1"/>
    <col min="9798" max="9799" width="14.7109375" customWidth="1"/>
    <col min="9801" max="9806" width="14.7109375" customWidth="1"/>
    <col min="9808" max="9808" width="14.85546875" customWidth="1"/>
    <col min="9809" max="9813" width="14.7109375" customWidth="1"/>
    <col min="9815" max="9819" width="14.7109375" customWidth="1"/>
    <col min="9820" max="9820" width="14.5703125" customWidth="1"/>
    <col min="9822" max="9823" width="14.7109375" customWidth="1"/>
    <col min="9824" max="9824" width="14.85546875" customWidth="1"/>
    <col min="9825" max="9825" width="14.7109375" customWidth="1"/>
    <col min="9829" max="9831" width="14.7109375" customWidth="1"/>
    <col min="9985" max="9985" width="7" customWidth="1"/>
    <col min="9986" max="9986" width="37.28515625" customWidth="1"/>
    <col min="9987" max="9987" width="13.28515625" customWidth="1"/>
    <col min="9988" max="9988" width="14.140625" customWidth="1"/>
    <col min="9989" max="9989" width="12.5703125" customWidth="1"/>
    <col min="9990" max="9990" width="13.42578125" customWidth="1"/>
    <col min="9991" max="9994" width="13.7109375" customWidth="1"/>
    <col min="9995" max="9995" width="14.140625" customWidth="1"/>
    <col min="9996" max="9996" width="13.7109375" customWidth="1"/>
    <col min="9997" max="9997" width="9" customWidth="1"/>
    <col min="9998" max="10005" width="14.7109375" customWidth="1"/>
    <col min="10006" max="10006" width="14.85546875" customWidth="1"/>
    <col min="10007" max="10019" width="14.7109375" customWidth="1"/>
    <col min="10021" max="10021" width="14.7109375" customWidth="1"/>
    <col min="10023" max="10026" width="14.7109375" customWidth="1"/>
    <col min="10027" max="10027" width="14.85546875" customWidth="1"/>
    <col min="10028" max="10031" width="14.7109375" customWidth="1"/>
    <col min="10033" max="10034" width="14.7109375" customWidth="1"/>
    <col min="10036" max="10037" width="14.7109375" customWidth="1"/>
    <col min="10038" max="10038" width="14.5703125" customWidth="1"/>
    <col min="10039" max="10041" width="14.7109375" customWidth="1"/>
    <col min="10044" max="10044" width="14.7109375" customWidth="1"/>
    <col min="10045" max="10045" width="14.85546875" customWidth="1"/>
    <col min="10046" max="10048" width="14.7109375" customWidth="1"/>
    <col min="10050" max="10050" width="14.85546875" customWidth="1"/>
    <col min="10051" max="10052" width="14.7109375" customWidth="1"/>
    <col min="10053" max="10053" width="16.5703125" customWidth="1"/>
    <col min="10054" max="10055" width="14.7109375" customWidth="1"/>
    <col min="10057" max="10062" width="14.7109375" customWidth="1"/>
    <col min="10064" max="10064" width="14.85546875" customWidth="1"/>
    <col min="10065" max="10069" width="14.7109375" customWidth="1"/>
    <col min="10071" max="10075" width="14.7109375" customWidth="1"/>
    <col min="10076" max="10076" width="14.5703125" customWidth="1"/>
    <col min="10078" max="10079" width="14.7109375" customWidth="1"/>
    <col min="10080" max="10080" width="14.85546875" customWidth="1"/>
    <col min="10081" max="10081" width="14.7109375" customWidth="1"/>
    <col min="10085" max="10087" width="14.7109375" customWidth="1"/>
    <col min="10241" max="10241" width="7" customWidth="1"/>
    <col min="10242" max="10242" width="37.28515625" customWidth="1"/>
    <col min="10243" max="10243" width="13.28515625" customWidth="1"/>
    <col min="10244" max="10244" width="14.140625" customWidth="1"/>
    <col min="10245" max="10245" width="12.5703125" customWidth="1"/>
    <col min="10246" max="10246" width="13.42578125" customWidth="1"/>
    <col min="10247" max="10250" width="13.7109375" customWidth="1"/>
    <col min="10251" max="10251" width="14.140625" customWidth="1"/>
    <col min="10252" max="10252" width="13.7109375" customWidth="1"/>
    <col min="10253" max="10253" width="9" customWidth="1"/>
    <col min="10254" max="10261" width="14.7109375" customWidth="1"/>
    <col min="10262" max="10262" width="14.85546875" customWidth="1"/>
    <col min="10263" max="10275" width="14.7109375" customWidth="1"/>
    <col min="10277" max="10277" width="14.7109375" customWidth="1"/>
    <col min="10279" max="10282" width="14.7109375" customWidth="1"/>
    <col min="10283" max="10283" width="14.85546875" customWidth="1"/>
    <col min="10284" max="10287" width="14.7109375" customWidth="1"/>
    <col min="10289" max="10290" width="14.7109375" customWidth="1"/>
    <col min="10292" max="10293" width="14.7109375" customWidth="1"/>
    <col min="10294" max="10294" width="14.5703125" customWidth="1"/>
    <col min="10295" max="10297" width="14.7109375" customWidth="1"/>
    <col min="10300" max="10300" width="14.7109375" customWidth="1"/>
    <col min="10301" max="10301" width="14.85546875" customWidth="1"/>
    <col min="10302" max="10304" width="14.7109375" customWidth="1"/>
    <col min="10306" max="10306" width="14.85546875" customWidth="1"/>
    <col min="10307" max="10308" width="14.7109375" customWidth="1"/>
    <col min="10309" max="10309" width="16.5703125" customWidth="1"/>
    <col min="10310" max="10311" width="14.7109375" customWidth="1"/>
    <col min="10313" max="10318" width="14.7109375" customWidth="1"/>
    <col min="10320" max="10320" width="14.85546875" customWidth="1"/>
    <col min="10321" max="10325" width="14.7109375" customWidth="1"/>
    <col min="10327" max="10331" width="14.7109375" customWidth="1"/>
    <col min="10332" max="10332" width="14.5703125" customWidth="1"/>
    <col min="10334" max="10335" width="14.7109375" customWidth="1"/>
    <col min="10336" max="10336" width="14.85546875" customWidth="1"/>
    <col min="10337" max="10337" width="14.7109375" customWidth="1"/>
    <col min="10341" max="10343" width="14.7109375" customWidth="1"/>
    <col min="10497" max="10497" width="7" customWidth="1"/>
    <col min="10498" max="10498" width="37.28515625" customWidth="1"/>
    <col min="10499" max="10499" width="13.28515625" customWidth="1"/>
    <col min="10500" max="10500" width="14.140625" customWidth="1"/>
    <col min="10501" max="10501" width="12.5703125" customWidth="1"/>
    <col min="10502" max="10502" width="13.42578125" customWidth="1"/>
    <col min="10503" max="10506" width="13.7109375" customWidth="1"/>
    <col min="10507" max="10507" width="14.140625" customWidth="1"/>
    <col min="10508" max="10508" width="13.7109375" customWidth="1"/>
    <col min="10509" max="10509" width="9" customWidth="1"/>
    <col min="10510" max="10517" width="14.7109375" customWidth="1"/>
    <col min="10518" max="10518" width="14.85546875" customWidth="1"/>
    <col min="10519" max="10531" width="14.7109375" customWidth="1"/>
    <col min="10533" max="10533" width="14.7109375" customWidth="1"/>
    <col min="10535" max="10538" width="14.7109375" customWidth="1"/>
    <col min="10539" max="10539" width="14.85546875" customWidth="1"/>
    <col min="10540" max="10543" width="14.7109375" customWidth="1"/>
    <col min="10545" max="10546" width="14.7109375" customWidth="1"/>
    <col min="10548" max="10549" width="14.7109375" customWidth="1"/>
    <col min="10550" max="10550" width="14.5703125" customWidth="1"/>
    <col min="10551" max="10553" width="14.7109375" customWidth="1"/>
    <col min="10556" max="10556" width="14.7109375" customWidth="1"/>
    <col min="10557" max="10557" width="14.85546875" customWidth="1"/>
    <col min="10558" max="10560" width="14.7109375" customWidth="1"/>
    <col min="10562" max="10562" width="14.85546875" customWidth="1"/>
    <col min="10563" max="10564" width="14.7109375" customWidth="1"/>
    <col min="10565" max="10565" width="16.5703125" customWidth="1"/>
    <col min="10566" max="10567" width="14.7109375" customWidth="1"/>
    <col min="10569" max="10574" width="14.7109375" customWidth="1"/>
    <col min="10576" max="10576" width="14.85546875" customWidth="1"/>
    <col min="10577" max="10581" width="14.7109375" customWidth="1"/>
    <col min="10583" max="10587" width="14.7109375" customWidth="1"/>
    <col min="10588" max="10588" width="14.5703125" customWidth="1"/>
    <col min="10590" max="10591" width="14.7109375" customWidth="1"/>
    <col min="10592" max="10592" width="14.85546875" customWidth="1"/>
    <col min="10593" max="10593" width="14.7109375" customWidth="1"/>
    <col min="10597" max="10599" width="14.7109375" customWidth="1"/>
    <col min="10753" max="10753" width="7" customWidth="1"/>
    <col min="10754" max="10754" width="37.28515625" customWidth="1"/>
    <col min="10755" max="10755" width="13.28515625" customWidth="1"/>
    <col min="10756" max="10756" width="14.140625" customWidth="1"/>
    <col min="10757" max="10757" width="12.5703125" customWidth="1"/>
    <col min="10758" max="10758" width="13.42578125" customWidth="1"/>
    <col min="10759" max="10762" width="13.7109375" customWidth="1"/>
    <col min="10763" max="10763" width="14.140625" customWidth="1"/>
    <col min="10764" max="10764" width="13.7109375" customWidth="1"/>
    <col min="10765" max="10765" width="9" customWidth="1"/>
    <col min="10766" max="10773" width="14.7109375" customWidth="1"/>
    <col min="10774" max="10774" width="14.85546875" customWidth="1"/>
    <col min="10775" max="10787" width="14.7109375" customWidth="1"/>
    <col min="10789" max="10789" width="14.7109375" customWidth="1"/>
    <col min="10791" max="10794" width="14.7109375" customWidth="1"/>
    <col min="10795" max="10795" width="14.85546875" customWidth="1"/>
    <col min="10796" max="10799" width="14.7109375" customWidth="1"/>
    <col min="10801" max="10802" width="14.7109375" customWidth="1"/>
    <col min="10804" max="10805" width="14.7109375" customWidth="1"/>
    <col min="10806" max="10806" width="14.5703125" customWidth="1"/>
    <col min="10807" max="10809" width="14.7109375" customWidth="1"/>
    <col min="10812" max="10812" width="14.7109375" customWidth="1"/>
    <col min="10813" max="10813" width="14.85546875" customWidth="1"/>
    <col min="10814" max="10816" width="14.7109375" customWidth="1"/>
    <col min="10818" max="10818" width="14.85546875" customWidth="1"/>
    <col min="10819" max="10820" width="14.7109375" customWidth="1"/>
    <col min="10821" max="10821" width="16.5703125" customWidth="1"/>
    <col min="10822" max="10823" width="14.7109375" customWidth="1"/>
    <col min="10825" max="10830" width="14.7109375" customWidth="1"/>
    <col min="10832" max="10832" width="14.85546875" customWidth="1"/>
    <col min="10833" max="10837" width="14.7109375" customWidth="1"/>
    <col min="10839" max="10843" width="14.7109375" customWidth="1"/>
    <col min="10844" max="10844" width="14.5703125" customWidth="1"/>
    <col min="10846" max="10847" width="14.7109375" customWidth="1"/>
    <col min="10848" max="10848" width="14.85546875" customWidth="1"/>
    <col min="10849" max="10849" width="14.7109375" customWidth="1"/>
    <col min="10853" max="10855" width="14.7109375" customWidth="1"/>
    <col min="11009" max="11009" width="7" customWidth="1"/>
    <col min="11010" max="11010" width="37.28515625" customWidth="1"/>
    <col min="11011" max="11011" width="13.28515625" customWidth="1"/>
    <col min="11012" max="11012" width="14.140625" customWidth="1"/>
    <col min="11013" max="11013" width="12.5703125" customWidth="1"/>
    <col min="11014" max="11014" width="13.42578125" customWidth="1"/>
    <col min="11015" max="11018" width="13.7109375" customWidth="1"/>
    <col min="11019" max="11019" width="14.140625" customWidth="1"/>
    <col min="11020" max="11020" width="13.7109375" customWidth="1"/>
    <col min="11021" max="11021" width="9" customWidth="1"/>
    <col min="11022" max="11029" width="14.7109375" customWidth="1"/>
    <col min="11030" max="11030" width="14.85546875" customWidth="1"/>
    <col min="11031" max="11043" width="14.7109375" customWidth="1"/>
    <col min="11045" max="11045" width="14.7109375" customWidth="1"/>
    <col min="11047" max="11050" width="14.7109375" customWidth="1"/>
    <col min="11051" max="11051" width="14.85546875" customWidth="1"/>
    <col min="11052" max="11055" width="14.7109375" customWidth="1"/>
    <col min="11057" max="11058" width="14.7109375" customWidth="1"/>
    <col min="11060" max="11061" width="14.7109375" customWidth="1"/>
    <col min="11062" max="11062" width="14.5703125" customWidth="1"/>
    <col min="11063" max="11065" width="14.7109375" customWidth="1"/>
    <col min="11068" max="11068" width="14.7109375" customWidth="1"/>
    <col min="11069" max="11069" width="14.85546875" customWidth="1"/>
    <col min="11070" max="11072" width="14.7109375" customWidth="1"/>
    <col min="11074" max="11074" width="14.85546875" customWidth="1"/>
    <col min="11075" max="11076" width="14.7109375" customWidth="1"/>
    <col min="11077" max="11077" width="16.5703125" customWidth="1"/>
    <col min="11078" max="11079" width="14.7109375" customWidth="1"/>
    <col min="11081" max="11086" width="14.7109375" customWidth="1"/>
    <col min="11088" max="11088" width="14.85546875" customWidth="1"/>
    <col min="11089" max="11093" width="14.7109375" customWidth="1"/>
    <col min="11095" max="11099" width="14.7109375" customWidth="1"/>
    <col min="11100" max="11100" width="14.5703125" customWidth="1"/>
    <col min="11102" max="11103" width="14.7109375" customWidth="1"/>
    <col min="11104" max="11104" width="14.85546875" customWidth="1"/>
    <col min="11105" max="11105" width="14.7109375" customWidth="1"/>
    <col min="11109" max="11111" width="14.7109375" customWidth="1"/>
    <col min="11265" max="11265" width="7" customWidth="1"/>
    <col min="11266" max="11266" width="37.28515625" customWidth="1"/>
    <col min="11267" max="11267" width="13.28515625" customWidth="1"/>
    <col min="11268" max="11268" width="14.140625" customWidth="1"/>
    <col min="11269" max="11269" width="12.5703125" customWidth="1"/>
    <col min="11270" max="11270" width="13.42578125" customWidth="1"/>
    <col min="11271" max="11274" width="13.7109375" customWidth="1"/>
    <col min="11275" max="11275" width="14.140625" customWidth="1"/>
    <col min="11276" max="11276" width="13.7109375" customWidth="1"/>
    <col min="11277" max="11277" width="9" customWidth="1"/>
    <col min="11278" max="11285" width="14.7109375" customWidth="1"/>
    <col min="11286" max="11286" width="14.85546875" customWidth="1"/>
    <col min="11287" max="11299" width="14.7109375" customWidth="1"/>
    <col min="11301" max="11301" width="14.7109375" customWidth="1"/>
    <col min="11303" max="11306" width="14.7109375" customWidth="1"/>
    <col min="11307" max="11307" width="14.85546875" customWidth="1"/>
    <col min="11308" max="11311" width="14.7109375" customWidth="1"/>
    <col min="11313" max="11314" width="14.7109375" customWidth="1"/>
    <col min="11316" max="11317" width="14.7109375" customWidth="1"/>
    <col min="11318" max="11318" width="14.5703125" customWidth="1"/>
    <col min="11319" max="11321" width="14.7109375" customWidth="1"/>
    <col min="11324" max="11324" width="14.7109375" customWidth="1"/>
    <col min="11325" max="11325" width="14.85546875" customWidth="1"/>
    <col min="11326" max="11328" width="14.7109375" customWidth="1"/>
    <col min="11330" max="11330" width="14.85546875" customWidth="1"/>
    <col min="11331" max="11332" width="14.7109375" customWidth="1"/>
    <col min="11333" max="11333" width="16.5703125" customWidth="1"/>
    <col min="11334" max="11335" width="14.7109375" customWidth="1"/>
    <col min="11337" max="11342" width="14.7109375" customWidth="1"/>
    <col min="11344" max="11344" width="14.85546875" customWidth="1"/>
    <col min="11345" max="11349" width="14.7109375" customWidth="1"/>
    <col min="11351" max="11355" width="14.7109375" customWidth="1"/>
    <col min="11356" max="11356" width="14.5703125" customWidth="1"/>
    <col min="11358" max="11359" width="14.7109375" customWidth="1"/>
    <col min="11360" max="11360" width="14.85546875" customWidth="1"/>
    <col min="11361" max="11361" width="14.7109375" customWidth="1"/>
    <col min="11365" max="11367" width="14.7109375" customWidth="1"/>
    <col min="11521" max="11521" width="7" customWidth="1"/>
    <col min="11522" max="11522" width="37.28515625" customWidth="1"/>
    <col min="11523" max="11523" width="13.28515625" customWidth="1"/>
    <col min="11524" max="11524" width="14.140625" customWidth="1"/>
    <col min="11525" max="11525" width="12.5703125" customWidth="1"/>
    <col min="11526" max="11526" width="13.42578125" customWidth="1"/>
    <col min="11527" max="11530" width="13.7109375" customWidth="1"/>
    <col min="11531" max="11531" width="14.140625" customWidth="1"/>
    <col min="11532" max="11532" width="13.7109375" customWidth="1"/>
    <col min="11533" max="11533" width="9" customWidth="1"/>
    <col min="11534" max="11541" width="14.7109375" customWidth="1"/>
    <col min="11542" max="11542" width="14.85546875" customWidth="1"/>
    <col min="11543" max="11555" width="14.7109375" customWidth="1"/>
    <col min="11557" max="11557" width="14.7109375" customWidth="1"/>
    <col min="11559" max="11562" width="14.7109375" customWidth="1"/>
    <col min="11563" max="11563" width="14.85546875" customWidth="1"/>
    <col min="11564" max="11567" width="14.7109375" customWidth="1"/>
    <col min="11569" max="11570" width="14.7109375" customWidth="1"/>
    <col min="11572" max="11573" width="14.7109375" customWidth="1"/>
    <col min="11574" max="11574" width="14.5703125" customWidth="1"/>
    <col min="11575" max="11577" width="14.7109375" customWidth="1"/>
    <col min="11580" max="11580" width="14.7109375" customWidth="1"/>
    <col min="11581" max="11581" width="14.85546875" customWidth="1"/>
    <col min="11582" max="11584" width="14.7109375" customWidth="1"/>
    <col min="11586" max="11586" width="14.85546875" customWidth="1"/>
    <col min="11587" max="11588" width="14.7109375" customWidth="1"/>
    <col min="11589" max="11589" width="16.5703125" customWidth="1"/>
    <col min="11590" max="11591" width="14.7109375" customWidth="1"/>
    <col min="11593" max="11598" width="14.7109375" customWidth="1"/>
    <col min="11600" max="11600" width="14.85546875" customWidth="1"/>
    <col min="11601" max="11605" width="14.7109375" customWidth="1"/>
    <col min="11607" max="11611" width="14.7109375" customWidth="1"/>
    <col min="11612" max="11612" width="14.5703125" customWidth="1"/>
    <col min="11614" max="11615" width="14.7109375" customWidth="1"/>
    <col min="11616" max="11616" width="14.85546875" customWidth="1"/>
    <col min="11617" max="11617" width="14.7109375" customWidth="1"/>
    <col min="11621" max="11623" width="14.7109375" customWidth="1"/>
    <col min="11777" max="11777" width="7" customWidth="1"/>
    <col min="11778" max="11778" width="37.28515625" customWidth="1"/>
    <col min="11779" max="11779" width="13.28515625" customWidth="1"/>
    <col min="11780" max="11780" width="14.140625" customWidth="1"/>
    <col min="11781" max="11781" width="12.5703125" customWidth="1"/>
    <col min="11782" max="11782" width="13.42578125" customWidth="1"/>
    <col min="11783" max="11786" width="13.7109375" customWidth="1"/>
    <col min="11787" max="11787" width="14.140625" customWidth="1"/>
    <col min="11788" max="11788" width="13.7109375" customWidth="1"/>
    <col min="11789" max="11789" width="9" customWidth="1"/>
    <col min="11790" max="11797" width="14.7109375" customWidth="1"/>
    <col min="11798" max="11798" width="14.85546875" customWidth="1"/>
    <col min="11799" max="11811" width="14.7109375" customWidth="1"/>
    <col min="11813" max="11813" width="14.7109375" customWidth="1"/>
    <col min="11815" max="11818" width="14.7109375" customWidth="1"/>
    <col min="11819" max="11819" width="14.85546875" customWidth="1"/>
    <col min="11820" max="11823" width="14.7109375" customWidth="1"/>
    <col min="11825" max="11826" width="14.7109375" customWidth="1"/>
    <col min="11828" max="11829" width="14.7109375" customWidth="1"/>
    <col min="11830" max="11830" width="14.5703125" customWidth="1"/>
    <col min="11831" max="11833" width="14.7109375" customWidth="1"/>
    <col min="11836" max="11836" width="14.7109375" customWidth="1"/>
    <col min="11837" max="11837" width="14.85546875" customWidth="1"/>
    <col min="11838" max="11840" width="14.7109375" customWidth="1"/>
    <col min="11842" max="11842" width="14.85546875" customWidth="1"/>
    <col min="11843" max="11844" width="14.7109375" customWidth="1"/>
    <col min="11845" max="11845" width="16.5703125" customWidth="1"/>
    <col min="11846" max="11847" width="14.7109375" customWidth="1"/>
    <col min="11849" max="11854" width="14.7109375" customWidth="1"/>
    <col min="11856" max="11856" width="14.85546875" customWidth="1"/>
    <col min="11857" max="11861" width="14.7109375" customWidth="1"/>
    <col min="11863" max="11867" width="14.7109375" customWidth="1"/>
    <col min="11868" max="11868" width="14.5703125" customWidth="1"/>
    <col min="11870" max="11871" width="14.7109375" customWidth="1"/>
    <col min="11872" max="11872" width="14.85546875" customWidth="1"/>
    <col min="11873" max="11873" width="14.7109375" customWidth="1"/>
    <col min="11877" max="11879" width="14.7109375" customWidth="1"/>
    <col min="12033" max="12033" width="7" customWidth="1"/>
    <col min="12034" max="12034" width="37.28515625" customWidth="1"/>
    <col min="12035" max="12035" width="13.28515625" customWidth="1"/>
    <col min="12036" max="12036" width="14.140625" customWidth="1"/>
    <col min="12037" max="12037" width="12.5703125" customWidth="1"/>
    <col min="12038" max="12038" width="13.42578125" customWidth="1"/>
    <col min="12039" max="12042" width="13.7109375" customWidth="1"/>
    <col min="12043" max="12043" width="14.140625" customWidth="1"/>
    <col min="12044" max="12044" width="13.7109375" customWidth="1"/>
    <col min="12045" max="12045" width="9" customWidth="1"/>
    <col min="12046" max="12053" width="14.7109375" customWidth="1"/>
    <col min="12054" max="12054" width="14.85546875" customWidth="1"/>
    <col min="12055" max="12067" width="14.7109375" customWidth="1"/>
    <col min="12069" max="12069" width="14.7109375" customWidth="1"/>
    <col min="12071" max="12074" width="14.7109375" customWidth="1"/>
    <col min="12075" max="12075" width="14.85546875" customWidth="1"/>
    <col min="12076" max="12079" width="14.7109375" customWidth="1"/>
    <col min="12081" max="12082" width="14.7109375" customWidth="1"/>
    <col min="12084" max="12085" width="14.7109375" customWidth="1"/>
    <col min="12086" max="12086" width="14.5703125" customWidth="1"/>
    <col min="12087" max="12089" width="14.7109375" customWidth="1"/>
    <col min="12092" max="12092" width="14.7109375" customWidth="1"/>
    <col min="12093" max="12093" width="14.85546875" customWidth="1"/>
    <col min="12094" max="12096" width="14.7109375" customWidth="1"/>
    <col min="12098" max="12098" width="14.85546875" customWidth="1"/>
    <col min="12099" max="12100" width="14.7109375" customWidth="1"/>
    <col min="12101" max="12101" width="16.5703125" customWidth="1"/>
    <col min="12102" max="12103" width="14.7109375" customWidth="1"/>
    <col min="12105" max="12110" width="14.7109375" customWidth="1"/>
    <col min="12112" max="12112" width="14.85546875" customWidth="1"/>
    <col min="12113" max="12117" width="14.7109375" customWidth="1"/>
    <col min="12119" max="12123" width="14.7109375" customWidth="1"/>
    <col min="12124" max="12124" width="14.5703125" customWidth="1"/>
    <col min="12126" max="12127" width="14.7109375" customWidth="1"/>
    <col min="12128" max="12128" width="14.85546875" customWidth="1"/>
    <col min="12129" max="12129" width="14.7109375" customWidth="1"/>
    <col min="12133" max="12135" width="14.7109375" customWidth="1"/>
    <col min="12289" max="12289" width="7" customWidth="1"/>
    <col min="12290" max="12290" width="37.28515625" customWidth="1"/>
    <col min="12291" max="12291" width="13.28515625" customWidth="1"/>
    <col min="12292" max="12292" width="14.140625" customWidth="1"/>
    <col min="12293" max="12293" width="12.5703125" customWidth="1"/>
    <col min="12294" max="12294" width="13.42578125" customWidth="1"/>
    <col min="12295" max="12298" width="13.7109375" customWidth="1"/>
    <col min="12299" max="12299" width="14.140625" customWidth="1"/>
    <col min="12300" max="12300" width="13.7109375" customWidth="1"/>
    <col min="12301" max="12301" width="9" customWidth="1"/>
    <col min="12302" max="12309" width="14.7109375" customWidth="1"/>
    <col min="12310" max="12310" width="14.85546875" customWidth="1"/>
    <col min="12311" max="12323" width="14.7109375" customWidth="1"/>
    <col min="12325" max="12325" width="14.7109375" customWidth="1"/>
    <col min="12327" max="12330" width="14.7109375" customWidth="1"/>
    <col min="12331" max="12331" width="14.85546875" customWidth="1"/>
    <col min="12332" max="12335" width="14.7109375" customWidth="1"/>
    <col min="12337" max="12338" width="14.7109375" customWidth="1"/>
    <col min="12340" max="12341" width="14.7109375" customWidth="1"/>
    <col min="12342" max="12342" width="14.5703125" customWidth="1"/>
    <col min="12343" max="12345" width="14.7109375" customWidth="1"/>
    <col min="12348" max="12348" width="14.7109375" customWidth="1"/>
    <col min="12349" max="12349" width="14.85546875" customWidth="1"/>
    <col min="12350" max="12352" width="14.7109375" customWidth="1"/>
    <col min="12354" max="12354" width="14.85546875" customWidth="1"/>
    <col min="12355" max="12356" width="14.7109375" customWidth="1"/>
    <col min="12357" max="12357" width="16.5703125" customWidth="1"/>
    <col min="12358" max="12359" width="14.7109375" customWidth="1"/>
    <col min="12361" max="12366" width="14.7109375" customWidth="1"/>
    <col min="12368" max="12368" width="14.85546875" customWidth="1"/>
    <col min="12369" max="12373" width="14.7109375" customWidth="1"/>
    <col min="12375" max="12379" width="14.7109375" customWidth="1"/>
    <col min="12380" max="12380" width="14.5703125" customWidth="1"/>
    <col min="12382" max="12383" width="14.7109375" customWidth="1"/>
    <col min="12384" max="12384" width="14.85546875" customWidth="1"/>
    <col min="12385" max="12385" width="14.7109375" customWidth="1"/>
    <col min="12389" max="12391" width="14.7109375" customWidth="1"/>
    <col min="12545" max="12545" width="7" customWidth="1"/>
    <col min="12546" max="12546" width="37.28515625" customWidth="1"/>
    <col min="12547" max="12547" width="13.28515625" customWidth="1"/>
    <col min="12548" max="12548" width="14.140625" customWidth="1"/>
    <col min="12549" max="12549" width="12.5703125" customWidth="1"/>
    <col min="12550" max="12550" width="13.42578125" customWidth="1"/>
    <col min="12551" max="12554" width="13.7109375" customWidth="1"/>
    <col min="12555" max="12555" width="14.140625" customWidth="1"/>
    <col min="12556" max="12556" width="13.7109375" customWidth="1"/>
    <col min="12557" max="12557" width="9" customWidth="1"/>
    <col min="12558" max="12565" width="14.7109375" customWidth="1"/>
    <col min="12566" max="12566" width="14.85546875" customWidth="1"/>
    <col min="12567" max="12579" width="14.7109375" customWidth="1"/>
    <col min="12581" max="12581" width="14.7109375" customWidth="1"/>
    <col min="12583" max="12586" width="14.7109375" customWidth="1"/>
    <col min="12587" max="12587" width="14.85546875" customWidth="1"/>
    <col min="12588" max="12591" width="14.7109375" customWidth="1"/>
    <col min="12593" max="12594" width="14.7109375" customWidth="1"/>
    <col min="12596" max="12597" width="14.7109375" customWidth="1"/>
    <col min="12598" max="12598" width="14.5703125" customWidth="1"/>
    <col min="12599" max="12601" width="14.7109375" customWidth="1"/>
    <col min="12604" max="12604" width="14.7109375" customWidth="1"/>
    <col min="12605" max="12605" width="14.85546875" customWidth="1"/>
    <col min="12606" max="12608" width="14.7109375" customWidth="1"/>
    <col min="12610" max="12610" width="14.85546875" customWidth="1"/>
    <col min="12611" max="12612" width="14.7109375" customWidth="1"/>
    <col min="12613" max="12613" width="16.5703125" customWidth="1"/>
    <col min="12614" max="12615" width="14.7109375" customWidth="1"/>
    <col min="12617" max="12622" width="14.7109375" customWidth="1"/>
    <col min="12624" max="12624" width="14.85546875" customWidth="1"/>
    <col min="12625" max="12629" width="14.7109375" customWidth="1"/>
    <col min="12631" max="12635" width="14.7109375" customWidth="1"/>
    <col min="12636" max="12636" width="14.5703125" customWidth="1"/>
    <col min="12638" max="12639" width="14.7109375" customWidth="1"/>
    <col min="12640" max="12640" width="14.85546875" customWidth="1"/>
    <col min="12641" max="12641" width="14.7109375" customWidth="1"/>
    <col min="12645" max="12647" width="14.7109375" customWidth="1"/>
    <col min="12801" max="12801" width="7" customWidth="1"/>
    <col min="12802" max="12802" width="37.28515625" customWidth="1"/>
    <col min="12803" max="12803" width="13.28515625" customWidth="1"/>
    <col min="12804" max="12804" width="14.140625" customWidth="1"/>
    <col min="12805" max="12805" width="12.5703125" customWidth="1"/>
    <col min="12806" max="12806" width="13.42578125" customWidth="1"/>
    <col min="12807" max="12810" width="13.7109375" customWidth="1"/>
    <col min="12811" max="12811" width="14.140625" customWidth="1"/>
    <col min="12812" max="12812" width="13.7109375" customWidth="1"/>
    <col min="12813" max="12813" width="9" customWidth="1"/>
    <col min="12814" max="12821" width="14.7109375" customWidth="1"/>
    <col min="12822" max="12822" width="14.85546875" customWidth="1"/>
    <col min="12823" max="12835" width="14.7109375" customWidth="1"/>
    <col min="12837" max="12837" width="14.7109375" customWidth="1"/>
    <col min="12839" max="12842" width="14.7109375" customWidth="1"/>
    <col min="12843" max="12843" width="14.85546875" customWidth="1"/>
    <col min="12844" max="12847" width="14.7109375" customWidth="1"/>
    <col min="12849" max="12850" width="14.7109375" customWidth="1"/>
    <col min="12852" max="12853" width="14.7109375" customWidth="1"/>
    <col min="12854" max="12854" width="14.5703125" customWidth="1"/>
    <col min="12855" max="12857" width="14.7109375" customWidth="1"/>
    <col min="12860" max="12860" width="14.7109375" customWidth="1"/>
    <col min="12861" max="12861" width="14.85546875" customWidth="1"/>
    <col min="12862" max="12864" width="14.7109375" customWidth="1"/>
    <col min="12866" max="12866" width="14.85546875" customWidth="1"/>
    <col min="12867" max="12868" width="14.7109375" customWidth="1"/>
    <col min="12869" max="12869" width="16.5703125" customWidth="1"/>
    <col min="12870" max="12871" width="14.7109375" customWidth="1"/>
    <col min="12873" max="12878" width="14.7109375" customWidth="1"/>
    <col min="12880" max="12880" width="14.85546875" customWidth="1"/>
    <col min="12881" max="12885" width="14.7109375" customWidth="1"/>
    <col min="12887" max="12891" width="14.7109375" customWidth="1"/>
    <col min="12892" max="12892" width="14.5703125" customWidth="1"/>
    <col min="12894" max="12895" width="14.7109375" customWidth="1"/>
    <col min="12896" max="12896" width="14.85546875" customWidth="1"/>
    <col min="12897" max="12897" width="14.7109375" customWidth="1"/>
    <col min="12901" max="12903" width="14.7109375" customWidth="1"/>
    <col min="13057" max="13057" width="7" customWidth="1"/>
    <col min="13058" max="13058" width="37.28515625" customWidth="1"/>
    <col min="13059" max="13059" width="13.28515625" customWidth="1"/>
    <col min="13060" max="13060" width="14.140625" customWidth="1"/>
    <col min="13061" max="13061" width="12.5703125" customWidth="1"/>
    <col min="13062" max="13062" width="13.42578125" customWidth="1"/>
    <col min="13063" max="13066" width="13.7109375" customWidth="1"/>
    <col min="13067" max="13067" width="14.140625" customWidth="1"/>
    <col min="13068" max="13068" width="13.7109375" customWidth="1"/>
    <col min="13069" max="13069" width="9" customWidth="1"/>
    <col min="13070" max="13077" width="14.7109375" customWidth="1"/>
    <col min="13078" max="13078" width="14.85546875" customWidth="1"/>
    <col min="13079" max="13091" width="14.7109375" customWidth="1"/>
    <col min="13093" max="13093" width="14.7109375" customWidth="1"/>
    <col min="13095" max="13098" width="14.7109375" customWidth="1"/>
    <col min="13099" max="13099" width="14.85546875" customWidth="1"/>
    <col min="13100" max="13103" width="14.7109375" customWidth="1"/>
    <col min="13105" max="13106" width="14.7109375" customWidth="1"/>
    <col min="13108" max="13109" width="14.7109375" customWidth="1"/>
    <col min="13110" max="13110" width="14.5703125" customWidth="1"/>
    <col min="13111" max="13113" width="14.7109375" customWidth="1"/>
    <col min="13116" max="13116" width="14.7109375" customWidth="1"/>
    <col min="13117" max="13117" width="14.85546875" customWidth="1"/>
    <col min="13118" max="13120" width="14.7109375" customWidth="1"/>
    <col min="13122" max="13122" width="14.85546875" customWidth="1"/>
    <col min="13123" max="13124" width="14.7109375" customWidth="1"/>
    <col min="13125" max="13125" width="16.5703125" customWidth="1"/>
    <col min="13126" max="13127" width="14.7109375" customWidth="1"/>
    <col min="13129" max="13134" width="14.7109375" customWidth="1"/>
    <col min="13136" max="13136" width="14.85546875" customWidth="1"/>
    <col min="13137" max="13141" width="14.7109375" customWidth="1"/>
    <col min="13143" max="13147" width="14.7109375" customWidth="1"/>
    <col min="13148" max="13148" width="14.5703125" customWidth="1"/>
    <col min="13150" max="13151" width="14.7109375" customWidth="1"/>
    <col min="13152" max="13152" width="14.85546875" customWidth="1"/>
    <col min="13153" max="13153" width="14.7109375" customWidth="1"/>
    <col min="13157" max="13159" width="14.7109375" customWidth="1"/>
    <col min="13313" max="13313" width="7" customWidth="1"/>
    <col min="13314" max="13314" width="37.28515625" customWidth="1"/>
    <col min="13315" max="13315" width="13.28515625" customWidth="1"/>
    <col min="13316" max="13316" width="14.140625" customWidth="1"/>
    <col min="13317" max="13317" width="12.5703125" customWidth="1"/>
    <col min="13318" max="13318" width="13.42578125" customWidth="1"/>
    <col min="13319" max="13322" width="13.7109375" customWidth="1"/>
    <col min="13323" max="13323" width="14.140625" customWidth="1"/>
    <col min="13324" max="13324" width="13.7109375" customWidth="1"/>
    <col min="13325" max="13325" width="9" customWidth="1"/>
    <col min="13326" max="13333" width="14.7109375" customWidth="1"/>
    <col min="13334" max="13334" width="14.85546875" customWidth="1"/>
    <col min="13335" max="13347" width="14.7109375" customWidth="1"/>
    <col min="13349" max="13349" width="14.7109375" customWidth="1"/>
    <col min="13351" max="13354" width="14.7109375" customWidth="1"/>
    <col min="13355" max="13355" width="14.85546875" customWidth="1"/>
    <col min="13356" max="13359" width="14.7109375" customWidth="1"/>
    <col min="13361" max="13362" width="14.7109375" customWidth="1"/>
    <col min="13364" max="13365" width="14.7109375" customWidth="1"/>
    <col min="13366" max="13366" width="14.5703125" customWidth="1"/>
    <col min="13367" max="13369" width="14.7109375" customWidth="1"/>
    <col min="13372" max="13372" width="14.7109375" customWidth="1"/>
    <col min="13373" max="13373" width="14.85546875" customWidth="1"/>
    <col min="13374" max="13376" width="14.7109375" customWidth="1"/>
    <col min="13378" max="13378" width="14.85546875" customWidth="1"/>
    <col min="13379" max="13380" width="14.7109375" customWidth="1"/>
    <col min="13381" max="13381" width="16.5703125" customWidth="1"/>
    <col min="13382" max="13383" width="14.7109375" customWidth="1"/>
    <col min="13385" max="13390" width="14.7109375" customWidth="1"/>
    <col min="13392" max="13392" width="14.85546875" customWidth="1"/>
    <col min="13393" max="13397" width="14.7109375" customWidth="1"/>
    <col min="13399" max="13403" width="14.7109375" customWidth="1"/>
    <col min="13404" max="13404" width="14.5703125" customWidth="1"/>
    <col min="13406" max="13407" width="14.7109375" customWidth="1"/>
    <col min="13408" max="13408" width="14.85546875" customWidth="1"/>
    <col min="13409" max="13409" width="14.7109375" customWidth="1"/>
    <col min="13413" max="13415" width="14.7109375" customWidth="1"/>
    <col min="13569" max="13569" width="7" customWidth="1"/>
    <col min="13570" max="13570" width="37.28515625" customWidth="1"/>
    <col min="13571" max="13571" width="13.28515625" customWidth="1"/>
    <col min="13572" max="13572" width="14.140625" customWidth="1"/>
    <col min="13573" max="13573" width="12.5703125" customWidth="1"/>
    <col min="13574" max="13574" width="13.42578125" customWidth="1"/>
    <col min="13575" max="13578" width="13.7109375" customWidth="1"/>
    <col min="13579" max="13579" width="14.140625" customWidth="1"/>
    <col min="13580" max="13580" width="13.7109375" customWidth="1"/>
    <col min="13581" max="13581" width="9" customWidth="1"/>
    <col min="13582" max="13589" width="14.7109375" customWidth="1"/>
    <col min="13590" max="13590" width="14.85546875" customWidth="1"/>
    <col min="13591" max="13603" width="14.7109375" customWidth="1"/>
    <col min="13605" max="13605" width="14.7109375" customWidth="1"/>
    <col min="13607" max="13610" width="14.7109375" customWidth="1"/>
    <col min="13611" max="13611" width="14.85546875" customWidth="1"/>
    <col min="13612" max="13615" width="14.7109375" customWidth="1"/>
    <col min="13617" max="13618" width="14.7109375" customWidth="1"/>
    <col min="13620" max="13621" width="14.7109375" customWidth="1"/>
    <col min="13622" max="13622" width="14.5703125" customWidth="1"/>
    <col min="13623" max="13625" width="14.7109375" customWidth="1"/>
    <col min="13628" max="13628" width="14.7109375" customWidth="1"/>
    <col min="13629" max="13629" width="14.85546875" customWidth="1"/>
    <col min="13630" max="13632" width="14.7109375" customWidth="1"/>
    <col min="13634" max="13634" width="14.85546875" customWidth="1"/>
    <col min="13635" max="13636" width="14.7109375" customWidth="1"/>
    <col min="13637" max="13637" width="16.5703125" customWidth="1"/>
    <col min="13638" max="13639" width="14.7109375" customWidth="1"/>
    <col min="13641" max="13646" width="14.7109375" customWidth="1"/>
    <col min="13648" max="13648" width="14.85546875" customWidth="1"/>
    <col min="13649" max="13653" width="14.7109375" customWidth="1"/>
    <col min="13655" max="13659" width="14.7109375" customWidth="1"/>
    <col min="13660" max="13660" width="14.5703125" customWidth="1"/>
    <col min="13662" max="13663" width="14.7109375" customWidth="1"/>
    <col min="13664" max="13664" width="14.85546875" customWidth="1"/>
    <col min="13665" max="13665" width="14.7109375" customWidth="1"/>
    <col min="13669" max="13671" width="14.7109375" customWidth="1"/>
    <col min="13825" max="13825" width="7" customWidth="1"/>
    <col min="13826" max="13826" width="37.28515625" customWidth="1"/>
    <col min="13827" max="13827" width="13.28515625" customWidth="1"/>
    <col min="13828" max="13828" width="14.140625" customWidth="1"/>
    <col min="13829" max="13829" width="12.5703125" customWidth="1"/>
    <col min="13830" max="13830" width="13.42578125" customWidth="1"/>
    <col min="13831" max="13834" width="13.7109375" customWidth="1"/>
    <col min="13835" max="13835" width="14.140625" customWidth="1"/>
    <col min="13836" max="13836" width="13.7109375" customWidth="1"/>
    <col min="13837" max="13837" width="9" customWidth="1"/>
    <col min="13838" max="13845" width="14.7109375" customWidth="1"/>
    <col min="13846" max="13846" width="14.85546875" customWidth="1"/>
    <col min="13847" max="13859" width="14.7109375" customWidth="1"/>
    <col min="13861" max="13861" width="14.7109375" customWidth="1"/>
    <col min="13863" max="13866" width="14.7109375" customWidth="1"/>
    <col min="13867" max="13867" width="14.85546875" customWidth="1"/>
    <col min="13868" max="13871" width="14.7109375" customWidth="1"/>
    <col min="13873" max="13874" width="14.7109375" customWidth="1"/>
    <col min="13876" max="13877" width="14.7109375" customWidth="1"/>
    <col min="13878" max="13878" width="14.5703125" customWidth="1"/>
    <col min="13879" max="13881" width="14.7109375" customWidth="1"/>
    <col min="13884" max="13884" width="14.7109375" customWidth="1"/>
    <col min="13885" max="13885" width="14.85546875" customWidth="1"/>
    <col min="13886" max="13888" width="14.7109375" customWidth="1"/>
    <col min="13890" max="13890" width="14.85546875" customWidth="1"/>
    <col min="13891" max="13892" width="14.7109375" customWidth="1"/>
    <col min="13893" max="13893" width="16.5703125" customWidth="1"/>
    <col min="13894" max="13895" width="14.7109375" customWidth="1"/>
    <col min="13897" max="13902" width="14.7109375" customWidth="1"/>
    <col min="13904" max="13904" width="14.85546875" customWidth="1"/>
    <col min="13905" max="13909" width="14.7109375" customWidth="1"/>
    <col min="13911" max="13915" width="14.7109375" customWidth="1"/>
    <col min="13916" max="13916" width="14.5703125" customWidth="1"/>
    <col min="13918" max="13919" width="14.7109375" customWidth="1"/>
    <col min="13920" max="13920" width="14.85546875" customWidth="1"/>
    <col min="13921" max="13921" width="14.7109375" customWidth="1"/>
    <col min="13925" max="13927" width="14.7109375" customWidth="1"/>
    <col min="14081" max="14081" width="7" customWidth="1"/>
    <col min="14082" max="14082" width="37.28515625" customWidth="1"/>
    <col min="14083" max="14083" width="13.28515625" customWidth="1"/>
    <col min="14084" max="14084" width="14.140625" customWidth="1"/>
    <col min="14085" max="14085" width="12.5703125" customWidth="1"/>
    <col min="14086" max="14086" width="13.42578125" customWidth="1"/>
    <col min="14087" max="14090" width="13.7109375" customWidth="1"/>
    <col min="14091" max="14091" width="14.140625" customWidth="1"/>
    <col min="14092" max="14092" width="13.7109375" customWidth="1"/>
    <col min="14093" max="14093" width="9" customWidth="1"/>
    <col min="14094" max="14101" width="14.7109375" customWidth="1"/>
    <col min="14102" max="14102" width="14.85546875" customWidth="1"/>
    <col min="14103" max="14115" width="14.7109375" customWidth="1"/>
    <col min="14117" max="14117" width="14.7109375" customWidth="1"/>
    <col min="14119" max="14122" width="14.7109375" customWidth="1"/>
    <col min="14123" max="14123" width="14.85546875" customWidth="1"/>
    <col min="14124" max="14127" width="14.7109375" customWidth="1"/>
    <col min="14129" max="14130" width="14.7109375" customWidth="1"/>
    <col min="14132" max="14133" width="14.7109375" customWidth="1"/>
    <col min="14134" max="14134" width="14.5703125" customWidth="1"/>
    <col min="14135" max="14137" width="14.7109375" customWidth="1"/>
    <col min="14140" max="14140" width="14.7109375" customWidth="1"/>
    <col min="14141" max="14141" width="14.85546875" customWidth="1"/>
    <col min="14142" max="14144" width="14.7109375" customWidth="1"/>
    <col min="14146" max="14146" width="14.85546875" customWidth="1"/>
    <col min="14147" max="14148" width="14.7109375" customWidth="1"/>
    <col min="14149" max="14149" width="16.5703125" customWidth="1"/>
    <col min="14150" max="14151" width="14.7109375" customWidth="1"/>
    <col min="14153" max="14158" width="14.7109375" customWidth="1"/>
    <col min="14160" max="14160" width="14.85546875" customWidth="1"/>
    <col min="14161" max="14165" width="14.7109375" customWidth="1"/>
    <col min="14167" max="14171" width="14.7109375" customWidth="1"/>
    <col min="14172" max="14172" width="14.5703125" customWidth="1"/>
    <col min="14174" max="14175" width="14.7109375" customWidth="1"/>
    <col min="14176" max="14176" width="14.85546875" customWidth="1"/>
    <col min="14177" max="14177" width="14.7109375" customWidth="1"/>
    <col min="14181" max="14183" width="14.7109375" customWidth="1"/>
    <col min="14337" max="14337" width="7" customWidth="1"/>
    <col min="14338" max="14338" width="37.28515625" customWidth="1"/>
    <col min="14339" max="14339" width="13.28515625" customWidth="1"/>
    <col min="14340" max="14340" width="14.140625" customWidth="1"/>
    <col min="14341" max="14341" width="12.5703125" customWidth="1"/>
    <col min="14342" max="14342" width="13.42578125" customWidth="1"/>
    <col min="14343" max="14346" width="13.7109375" customWidth="1"/>
    <col min="14347" max="14347" width="14.140625" customWidth="1"/>
    <col min="14348" max="14348" width="13.7109375" customWidth="1"/>
    <col min="14349" max="14349" width="9" customWidth="1"/>
    <col min="14350" max="14357" width="14.7109375" customWidth="1"/>
    <col min="14358" max="14358" width="14.85546875" customWidth="1"/>
    <col min="14359" max="14371" width="14.7109375" customWidth="1"/>
    <col min="14373" max="14373" width="14.7109375" customWidth="1"/>
    <col min="14375" max="14378" width="14.7109375" customWidth="1"/>
    <col min="14379" max="14379" width="14.85546875" customWidth="1"/>
    <col min="14380" max="14383" width="14.7109375" customWidth="1"/>
    <col min="14385" max="14386" width="14.7109375" customWidth="1"/>
    <col min="14388" max="14389" width="14.7109375" customWidth="1"/>
    <col min="14390" max="14390" width="14.5703125" customWidth="1"/>
    <col min="14391" max="14393" width="14.7109375" customWidth="1"/>
    <col min="14396" max="14396" width="14.7109375" customWidth="1"/>
    <col min="14397" max="14397" width="14.85546875" customWidth="1"/>
    <col min="14398" max="14400" width="14.7109375" customWidth="1"/>
    <col min="14402" max="14402" width="14.85546875" customWidth="1"/>
    <col min="14403" max="14404" width="14.7109375" customWidth="1"/>
    <col min="14405" max="14405" width="16.5703125" customWidth="1"/>
    <col min="14406" max="14407" width="14.7109375" customWidth="1"/>
    <col min="14409" max="14414" width="14.7109375" customWidth="1"/>
    <col min="14416" max="14416" width="14.85546875" customWidth="1"/>
    <col min="14417" max="14421" width="14.7109375" customWidth="1"/>
    <col min="14423" max="14427" width="14.7109375" customWidth="1"/>
    <col min="14428" max="14428" width="14.5703125" customWidth="1"/>
    <col min="14430" max="14431" width="14.7109375" customWidth="1"/>
    <col min="14432" max="14432" width="14.85546875" customWidth="1"/>
    <col min="14433" max="14433" width="14.7109375" customWidth="1"/>
    <col min="14437" max="14439" width="14.7109375" customWidth="1"/>
    <col min="14593" max="14593" width="7" customWidth="1"/>
    <col min="14594" max="14594" width="37.28515625" customWidth="1"/>
    <col min="14595" max="14595" width="13.28515625" customWidth="1"/>
    <col min="14596" max="14596" width="14.140625" customWidth="1"/>
    <col min="14597" max="14597" width="12.5703125" customWidth="1"/>
    <col min="14598" max="14598" width="13.42578125" customWidth="1"/>
    <col min="14599" max="14602" width="13.7109375" customWidth="1"/>
    <col min="14603" max="14603" width="14.140625" customWidth="1"/>
    <col min="14604" max="14604" width="13.7109375" customWidth="1"/>
    <col min="14605" max="14605" width="9" customWidth="1"/>
    <col min="14606" max="14613" width="14.7109375" customWidth="1"/>
    <col min="14614" max="14614" width="14.85546875" customWidth="1"/>
    <col min="14615" max="14627" width="14.7109375" customWidth="1"/>
    <col min="14629" max="14629" width="14.7109375" customWidth="1"/>
    <col min="14631" max="14634" width="14.7109375" customWidth="1"/>
    <col min="14635" max="14635" width="14.85546875" customWidth="1"/>
    <col min="14636" max="14639" width="14.7109375" customWidth="1"/>
    <col min="14641" max="14642" width="14.7109375" customWidth="1"/>
    <col min="14644" max="14645" width="14.7109375" customWidth="1"/>
    <col min="14646" max="14646" width="14.5703125" customWidth="1"/>
    <col min="14647" max="14649" width="14.7109375" customWidth="1"/>
    <col min="14652" max="14652" width="14.7109375" customWidth="1"/>
    <col min="14653" max="14653" width="14.85546875" customWidth="1"/>
    <col min="14654" max="14656" width="14.7109375" customWidth="1"/>
    <col min="14658" max="14658" width="14.85546875" customWidth="1"/>
    <col min="14659" max="14660" width="14.7109375" customWidth="1"/>
    <col min="14661" max="14661" width="16.5703125" customWidth="1"/>
    <col min="14662" max="14663" width="14.7109375" customWidth="1"/>
    <col min="14665" max="14670" width="14.7109375" customWidth="1"/>
    <col min="14672" max="14672" width="14.85546875" customWidth="1"/>
    <col min="14673" max="14677" width="14.7109375" customWidth="1"/>
    <col min="14679" max="14683" width="14.7109375" customWidth="1"/>
    <col min="14684" max="14684" width="14.5703125" customWidth="1"/>
    <col min="14686" max="14687" width="14.7109375" customWidth="1"/>
    <col min="14688" max="14688" width="14.85546875" customWidth="1"/>
    <col min="14689" max="14689" width="14.7109375" customWidth="1"/>
    <col min="14693" max="14695" width="14.7109375" customWidth="1"/>
    <col min="14849" max="14849" width="7" customWidth="1"/>
    <col min="14850" max="14850" width="37.28515625" customWidth="1"/>
    <col min="14851" max="14851" width="13.28515625" customWidth="1"/>
    <col min="14852" max="14852" width="14.140625" customWidth="1"/>
    <col min="14853" max="14853" width="12.5703125" customWidth="1"/>
    <col min="14854" max="14854" width="13.42578125" customWidth="1"/>
    <col min="14855" max="14858" width="13.7109375" customWidth="1"/>
    <col min="14859" max="14859" width="14.140625" customWidth="1"/>
    <col min="14860" max="14860" width="13.7109375" customWidth="1"/>
    <col min="14861" max="14861" width="9" customWidth="1"/>
    <col min="14862" max="14869" width="14.7109375" customWidth="1"/>
    <col min="14870" max="14870" width="14.85546875" customWidth="1"/>
    <col min="14871" max="14883" width="14.7109375" customWidth="1"/>
    <col min="14885" max="14885" width="14.7109375" customWidth="1"/>
    <col min="14887" max="14890" width="14.7109375" customWidth="1"/>
    <col min="14891" max="14891" width="14.85546875" customWidth="1"/>
    <col min="14892" max="14895" width="14.7109375" customWidth="1"/>
    <col min="14897" max="14898" width="14.7109375" customWidth="1"/>
    <col min="14900" max="14901" width="14.7109375" customWidth="1"/>
    <col min="14902" max="14902" width="14.5703125" customWidth="1"/>
    <col min="14903" max="14905" width="14.7109375" customWidth="1"/>
    <col min="14908" max="14908" width="14.7109375" customWidth="1"/>
    <col min="14909" max="14909" width="14.85546875" customWidth="1"/>
    <col min="14910" max="14912" width="14.7109375" customWidth="1"/>
    <col min="14914" max="14914" width="14.85546875" customWidth="1"/>
    <col min="14915" max="14916" width="14.7109375" customWidth="1"/>
    <col min="14917" max="14917" width="16.5703125" customWidth="1"/>
    <col min="14918" max="14919" width="14.7109375" customWidth="1"/>
    <col min="14921" max="14926" width="14.7109375" customWidth="1"/>
    <col min="14928" max="14928" width="14.85546875" customWidth="1"/>
    <col min="14929" max="14933" width="14.7109375" customWidth="1"/>
    <col min="14935" max="14939" width="14.7109375" customWidth="1"/>
    <col min="14940" max="14940" width="14.5703125" customWidth="1"/>
    <col min="14942" max="14943" width="14.7109375" customWidth="1"/>
    <col min="14944" max="14944" width="14.85546875" customWidth="1"/>
    <col min="14945" max="14945" width="14.7109375" customWidth="1"/>
    <col min="14949" max="14951" width="14.7109375" customWidth="1"/>
    <col min="15105" max="15105" width="7" customWidth="1"/>
    <col min="15106" max="15106" width="37.28515625" customWidth="1"/>
    <col min="15107" max="15107" width="13.28515625" customWidth="1"/>
    <col min="15108" max="15108" width="14.140625" customWidth="1"/>
    <col min="15109" max="15109" width="12.5703125" customWidth="1"/>
    <col min="15110" max="15110" width="13.42578125" customWidth="1"/>
    <col min="15111" max="15114" width="13.7109375" customWidth="1"/>
    <col min="15115" max="15115" width="14.140625" customWidth="1"/>
    <col min="15116" max="15116" width="13.7109375" customWidth="1"/>
    <col min="15117" max="15117" width="9" customWidth="1"/>
    <col min="15118" max="15125" width="14.7109375" customWidth="1"/>
    <col min="15126" max="15126" width="14.85546875" customWidth="1"/>
    <col min="15127" max="15139" width="14.7109375" customWidth="1"/>
    <col min="15141" max="15141" width="14.7109375" customWidth="1"/>
    <col min="15143" max="15146" width="14.7109375" customWidth="1"/>
    <col min="15147" max="15147" width="14.85546875" customWidth="1"/>
    <col min="15148" max="15151" width="14.7109375" customWidth="1"/>
    <col min="15153" max="15154" width="14.7109375" customWidth="1"/>
    <col min="15156" max="15157" width="14.7109375" customWidth="1"/>
    <col min="15158" max="15158" width="14.5703125" customWidth="1"/>
    <col min="15159" max="15161" width="14.7109375" customWidth="1"/>
    <col min="15164" max="15164" width="14.7109375" customWidth="1"/>
    <col min="15165" max="15165" width="14.85546875" customWidth="1"/>
    <col min="15166" max="15168" width="14.7109375" customWidth="1"/>
    <col min="15170" max="15170" width="14.85546875" customWidth="1"/>
    <col min="15171" max="15172" width="14.7109375" customWidth="1"/>
    <col min="15173" max="15173" width="16.5703125" customWidth="1"/>
    <col min="15174" max="15175" width="14.7109375" customWidth="1"/>
    <col min="15177" max="15182" width="14.7109375" customWidth="1"/>
    <col min="15184" max="15184" width="14.85546875" customWidth="1"/>
    <col min="15185" max="15189" width="14.7109375" customWidth="1"/>
    <col min="15191" max="15195" width="14.7109375" customWidth="1"/>
    <col min="15196" max="15196" width="14.5703125" customWidth="1"/>
    <col min="15198" max="15199" width="14.7109375" customWidth="1"/>
    <col min="15200" max="15200" width="14.85546875" customWidth="1"/>
    <col min="15201" max="15201" width="14.7109375" customWidth="1"/>
    <col min="15205" max="15207" width="14.7109375" customWidth="1"/>
    <col min="15361" max="15361" width="7" customWidth="1"/>
    <col min="15362" max="15362" width="37.28515625" customWidth="1"/>
    <col min="15363" max="15363" width="13.28515625" customWidth="1"/>
    <col min="15364" max="15364" width="14.140625" customWidth="1"/>
    <col min="15365" max="15365" width="12.5703125" customWidth="1"/>
    <col min="15366" max="15366" width="13.42578125" customWidth="1"/>
    <col min="15367" max="15370" width="13.7109375" customWidth="1"/>
    <col min="15371" max="15371" width="14.140625" customWidth="1"/>
    <col min="15372" max="15372" width="13.7109375" customWidth="1"/>
    <col min="15373" max="15373" width="9" customWidth="1"/>
    <col min="15374" max="15381" width="14.7109375" customWidth="1"/>
    <col min="15382" max="15382" width="14.85546875" customWidth="1"/>
    <col min="15383" max="15395" width="14.7109375" customWidth="1"/>
    <col min="15397" max="15397" width="14.7109375" customWidth="1"/>
    <col min="15399" max="15402" width="14.7109375" customWidth="1"/>
    <col min="15403" max="15403" width="14.85546875" customWidth="1"/>
    <col min="15404" max="15407" width="14.7109375" customWidth="1"/>
    <col min="15409" max="15410" width="14.7109375" customWidth="1"/>
    <col min="15412" max="15413" width="14.7109375" customWidth="1"/>
    <col min="15414" max="15414" width="14.5703125" customWidth="1"/>
    <col min="15415" max="15417" width="14.7109375" customWidth="1"/>
    <col min="15420" max="15420" width="14.7109375" customWidth="1"/>
    <col min="15421" max="15421" width="14.85546875" customWidth="1"/>
    <col min="15422" max="15424" width="14.7109375" customWidth="1"/>
    <col min="15426" max="15426" width="14.85546875" customWidth="1"/>
    <col min="15427" max="15428" width="14.7109375" customWidth="1"/>
    <col min="15429" max="15429" width="16.5703125" customWidth="1"/>
    <col min="15430" max="15431" width="14.7109375" customWidth="1"/>
    <col min="15433" max="15438" width="14.7109375" customWidth="1"/>
    <col min="15440" max="15440" width="14.85546875" customWidth="1"/>
    <col min="15441" max="15445" width="14.7109375" customWidth="1"/>
    <col min="15447" max="15451" width="14.7109375" customWidth="1"/>
    <col min="15452" max="15452" width="14.5703125" customWidth="1"/>
    <col min="15454" max="15455" width="14.7109375" customWidth="1"/>
    <col min="15456" max="15456" width="14.85546875" customWidth="1"/>
    <col min="15457" max="15457" width="14.7109375" customWidth="1"/>
    <col min="15461" max="15463" width="14.7109375" customWidth="1"/>
    <col min="15617" max="15617" width="7" customWidth="1"/>
    <col min="15618" max="15618" width="37.28515625" customWidth="1"/>
    <col min="15619" max="15619" width="13.28515625" customWidth="1"/>
    <col min="15620" max="15620" width="14.140625" customWidth="1"/>
    <col min="15621" max="15621" width="12.5703125" customWidth="1"/>
    <col min="15622" max="15622" width="13.42578125" customWidth="1"/>
    <col min="15623" max="15626" width="13.7109375" customWidth="1"/>
    <col min="15627" max="15627" width="14.140625" customWidth="1"/>
    <col min="15628" max="15628" width="13.7109375" customWidth="1"/>
    <col min="15629" max="15629" width="9" customWidth="1"/>
    <col min="15630" max="15637" width="14.7109375" customWidth="1"/>
    <col min="15638" max="15638" width="14.85546875" customWidth="1"/>
    <col min="15639" max="15651" width="14.7109375" customWidth="1"/>
    <col min="15653" max="15653" width="14.7109375" customWidth="1"/>
    <col min="15655" max="15658" width="14.7109375" customWidth="1"/>
    <col min="15659" max="15659" width="14.85546875" customWidth="1"/>
    <col min="15660" max="15663" width="14.7109375" customWidth="1"/>
    <col min="15665" max="15666" width="14.7109375" customWidth="1"/>
    <col min="15668" max="15669" width="14.7109375" customWidth="1"/>
    <col min="15670" max="15670" width="14.5703125" customWidth="1"/>
    <col min="15671" max="15673" width="14.7109375" customWidth="1"/>
    <col min="15676" max="15676" width="14.7109375" customWidth="1"/>
    <col min="15677" max="15677" width="14.85546875" customWidth="1"/>
    <col min="15678" max="15680" width="14.7109375" customWidth="1"/>
    <col min="15682" max="15682" width="14.85546875" customWidth="1"/>
    <col min="15683" max="15684" width="14.7109375" customWidth="1"/>
    <col min="15685" max="15685" width="16.5703125" customWidth="1"/>
    <col min="15686" max="15687" width="14.7109375" customWidth="1"/>
    <col min="15689" max="15694" width="14.7109375" customWidth="1"/>
    <col min="15696" max="15696" width="14.85546875" customWidth="1"/>
    <col min="15697" max="15701" width="14.7109375" customWidth="1"/>
    <col min="15703" max="15707" width="14.7109375" customWidth="1"/>
    <col min="15708" max="15708" width="14.5703125" customWidth="1"/>
    <col min="15710" max="15711" width="14.7109375" customWidth="1"/>
    <col min="15712" max="15712" width="14.85546875" customWidth="1"/>
    <col min="15713" max="15713" width="14.7109375" customWidth="1"/>
    <col min="15717" max="15719" width="14.7109375" customWidth="1"/>
    <col min="15873" max="15873" width="7" customWidth="1"/>
    <col min="15874" max="15874" width="37.28515625" customWidth="1"/>
    <col min="15875" max="15875" width="13.28515625" customWidth="1"/>
    <col min="15876" max="15876" width="14.140625" customWidth="1"/>
    <col min="15877" max="15877" width="12.5703125" customWidth="1"/>
    <col min="15878" max="15878" width="13.42578125" customWidth="1"/>
    <col min="15879" max="15882" width="13.7109375" customWidth="1"/>
    <col min="15883" max="15883" width="14.140625" customWidth="1"/>
    <col min="15884" max="15884" width="13.7109375" customWidth="1"/>
    <col min="15885" max="15885" width="9" customWidth="1"/>
    <col min="15886" max="15893" width="14.7109375" customWidth="1"/>
    <col min="15894" max="15894" width="14.85546875" customWidth="1"/>
    <col min="15895" max="15907" width="14.7109375" customWidth="1"/>
    <col min="15909" max="15909" width="14.7109375" customWidth="1"/>
    <col min="15911" max="15914" width="14.7109375" customWidth="1"/>
    <col min="15915" max="15915" width="14.85546875" customWidth="1"/>
    <col min="15916" max="15919" width="14.7109375" customWidth="1"/>
    <col min="15921" max="15922" width="14.7109375" customWidth="1"/>
    <col min="15924" max="15925" width="14.7109375" customWidth="1"/>
    <col min="15926" max="15926" width="14.5703125" customWidth="1"/>
    <col min="15927" max="15929" width="14.7109375" customWidth="1"/>
    <col min="15932" max="15932" width="14.7109375" customWidth="1"/>
    <col min="15933" max="15933" width="14.85546875" customWidth="1"/>
    <col min="15934" max="15936" width="14.7109375" customWidth="1"/>
    <col min="15938" max="15938" width="14.85546875" customWidth="1"/>
    <col min="15939" max="15940" width="14.7109375" customWidth="1"/>
    <col min="15941" max="15941" width="16.5703125" customWidth="1"/>
    <col min="15942" max="15943" width="14.7109375" customWidth="1"/>
    <col min="15945" max="15950" width="14.7109375" customWidth="1"/>
    <col min="15952" max="15952" width="14.85546875" customWidth="1"/>
    <col min="15953" max="15957" width="14.7109375" customWidth="1"/>
    <col min="15959" max="15963" width="14.7109375" customWidth="1"/>
    <col min="15964" max="15964" width="14.5703125" customWidth="1"/>
    <col min="15966" max="15967" width="14.7109375" customWidth="1"/>
    <col min="15968" max="15968" width="14.85546875" customWidth="1"/>
    <col min="15969" max="15969" width="14.7109375" customWidth="1"/>
    <col min="15973" max="15975" width="14.7109375" customWidth="1"/>
    <col min="16129" max="16129" width="7" customWidth="1"/>
    <col min="16130" max="16130" width="37.28515625" customWidth="1"/>
    <col min="16131" max="16131" width="13.28515625" customWidth="1"/>
    <col min="16132" max="16132" width="14.140625" customWidth="1"/>
    <col min="16133" max="16133" width="12.5703125" customWidth="1"/>
    <col min="16134" max="16134" width="13.42578125" customWidth="1"/>
    <col min="16135" max="16138" width="13.7109375" customWidth="1"/>
    <col min="16139" max="16139" width="14.140625" customWidth="1"/>
    <col min="16140" max="16140" width="13.7109375" customWidth="1"/>
    <col min="16141" max="16141" width="9" customWidth="1"/>
    <col min="16142" max="16149" width="14.7109375" customWidth="1"/>
    <col min="16150" max="16150" width="14.85546875" customWidth="1"/>
    <col min="16151" max="16163" width="14.7109375" customWidth="1"/>
    <col min="16165" max="16165" width="14.7109375" customWidth="1"/>
    <col min="16167" max="16170" width="14.7109375" customWidth="1"/>
    <col min="16171" max="16171" width="14.85546875" customWidth="1"/>
    <col min="16172" max="16175" width="14.7109375" customWidth="1"/>
    <col min="16177" max="16178" width="14.7109375" customWidth="1"/>
    <col min="16180" max="16181" width="14.7109375" customWidth="1"/>
    <col min="16182" max="16182" width="14.5703125" customWidth="1"/>
    <col min="16183" max="16185" width="14.7109375" customWidth="1"/>
    <col min="16188" max="16188" width="14.7109375" customWidth="1"/>
    <col min="16189" max="16189" width="14.85546875" customWidth="1"/>
    <col min="16190" max="16192" width="14.7109375" customWidth="1"/>
    <col min="16194" max="16194" width="14.85546875" customWidth="1"/>
    <col min="16195" max="16196" width="14.7109375" customWidth="1"/>
    <col min="16197" max="16197" width="16.5703125" customWidth="1"/>
    <col min="16198" max="16199" width="14.7109375" customWidth="1"/>
    <col min="16201" max="16206" width="14.7109375" customWidth="1"/>
    <col min="16208" max="16208" width="14.85546875" customWidth="1"/>
    <col min="16209" max="16213" width="14.7109375" customWidth="1"/>
    <col min="16215" max="16219" width="14.7109375" customWidth="1"/>
    <col min="16220" max="16220" width="14.5703125" customWidth="1"/>
    <col min="16222" max="16223" width="14.7109375" customWidth="1"/>
    <col min="16224" max="16224" width="14.85546875" customWidth="1"/>
    <col min="16225" max="16225" width="14.7109375" customWidth="1"/>
    <col min="16229" max="16231" width="14.7109375" customWidth="1"/>
  </cols>
  <sheetData>
    <row r="1" spans="2:6" x14ac:dyDescent="0.2">
      <c r="B1" s="5"/>
      <c r="C1" s="5"/>
      <c r="D1" s="5"/>
      <c r="E1" s="5"/>
      <c r="F1" s="5"/>
    </row>
    <row r="2" spans="2:6" x14ac:dyDescent="0.2">
      <c r="B2" s="408" t="s">
        <v>368</v>
      </c>
      <c r="C2" s="408"/>
      <c r="D2" s="408"/>
      <c r="E2" s="408"/>
      <c r="F2" s="408"/>
    </row>
    <row r="3" spans="2:6" x14ac:dyDescent="0.2">
      <c r="B3" s="409" t="s">
        <v>58</v>
      </c>
      <c r="C3" s="409"/>
      <c r="D3" s="409"/>
      <c r="E3" s="409"/>
      <c r="F3" s="409"/>
    </row>
    <row r="4" spans="2:6" x14ac:dyDescent="0.2">
      <c r="B4" s="410" t="s">
        <v>125</v>
      </c>
      <c r="C4" s="410"/>
      <c r="D4" s="410"/>
      <c r="E4" s="410"/>
      <c r="F4" s="410"/>
    </row>
    <row r="5" spans="2:6" x14ac:dyDescent="0.2">
      <c r="B5" s="410" t="s">
        <v>124</v>
      </c>
      <c r="C5" s="410"/>
      <c r="D5" s="410"/>
      <c r="E5" s="410"/>
      <c r="F5" s="410"/>
    </row>
    <row r="6" spans="2:6" x14ac:dyDescent="0.2">
      <c r="B6" s="410" t="s">
        <v>120</v>
      </c>
      <c r="C6" s="410"/>
      <c r="D6" s="410"/>
      <c r="E6" s="410"/>
      <c r="F6" s="410"/>
    </row>
    <row r="7" spans="2:6" x14ac:dyDescent="0.2">
      <c r="B7" s="411" t="s">
        <v>157</v>
      </c>
      <c r="C7" s="411"/>
      <c r="D7" s="411"/>
      <c r="E7" s="411"/>
      <c r="F7" s="411"/>
    </row>
    <row r="8" spans="2:6" ht="13.5" thickBot="1" x14ac:dyDescent="0.25">
      <c r="B8" s="87"/>
      <c r="C8" s="87"/>
      <c r="D8" s="87"/>
      <c r="E8" s="88"/>
      <c r="F8" s="87"/>
    </row>
    <row r="9" spans="2:6" x14ac:dyDescent="0.2">
      <c r="B9" s="403" t="s">
        <v>62</v>
      </c>
      <c r="C9" s="405" t="s">
        <v>63</v>
      </c>
      <c r="D9" s="89" t="s">
        <v>64</v>
      </c>
      <c r="E9" s="90" t="s">
        <v>65</v>
      </c>
      <c r="F9" s="414" t="s">
        <v>17</v>
      </c>
    </row>
    <row r="10" spans="2:6" ht="13.5" thickBot="1" x14ac:dyDescent="0.25">
      <c r="B10" s="404"/>
      <c r="C10" s="406"/>
      <c r="D10" s="91" t="s">
        <v>67</v>
      </c>
      <c r="E10" s="92" t="s">
        <v>68</v>
      </c>
      <c r="F10" s="415"/>
    </row>
    <row r="11" spans="2:6" x14ac:dyDescent="0.2">
      <c r="B11" s="93">
        <v>51</v>
      </c>
      <c r="C11" s="94" t="s">
        <v>70</v>
      </c>
      <c r="D11" s="95">
        <f>SUM(D12+D15+D17)</f>
        <v>16804.93</v>
      </c>
      <c r="E11" s="95">
        <f>SUM(E12+E15+E17)</f>
        <v>5545.12</v>
      </c>
      <c r="F11" s="95">
        <f>SUM(F12+F15+F17)</f>
        <v>22350.05</v>
      </c>
    </row>
    <row r="12" spans="2:6" x14ac:dyDescent="0.2">
      <c r="B12" s="96">
        <v>511</v>
      </c>
      <c r="C12" s="97" t="s">
        <v>143</v>
      </c>
      <c r="D12" s="98">
        <f>SUM(D13:D14)</f>
        <v>14677.55</v>
      </c>
      <c r="E12" s="98">
        <f>SUM(E13:E14)</f>
        <v>4650</v>
      </c>
      <c r="F12" s="98">
        <f>SUM(F13:F14)</f>
        <v>19327.55</v>
      </c>
    </row>
    <row r="13" spans="2:6" x14ac:dyDescent="0.2">
      <c r="B13" s="99">
        <v>51101</v>
      </c>
      <c r="C13" s="100" t="s">
        <v>71</v>
      </c>
      <c r="D13" s="101">
        <v>13950</v>
      </c>
      <c r="E13" s="101">
        <v>4650</v>
      </c>
      <c r="F13" s="101">
        <f>SUM(D13:E13)</f>
        <v>18600</v>
      </c>
    </row>
    <row r="14" spans="2:6" x14ac:dyDescent="0.2">
      <c r="B14" s="99">
        <v>51103</v>
      </c>
      <c r="C14" s="102" t="s">
        <v>72</v>
      </c>
      <c r="D14" s="101">
        <v>727.55</v>
      </c>
      <c r="E14" s="101">
        <v>0</v>
      </c>
      <c r="F14" s="101">
        <f>SUM(D14:E14)</f>
        <v>727.55</v>
      </c>
    </row>
    <row r="15" spans="2:6" x14ac:dyDescent="0.2">
      <c r="B15" s="96">
        <v>514</v>
      </c>
      <c r="C15" s="94" t="s">
        <v>75</v>
      </c>
      <c r="D15" s="98">
        <f>SUM(D16:D16)</f>
        <v>1185.75</v>
      </c>
      <c r="E15" s="98">
        <f>SUM(E16:E16)</f>
        <v>395.25</v>
      </c>
      <c r="F15" s="98">
        <f>SUM(F16:F16)</f>
        <v>1581</v>
      </c>
    </row>
    <row r="16" spans="2:6" x14ac:dyDescent="0.2">
      <c r="B16" s="103">
        <v>51401</v>
      </c>
      <c r="C16" s="102" t="s">
        <v>76</v>
      </c>
      <c r="D16" s="101">
        <v>1185.75</v>
      </c>
      <c r="E16" s="101">
        <v>395.25</v>
      </c>
      <c r="F16" s="101">
        <f>SUM(D16:E16)</f>
        <v>1581</v>
      </c>
    </row>
    <row r="17" spans="2:7" x14ac:dyDescent="0.2">
      <c r="B17" s="96">
        <v>515</v>
      </c>
      <c r="C17" s="104" t="s">
        <v>77</v>
      </c>
      <c r="D17" s="98">
        <f>SUM(D18:D18)</f>
        <v>941.63</v>
      </c>
      <c r="E17" s="98">
        <f>SUM(E18:E18)</f>
        <v>499.87</v>
      </c>
      <c r="F17" s="98">
        <f>SUM(F18:F18)</f>
        <v>1441.5</v>
      </c>
    </row>
    <row r="18" spans="2:7" x14ac:dyDescent="0.2">
      <c r="B18" s="103">
        <v>51501</v>
      </c>
      <c r="C18" s="102" t="s">
        <v>76</v>
      </c>
      <c r="D18" s="101">
        <v>941.63</v>
      </c>
      <c r="E18" s="101">
        <v>499.87</v>
      </c>
      <c r="F18" s="101">
        <f>SUM(D18:E18)</f>
        <v>1441.5</v>
      </c>
    </row>
    <row r="19" spans="2:7" x14ac:dyDescent="0.2">
      <c r="B19" s="96">
        <v>54</v>
      </c>
      <c r="C19" s="104" t="s">
        <v>79</v>
      </c>
      <c r="D19" s="105">
        <f>SUM(D20+D26)</f>
        <v>1435</v>
      </c>
      <c r="E19" s="105">
        <f>SUM(E20+E26)</f>
        <v>0</v>
      </c>
      <c r="F19" s="105">
        <f>SUM(F20+F26)</f>
        <v>1435</v>
      </c>
      <c r="G19" s="33"/>
    </row>
    <row r="20" spans="2:7" x14ac:dyDescent="0.2">
      <c r="B20" s="96">
        <v>541</v>
      </c>
      <c r="C20" s="104" t="s">
        <v>144</v>
      </c>
      <c r="D20" s="105">
        <f>SUM(D21:D25)</f>
        <v>335</v>
      </c>
      <c r="E20" s="105">
        <f>SUM(E21:E25)</f>
        <v>0</v>
      </c>
      <c r="F20" s="105">
        <f>SUM(F21:F25)</f>
        <v>335</v>
      </c>
      <c r="G20" s="6"/>
    </row>
    <row r="21" spans="2:7" x14ac:dyDescent="0.2">
      <c r="B21" s="132">
        <v>54105</v>
      </c>
      <c r="C21" s="133" t="s">
        <v>83</v>
      </c>
      <c r="D21" s="106">
        <v>60</v>
      </c>
      <c r="E21" s="106">
        <v>0</v>
      </c>
      <c r="F21" s="106">
        <f>SUM(D21:E21)</f>
        <v>60</v>
      </c>
      <c r="G21" s="7"/>
    </row>
    <row r="22" spans="2:7" x14ac:dyDescent="0.2">
      <c r="B22" s="132">
        <v>54114</v>
      </c>
      <c r="C22" s="133" t="s">
        <v>87</v>
      </c>
      <c r="D22" s="106">
        <v>50</v>
      </c>
      <c r="E22" s="106">
        <v>0</v>
      </c>
      <c r="F22" s="106">
        <f>SUM(D22:E22)</f>
        <v>50</v>
      </c>
      <c r="G22" s="7"/>
    </row>
    <row r="23" spans="2:7" x14ac:dyDescent="0.2">
      <c r="B23" s="132">
        <v>54115</v>
      </c>
      <c r="C23" s="133" t="s">
        <v>88</v>
      </c>
      <c r="D23" s="106">
        <v>75</v>
      </c>
      <c r="E23" s="106">
        <v>0</v>
      </c>
      <c r="F23" s="106">
        <f>SUM(D23:E23)</f>
        <v>75</v>
      </c>
      <c r="G23" s="7"/>
    </row>
    <row r="24" spans="2:7" x14ac:dyDescent="0.2">
      <c r="B24" s="103">
        <v>54118</v>
      </c>
      <c r="C24" s="102" t="s">
        <v>237</v>
      </c>
      <c r="D24" s="106">
        <v>50</v>
      </c>
      <c r="E24" s="106">
        <v>0</v>
      </c>
      <c r="F24" s="106">
        <f>SUM(D24:E24)</f>
        <v>50</v>
      </c>
      <c r="G24" s="7"/>
    </row>
    <row r="25" spans="2:7" x14ac:dyDescent="0.2">
      <c r="B25" s="103">
        <v>54199</v>
      </c>
      <c r="C25" s="102" t="s">
        <v>89</v>
      </c>
      <c r="D25" s="106">
        <v>100</v>
      </c>
      <c r="E25" s="106">
        <v>0</v>
      </c>
      <c r="F25" s="106">
        <f>SUM(D25:E25)</f>
        <v>100</v>
      </c>
      <c r="G25" s="7"/>
    </row>
    <row r="26" spans="2:7" x14ac:dyDescent="0.2">
      <c r="B26" s="93">
        <v>544</v>
      </c>
      <c r="C26" s="94" t="s">
        <v>146</v>
      </c>
      <c r="D26" s="107">
        <f>SUM(D27:D28)</f>
        <v>1100</v>
      </c>
      <c r="E26" s="107">
        <f t="shared" ref="E26" si="0">SUM(E27:E28)</f>
        <v>0</v>
      </c>
      <c r="F26" s="107">
        <f>SUM(F27:F28)</f>
        <v>1100</v>
      </c>
      <c r="G26" s="8"/>
    </row>
    <row r="27" spans="2:7" x14ac:dyDescent="0.2">
      <c r="B27" s="103">
        <v>54401</v>
      </c>
      <c r="C27" s="102" t="s">
        <v>98</v>
      </c>
      <c r="D27" s="106">
        <v>100</v>
      </c>
      <c r="E27" s="106">
        <v>0</v>
      </c>
      <c r="F27" s="106">
        <f>SUM(D27:E27)</f>
        <v>100</v>
      </c>
      <c r="G27" s="7"/>
    </row>
    <row r="28" spans="2:7" x14ac:dyDescent="0.2">
      <c r="B28" s="103">
        <v>54402</v>
      </c>
      <c r="C28" s="102" t="s">
        <v>99</v>
      </c>
      <c r="D28" s="106">
        <v>1000</v>
      </c>
      <c r="E28" s="106">
        <v>0</v>
      </c>
      <c r="F28" s="106">
        <f>SUM(D28:E28)</f>
        <v>1000</v>
      </c>
      <c r="G28" s="7"/>
    </row>
    <row r="29" spans="2:7" x14ac:dyDescent="0.2">
      <c r="B29" s="96">
        <v>61</v>
      </c>
      <c r="C29" s="104" t="s">
        <v>242</v>
      </c>
      <c r="D29" s="105">
        <f>SUM(D30:D30)</f>
        <v>900</v>
      </c>
      <c r="E29" s="105">
        <f>SUM(E30:E30)</f>
        <v>0</v>
      </c>
      <c r="F29" s="105">
        <f>SUM(F30:F30)</f>
        <v>900</v>
      </c>
      <c r="G29" s="7"/>
    </row>
    <row r="30" spans="2:7" x14ac:dyDescent="0.2">
      <c r="B30" s="96">
        <v>611</v>
      </c>
      <c r="C30" s="104" t="s">
        <v>152</v>
      </c>
      <c r="D30" s="105">
        <f>SUM(D31)</f>
        <v>900</v>
      </c>
      <c r="E30" s="105">
        <f t="shared" ref="E30:F30" si="1">SUM(E31)</f>
        <v>0</v>
      </c>
      <c r="F30" s="105">
        <f t="shared" si="1"/>
        <v>900</v>
      </c>
      <c r="G30" s="7"/>
    </row>
    <row r="31" spans="2:7" x14ac:dyDescent="0.2">
      <c r="B31" s="103">
        <v>61101</v>
      </c>
      <c r="C31" s="102" t="s">
        <v>108</v>
      </c>
      <c r="D31" s="106">
        <v>900</v>
      </c>
      <c r="E31" s="106">
        <v>0</v>
      </c>
      <c r="F31" s="106">
        <f>SUM(D31:E31)</f>
        <v>900</v>
      </c>
      <c r="G31" s="7"/>
    </row>
    <row r="32" spans="2:7" x14ac:dyDescent="0.2">
      <c r="B32" s="103"/>
      <c r="C32" s="102"/>
      <c r="D32" s="106"/>
      <c r="E32" s="106"/>
      <c r="F32" s="106"/>
      <c r="G32" s="7"/>
    </row>
    <row r="33" spans="2:7" x14ac:dyDescent="0.2">
      <c r="B33" s="103"/>
      <c r="C33" s="104" t="s">
        <v>115</v>
      </c>
      <c r="D33" s="105">
        <f>D11+D19+D29</f>
        <v>19139.93</v>
      </c>
      <c r="E33" s="105">
        <f>E11+E19+E29</f>
        <v>5545.12</v>
      </c>
      <c r="F33" s="105">
        <f>SUM(D33:E33)</f>
        <v>24685.05</v>
      </c>
      <c r="G33" s="7"/>
    </row>
    <row r="34" spans="2:7" x14ac:dyDescent="0.2">
      <c r="B34" s="103"/>
      <c r="C34" s="102"/>
      <c r="D34" s="106"/>
      <c r="E34" s="106"/>
      <c r="F34" s="106"/>
      <c r="G34" s="7"/>
    </row>
    <row r="35" spans="2:7" x14ac:dyDescent="0.2">
      <c r="B35" s="96"/>
      <c r="C35" s="104" t="s">
        <v>116</v>
      </c>
      <c r="D35" s="105">
        <f>SUM(D11+D19+D29)</f>
        <v>19139.93</v>
      </c>
      <c r="E35" s="105">
        <f>SUM(E11+E19+E29)</f>
        <v>5545.12</v>
      </c>
      <c r="F35" s="105">
        <f>SUM(F11+F19+F29)</f>
        <v>24685.05</v>
      </c>
      <c r="G35" s="15"/>
    </row>
    <row r="36" spans="2:7" x14ac:dyDescent="0.2">
      <c r="B36" s="96"/>
      <c r="C36" s="104" t="s">
        <v>117</v>
      </c>
      <c r="D36" s="105">
        <f>SUM(D12+D15+D17+D20+D26+D30)</f>
        <v>19139.93</v>
      </c>
      <c r="E36" s="105">
        <f>SUM(E12+E15+E17+E20+E26+E30)</f>
        <v>5545.12</v>
      </c>
      <c r="F36" s="105">
        <f>SUM(F12+F15+F17+F20+F26+F30)</f>
        <v>24685.05</v>
      </c>
      <c r="G36" s="15"/>
    </row>
    <row r="37" spans="2:7" x14ac:dyDescent="0.2">
      <c r="B37" s="96"/>
      <c r="C37" s="104" t="s">
        <v>118</v>
      </c>
      <c r="D37" s="105">
        <f>SUM(D13+D14+D16+D18+D21+D22+D23+D24+D25+D27+D28+D31)</f>
        <v>19139.93</v>
      </c>
      <c r="E37" s="105">
        <f>SUM(E13+E14+E16+E18+E21+E22+E23+E24+E25+E27+E28+E31)</f>
        <v>5545.12</v>
      </c>
      <c r="F37" s="105">
        <f>SUM(F13+F14+F16+F18+F21+F22+F23+F24+F25+F27+F28+F31)</f>
        <v>24685.05</v>
      </c>
      <c r="G37" s="26"/>
    </row>
    <row r="38" spans="2:7" x14ac:dyDescent="0.2">
      <c r="B38" s="130"/>
      <c r="C38" s="131"/>
      <c r="D38" s="131"/>
      <c r="E38" s="131"/>
      <c r="F38" s="131"/>
      <c r="G38" s="7"/>
    </row>
    <row r="39" spans="2:7" x14ac:dyDescent="0.2">
      <c r="G39" s="7"/>
    </row>
    <row r="40" spans="2:7" x14ac:dyDescent="0.2">
      <c r="G40" s="7"/>
    </row>
    <row r="41" spans="2:7" x14ac:dyDescent="0.2">
      <c r="G41" s="7"/>
    </row>
    <row r="42" spans="2:7" x14ac:dyDescent="0.2">
      <c r="G42" s="7"/>
    </row>
    <row r="43" spans="2:7" x14ac:dyDescent="0.2">
      <c r="G43" s="7"/>
    </row>
    <row r="44" spans="2:7" x14ac:dyDescent="0.2">
      <c r="G44" s="7"/>
    </row>
    <row r="45" spans="2:7" x14ac:dyDescent="0.2">
      <c r="G45" s="7"/>
    </row>
    <row r="46" spans="2:7" x14ac:dyDescent="0.2">
      <c r="G46" s="7"/>
    </row>
    <row r="47" spans="2:7" x14ac:dyDescent="0.2">
      <c r="G47" s="7"/>
    </row>
    <row r="48" spans="2:7" x14ac:dyDescent="0.2">
      <c r="G48" s="7"/>
    </row>
    <row r="49" spans="7:7" x14ac:dyDescent="0.2">
      <c r="G49" s="7"/>
    </row>
    <row r="50" spans="7:7" x14ac:dyDescent="0.2">
      <c r="G50" s="7"/>
    </row>
    <row r="51" spans="7:7" x14ac:dyDescent="0.2">
      <c r="G51" s="7"/>
    </row>
    <row r="52" spans="7:7" x14ac:dyDescent="0.2">
      <c r="G52" s="7"/>
    </row>
    <row r="53" spans="7:7" x14ac:dyDescent="0.2">
      <c r="G53" s="7"/>
    </row>
    <row r="54" spans="7:7" x14ac:dyDescent="0.2">
      <c r="G54" s="7"/>
    </row>
    <row r="55" spans="7:7" x14ac:dyDescent="0.2">
      <c r="G55" s="7"/>
    </row>
    <row r="56" spans="7:7" x14ac:dyDescent="0.2">
      <c r="G56" s="7"/>
    </row>
    <row r="57" spans="7:7" x14ac:dyDescent="0.2">
      <c r="G57" s="7"/>
    </row>
    <row r="58" spans="7:7" x14ac:dyDescent="0.2">
      <c r="G58" s="7"/>
    </row>
    <row r="59" spans="7:7" x14ac:dyDescent="0.2">
      <c r="G59" s="7"/>
    </row>
    <row r="60" spans="7:7" x14ac:dyDescent="0.2">
      <c r="G60" s="7"/>
    </row>
    <row r="61" spans="7:7" x14ac:dyDescent="0.2">
      <c r="G61" s="7"/>
    </row>
    <row r="62" spans="7:7" x14ac:dyDescent="0.2">
      <c r="G62" s="7"/>
    </row>
    <row r="63" spans="7:7" x14ac:dyDescent="0.2">
      <c r="G63" s="7"/>
    </row>
    <row r="64" spans="7:7" x14ac:dyDescent="0.2">
      <c r="G64" s="7"/>
    </row>
    <row r="65" spans="7:7" x14ac:dyDescent="0.2">
      <c r="G65" s="7"/>
    </row>
    <row r="66" spans="7:7" x14ac:dyDescent="0.2">
      <c r="G66" s="7"/>
    </row>
    <row r="79" spans="7:7" ht="15" customHeight="1" x14ac:dyDescent="0.2"/>
    <row r="1086" spans="7:7" x14ac:dyDescent="0.2">
      <c r="G1086" s="10"/>
    </row>
    <row r="1087" spans="7:7" x14ac:dyDescent="0.2">
      <c r="G1087" s="1"/>
    </row>
    <row r="1088" spans="7:7" x14ac:dyDescent="0.2">
      <c r="G1088" s="1"/>
    </row>
    <row r="1089" spans="7:7" x14ac:dyDescent="0.2">
      <c r="G1089" s="1"/>
    </row>
    <row r="1090" spans="7:7" x14ac:dyDescent="0.2">
      <c r="G1090" s="1"/>
    </row>
    <row r="1091" spans="7:7" x14ac:dyDescent="0.2">
      <c r="G1091" s="11"/>
    </row>
    <row r="1092" spans="7:7" x14ac:dyDescent="0.2">
      <c r="G1092" s="1"/>
    </row>
    <row r="1093" spans="7:7" x14ac:dyDescent="0.2">
      <c r="G1093" s="1"/>
    </row>
    <row r="1094" spans="7:7" x14ac:dyDescent="0.2">
      <c r="G1094" s="1"/>
    </row>
    <row r="1095" spans="7:7" x14ac:dyDescent="0.2">
      <c r="G1095" s="1"/>
    </row>
    <row r="1096" spans="7:7" x14ac:dyDescent="0.2">
      <c r="G1096" s="1"/>
    </row>
    <row r="1097" spans="7:7" x14ac:dyDescent="0.2">
      <c r="G1097" s="1"/>
    </row>
    <row r="1098" spans="7:7" x14ac:dyDescent="0.2">
      <c r="G1098" s="1"/>
    </row>
    <row r="1099" spans="7:7" x14ac:dyDescent="0.2">
      <c r="G1099" s="1"/>
    </row>
    <row r="1100" spans="7:7" x14ac:dyDescent="0.2">
      <c r="G1100" s="1"/>
    </row>
    <row r="1101" spans="7:7" x14ac:dyDescent="0.2">
      <c r="G1101" s="1"/>
    </row>
    <row r="1102" spans="7:7" x14ac:dyDescent="0.2">
      <c r="G1102" s="1"/>
    </row>
    <row r="1103" spans="7:7" x14ac:dyDescent="0.2">
      <c r="G1103" s="1"/>
    </row>
    <row r="1104" spans="7:7" x14ac:dyDescent="0.2">
      <c r="G1104" s="12"/>
    </row>
    <row r="1105" spans="7:7" x14ac:dyDescent="0.2">
      <c r="G1105" s="13"/>
    </row>
    <row r="1106" spans="7:7" x14ac:dyDescent="0.2">
      <c r="G1106" s="12"/>
    </row>
    <row r="1107" spans="7:7" x14ac:dyDescent="0.2">
      <c r="G1107" s="14"/>
    </row>
    <row r="1108" spans="7:7" x14ac:dyDescent="0.2">
      <c r="G1108" s="7"/>
    </row>
    <row r="1109" spans="7:7" x14ac:dyDescent="0.2">
      <c r="G1109" s="6"/>
    </row>
    <row r="1110" spans="7:7" x14ac:dyDescent="0.2">
      <c r="G1110" s="7"/>
    </row>
    <row r="1111" spans="7:7" x14ac:dyDescent="0.2">
      <c r="G1111" s="7"/>
    </row>
    <row r="1112" spans="7:7" x14ac:dyDescent="0.2">
      <c r="G1112" s="7"/>
    </row>
    <row r="1113" spans="7:7" x14ac:dyDescent="0.2">
      <c r="G1113" s="6"/>
    </row>
    <row r="1114" spans="7:7" x14ac:dyDescent="0.2">
      <c r="G1114" s="6"/>
    </row>
    <row r="1115" spans="7:7" x14ac:dyDescent="0.2">
      <c r="G1115" s="6"/>
    </row>
    <row r="1116" spans="7:7" x14ac:dyDescent="0.2">
      <c r="G1116" s="6"/>
    </row>
    <row r="1117" spans="7:7" x14ac:dyDescent="0.2">
      <c r="G1117" s="6"/>
    </row>
    <row r="1118" spans="7:7" x14ac:dyDescent="0.2">
      <c r="G1118" s="6"/>
    </row>
    <row r="2460" spans="8:102" ht="11.1" customHeight="1" x14ac:dyDescent="0.2">
      <c r="H2460" s="10"/>
      <c r="I2460" s="10"/>
      <c r="J2460" s="10"/>
      <c r="K2460" s="10"/>
      <c r="L2460" s="10"/>
      <c r="N2460" s="10"/>
      <c r="O2460" s="10"/>
      <c r="P2460" s="10"/>
      <c r="Q2460" s="10"/>
      <c r="R2460" s="10"/>
      <c r="S2460" s="10"/>
      <c r="T2460" s="10"/>
      <c r="U2460" s="10"/>
      <c r="V2460" s="10"/>
      <c r="W2460" s="10"/>
      <c r="X2460" s="10"/>
      <c r="Y2460" s="10"/>
      <c r="Z2460" s="10"/>
      <c r="AA2460" s="10"/>
      <c r="AB2460" s="10"/>
      <c r="AC2460" s="10"/>
      <c r="AD2460" s="10"/>
      <c r="AE2460" s="10"/>
      <c r="AF2460" s="10"/>
      <c r="AG2460" s="10"/>
      <c r="AH2460" s="10"/>
      <c r="AI2460" s="10"/>
      <c r="AJ2460" s="10"/>
      <c r="AK2460" s="10"/>
      <c r="AL2460" s="10"/>
      <c r="AM2460" s="10"/>
      <c r="AN2460" s="10"/>
      <c r="AO2460" s="10"/>
      <c r="AP2460" s="10"/>
      <c r="AQ2460" s="10"/>
      <c r="AR2460" s="10"/>
      <c r="AS2460" s="10"/>
      <c r="AT2460" s="10"/>
      <c r="AU2460" s="10"/>
      <c r="AV2460" s="10"/>
      <c r="AW2460" s="10"/>
      <c r="AX2460" s="10"/>
      <c r="AZ2460" s="10"/>
      <c r="BA2460" s="10"/>
      <c r="BB2460" s="10"/>
      <c r="BC2460" s="10"/>
      <c r="BD2460" s="10"/>
      <c r="BE2460" s="10"/>
      <c r="BG2460" s="10"/>
      <c r="BH2460" s="10"/>
      <c r="BI2460" s="10"/>
      <c r="BJ2460" s="10"/>
      <c r="BK2460" s="10"/>
      <c r="BL2460" s="10"/>
      <c r="BN2460" s="10"/>
      <c r="BO2460" s="10"/>
      <c r="BP2460" s="10"/>
      <c r="BQ2460" s="10"/>
      <c r="BR2460" s="10"/>
      <c r="BS2460" s="10"/>
      <c r="BU2460" s="10"/>
      <c r="BV2460" s="10"/>
      <c r="BW2460" s="10"/>
      <c r="BX2460" s="10"/>
      <c r="BY2460" s="10"/>
      <c r="BZ2460" s="10"/>
      <c r="CB2460" s="10"/>
      <c r="CC2460" s="10"/>
      <c r="CD2460" s="10"/>
      <c r="CE2460" s="10"/>
      <c r="CF2460" s="10"/>
      <c r="CG2460" s="10"/>
      <c r="CI2460" s="10"/>
      <c r="CJ2460" s="10"/>
      <c r="CK2460" s="10"/>
      <c r="CL2460" s="10"/>
      <c r="CM2460" s="10"/>
      <c r="CN2460" s="10"/>
      <c r="CP2460" s="10"/>
      <c r="CQ2460" s="10"/>
      <c r="CR2460" s="10"/>
      <c r="CS2460" s="10"/>
      <c r="CT2460" s="10"/>
      <c r="CU2460" s="10"/>
      <c r="CW2460" s="10"/>
      <c r="CX2460" s="10"/>
    </row>
    <row r="2461" spans="8:102" ht="11.1" customHeight="1" x14ac:dyDescent="0.2">
      <c r="H2461" s="1"/>
      <c r="I2461" s="1"/>
      <c r="J2461" s="1"/>
      <c r="K2461" s="1"/>
      <c r="L2461" s="1"/>
      <c r="N2461" s="1"/>
      <c r="O2461" s="1"/>
      <c r="P2461" s="1"/>
      <c r="Q2461" s="1"/>
      <c r="R2461" s="1"/>
      <c r="S2461" s="1"/>
      <c r="T2461" s="1"/>
      <c r="U2461" s="1"/>
      <c r="V2461" s="1"/>
      <c r="W2461" s="1"/>
      <c r="X2461" s="1"/>
      <c r="Y2461" s="1"/>
      <c r="Z2461" s="1"/>
      <c r="AA2461" s="1"/>
      <c r="AB2461" s="1"/>
      <c r="AC2461" s="1"/>
      <c r="AD2461" s="1"/>
      <c r="AE2461" s="1"/>
      <c r="AF2461" s="1"/>
      <c r="AG2461" s="1"/>
      <c r="AH2461" s="1"/>
      <c r="AI2461" s="1"/>
      <c r="AJ2461" s="1"/>
      <c r="AK2461" s="1"/>
      <c r="AL2461" s="1"/>
      <c r="AM2461" s="1"/>
      <c r="AN2461" s="1"/>
      <c r="AO2461" s="1"/>
      <c r="AP2461" s="1"/>
      <c r="AQ2461" s="1"/>
      <c r="AR2461" s="1"/>
      <c r="AS2461" s="1"/>
      <c r="AT2461" s="1"/>
      <c r="AU2461" s="1"/>
      <c r="AV2461" s="1"/>
      <c r="AW2461" s="1"/>
      <c r="AX2461" s="1"/>
      <c r="AZ2461" s="1"/>
      <c r="BA2461" s="1"/>
      <c r="BB2461" s="1"/>
      <c r="BC2461" s="1"/>
      <c r="BD2461" s="1"/>
      <c r="BE2461" s="1"/>
      <c r="BG2461" s="1"/>
      <c r="BH2461" s="1"/>
      <c r="BI2461" s="1"/>
      <c r="BJ2461" s="1"/>
      <c r="BK2461" s="1"/>
      <c r="BL2461" s="1"/>
      <c r="BN2461" s="1"/>
      <c r="BO2461" s="1"/>
      <c r="BP2461" s="1"/>
      <c r="BQ2461" s="1"/>
      <c r="BR2461" s="1"/>
      <c r="BS2461" s="1"/>
      <c r="BU2461" s="1"/>
      <c r="BV2461" s="1"/>
      <c r="BW2461" s="1"/>
      <c r="BX2461" s="1"/>
      <c r="BY2461" s="1"/>
      <c r="BZ2461" s="1"/>
      <c r="CB2461" s="1"/>
      <c r="CC2461" s="1"/>
      <c r="CD2461" s="1"/>
      <c r="CE2461" s="1"/>
      <c r="CF2461" s="1"/>
      <c r="CG2461" s="1"/>
      <c r="CI2461" s="1"/>
      <c r="CJ2461" s="1"/>
      <c r="CK2461" s="1"/>
      <c r="CL2461" s="1"/>
      <c r="CM2461" s="1"/>
      <c r="CN2461" s="1"/>
      <c r="CP2461" s="1"/>
      <c r="CQ2461" s="1"/>
      <c r="CR2461" s="1"/>
      <c r="CS2461" s="1"/>
      <c r="CT2461" s="1"/>
      <c r="CU2461" s="1"/>
      <c r="CW2461" s="1"/>
      <c r="CX2461" s="1"/>
    </row>
    <row r="2462" spans="8:102" ht="11.1" customHeight="1" x14ac:dyDescent="0.2">
      <c r="H2462" s="1"/>
      <c r="I2462" s="1"/>
      <c r="J2462" s="1"/>
      <c r="K2462" s="1"/>
      <c r="L2462" s="1"/>
      <c r="N2462" s="1"/>
      <c r="O2462" s="1"/>
      <c r="P2462" s="1"/>
      <c r="Q2462" s="1"/>
      <c r="R2462" s="1"/>
      <c r="S2462" s="1"/>
      <c r="T2462" s="1"/>
      <c r="U2462" s="1"/>
      <c r="V2462" s="1"/>
      <c r="W2462" s="1"/>
      <c r="X2462" s="1"/>
      <c r="Y2462" s="1"/>
      <c r="Z2462" s="1"/>
      <c r="AA2462" s="1"/>
      <c r="AB2462" s="1"/>
      <c r="AC2462" s="1"/>
      <c r="AD2462" s="1"/>
      <c r="AE2462" s="1"/>
      <c r="AF2462" s="1"/>
      <c r="AG2462" s="1"/>
      <c r="AH2462" s="1"/>
      <c r="AJ2462" s="1"/>
      <c r="AK2462" s="1"/>
      <c r="AM2462" s="1"/>
      <c r="AO2462" s="1"/>
      <c r="AP2462" s="1"/>
      <c r="AQ2462" s="1"/>
      <c r="AR2462" s="1"/>
      <c r="AS2462" s="1"/>
      <c r="AT2462" s="1"/>
      <c r="AV2462" s="1"/>
      <c r="AX2462" s="1"/>
      <c r="AZ2462" s="1"/>
      <c r="BA2462" s="1"/>
      <c r="BB2462" s="1"/>
      <c r="BC2462" s="1"/>
      <c r="BD2462" s="1"/>
      <c r="BE2462" s="1"/>
      <c r="BG2462" s="1"/>
      <c r="BH2462" s="1"/>
      <c r="BI2462" s="1"/>
      <c r="BJ2462" s="1"/>
      <c r="BL2462" s="1"/>
      <c r="BN2462" s="1"/>
      <c r="BO2462" s="1"/>
      <c r="BP2462" s="1"/>
      <c r="BQ2462" s="1"/>
      <c r="BR2462" s="1"/>
      <c r="BS2462" s="1"/>
      <c r="BU2462" s="1"/>
      <c r="BV2462" s="1"/>
      <c r="BW2462" s="1"/>
      <c r="BX2462" s="1"/>
      <c r="BY2462" s="1"/>
      <c r="BZ2462" s="1"/>
      <c r="CB2462" s="1"/>
      <c r="CD2462" s="1"/>
      <c r="CE2462" s="1"/>
      <c r="CF2462" s="1"/>
      <c r="CG2462" s="1"/>
      <c r="CI2462" s="1"/>
      <c r="CJ2462" s="1"/>
      <c r="CK2462" s="1"/>
      <c r="CL2462" s="1"/>
      <c r="CM2462" s="1"/>
      <c r="CN2462" s="1"/>
      <c r="CP2462" s="1"/>
      <c r="CQ2462" s="1"/>
      <c r="CR2462" s="1"/>
      <c r="CW2462" s="1"/>
      <c r="CX2462" s="1"/>
    </row>
    <row r="2463" spans="8:102" x14ac:dyDescent="0.2">
      <c r="H2463" s="1"/>
      <c r="I2463" s="1"/>
      <c r="J2463" s="1"/>
      <c r="K2463" s="1"/>
      <c r="L2463" s="1"/>
      <c r="N2463" s="1"/>
      <c r="O2463" s="1"/>
      <c r="P2463" s="1"/>
      <c r="Q2463" s="1"/>
      <c r="R2463" s="1"/>
      <c r="S2463" s="1"/>
      <c r="T2463" s="1"/>
      <c r="U2463" s="1"/>
      <c r="V2463" s="1"/>
      <c r="W2463" s="1"/>
      <c r="X2463" s="1"/>
      <c r="Y2463" s="1"/>
      <c r="Z2463" s="1"/>
      <c r="AA2463" s="1"/>
      <c r="AB2463" s="1"/>
      <c r="AC2463" s="1"/>
      <c r="AD2463" s="1"/>
      <c r="AE2463" s="1"/>
      <c r="AF2463" s="1"/>
      <c r="AG2463" s="1"/>
      <c r="AH2463" s="1"/>
      <c r="AJ2463" s="1"/>
      <c r="AK2463" s="1"/>
      <c r="AM2463" s="1"/>
      <c r="AO2463" s="1"/>
      <c r="AP2463" s="1"/>
      <c r="AQ2463" s="1"/>
      <c r="AR2463" s="1"/>
      <c r="AS2463" s="1"/>
      <c r="AT2463" s="1"/>
      <c r="AV2463" s="1"/>
      <c r="AX2463" s="1"/>
      <c r="AZ2463" s="1"/>
      <c r="BA2463" s="1"/>
      <c r="BB2463" s="1"/>
      <c r="BC2463" s="1"/>
      <c r="BD2463" s="1"/>
      <c r="BE2463" s="1"/>
      <c r="BG2463" s="1"/>
      <c r="BH2463" s="1"/>
      <c r="BI2463" s="1"/>
      <c r="BJ2463" s="1"/>
      <c r="BL2463" s="1"/>
      <c r="BN2463" s="1"/>
      <c r="BO2463" s="1"/>
      <c r="BP2463" s="1"/>
      <c r="BQ2463" s="1"/>
      <c r="BR2463" s="1"/>
      <c r="BS2463" s="1"/>
      <c r="BU2463" s="1"/>
      <c r="BV2463" s="1"/>
      <c r="BW2463" s="1"/>
      <c r="BX2463" s="1"/>
      <c r="BY2463" s="1"/>
      <c r="BZ2463" s="1"/>
      <c r="CB2463" s="1"/>
      <c r="CD2463" s="1"/>
      <c r="CE2463" s="1"/>
      <c r="CF2463" s="1"/>
      <c r="CG2463" s="1"/>
      <c r="CI2463" s="1"/>
      <c r="CJ2463" s="1"/>
      <c r="CK2463" s="1"/>
      <c r="CL2463" s="1"/>
      <c r="CM2463" s="1"/>
      <c r="CN2463" s="1"/>
      <c r="CP2463" s="1"/>
      <c r="CQ2463" s="1"/>
      <c r="CR2463" s="1"/>
      <c r="CW2463" s="1"/>
      <c r="CX2463" s="1"/>
    </row>
    <row r="2464" spans="8:102" ht="12.95" customHeight="1" x14ac:dyDescent="0.2">
      <c r="H2464" s="1"/>
      <c r="I2464" s="1"/>
      <c r="J2464" s="1"/>
      <c r="K2464" s="1"/>
      <c r="L2464" s="1"/>
      <c r="N2464" s="1"/>
      <c r="O2464" s="1"/>
      <c r="P2464" s="1"/>
      <c r="Q2464" s="1"/>
      <c r="R2464" s="1"/>
      <c r="S2464" s="1"/>
      <c r="T2464" s="1"/>
      <c r="U2464" s="1"/>
      <c r="V2464" s="1"/>
      <c r="W2464" s="1"/>
      <c r="X2464" s="1"/>
      <c r="Y2464" s="1"/>
      <c r="Z2464" s="1"/>
      <c r="AA2464" s="1"/>
      <c r="AD2464" s="1"/>
      <c r="AE2464" s="1"/>
      <c r="AF2464" s="1"/>
      <c r="AG2464" s="1"/>
      <c r="AH2464" s="1"/>
      <c r="AJ2464" s="1"/>
      <c r="AK2464" s="1"/>
      <c r="AM2464" s="1"/>
      <c r="AO2464" s="1"/>
      <c r="AP2464" s="1"/>
      <c r="AS2464" s="1"/>
      <c r="AV2464" s="1"/>
      <c r="AX2464" s="1"/>
      <c r="AZ2464" s="1"/>
      <c r="BA2464" s="1"/>
      <c r="BB2464" s="1"/>
      <c r="BC2464" s="1"/>
      <c r="BE2464" s="1"/>
      <c r="BG2464" s="1"/>
      <c r="BH2464" s="1"/>
      <c r="BI2464" s="1"/>
      <c r="BJ2464" s="1"/>
      <c r="BL2464" s="1"/>
      <c r="BN2464" s="1"/>
      <c r="BO2464" s="1"/>
      <c r="BP2464" s="1"/>
      <c r="BQ2464" s="1"/>
      <c r="BR2464" s="1"/>
      <c r="BS2464" s="1"/>
      <c r="BV2464" s="1"/>
      <c r="BW2464" s="1"/>
      <c r="BX2464" s="1"/>
      <c r="BY2464" s="1"/>
      <c r="BZ2464" s="1"/>
      <c r="CD2464" s="1"/>
      <c r="CE2464" s="1"/>
      <c r="CF2464" s="1"/>
      <c r="CG2464" s="1"/>
      <c r="CJ2464" s="1"/>
      <c r="CK2464" s="1"/>
      <c r="CL2464" s="1"/>
      <c r="CM2464" s="1"/>
      <c r="CN2464" s="1"/>
      <c r="CR2464" s="1"/>
      <c r="CW2464" s="1"/>
      <c r="CX2464" s="1"/>
    </row>
    <row r="2465" spans="8:102" ht="12.95" customHeight="1" x14ac:dyDescent="0.2">
      <c r="H2465" s="1"/>
      <c r="I2465" s="1"/>
      <c r="J2465" s="1"/>
      <c r="K2465" s="1"/>
      <c r="L2465" s="1"/>
      <c r="N2465" s="1"/>
      <c r="O2465" s="1"/>
      <c r="P2465" s="1"/>
      <c r="Q2465" s="1"/>
      <c r="R2465" s="1"/>
      <c r="S2465" s="1"/>
      <c r="T2465" s="1"/>
      <c r="V2465" s="1"/>
      <c r="W2465" s="1"/>
      <c r="X2465" s="1"/>
      <c r="Y2465" s="1"/>
      <c r="Z2465" s="1"/>
      <c r="AA2465" s="1"/>
      <c r="AD2465" s="1"/>
      <c r="AE2465" s="1"/>
      <c r="AF2465" s="1"/>
      <c r="AG2465" s="1"/>
      <c r="AH2465" s="1"/>
      <c r="AJ2465" s="1"/>
      <c r="AK2465" s="1"/>
      <c r="AM2465" s="1"/>
      <c r="AO2465" s="1"/>
      <c r="AP2465" s="1"/>
      <c r="AS2465" s="1"/>
      <c r="AV2465" s="1"/>
      <c r="AX2465" s="1"/>
      <c r="AZ2465" s="1"/>
      <c r="BA2465" s="1"/>
      <c r="BB2465" s="1"/>
      <c r="BC2465" s="1"/>
      <c r="BE2465" s="1"/>
      <c r="BG2465" s="1"/>
      <c r="BH2465" s="1"/>
      <c r="BI2465" s="1"/>
      <c r="BJ2465" s="1"/>
      <c r="BL2465" s="1"/>
      <c r="BO2465" s="1"/>
      <c r="BP2465" s="1"/>
      <c r="BQ2465" s="1"/>
      <c r="BR2465" s="1"/>
      <c r="BS2465" s="1"/>
      <c r="BV2465" s="1"/>
      <c r="BW2465" s="1"/>
      <c r="BX2465" s="1"/>
      <c r="BY2465" s="1"/>
      <c r="BZ2465" s="1"/>
      <c r="CD2465" s="1"/>
      <c r="CE2465" s="1"/>
      <c r="CF2465" s="1"/>
      <c r="CG2465" s="1"/>
      <c r="CJ2465" s="1"/>
      <c r="CK2465" s="1"/>
      <c r="CL2465" s="1"/>
      <c r="CM2465" s="1"/>
      <c r="CN2465" s="1"/>
      <c r="CR2465" s="1"/>
      <c r="CW2465" s="1"/>
      <c r="CX2465" s="1"/>
    </row>
    <row r="2466" spans="8:102" ht="12.95" customHeight="1" x14ac:dyDescent="0.2">
      <c r="H2466" s="1"/>
      <c r="I2466" s="1"/>
      <c r="J2466" s="1"/>
      <c r="K2466" s="1"/>
      <c r="L2466" s="1"/>
      <c r="N2466" s="1"/>
      <c r="O2466" s="1"/>
      <c r="P2466" s="1"/>
      <c r="Q2466" s="1"/>
      <c r="R2466" s="1"/>
      <c r="S2466" s="1"/>
      <c r="T2466" s="1"/>
      <c r="V2466" s="1"/>
      <c r="W2466" s="1"/>
      <c r="X2466" s="1"/>
      <c r="Y2466" s="1"/>
      <c r="Z2466" s="1"/>
      <c r="AA2466" s="1"/>
      <c r="AD2466" s="1"/>
      <c r="AE2466" s="1"/>
      <c r="AF2466" s="1"/>
      <c r="AG2466" s="1"/>
      <c r="AH2466" s="1"/>
      <c r="AJ2466" s="1"/>
      <c r="AK2466" s="1"/>
      <c r="AM2466" s="1"/>
      <c r="AO2466" s="1"/>
      <c r="AP2466" s="1"/>
      <c r="AS2466" s="1"/>
      <c r="AV2466" s="1"/>
      <c r="AX2466" s="1"/>
      <c r="AZ2466" s="1"/>
      <c r="BA2466" s="1"/>
      <c r="BB2466" s="1"/>
      <c r="BC2466" s="1"/>
      <c r="BE2466" s="1"/>
      <c r="BG2466" s="1"/>
      <c r="BH2466" s="1"/>
      <c r="BI2466" s="1"/>
      <c r="BJ2466" s="1"/>
      <c r="BL2466" s="1"/>
      <c r="BO2466" s="1"/>
      <c r="BP2466" s="1"/>
      <c r="BQ2466" s="1"/>
      <c r="BR2466" s="1"/>
      <c r="BS2466" s="1"/>
      <c r="BV2466" s="1"/>
      <c r="BW2466" s="1"/>
      <c r="BX2466" s="1"/>
      <c r="BY2466" s="1"/>
      <c r="BZ2466" s="1"/>
      <c r="CD2466" s="1"/>
      <c r="CE2466" s="1"/>
      <c r="CF2466" s="1"/>
      <c r="CG2466" s="1"/>
      <c r="CJ2466" s="1"/>
      <c r="CK2466" s="1"/>
      <c r="CL2466" s="1"/>
      <c r="CM2466" s="1"/>
      <c r="CN2466" s="1"/>
      <c r="CR2466" s="1"/>
      <c r="CW2466" s="1"/>
      <c r="CX2466" s="1"/>
    </row>
    <row r="2467" spans="8:102" x14ac:dyDescent="0.2">
      <c r="H2467" s="1"/>
      <c r="I2467" s="1"/>
      <c r="J2467" s="1"/>
      <c r="K2467" s="1"/>
      <c r="L2467" s="1"/>
      <c r="N2467" s="1"/>
      <c r="O2467" s="1"/>
      <c r="P2467" s="1"/>
      <c r="Q2467" s="1"/>
      <c r="R2467" s="1"/>
      <c r="S2467" s="1"/>
      <c r="T2467" s="1"/>
      <c r="V2467" s="1"/>
      <c r="W2467" s="1"/>
      <c r="X2467" s="1"/>
      <c r="Y2467" s="1"/>
      <c r="Z2467" s="1"/>
      <c r="AA2467" s="1"/>
      <c r="AD2467" s="1"/>
      <c r="AE2467" s="1"/>
      <c r="AG2467" s="1"/>
      <c r="AH2467" s="1"/>
      <c r="AJ2467" s="1"/>
      <c r="AK2467" s="1"/>
      <c r="AM2467" s="1"/>
      <c r="AO2467" s="1"/>
      <c r="AP2467" s="1"/>
      <c r="AS2467" s="1"/>
      <c r="AV2467" s="1"/>
      <c r="AX2467" s="1"/>
      <c r="AZ2467" s="1"/>
      <c r="BA2467" s="1"/>
      <c r="BB2467" s="1"/>
      <c r="BC2467" s="1"/>
      <c r="BE2467" s="1"/>
      <c r="BG2467" s="1"/>
      <c r="BH2467" s="1"/>
      <c r="BI2467" s="1"/>
      <c r="BJ2467" s="1"/>
      <c r="BL2467" s="1"/>
      <c r="BO2467" s="1"/>
      <c r="BP2467" s="1"/>
      <c r="BQ2467" s="1"/>
      <c r="BR2467" s="1"/>
      <c r="BS2467" s="1"/>
      <c r="BV2467" s="1"/>
      <c r="BW2467" s="1"/>
      <c r="BX2467" s="1"/>
      <c r="BY2467" s="1"/>
      <c r="BZ2467" s="1"/>
      <c r="CD2467" s="1"/>
      <c r="CE2467" s="1"/>
      <c r="CF2467" s="1"/>
      <c r="CG2467" s="1"/>
      <c r="CJ2467" s="1"/>
      <c r="CK2467" s="1"/>
      <c r="CL2467" s="1"/>
      <c r="CM2467" s="1"/>
      <c r="CR2467" s="1"/>
      <c r="CW2467" s="1"/>
      <c r="CX2467" s="1"/>
    </row>
    <row r="2468" spans="8:102" x14ac:dyDescent="0.2">
      <c r="H2468" s="1"/>
      <c r="I2468" s="1"/>
      <c r="J2468" s="1"/>
      <c r="K2468" s="1"/>
      <c r="L2468" s="1"/>
      <c r="N2468" s="1"/>
      <c r="O2468" s="1"/>
      <c r="P2468" s="1"/>
      <c r="Q2468" s="1"/>
      <c r="R2468" s="1"/>
      <c r="S2468" s="1"/>
      <c r="T2468" s="1"/>
      <c r="V2468" s="1"/>
      <c r="W2468" s="1"/>
      <c r="X2468" s="1"/>
      <c r="Y2468" s="1"/>
      <c r="Z2468" s="1"/>
      <c r="AA2468" s="1"/>
      <c r="AD2468" s="1"/>
      <c r="AE2468" s="1"/>
      <c r="AG2468" s="1"/>
      <c r="AH2468" s="1"/>
      <c r="AJ2468" s="1"/>
      <c r="AK2468" s="1"/>
      <c r="AM2468" s="1"/>
      <c r="AO2468" s="1"/>
      <c r="AP2468" s="1"/>
      <c r="AS2468" s="1"/>
      <c r="AV2468" s="1"/>
      <c r="AX2468" s="1"/>
      <c r="AZ2468" s="1"/>
      <c r="BA2468" s="1"/>
      <c r="BB2468" s="1"/>
      <c r="BC2468" s="1"/>
      <c r="BE2468" s="1"/>
      <c r="BG2468" s="1"/>
      <c r="BH2468" s="1"/>
      <c r="BI2468" s="1"/>
      <c r="BJ2468" s="1"/>
      <c r="BL2468" s="1"/>
      <c r="BO2468" s="1"/>
      <c r="BP2468" s="1"/>
      <c r="BQ2468" s="1"/>
      <c r="BR2468" s="1"/>
      <c r="BS2468" s="1"/>
      <c r="BV2468" s="1"/>
      <c r="BW2468" s="1"/>
      <c r="BX2468" s="1"/>
      <c r="BY2468" s="1"/>
      <c r="BZ2468" s="1"/>
      <c r="CD2468" s="1"/>
      <c r="CE2468" s="1"/>
      <c r="CF2468" s="1"/>
      <c r="CG2468" s="1"/>
      <c r="CJ2468" s="1"/>
      <c r="CK2468" s="1"/>
      <c r="CL2468" s="1"/>
      <c r="CM2468" s="1"/>
      <c r="CR2468" s="1"/>
      <c r="CW2468" s="1"/>
      <c r="CX2468" s="1"/>
    </row>
    <row r="2469" spans="8:102" x14ac:dyDescent="0.2">
      <c r="H2469" s="1"/>
      <c r="I2469" s="1"/>
      <c r="J2469" s="1"/>
      <c r="K2469" s="1"/>
      <c r="L2469" s="1"/>
      <c r="N2469" s="1"/>
      <c r="O2469" s="1"/>
      <c r="P2469" s="1"/>
      <c r="Q2469" s="1"/>
      <c r="R2469" s="1"/>
      <c r="S2469" s="1"/>
      <c r="T2469" s="1"/>
      <c r="V2469" s="1"/>
      <c r="W2469" s="1"/>
      <c r="X2469" s="1"/>
      <c r="Y2469" s="1"/>
      <c r="Z2469" s="1"/>
      <c r="AA2469" s="1"/>
      <c r="AD2469" s="1"/>
      <c r="AE2469" s="1"/>
      <c r="AG2469" s="1"/>
      <c r="AJ2469" s="1"/>
      <c r="AK2469" s="1"/>
      <c r="AM2469" s="1"/>
      <c r="AO2469" s="1"/>
      <c r="AP2469" s="1"/>
      <c r="AS2469" s="1"/>
      <c r="AV2469" s="1"/>
      <c r="AX2469" s="1"/>
      <c r="AZ2469" s="1"/>
      <c r="BA2469" s="1"/>
      <c r="BB2469" s="1"/>
      <c r="BC2469" s="1"/>
      <c r="BE2469" s="1"/>
      <c r="BG2469" s="1"/>
      <c r="BH2469" s="1"/>
      <c r="BI2469" s="1"/>
      <c r="BJ2469" s="1"/>
      <c r="BL2469" s="1"/>
      <c r="BO2469" s="1"/>
      <c r="BP2469" s="1"/>
      <c r="BQ2469" s="1"/>
      <c r="BR2469" s="1"/>
      <c r="BS2469" s="1"/>
      <c r="BV2469" s="1"/>
      <c r="BW2469" s="1"/>
      <c r="BX2469" s="1"/>
      <c r="BY2469" s="1"/>
      <c r="BZ2469" s="1"/>
      <c r="CD2469" s="1"/>
      <c r="CE2469" s="1"/>
      <c r="CF2469" s="1"/>
      <c r="CG2469" s="1"/>
      <c r="CJ2469" s="1"/>
      <c r="CK2469" s="1"/>
      <c r="CL2469" s="1"/>
      <c r="CM2469" s="1"/>
      <c r="CR2469" s="1"/>
      <c r="CW2469" s="1"/>
      <c r="CX2469" s="1"/>
    </row>
    <row r="2470" spans="8:102" x14ac:dyDescent="0.2">
      <c r="H2470" s="1"/>
      <c r="I2470" s="1"/>
      <c r="J2470" s="1"/>
      <c r="K2470" s="1"/>
      <c r="L2470" s="1"/>
      <c r="N2470" s="1"/>
      <c r="O2470" s="1"/>
      <c r="P2470" s="1"/>
      <c r="Q2470" s="1"/>
      <c r="R2470" s="1"/>
      <c r="S2470" s="1"/>
      <c r="T2470" s="1"/>
      <c r="V2470" s="1"/>
      <c r="W2470" s="1"/>
      <c r="X2470" s="1"/>
      <c r="Y2470" s="1"/>
      <c r="Z2470" s="1"/>
      <c r="AA2470" s="1"/>
      <c r="AD2470" s="1"/>
      <c r="AE2470" s="1"/>
      <c r="AG2470" s="1"/>
      <c r="AJ2470" s="1"/>
      <c r="AK2470" s="1"/>
      <c r="AM2470" s="1"/>
      <c r="AO2470" s="1"/>
      <c r="AP2470" s="1"/>
      <c r="AS2470" s="1"/>
      <c r="AV2470" s="1"/>
      <c r="AX2470" s="1"/>
      <c r="AZ2470" s="1"/>
      <c r="BA2470" s="1"/>
      <c r="BB2470" s="1"/>
      <c r="BC2470" s="1"/>
      <c r="BE2470" s="1"/>
      <c r="BG2470" s="1"/>
      <c r="BH2470" s="1"/>
      <c r="BI2470" s="1"/>
      <c r="BJ2470" s="1"/>
      <c r="BL2470" s="1"/>
      <c r="BO2470" s="1"/>
      <c r="BP2470" s="1"/>
      <c r="BQ2470" s="1"/>
      <c r="BR2470" s="1"/>
      <c r="BS2470" s="1"/>
      <c r="BV2470" s="1"/>
      <c r="BW2470" s="1"/>
      <c r="BX2470" s="1"/>
      <c r="BY2470" s="1"/>
      <c r="BZ2470" s="1"/>
      <c r="CD2470" s="1"/>
      <c r="CE2470" s="1"/>
      <c r="CF2470" s="1"/>
      <c r="CG2470" s="1"/>
      <c r="CJ2470" s="1"/>
      <c r="CK2470" s="1"/>
      <c r="CL2470" s="1"/>
      <c r="CM2470" s="1"/>
      <c r="CR2470" s="1"/>
      <c r="CW2470" s="1"/>
      <c r="CX2470" s="1"/>
    </row>
    <row r="2471" spans="8:102" x14ac:dyDescent="0.2">
      <c r="H2471" s="1"/>
      <c r="I2471" s="1"/>
      <c r="J2471" s="1"/>
      <c r="K2471" s="1"/>
      <c r="L2471" s="1"/>
      <c r="N2471" s="1"/>
      <c r="O2471" s="1"/>
      <c r="P2471" s="1"/>
      <c r="Q2471" s="1"/>
      <c r="R2471" s="1"/>
      <c r="S2471" s="1"/>
      <c r="T2471" s="1"/>
      <c r="V2471" s="1"/>
      <c r="W2471" s="1"/>
      <c r="X2471" s="1"/>
      <c r="Y2471" s="1"/>
      <c r="Z2471" s="1"/>
      <c r="AA2471" s="1"/>
      <c r="AD2471" s="1"/>
      <c r="AE2471" s="1"/>
      <c r="AG2471" s="1"/>
      <c r="AJ2471" s="1"/>
      <c r="AK2471" s="1"/>
      <c r="AM2471" s="1"/>
      <c r="AO2471" s="1"/>
      <c r="AP2471" s="1"/>
      <c r="AS2471" s="1"/>
      <c r="AV2471" s="1"/>
      <c r="AX2471" s="1"/>
      <c r="AZ2471" s="1"/>
      <c r="BA2471" s="1"/>
      <c r="BB2471" s="1"/>
      <c r="BC2471" s="1"/>
      <c r="BE2471" s="1"/>
      <c r="BG2471" s="1"/>
      <c r="BH2471" s="1"/>
      <c r="BI2471" s="1"/>
      <c r="BJ2471" s="1"/>
      <c r="BL2471" s="1"/>
      <c r="BO2471" s="1"/>
      <c r="BP2471" s="1"/>
      <c r="BQ2471" s="1"/>
      <c r="BR2471" s="1"/>
      <c r="BS2471" s="1"/>
      <c r="BV2471" s="1"/>
      <c r="BW2471" s="1"/>
      <c r="BX2471" s="1"/>
      <c r="BY2471" s="1"/>
      <c r="BZ2471" s="1"/>
      <c r="CD2471" s="1"/>
      <c r="CE2471" s="1"/>
      <c r="CF2471" s="1"/>
      <c r="CG2471" s="1"/>
      <c r="CJ2471" s="1"/>
      <c r="CK2471" s="1"/>
      <c r="CL2471" s="1"/>
      <c r="CM2471" s="1"/>
      <c r="CR2471" s="1"/>
      <c r="CW2471" s="1"/>
      <c r="CX2471" s="1"/>
    </row>
    <row r="2472" spans="8:102" x14ac:dyDescent="0.2">
      <c r="H2472" s="1"/>
      <c r="I2472" s="1"/>
      <c r="J2472" s="1"/>
      <c r="K2472" s="1"/>
      <c r="L2472" s="1"/>
      <c r="N2472" s="1"/>
      <c r="O2472" s="1"/>
      <c r="P2472" s="1"/>
      <c r="Q2472" s="1"/>
      <c r="R2472" s="1"/>
      <c r="S2472" s="1"/>
      <c r="T2472" s="1"/>
      <c r="V2472" s="1"/>
      <c r="W2472" s="1"/>
      <c r="X2472" s="1"/>
      <c r="Y2472" s="1"/>
      <c r="Z2472" s="1"/>
      <c r="AA2472" s="1"/>
      <c r="AD2472" s="1"/>
      <c r="AE2472" s="1"/>
      <c r="AG2472" s="1"/>
      <c r="AJ2472" s="1"/>
      <c r="AK2472" s="1"/>
      <c r="AM2472" s="1"/>
      <c r="AO2472" s="1"/>
      <c r="AP2472" s="1"/>
      <c r="AS2472" s="1"/>
      <c r="AV2472" s="1"/>
      <c r="AX2472" s="1"/>
      <c r="AZ2472" s="1"/>
      <c r="BA2472" s="1"/>
      <c r="BB2472" s="1"/>
      <c r="BC2472" s="1"/>
      <c r="BE2472" s="1"/>
      <c r="BG2472" s="1"/>
      <c r="BH2472" s="1"/>
      <c r="BI2472" s="1"/>
      <c r="BJ2472" s="1"/>
      <c r="BL2472" s="1"/>
      <c r="BO2472" s="1"/>
      <c r="BP2472" s="1"/>
      <c r="BQ2472" s="1"/>
      <c r="BR2472" s="1"/>
      <c r="BS2472" s="1"/>
      <c r="BV2472" s="1"/>
      <c r="BW2472" s="1"/>
      <c r="BX2472" s="1"/>
      <c r="BY2472" s="1"/>
      <c r="BZ2472" s="1"/>
      <c r="CD2472" s="1"/>
      <c r="CE2472" s="1"/>
      <c r="CF2472" s="1"/>
      <c r="CG2472" s="1"/>
      <c r="CJ2472" s="1"/>
      <c r="CK2472" s="1"/>
      <c r="CL2472" s="1"/>
      <c r="CM2472" s="1"/>
      <c r="CR2472" s="1"/>
      <c r="CW2472" s="1"/>
      <c r="CX2472" s="1"/>
    </row>
    <row r="2473" spans="8:102" x14ac:dyDescent="0.2">
      <c r="H2473" s="1"/>
      <c r="I2473" s="1"/>
      <c r="J2473" s="1"/>
      <c r="K2473" s="1"/>
      <c r="L2473" s="1"/>
      <c r="N2473" s="1"/>
      <c r="O2473" s="1"/>
      <c r="P2473" s="1"/>
      <c r="Q2473" s="1"/>
      <c r="R2473" s="1"/>
      <c r="S2473" s="1"/>
      <c r="T2473" s="1"/>
      <c r="V2473" s="1"/>
      <c r="W2473" s="1"/>
      <c r="Y2473" s="1"/>
      <c r="AA2473" s="1"/>
      <c r="AD2473" s="1"/>
      <c r="AE2473" s="1"/>
      <c r="AG2473" s="1"/>
      <c r="AJ2473" s="1"/>
      <c r="AK2473" s="1"/>
      <c r="AM2473" s="1"/>
      <c r="AO2473" s="1"/>
      <c r="AP2473" s="1"/>
      <c r="AS2473" s="1"/>
      <c r="AV2473" s="1"/>
      <c r="AX2473" s="1"/>
      <c r="AZ2473" s="1"/>
      <c r="BA2473" s="1"/>
      <c r="BB2473" s="1"/>
      <c r="BC2473" s="1"/>
      <c r="BE2473" s="1"/>
      <c r="BG2473" s="1"/>
      <c r="BH2473" s="1"/>
      <c r="BI2473" s="1"/>
      <c r="BJ2473" s="1"/>
      <c r="BL2473" s="1"/>
      <c r="BO2473" s="1"/>
      <c r="BP2473" s="1"/>
      <c r="BQ2473" s="1"/>
      <c r="BR2473" s="1"/>
      <c r="BS2473" s="1"/>
      <c r="BV2473" s="1"/>
      <c r="BW2473" s="1"/>
      <c r="BX2473" s="1"/>
      <c r="BY2473" s="1"/>
      <c r="BZ2473" s="1"/>
      <c r="CD2473" s="1"/>
      <c r="CE2473" s="1"/>
      <c r="CF2473" s="1"/>
      <c r="CG2473" s="1"/>
      <c r="CJ2473" s="1"/>
      <c r="CK2473" s="1"/>
      <c r="CL2473" s="1"/>
      <c r="CM2473" s="1"/>
      <c r="CR2473" s="1"/>
      <c r="CW2473" s="1"/>
      <c r="CX2473" s="1"/>
    </row>
    <row r="2474" spans="8:102" x14ac:dyDescent="0.2">
      <c r="H2474" s="1"/>
      <c r="I2474" s="1"/>
      <c r="J2474" s="1"/>
      <c r="K2474" s="1"/>
      <c r="N2474" s="1"/>
      <c r="O2474" s="1"/>
      <c r="P2474" s="1"/>
      <c r="Q2474" s="1"/>
      <c r="R2474" s="1"/>
      <c r="S2474" s="1"/>
      <c r="T2474" s="1"/>
      <c r="V2474" s="1"/>
      <c r="W2474" s="1"/>
      <c r="Y2474" s="1"/>
      <c r="AG2474" s="1"/>
      <c r="AJ2474" s="1"/>
      <c r="AK2474" s="1"/>
      <c r="AM2474" s="1"/>
      <c r="AO2474" s="1"/>
      <c r="AP2474" s="1"/>
      <c r="AS2474" s="1"/>
      <c r="AV2474" s="1"/>
      <c r="AX2474" s="1"/>
      <c r="AZ2474" s="1"/>
      <c r="BA2474" s="1"/>
      <c r="BB2474" s="1"/>
      <c r="BC2474" s="1"/>
      <c r="BE2474" s="1"/>
      <c r="BG2474" s="1"/>
      <c r="BH2474" s="1"/>
      <c r="BI2474" s="1"/>
      <c r="BJ2474" s="1"/>
      <c r="BL2474" s="1"/>
      <c r="BO2474" s="1"/>
      <c r="BP2474" s="1"/>
      <c r="BQ2474" s="1"/>
      <c r="BR2474" s="1"/>
      <c r="BS2474" s="1"/>
      <c r="BV2474" s="1"/>
      <c r="BW2474" s="1"/>
      <c r="BX2474" s="1"/>
      <c r="BY2474" s="1"/>
      <c r="BZ2474" s="1"/>
      <c r="CD2474" s="1"/>
      <c r="CE2474" s="1"/>
      <c r="CF2474" s="1"/>
      <c r="CG2474" s="1"/>
      <c r="CJ2474" s="1"/>
      <c r="CK2474" s="1"/>
      <c r="CL2474" s="1"/>
      <c r="CM2474" s="1"/>
      <c r="CR2474" s="1"/>
      <c r="CW2474" s="1"/>
      <c r="CX2474" s="1"/>
    </row>
    <row r="2475" spans="8:102" x14ac:dyDescent="0.2">
      <c r="H2475" s="1"/>
      <c r="I2475" s="1"/>
      <c r="J2475" s="1"/>
      <c r="K2475" s="1"/>
      <c r="N2475" s="1"/>
      <c r="O2475" s="1"/>
      <c r="P2475" s="1"/>
      <c r="Q2475" s="1"/>
      <c r="R2475" s="1"/>
      <c r="S2475" s="1"/>
      <c r="T2475" s="1"/>
      <c r="V2475" s="1"/>
      <c r="W2475" s="1"/>
      <c r="Y2475" s="1"/>
      <c r="AG2475" s="1"/>
      <c r="AJ2475" s="1"/>
      <c r="AK2475" s="1"/>
      <c r="AM2475" s="1"/>
      <c r="AO2475" s="1"/>
      <c r="AP2475" s="1"/>
      <c r="AS2475" s="1"/>
      <c r="AV2475" s="1"/>
      <c r="AX2475" s="1"/>
      <c r="AZ2475" s="1"/>
      <c r="BA2475" s="1"/>
      <c r="BB2475" s="1"/>
      <c r="BC2475" s="1"/>
      <c r="BE2475" s="1"/>
      <c r="BG2475" s="1"/>
      <c r="BH2475" s="1"/>
      <c r="BI2475" s="1"/>
      <c r="BJ2475" s="1"/>
      <c r="BL2475" s="1"/>
      <c r="BO2475" s="1"/>
      <c r="BP2475" s="1"/>
      <c r="BQ2475" s="1"/>
      <c r="BR2475" s="1"/>
      <c r="BS2475" s="1"/>
      <c r="BV2475" s="1"/>
      <c r="BW2475" s="1"/>
      <c r="BX2475" s="1"/>
      <c r="BY2475" s="1"/>
      <c r="BZ2475" s="1"/>
      <c r="CD2475" s="1"/>
      <c r="CE2475" s="1"/>
      <c r="CF2475" s="1"/>
      <c r="CG2475" s="1"/>
      <c r="CJ2475" s="1"/>
      <c r="CK2475" s="1"/>
      <c r="CL2475" s="1"/>
      <c r="CM2475" s="1"/>
      <c r="CR2475" s="1"/>
      <c r="CW2475" s="1"/>
      <c r="CX2475" s="1"/>
    </row>
    <row r="2476" spans="8:102" x14ac:dyDescent="0.2">
      <c r="H2476" s="1"/>
      <c r="O2476" s="1"/>
      <c r="S2476" s="1"/>
      <c r="T2476" s="1"/>
      <c r="V2476" s="1"/>
      <c r="Y2476" s="1"/>
      <c r="AG2476" s="1"/>
      <c r="AJ2476" s="1"/>
      <c r="AK2476" s="1"/>
      <c r="AM2476" s="1"/>
      <c r="AO2476" s="1"/>
      <c r="AP2476" s="1"/>
      <c r="AS2476" s="1"/>
      <c r="AV2476" s="1"/>
      <c r="AX2476" s="1"/>
      <c r="AZ2476" s="1"/>
      <c r="BA2476" s="1"/>
      <c r="BB2476" s="1"/>
      <c r="BC2476" s="1"/>
      <c r="BE2476" s="1"/>
      <c r="BG2476" s="1"/>
      <c r="BH2476" s="1"/>
      <c r="BI2476" s="1"/>
      <c r="BJ2476" s="1"/>
      <c r="BL2476" s="1"/>
      <c r="BO2476" s="1"/>
      <c r="BP2476" s="1"/>
      <c r="BQ2476" s="1"/>
      <c r="BR2476" s="1"/>
      <c r="BS2476" s="1"/>
      <c r="BV2476" s="1"/>
      <c r="BW2476" s="1"/>
      <c r="BX2476" s="1"/>
      <c r="BY2476" s="1"/>
      <c r="BZ2476" s="1"/>
      <c r="CD2476" s="1"/>
      <c r="CE2476" s="1"/>
      <c r="CF2476" s="1"/>
      <c r="CG2476" s="1"/>
      <c r="CJ2476" s="1"/>
      <c r="CK2476" s="1"/>
      <c r="CL2476" s="1"/>
      <c r="CM2476" s="1"/>
      <c r="CR2476" s="1"/>
      <c r="CW2476" s="1"/>
      <c r="CX2476" s="1"/>
    </row>
    <row r="2477" spans="8:102" x14ac:dyDescent="0.2">
      <c r="H2477" s="1"/>
      <c r="S2477" s="1"/>
      <c r="T2477" s="1"/>
      <c r="V2477" s="1"/>
      <c r="Y2477" s="1"/>
      <c r="AG2477" s="1"/>
      <c r="AJ2477" s="1"/>
      <c r="AK2477" s="1"/>
      <c r="AM2477" s="1"/>
      <c r="AO2477" s="1"/>
      <c r="AP2477" s="1"/>
      <c r="AS2477" s="1"/>
      <c r="AV2477" s="1"/>
      <c r="AX2477" s="1"/>
      <c r="AZ2477" s="1"/>
      <c r="BA2477" s="1"/>
      <c r="BB2477" s="1"/>
      <c r="BC2477" s="1"/>
      <c r="BE2477" s="1"/>
      <c r="BG2477" s="1"/>
      <c r="BH2477" s="1"/>
      <c r="BI2477" s="1"/>
      <c r="BJ2477" s="1"/>
      <c r="BL2477" s="1"/>
      <c r="BO2477" s="1"/>
      <c r="BP2477" s="1"/>
      <c r="BQ2477" s="1"/>
      <c r="BR2477" s="1"/>
      <c r="BS2477" s="1"/>
      <c r="BV2477" s="1"/>
      <c r="BW2477" s="1"/>
      <c r="BX2477" s="1"/>
      <c r="BY2477" s="1"/>
      <c r="BZ2477" s="1"/>
      <c r="CD2477" s="1"/>
      <c r="CE2477" s="1"/>
      <c r="CF2477" s="1"/>
      <c r="CG2477" s="1"/>
      <c r="CJ2477" s="1"/>
      <c r="CK2477" s="1"/>
      <c r="CL2477" s="1"/>
      <c r="CM2477" s="1"/>
      <c r="CR2477" s="1"/>
      <c r="CW2477" s="1"/>
      <c r="CX2477" s="1"/>
    </row>
    <row r="2478" spans="8:102" x14ac:dyDescent="0.2">
      <c r="S2478" s="1"/>
      <c r="T2478" s="1"/>
      <c r="V2478" s="1"/>
      <c r="Y2478" s="1"/>
      <c r="AG2478" s="1"/>
      <c r="AJ2478" s="1"/>
      <c r="AK2478" s="1"/>
      <c r="AM2478" s="1"/>
      <c r="AO2478" s="1"/>
      <c r="AP2478" s="1"/>
      <c r="AS2478" s="1"/>
      <c r="AV2478" s="1"/>
      <c r="AX2478" s="1"/>
      <c r="AZ2478" s="1"/>
      <c r="BA2478" s="1"/>
      <c r="BB2478" s="1"/>
      <c r="BC2478" s="1"/>
      <c r="BE2478" s="1"/>
      <c r="BG2478" s="1"/>
      <c r="BH2478" s="1"/>
      <c r="BJ2478" s="1"/>
      <c r="BL2478" s="1"/>
      <c r="BO2478" s="1"/>
      <c r="BP2478" s="1"/>
      <c r="BQ2478" s="1"/>
      <c r="BS2478" s="1"/>
      <c r="BV2478" s="1"/>
      <c r="BW2478" s="1"/>
      <c r="BX2478" s="1"/>
      <c r="BY2478" s="1"/>
      <c r="BZ2478" s="1"/>
      <c r="CD2478" s="1"/>
      <c r="CE2478" s="1"/>
      <c r="CF2478" s="1"/>
      <c r="CG2478" s="1"/>
      <c r="CJ2478" s="1"/>
      <c r="CK2478" s="1"/>
      <c r="CL2478" s="1"/>
      <c r="CM2478" s="1"/>
      <c r="CR2478" s="1"/>
      <c r="CW2478" s="1"/>
      <c r="CX2478" s="1"/>
    </row>
    <row r="2479" spans="8:102" x14ac:dyDescent="0.2">
      <c r="S2479" s="1"/>
      <c r="T2479" s="1"/>
      <c r="V2479" s="1"/>
      <c r="Y2479" s="1"/>
      <c r="AG2479" s="1"/>
      <c r="AJ2479" s="1"/>
      <c r="AK2479" s="1"/>
      <c r="AM2479" s="1"/>
      <c r="AO2479" s="1"/>
      <c r="AP2479" s="1"/>
      <c r="AZ2479" s="1"/>
      <c r="BA2479" s="1"/>
      <c r="BH2479" s="1"/>
      <c r="BO2479" s="1"/>
      <c r="BP2479" s="1"/>
      <c r="CD2479" s="1"/>
      <c r="CE2479" s="1"/>
      <c r="CF2479" s="1"/>
      <c r="CW2479" s="1"/>
      <c r="CX2479" s="1"/>
    </row>
    <row r="2480" spans="8:102" x14ac:dyDescent="0.2">
      <c r="AG2480" s="1"/>
      <c r="AK2480" s="1"/>
      <c r="AM2480" s="1"/>
      <c r="AP2480" s="1"/>
      <c r="AZ2480" s="1"/>
      <c r="BA2480" s="1"/>
      <c r="BO2480" s="1"/>
      <c r="BP2480" s="1"/>
      <c r="CD2480" s="1"/>
      <c r="CE2480" s="1"/>
      <c r="CF2480" s="1"/>
      <c r="CW2480" s="1"/>
    </row>
    <row r="2481" spans="8:128" x14ac:dyDescent="0.2">
      <c r="H2481" s="14"/>
      <c r="I2481" s="14"/>
      <c r="J2481" s="14"/>
      <c r="K2481" s="14"/>
      <c r="L2481" s="14"/>
      <c r="M2481" s="14"/>
      <c r="N2481" s="14"/>
      <c r="O2481" s="14"/>
      <c r="P2481" s="14"/>
      <c r="Q2481" s="14"/>
      <c r="R2481" s="14"/>
      <c r="S2481" s="14"/>
      <c r="T2481" s="14"/>
      <c r="U2481" s="14"/>
      <c r="V2481" s="14"/>
      <c r="W2481" s="14"/>
      <c r="X2481" s="14"/>
      <c r="Y2481" s="14"/>
      <c r="Z2481" s="14"/>
      <c r="AA2481" s="14"/>
      <c r="AB2481" s="14"/>
      <c r="AC2481" s="14"/>
      <c r="AD2481" s="14"/>
      <c r="AE2481" s="14"/>
      <c r="AF2481" s="14"/>
      <c r="AG2481" s="14"/>
      <c r="AH2481" s="14"/>
      <c r="AI2481" s="14"/>
      <c r="AJ2481" s="14"/>
      <c r="AK2481" s="14"/>
      <c r="AL2481" s="14"/>
      <c r="AM2481" s="14"/>
      <c r="AN2481" s="14"/>
      <c r="AO2481" s="14"/>
      <c r="AP2481" s="14"/>
      <c r="AQ2481" s="14"/>
      <c r="AR2481" s="14"/>
      <c r="AS2481" s="14"/>
      <c r="AT2481" s="14"/>
      <c r="AU2481" s="14"/>
      <c r="AV2481" s="14"/>
      <c r="AW2481" s="14"/>
      <c r="AX2481" s="14"/>
      <c r="AY2481" s="14"/>
      <c r="AZ2481" s="14"/>
      <c r="BA2481" s="14"/>
      <c r="BB2481" s="14"/>
      <c r="BC2481" s="14"/>
      <c r="BD2481" s="14"/>
      <c r="BE2481" s="14"/>
      <c r="BF2481" s="14"/>
      <c r="BG2481" s="14"/>
      <c r="BH2481" s="14"/>
      <c r="BI2481" s="14"/>
      <c r="BJ2481" s="14"/>
      <c r="BK2481" s="14"/>
      <c r="BL2481" s="14"/>
      <c r="BM2481" s="14"/>
      <c r="BN2481" s="14"/>
      <c r="BO2481" s="14"/>
      <c r="BP2481" s="14"/>
      <c r="BQ2481" s="14"/>
      <c r="BR2481" s="14"/>
      <c r="BS2481" s="14"/>
      <c r="BT2481" s="14"/>
      <c r="BU2481" s="14"/>
      <c r="BV2481" s="14"/>
      <c r="BW2481" s="14"/>
      <c r="BX2481" s="14"/>
      <c r="BY2481" s="14"/>
      <c r="BZ2481" s="14"/>
      <c r="CA2481" s="14"/>
      <c r="CB2481" s="14"/>
      <c r="CC2481" s="14"/>
      <c r="CD2481" s="14"/>
      <c r="CE2481" s="14"/>
      <c r="CF2481" s="14"/>
      <c r="CG2481" s="14"/>
      <c r="CH2481" s="14"/>
      <c r="CI2481" s="14"/>
      <c r="CJ2481" s="14"/>
      <c r="CK2481" s="14"/>
      <c r="CL2481" s="14"/>
      <c r="CM2481" s="14"/>
      <c r="CN2481" s="14"/>
      <c r="CO2481" s="14"/>
      <c r="CP2481" s="14"/>
      <c r="CQ2481" s="14"/>
      <c r="CR2481" s="14"/>
      <c r="CS2481" s="14"/>
      <c r="CT2481" s="14"/>
      <c r="CU2481" s="14"/>
      <c r="CV2481" s="14"/>
      <c r="CW2481" s="14"/>
      <c r="CX2481" s="14"/>
      <c r="CY2481" s="14">
        <f t="shared" ref="CY2481:DG2481" si="2">SUM(CY2461:CY2480)</f>
        <v>0</v>
      </c>
      <c r="CZ2481" s="14">
        <f t="shared" si="2"/>
        <v>0</v>
      </c>
      <c r="DA2481" s="14">
        <f t="shared" si="2"/>
        <v>0</v>
      </c>
      <c r="DB2481" s="14">
        <f t="shared" si="2"/>
        <v>0</v>
      </c>
      <c r="DC2481" s="14">
        <f t="shared" si="2"/>
        <v>0</v>
      </c>
      <c r="DD2481" s="14">
        <f t="shared" si="2"/>
        <v>0</v>
      </c>
      <c r="DE2481" s="14">
        <f t="shared" si="2"/>
        <v>0</v>
      </c>
      <c r="DF2481" s="14">
        <f t="shared" si="2"/>
        <v>0</v>
      </c>
      <c r="DG2481" s="14">
        <f t="shared" si="2"/>
        <v>0</v>
      </c>
      <c r="DH2481" s="14"/>
      <c r="DI2481" s="14"/>
      <c r="DJ2481" s="14"/>
      <c r="DK2481" s="14"/>
      <c r="DL2481" s="14"/>
      <c r="DM2481" s="14"/>
      <c r="DN2481" s="14"/>
      <c r="DO2481" s="14"/>
      <c r="DP2481" s="14"/>
      <c r="DQ2481" s="14"/>
      <c r="DR2481" s="14"/>
      <c r="DS2481" s="14"/>
      <c r="DT2481" s="14"/>
      <c r="DU2481" s="14"/>
      <c r="DV2481" s="14"/>
      <c r="DW2481" s="14"/>
      <c r="DX2481" s="14"/>
    </row>
  </sheetData>
  <mergeCells count="9">
    <mergeCell ref="B9:B10"/>
    <mergeCell ref="C9:C10"/>
    <mergeCell ref="F9:F10"/>
    <mergeCell ref="B2:F2"/>
    <mergeCell ref="B3:F3"/>
    <mergeCell ref="B4:F4"/>
    <mergeCell ref="B5:F5"/>
    <mergeCell ref="B6:F6"/>
    <mergeCell ref="B7:F7"/>
  </mergeCells>
  <pageMargins left="0.70866141732283472" right="0.70866141732283472" top="0.74803149606299213" bottom="0.74803149606299213" header="0.31496062992125984" footer="0.31496062992125984"/>
  <pageSetup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6"/>
  </sheetPr>
  <dimension ref="B1:DX2481"/>
  <sheetViews>
    <sheetView showGridLines="0" zoomScaleNormal="100" workbookViewId="0">
      <selection sqref="A1:A1048576"/>
    </sheetView>
  </sheetViews>
  <sheetFormatPr baseColWidth="10" defaultRowHeight="12.75" x14ac:dyDescent="0.2"/>
  <cols>
    <col min="2" max="2" width="7.140625" customWidth="1"/>
    <col min="3" max="3" width="42.28515625" customWidth="1"/>
    <col min="4" max="4" width="12.85546875" customWidth="1"/>
    <col min="5" max="6" width="13.42578125" customWidth="1"/>
    <col min="7" max="10" width="13.7109375" customWidth="1"/>
    <col min="11" max="11" width="14.140625" customWidth="1"/>
    <col min="12" max="12" width="13.7109375" customWidth="1"/>
    <col min="13" max="13" width="9" customWidth="1"/>
    <col min="14" max="21" width="14.7109375" customWidth="1"/>
    <col min="22" max="22" width="14.85546875" customWidth="1"/>
    <col min="23" max="35" width="14.7109375" customWidth="1"/>
    <col min="37" max="37" width="14.7109375" customWidth="1"/>
    <col min="39" max="42" width="14.7109375" customWidth="1"/>
    <col min="43" max="43" width="14.85546875" customWidth="1"/>
    <col min="44" max="47" width="14.7109375" customWidth="1"/>
    <col min="49" max="50" width="14.7109375" customWidth="1"/>
    <col min="52" max="53" width="14.7109375" customWidth="1"/>
    <col min="54" max="54" width="14.5703125" customWidth="1"/>
    <col min="55" max="57" width="14.7109375" customWidth="1"/>
    <col min="60" max="60" width="14.7109375" customWidth="1"/>
    <col min="61" max="61" width="14.85546875" customWidth="1"/>
    <col min="62" max="64" width="14.7109375" customWidth="1"/>
    <col min="66" max="66" width="14.85546875" customWidth="1"/>
    <col min="67" max="68" width="14.7109375" customWidth="1"/>
    <col min="69" max="69" width="16.5703125" customWidth="1"/>
    <col min="70" max="71" width="14.7109375" customWidth="1"/>
    <col min="73" max="78" width="14.7109375" customWidth="1"/>
    <col min="80" max="80" width="14.85546875" customWidth="1"/>
    <col min="81" max="85" width="14.7109375" customWidth="1"/>
    <col min="87" max="91" width="14.7109375" customWidth="1"/>
    <col min="92" max="92" width="14.5703125" customWidth="1"/>
    <col min="94" max="95" width="14.7109375" customWidth="1"/>
    <col min="96" max="96" width="14.85546875" customWidth="1"/>
    <col min="97" max="97" width="14.7109375" customWidth="1"/>
    <col min="101" max="103" width="14.7109375" customWidth="1"/>
    <col min="257" max="257" width="7" customWidth="1"/>
    <col min="258" max="258" width="37.28515625" customWidth="1"/>
    <col min="259" max="259" width="13.28515625" customWidth="1"/>
    <col min="260" max="260" width="14.140625" customWidth="1"/>
    <col min="261" max="261" width="12.5703125" customWidth="1"/>
    <col min="262" max="262" width="13.42578125" customWidth="1"/>
    <col min="263" max="266" width="13.7109375" customWidth="1"/>
    <col min="267" max="267" width="14.140625" customWidth="1"/>
    <col min="268" max="268" width="13.7109375" customWidth="1"/>
    <col min="269" max="269" width="9" customWidth="1"/>
    <col min="270" max="277" width="14.7109375" customWidth="1"/>
    <col min="278" max="278" width="14.85546875" customWidth="1"/>
    <col min="279" max="291" width="14.7109375" customWidth="1"/>
    <col min="293" max="293" width="14.7109375" customWidth="1"/>
    <col min="295" max="298" width="14.7109375" customWidth="1"/>
    <col min="299" max="299" width="14.85546875" customWidth="1"/>
    <col min="300" max="303" width="14.7109375" customWidth="1"/>
    <col min="305" max="306" width="14.7109375" customWidth="1"/>
    <col min="308" max="309" width="14.7109375" customWidth="1"/>
    <col min="310" max="310" width="14.5703125" customWidth="1"/>
    <col min="311" max="313" width="14.7109375" customWidth="1"/>
    <col min="316" max="316" width="14.7109375" customWidth="1"/>
    <col min="317" max="317" width="14.85546875" customWidth="1"/>
    <col min="318" max="320" width="14.7109375" customWidth="1"/>
    <col min="322" max="322" width="14.85546875" customWidth="1"/>
    <col min="323" max="324" width="14.7109375" customWidth="1"/>
    <col min="325" max="325" width="16.5703125" customWidth="1"/>
    <col min="326" max="327" width="14.7109375" customWidth="1"/>
    <col min="329" max="334" width="14.7109375" customWidth="1"/>
    <col min="336" max="336" width="14.85546875" customWidth="1"/>
    <col min="337" max="341" width="14.7109375" customWidth="1"/>
    <col min="343" max="347" width="14.7109375" customWidth="1"/>
    <col min="348" max="348" width="14.5703125" customWidth="1"/>
    <col min="350" max="351" width="14.7109375" customWidth="1"/>
    <col min="352" max="352" width="14.85546875" customWidth="1"/>
    <col min="353" max="353" width="14.7109375" customWidth="1"/>
    <col min="357" max="359" width="14.7109375" customWidth="1"/>
    <col min="513" max="513" width="7" customWidth="1"/>
    <col min="514" max="514" width="37.28515625" customWidth="1"/>
    <col min="515" max="515" width="13.28515625" customWidth="1"/>
    <col min="516" max="516" width="14.140625" customWidth="1"/>
    <col min="517" max="517" width="12.5703125" customWidth="1"/>
    <col min="518" max="518" width="13.42578125" customWidth="1"/>
    <col min="519" max="522" width="13.7109375" customWidth="1"/>
    <col min="523" max="523" width="14.140625" customWidth="1"/>
    <col min="524" max="524" width="13.7109375" customWidth="1"/>
    <col min="525" max="525" width="9" customWidth="1"/>
    <col min="526" max="533" width="14.7109375" customWidth="1"/>
    <col min="534" max="534" width="14.85546875" customWidth="1"/>
    <col min="535" max="547" width="14.7109375" customWidth="1"/>
    <col min="549" max="549" width="14.7109375" customWidth="1"/>
    <col min="551" max="554" width="14.7109375" customWidth="1"/>
    <col min="555" max="555" width="14.85546875" customWidth="1"/>
    <col min="556" max="559" width="14.7109375" customWidth="1"/>
    <col min="561" max="562" width="14.7109375" customWidth="1"/>
    <col min="564" max="565" width="14.7109375" customWidth="1"/>
    <col min="566" max="566" width="14.5703125" customWidth="1"/>
    <col min="567" max="569" width="14.7109375" customWidth="1"/>
    <col min="572" max="572" width="14.7109375" customWidth="1"/>
    <col min="573" max="573" width="14.85546875" customWidth="1"/>
    <col min="574" max="576" width="14.7109375" customWidth="1"/>
    <col min="578" max="578" width="14.85546875" customWidth="1"/>
    <col min="579" max="580" width="14.7109375" customWidth="1"/>
    <col min="581" max="581" width="16.5703125" customWidth="1"/>
    <col min="582" max="583" width="14.7109375" customWidth="1"/>
    <col min="585" max="590" width="14.7109375" customWidth="1"/>
    <col min="592" max="592" width="14.85546875" customWidth="1"/>
    <col min="593" max="597" width="14.7109375" customWidth="1"/>
    <col min="599" max="603" width="14.7109375" customWidth="1"/>
    <col min="604" max="604" width="14.5703125" customWidth="1"/>
    <col min="606" max="607" width="14.7109375" customWidth="1"/>
    <col min="608" max="608" width="14.85546875" customWidth="1"/>
    <col min="609" max="609" width="14.7109375" customWidth="1"/>
    <col min="613" max="615" width="14.7109375" customWidth="1"/>
    <col min="769" max="769" width="7" customWidth="1"/>
    <col min="770" max="770" width="37.28515625" customWidth="1"/>
    <col min="771" max="771" width="13.28515625" customWidth="1"/>
    <col min="772" max="772" width="14.140625" customWidth="1"/>
    <col min="773" max="773" width="12.5703125" customWidth="1"/>
    <col min="774" max="774" width="13.42578125" customWidth="1"/>
    <col min="775" max="778" width="13.7109375" customWidth="1"/>
    <col min="779" max="779" width="14.140625" customWidth="1"/>
    <col min="780" max="780" width="13.7109375" customWidth="1"/>
    <col min="781" max="781" width="9" customWidth="1"/>
    <col min="782" max="789" width="14.7109375" customWidth="1"/>
    <col min="790" max="790" width="14.85546875" customWidth="1"/>
    <col min="791" max="803" width="14.7109375" customWidth="1"/>
    <col min="805" max="805" width="14.7109375" customWidth="1"/>
    <col min="807" max="810" width="14.7109375" customWidth="1"/>
    <col min="811" max="811" width="14.85546875" customWidth="1"/>
    <col min="812" max="815" width="14.7109375" customWidth="1"/>
    <col min="817" max="818" width="14.7109375" customWidth="1"/>
    <col min="820" max="821" width="14.7109375" customWidth="1"/>
    <col min="822" max="822" width="14.5703125" customWidth="1"/>
    <col min="823" max="825" width="14.7109375" customWidth="1"/>
    <col min="828" max="828" width="14.7109375" customWidth="1"/>
    <col min="829" max="829" width="14.85546875" customWidth="1"/>
    <col min="830" max="832" width="14.7109375" customWidth="1"/>
    <col min="834" max="834" width="14.85546875" customWidth="1"/>
    <col min="835" max="836" width="14.7109375" customWidth="1"/>
    <col min="837" max="837" width="16.5703125" customWidth="1"/>
    <col min="838" max="839" width="14.7109375" customWidth="1"/>
    <col min="841" max="846" width="14.7109375" customWidth="1"/>
    <col min="848" max="848" width="14.85546875" customWidth="1"/>
    <col min="849" max="853" width="14.7109375" customWidth="1"/>
    <col min="855" max="859" width="14.7109375" customWidth="1"/>
    <col min="860" max="860" width="14.5703125" customWidth="1"/>
    <col min="862" max="863" width="14.7109375" customWidth="1"/>
    <col min="864" max="864" width="14.85546875" customWidth="1"/>
    <col min="865" max="865" width="14.7109375" customWidth="1"/>
    <col min="869" max="871" width="14.7109375" customWidth="1"/>
    <col min="1025" max="1025" width="7" customWidth="1"/>
    <col min="1026" max="1026" width="37.28515625" customWidth="1"/>
    <col min="1027" max="1027" width="13.28515625" customWidth="1"/>
    <col min="1028" max="1028" width="14.140625" customWidth="1"/>
    <col min="1029" max="1029" width="12.5703125" customWidth="1"/>
    <col min="1030" max="1030" width="13.42578125" customWidth="1"/>
    <col min="1031" max="1034" width="13.7109375" customWidth="1"/>
    <col min="1035" max="1035" width="14.140625" customWidth="1"/>
    <col min="1036" max="1036" width="13.7109375" customWidth="1"/>
    <col min="1037" max="1037" width="9" customWidth="1"/>
    <col min="1038" max="1045" width="14.7109375" customWidth="1"/>
    <col min="1046" max="1046" width="14.85546875" customWidth="1"/>
    <col min="1047" max="1059" width="14.7109375" customWidth="1"/>
    <col min="1061" max="1061" width="14.7109375" customWidth="1"/>
    <col min="1063" max="1066" width="14.7109375" customWidth="1"/>
    <col min="1067" max="1067" width="14.85546875" customWidth="1"/>
    <col min="1068" max="1071" width="14.7109375" customWidth="1"/>
    <col min="1073" max="1074" width="14.7109375" customWidth="1"/>
    <col min="1076" max="1077" width="14.7109375" customWidth="1"/>
    <col min="1078" max="1078" width="14.5703125" customWidth="1"/>
    <col min="1079" max="1081" width="14.7109375" customWidth="1"/>
    <col min="1084" max="1084" width="14.7109375" customWidth="1"/>
    <col min="1085" max="1085" width="14.85546875" customWidth="1"/>
    <col min="1086" max="1088" width="14.7109375" customWidth="1"/>
    <col min="1090" max="1090" width="14.85546875" customWidth="1"/>
    <col min="1091" max="1092" width="14.7109375" customWidth="1"/>
    <col min="1093" max="1093" width="16.5703125" customWidth="1"/>
    <col min="1094" max="1095" width="14.7109375" customWidth="1"/>
    <col min="1097" max="1102" width="14.7109375" customWidth="1"/>
    <col min="1104" max="1104" width="14.85546875" customWidth="1"/>
    <col min="1105" max="1109" width="14.7109375" customWidth="1"/>
    <col min="1111" max="1115" width="14.7109375" customWidth="1"/>
    <col min="1116" max="1116" width="14.5703125" customWidth="1"/>
    <col min="1118" max="1119" width="14.7109375" customWidth="1"/>
    <col min="1120" max="1120" width="14.85546875" customWidth="1"/>
    <col min="1121" max="1121" width="14.7109375" customWidth="1"/>
    <col min="1125" max="1127" width="14.7109375" customWidth="1"/>
    <col min="1281" max="1281" width="7" customWidth="1"/>
    <col min="1282" max="1282" width="37.28515625" customWidth="1"/>
    <col min="1283" max="1283" width="13.28515625" customWidth="1"/>
    <col min="1284" max="1284" width="14.140625" customWidth="1"/>
    <col min="1285" max="1285" width="12.5703125" customWidth="1"/>
    <col min="1286" max="1286" width="13.42578125" customWidth="1"/>
    <col min="1287" max="1290" width="13.7109375" customWidth="1"/>
    <col min="1291" max="1291" width="14.140625" customWidth="1"/>
    <col min="1292" max="1292" width="13.7109375" customWidth="1"/>
    <col min="1293" max="1293" width="9" customWidth="1"/>
    <col min="1294" max="1301" width="14.7109375" customWidth="1"/>
    <col min="1302" max="1302" width="14.85546875" customWidth="1"/>
    <col min="1303" max="1315" width="14.7109375" customWidth="1"/>
    <col min="1317" max="1317" width="14.7109375" customWidth="1"/>
    <col min="1319" max="1322" width="14.7109375" customWidth="1"/>
    <col min="1323" max="1323" width="14.85546875" customWidth="1"/>
    <col min="1324" max="1327" width="14.7109375" customWidth="1"/>
    <col min="1329" max="1330" width="14.7109375" customWidth="1"/>
    <col min="1332" max="1333" width="14.7109375" customWidth="1"/>
    <col min="1334" max="1334" width="14.5703125" customWidth="1"/>
    <col min="1335" max="1337" width="14.7109375" customWidth="1"/>
    <col min="1340" max="1340" width="14.7109375" customWidth="1"/>
    <col min="1341" max="1341" width="14.85546875" customWidth="1"/>
    <col min="1342" max="1344" width="14.7109375" customWidth="1"/>
    <col min="1346" max="1346" width="14.85546875" customWidth="1"/>
    <col min="1347" max="1348" width="14.7109375" customWidth="1"/>
    <col min="1349" max="1349" width="16.5703125" customWidth="1"/>
    <col min="1350" max="1351" width="14.7109375" customWidth="1"/>
    <col min="1353" max="1358" width="14.7109375" customWidth="1"/>
    <col min="1360" max="1360" width="14.85546875" customWidth="1"/>
    <col min="1361" max="1365" width="14.7109375" customWidth="1"/>
    <col min="1367" max="1371" width="14.7109375" customWidth="1"/>
    <col min="1372" max="1372" width="14.5703125" customWidth="1"/>
    <col min="1374" max="1375" width="14.7109375" customWidth="1"/>
    <col min="1376" max="1376" width="14.85546875" customWidth="1"/>
    <col min="1377" max="1377" width="14.7109375" customWidth="1"/>
    <col min="1381" max="1383" width="14.7109375" customWidth="1"/>
    <col min="1537" max="1537" width="7" customWidth="1"/>
    <col min="1538" max="1538" width="37.28515625" customWidth="1"/>
    <col min="1539" max="1539" width="13.28515625" customWidth="1"/>
    <col min="1540" max="1540" width="14.140625" customWidth="1"/>
    <col min="1541" max="1541" width="12.5703125" customWidth="1"/>
    <col min="1542" max="1542" width="13.42578125" customWidth="1"/>
    <col min="1543" max="1546" width="13.7109375" customWidth="1"/>
    <col min="1547" max="1547" width="14.140625" customWidth="1"/>
    <col min="1548" max="1548" width="13.7109375" customWidth="1"/>
    <col min="1549" max="1549" width="9" customWidth="1"/>
    <col min="1550" max="1557" width="14.7109375" customWidth="1"/>
    <col min="1558" max="1558" width="14.85546875" customWidth="1"/>
    <col min="1559" max="1571" width="14.7109375" customWidth="1"/>
    <col min="1573" max="1573" width="14.7109375" customWidth="1"/>
    <col min="1575" max="1578" width="14.7109375" customWidth="1"/>
    <col min="1579" max="1579" width="14.85546875" customWidth="1"/>
    <col min="1580" max="1583" width="14.7109375" customWidth="1"/>
    <col min="1585" max="1586" width="14.7109375" customWidth="1"/>
    <col min="1588" max="1589" width="14.7109375" customWidth="1"/>
    <col min="1590" max="1590" width="14.5703125" customWidth="1"/>
    <col min="1591" max="1593" width="14.7109375" customWidth="1"/>
    <col min="1596" max="1596" width="14.7109375" customWidth="1"/>
    <col min="1597" max="1597" width="14.85546875" customWidth="1"/>
    <col min="1598" max="1600" width="14.7109375" customWidth="1"/>
    <col min="1602" max="1602" width="14.85546875" customWidth="1"/>
    <col min="1603" max="1604" width="14.7109375" customWidth="1"/>
    <col min="1605" max="1605" width="16.5703125" customWidth="1"/>
    <col min="1606" max="1607" width="14.7109375" customWidth="1"/>
    <col min="1609" max="1614" width="14.7109375" customWidth="1"/>
    <col min="1616" max="1616" width="14.85546875" customWidth="1"/>
    <col min="1617" max="1621" width="14.7109375" customWidth="1"/>
    <col min="1623" max="1627" width="14.7109375" customWidth="1"/>
    <col min="1628" max="1628" width="14.5703125" customWidth="1"/>
    <col min="1630" max="1631" width="14.7109375" customWidth="1"/>
    <col min="1632" max="1632" width="14.85546875" customWidth="1"/>
    <col min="1633" max="1633" width="14.7109375" customWidth="1"/>
    <col min="1637" max="1639" width="14.7109375" customWidth="1"/>
    <col min="1793" max="1793" width="7" customWidth="1"/>
    <col min="1794" max="1794" width="37.28515625" customWidth="1"/>
    <col min="1795" max="1795" width="13.28515625" customWidth="1"/>
    <col min="1796" max="1796" width="14.140625" customWidth="1"/>
    <col min="1797" max="1797" width="12.5703125" customWidth="1"/>
    <col min="1798" max="1798" width="13.42578125" customWidth="1"/>
    <col min="1799" max="1802" width="13.7109375" customWidth="1"/>
    <col min="1803" max="1803" width="14.140625" customWidth="1"/>
    <col min="1804" max="1804" width="13.7109375" customWidth="1"/>
    <col min="1805" max="1805" width="9" customWidth="1"/>
    <col min="1806" max="1813" width="14.7109375" customWidth="1"/>
    <col min="1814" max="1814" width="14.85546875" customWidth="1"/>
    <col min="1815" max="1827" width="14.7109375" customWidth="1"/>
    <col min="1829" max="1829" width="14.7109375" customWidth="1"/>
    <col min="1831" max="1834" width="14.7109375" customWidth="1"/>
    <col min="1835" max="1835" width="14.85546875" customWidth="1"/>
    <col min="1836" max="1839" width="14.7109375" customWidth="1"/>
    <col min="1841" max="1842" width="14.7109375" customWidth="1"/>
    <col min="1844" max="1845" width="14.7109375" customWidth="1"/>
    <col min="1846" max="1846" width="14.5703125" customWidth="1"/>
    <col min="1847" max="1849" width="14.7109375" customWidth="1"/>
    <col min="1852" max="1852" width="14.7109375" customWidth="1"/>
    <col min="1853" max="1853" width="14.85546875" customWidth="1"/>
    <col min="1854" max="1856" width="14.7109375" customWidth="1"/>
    <col min="1858" max="1858" width="14.85546875" customWidth="1"/>
    <col min="1859" max="1860" width="14.7109375" customWidth="1"/>
    <col min="1861" max="1861" width="16.5703125" customWidth="1"/>
    <col min="1862" max="1863" width="14.7109375" customWidth="1"/>
    <col min="1865" max="1870" width="14.7109375" customWidth="1"/>
    <col min="1872" max="1872" width="14.85546875" customWidth="1"/>
    <col min="1873" max="1877" width="14.7109375" customWidth="1"/>
    <col min="1879" max="1883" width="14.7109375" customWidth="1"/>
    <col min="1884" max="1884" width="14.5703125" customWidth="1"/>
    <col min="1886" max="1887" width="14.7109375" customWidth="1"/>
    <col min="1888" max="1888" width="14.85546875" customWidth="1"/>
    <col min="1889" max="1889" width="14.7109375" customWidth="1"/>
    <col min="1893" max="1895" width="14.7109375" customWidth="1"/>
    <col min="2049" max="2049" width="7" customWidth="1"/>
    <col min="2050" max="2050" width="37.28515625" customWidth="1"/>
    <col min="2051" max="2051" width="13.28515625" customWidth="1"/>
    <col min="2052" max="2052" width="14.140625" customWidth="1"/>
    <col min="2053" max="2053" width="12.5703125" customWidth="1"/>
    <col min="2054" max="2054" width="13.42578125" customWidth="1"/>
    <col min="2055" max="2058" width="13.7109375" customWidth="1"/>
    <col min="2059" max="2059" width="14.140625" customWidth="1"/>
    <col min="2060" max="2060" width="13.7109375" customWidth="1"/>
    <col min="2061" max="2061" width="9" customWidth="1"/>
    <col min="2062" max="2069" width="14.7109375" customWidth="1"/>
    <col min="2070" max="2070" width="14.85546875" customWidth="1"/>
    <col min="2071" max="2083" width="14.7109375" customWidth="1"/>
    <col min="2085" max="2085" width="14.7109375" customWidth="1"/>
    <col min="2087" max="2090" width="14.7109375" customWidth="1"/>
    <col min="2091" max="2091" width="14.85546875" customWidth="1"/>
    <col min="2092" max="2095" width="14.7109375" customWidth="1"/>
    <col min="2097" max="2098" width="14.7109375" customWidth="1"/>
    <col min="2100" max="2101" width="14.7109375" customWidth="1"/>
    <col min="2102" max="2102" width="14.5703125" customWidth="1"/>
    <col min="2103" max="2105" width="14.7109375" customWidth="1"/>
    <col min="2108" max="2108" width="14.7109375" customWidth="1"/>
    <col min="2109" max="2109" width="14.85546875" customWidth="1"/>
    <col min="2110" max="2112" width="14.7109375" customWidth="1"/>
    <col min="2114" max="2114" width="14.85546875" customWidth="1"/>
    <col min="2115" max="2116" width="14.7109375" customWidth="1"/>
    <col min="2117" max="2117" width="16.5703125" customWidth="1"/>
    <col min="2118" max="2119" width="14.7109375" customWidth="1"/>
    <col min="2121" max="2126" width="14.7109375" customWidth="1"/>
    <col min="2128" max="2128" width="14.85546875" customWidth="1"/>
    <col min="2129" max="2133" width="14.7109375" customWidth="1"/>
    <col min="2135" max="2139" width="14.7109375" customWidth="1"/>
    <col min="2140" max="2140" width="14.5703125" customWidth="1"/>
    <col min="2142" max="2143" width="14.7109375" customWidth="1"/>
    <col min="2144" max="2144" width="14.85546875" customWidth="1"/>
    <col min="2145" max="2145" width="14.7109375" customWidth="1"/>
    <col min="2149" max="2151" width="14.7109375" customWidth="1"/>
    <col min="2305" max="2305" width="7" customWidth="1"/>
    <col min="2306" max="2306" width="37.28515625" customWidth="1"/>
    <col min="2307" max="2307" width="13.28515625" customWidth="1"/>
    <col min="2308" max="2308" width="14.140625" customWidth="1"/>
    <col min="2309" max="2309" width="12.5703125" customWidth="1"/>
    <col min="2310" max="2310" width="13.42578125" customWidth="1"/>
    <col min="2311" max="2314" width="13.7109375" customWidth="1"/>
    <col min="2315" max="2315" width="14.140625" customWidth="1"/>
    <col min="2316" max="2316" width="13.7109375" customWidth="1"/>
    <col min="2317" max="2317" width="9" customWidth="1"/>
    <col min="2318" max="2325" width="14.7109375" customWidth="1"/>
    <col min="2326" max="2326" width="14.85546875" customWidth="1"/>
    <col min="2327" max="2339" width="14.7109375" customWidth="1"/>
    <col min="2341" max="2341" width="14.7109375" customWidth="1"/>
    <col min="2343" max="2346" width="14.7109375" customWidth="1"/>
    <col min="2347" max="2347" width="14.85546875" customWidth="1"/>
    <col min="2348" max="2351" width="14.7109375" customWidth="1"/>
    <col min="2353" max="2354" width="14.7109375" customWidth="1"/>
    <col min="2356" max="2357" width="14.7109375" customWidth="1"/>
    <col min="2358" max="2358" width="14.5703125" customWidth="1"/>
    <col min="2359" max="2361" width="14.7109375" customWidth="1"/>
    <col min="2364" max="2364" width="14.7109375" customWidth="1"/>
    <col min="2365" max="2365" width="14.85546875" customWidth="1"/>
    <col min="2366" max="2368" width="14.7109375" customWidth="1"/>
    <col min="2370" max="2370" width="14.85546875" customWidth="1"/>
    <col min="2371" max="2372" width="14.7109375" customWidth="1"/>
    <col min="2373" max="2373" width="16.5703125" customWidth="1"/>
    <col min="2374" max="2375" width="14.7109375" customWidth="1"/>
    <col min="2377" max="2382" width="14.7109375" customWidth="1"/>
    <col min="2384" max="2384" width="14.85546875" customWidth="1"/>
    <col min="2385" max="2389" width="14.7109375" customWidth="1"/>
    <col min="2391" max="2395" width="14.7109375" customWidth="1"/>
    <col min="2396" max="2396" width="14.5703125" customWidth="1"/>
    <col min="2398" max="2399" width="14.7109375" customWidth="1"/>
    <col min="2400" max="2400" width="14.85546875" customWidth="1"/>
    <col min="2401" max="2401" width="14.7109375" customWidth="1"/>
    <col min="2405" max="2407" width="14.7109375" customWidth="1"/>
    <col min="2561" max="2561" width="7" customWidth="1"/>
    <col min="2562" max="2562" width="37.28515625" customWidth="1"/>
    <col min="2563" max="2563" width="13.28515625" customWidth="1"/>
    <col min="2564" max="2564" width="14.140625" customWidth="1"/>
    <col min="2565" max="2565" width="12.5703125" customWidth="1"/>
    <col min="2566" max="2566" width="13.42578125" customWidth="1"/>
    <col min="2567" max="2570" width="13.7109375" customWidth="1"/>
    <col min="2571" max="2571" width="14.140625" customWidth="1"/>
    <col min="2572" max="2572" width="13.7109375" customWidth="1"/>
    <col min="2573" max="2573" width="9" customWidth="1"/>
    <col min="2574" max="2581" width="14.7109375" customWidth="1"/>
    <col min="2582" max="2582" width="14.85546875" customWidth="1"/>
    <col min="2583" max="2595" width="14.7109375" customWidth="1"/>
    <col min="2597" max="2597" width="14.7109375" customWidth="1"/>
    <col min="2599" max="2602" width="14.7109375" customWidth="1"/>
    <col min="2603" max="2603" width="14.85546875" customWidth="1"/>
    <col min="2604" max="2607" width="14.7109375" customWidth="1"/>
    <col min="2609" max="2610" width="14.7109375" customWidth="1"/>
    <col min="2612" max="2613" width="14.7109375" customWidth="1"/>
    <col min="2614" max="2614" width="14.5703125" customWidth="1"/>
    <col min="2615" max="2617" width="14.7109375" customWidth="1"/>
    <col min="2620" max="2620" width="14.7109375" customWidth="1"/>
    <col min="2621" max="2621" width="14.85546875" customWidth="1"/>
    <col min="2622" max="2624" width="14.7109375" customWidth="1"/>
    <col min="2626" max="2626" width="14.85546875" customWidth="1"/>
    <col min="2627" max="2628" width="14.7109375" customWidth="1"/>
    <col min="2629" max="2629" width="16.5703125" customWidth="1"/>
    <col min="2630" max="2631" width="14.7109375" customWidth="1"/>
    <col min="2633" max="2638" width="14.7109375" customWidth="1"/>
    <col min="2640" max="2640" width="14.85546875" customWidth="1"/>
    <col min="2641" max="2645" width="14.7109375" customWidth="1"/>
    <col min="2647" max="2651" width="14.7109375" customWidth="1"/>
    <col min="2652" max="2652" width="14.5703125" customWidth="1"/>
    <col min="2654" max="2655" width="14.7109375" customWidth="1"/>
    <col min="2656" max="2656" width="14.85546875" customWidth="1"/>
    <col min="2657" max="2657" width="14.7109375" customWidth="1"/>
    <col min="2661" max="2663" width="14.7109375" customWidth="1"/>
    <col min="2817" max="2817" width="7" customWidth="1"/>
    <col min="2818" max="2818" width="37.28515625" customWidth="1"/>
    <col min="2819" max="2819" width="13.28515625" customWidth="1"/>
    <col min="2820" max="2820" width="14.140625" customWidth="1"/>
    <col min="2821" max="2821" width="12.5703125" customWidth="1"/>
    <col min="2822" max="2822" width="13.42578125" customWidth="1"/>
    <col min="2823" max="2826" width="13.7109375" customWidth="1"/>
    <col min="2827" max="2827" width="14.140625" customWidth="1"/>
    <col min="2828" max="2828" width="13.7109375" customWidth="1"/>
    <col min="2829" max="2829" width="9" customWidth="1"/>
    <col min="2830" max="2837" width="14.7109375" customWidth="1"/>
    <col min="2838" max="2838" width="14.85546875" customWidth="1"/>
    <col min="2839" max="2851" width="14.7109375" customWidth="1"/>
    <col min="2853" max="2853" width="14.7109375" customWidth="1"/>
    <col min="2855" max="2858" width="14.7109375" customWidth="1"/>
    <col min="2859" max="2859" width="14.85546875" customWidth="1"/>
    <col min="2860" max="2863" width="14.7109375" customWidth="1"/>
    <col min="2865" max="2866" width="14.7109375" customWidth="1"/>
    <col min="2868" max="2869" width="14.7109375" customWidth="1"/>
    <col min="2870" max="2870" width="14.5703125" customWidth="1"/>
    <col min="2871" max="2873" width="14.7109375" customWidth="1"/>
    <col min="2876" max="2876" width="14.7109375" customWidth="1"/>
    <col min="2877" max="2877" width="14.85546875" customWidth="1"/>
    <col min="2878" max="2880" width="14.7109375" customWidth="1"/>
    <col min="2882" max="2882" width="14.85546875" customWidth="1"/>
    <col min="2883" max="2884" width="14.7109375" customWidth="1"/>
    <col min="2885" max="2885" width="16.5703125" customWidth="1"/>
    <col min="2886" max="2887" width="14.7109375" customWidth="1"/>
    <col min="2889" max="2894" width="14.7109375" customWidth="1"/>
    <col min="2896" max="2896" width="14.85546875" customWidth="1"/>
    <col min="2897" max="2901" width="14.7109375" customWidth="1"/>
    <col min="2903" max="2907" width="14.7109375" customWidth="1"/>
    <col min="2908" max="2908" width="14.5703125" customWidth="1"/>
    <col min="2910" max="2911" width="14.7109375" customWidth="1"/>
    <col min="2912" max="2912" width="14.85546875" customWidth="1"/>
    <col min="2913" max="2913" width="14.7109375" customWidth="1"/>
    <col min="2917" max="2919" width="14.7109375" customWidth="1"/>
    <col min="3073" max="3073" width="7" customWidth="1"/>
    <col min="3074" max="3074" width="37.28515625" customWidth="1"/>
    <col min="3075" max="3075" width="13.28515625" customWidth="1"/>
    <col min="3076" max="3076" width="14.140625" customWidth="1"/>
    <col min="3077" max="3077" width="12.5703125" customWidth="1"/>
    <col min="3078" max="3078" width="13.42578125" customWidth="1"/>
    <col min="3079" max="3082" width="13.7109375" customWidth="1"/>
    <col min="3083" max="3083" width="14.140625" customWidth="1"/>
    <col min="3084" max="3084" width="13.7109375" customWidth="1"/>
    <col min="3085" max="3085" width="9" customWidth="1"/>
    <col min="3086" max="3093" width="14.7109375" customWidth="1"/>
    <col min="3094" max="3094" width="14.85546875" customWidth="1"/>
    <col min="3095" max="3107" width="14.7109375" customWidth="1"/>
    <col min="3109" max="3109" width="14.7109375" customWidth="1"/>
    <col min="3111" max="3114" width="14.7109375" customWidth="1"/>
    <col min="3115" max="3115" width="14.85546875" customWidth="1"/>
    <col min="3116" max="3119" width="14.7109375" customWidth="1"/>
    <col min="3121" max="3122" width="14.7109375" customWidth="1"/>
    <col min="3124" max="3125" width="14.7109375" customWidth="1"/>
    <col min="3126" max="3126" width="14.5703125" customWidth="1"/>
    <col min="3127" max="3129" width="14.7109375" customWidth="1"/>
    <col min="3132" max="3132" width="14.7109375" customWidth="1"/>
    <col min="3133" max="3133" width="14.85546875" customWidth="1"/>
    <col min="3134" max="3136" width="14.7109375" customWidth="1"/>
    <col min="3138" max="3138" width="14.85546875" customWidth="1"/>
    <col min="3139" max="3140" width="14.7109375" customWidth="1"/>
    <col min="3141" max="3141" width="16.5703125" customWidth="1"/>
    <col min="3142" max="3143" width="14.7109375" customWidth="1"/>
    <col min="3145" max="3150" width="14.7109375" customWidth="1"/>
    <col min="3152" max="3152" width="14.85546875" customWidth="1"/>
    <col min="3153" max="3157" width="14.7109375" customWidth="1"/>
    <col min="3159" max="3163" width="14.7109375" customWidth="1"/>
    <col min="3164" max="3164" width="14.5703125" customWidth="1"/>
    <col min="3166" max="3167" width="14.7109375" customWidth="1"/>
    <col min="3168" max="3168" width="14.85546875" customWidth="1"/>
    <col min="3169" max="3169" width="14.7109375" customWidth="1"/>
    <col min="3173" max="3175" width="14.7109375" customWidth="1"/>
    <col min="3329" max="3329" width="7" customWidth="1"/>
    <col min="3330" max="3330" width="37.28515625" customWidth="1"/>
    <col min="3331" max="3331" width="13.28515625" customWidth="1"/>
    <col min="3332" max="3332" width="14.140625" customWidth="1"/>
    <col min="3333" max="3333" width="12.5703125" customWidth="1"/>
    <col min="3334" max="3334" width="13.42578125" customWidth="1"/>
    <col min="3335" max="3338" width="13.7109375" customWidth="1"/>
    <col min="3339" max="3339" width="14.140625" customWidth="1"/>
    <col min="3340" max="3340" width="13.7109375" customWidth="1"/>
    <col min="3341" max="3341" width="9" customWidth="1"/>
    <col min="3342" max="3349" width="14.7109375" customWidth="1"/>
    <col min="3350" max="3350" width="14.85546875" customWidth="1"/>
    <col min="3351" max="3363" width="14.7109375" customWidth="1"/>
    <col min="3365" max="3365" width="14.7109375" customWidth="1"/>
    <col min="3367" max="3370" width="14.7109375" customWidth="1"/>
    <col min="3371" max="3371" width="14.85546875" customWidth="1"/>
    <col min="3372" max="3375" width="14.7109375" customWidth="1"/>
    <col min="3377" max="3378" width="14.7109375" customWidth="1"/>
    <col min="3380" max="3381" width="14.7109375" customWidth="1"/>
    <col min="3382" max="3382" width="14.5703125" customWidth="1"/>
    <col min="3383" max="3385" width="14.7109375" customWidth="1"/>
    <col min="3388" max="3388" width="14.7109375" customWidth="1"/>
    <col min="3389" max="3389" width="14.85546875" customWidth="1"/>
    <col min="3390" max="3392" width="14.7109375" customWidth="1"/>
    <col min="3394" max="3394" width="14.85546875" customWidth="1"/>
    <col min="3395" max="3396" width="14.7109375" customWidth="1"/>
    <col min="3397" max="3397" width="16.5703125" customWidth="1"/>
    <col min="3398" max="3399" width="14.7109375" customWidth="1"/>
    <col min="3401" max="3406" width="14.7109375" customWidth="1"/>
    <col min="3408" max="3408" width="14.85546875" customWidth="1"/>
    <col min="3409" max="3413" width="14.7109375" customWidth="1"/>
    <col min="3415" max="3419" width="14.7109375" customWidth="1"/>
    <col min="3420" max="3420" width="14.5703125" customWidth="1"/>
    <col min="3422" max="3423" width="14.7109375" customWidth="1"/>
    <col min="3424" max="3424" width="14.85546875" customWidth="1"/>
    <col min="3425" max="3425" width="14.7109375" customWidth="1"/>
    <col min="3429" max="3431" width="14.7109375" customWidth="1"/>
    <col min="3585" max="3585" width="7" customWidth="1"/>
    <col min="3586" max="3586" width="37.28515625" customWidth="1"/>
    <col min="3587" max="3587" width="13.28515625" customWidth="1"/>
    <col min="3588" max="3588" width="14.140625" customWidth="1"/>
    <col min="3589" max="3589" width="12.5703125" customWidth="1"/>
    <col min="3590" max="3590" width="13.42578125" customWidth="1"/>
    <col min="3591" max="3594" width="13.7109375" customWidth="1"/>
    <col min="3595" max="3595" width="14.140625" customWidth="1"/>
    <col min="3596" max="3596" width="13.7109375" customWidth="1"/>
    <col min="3597" max="3597" width="9" customWidth="1"/>
    <col min="3598" max="3605" width="14.7109375" customWidth="1"/>
    <col min="3606" max="3606" width="14.85546875" customWidth="1"/>
    <col min="3607" max="3619" width="14.7109375" customWidth="1"/>
    <col min="3621" max="3621" width="14.7109375" customWidth="1"/>
    <col min="3623" max="3626" width="14.7109375" customWidth="1"/>
    <col min="3627" max="3627" width="14.85546875" customWidth="1"/>
    <col min="3628" max="3631" width="14.7109375" customWidth="1"/>
    <col min="3633" max="3634" width="14.7109375" customWidth="1"/>
    <col min="3636" max="3637" width="14.7109375" customWidth="1"/>
    <col min="3638" max="3638" width="14.5703125" customWidth="1"/>
    <col min="3639" max="3641" width="14.7109375" customWidth="1"/>
    <col min="3644" max="3644" width="14.7109375" customWidth="1"/>
    <col min="3645" max="3645" width="14.85546875" customWidth="1"/>
    <col min="3646" max="3648" width="14.7109375" customWidth="1"/>
    <col min="3650" max="3650" width="14.85546875" customWidth="1"/>
    <col min="3651" max="3652" width="14.7109375" customWidth="1"/>
    <col min="3653" max="3653" width="16.5703125" customWidth="1"/>
    <col min="3654" max="3655" width="14.7109375" customWidth="1"/>
    <col min="3657" max="3662" width="14.7109375" customWidth="1"/>
    <col min="3664" max="3664" width="14.85546875" customWidth="1"/>
    <col min="3665" max="3669" width="14.7109375" customWidth="1"/>
    <col min="3671" max="3675" width="14.7109375" customWidth="1"/>
    <col min="3676" max="3676" width="14.5703125" customWidth="1"/>
    <col min="3678" max="3679" width="14.7109375" customWidth="1"/>
    <col min="3680" max="3680" width="14.85546875" customWidth="1"/>
    <col min="3681" max="3681" width="14.7109375" customWidth="1"/>
    <col min="3685" max="3687" width="14.7109375" customWidth="1"/>
    <col min="3841" max="3841" width="7" customWidth="1"/>
    <col min="3842" max="3842" width="37.28515625" customWidth="1"/>
    <col min="3843" max="3843" width="13.28515625" customWidth="1"/>
    <col min="3844" max="3844" width="14.140625" customWidth="1"/>
    <col min="3845" max="3845" width="12.5703125" customWidth="1"/>
    <col min="3846" max="3846" width="13.42578125" customWidth="1"/>
    <col min="3847" max="3850" width="13.7109375" customWidth="1"/>
    <col min="3851" max="3851" width="14.140625" customWidth="1"/>
    <col min="3852" max="3852" width="13.7109375" customWidth="1"/>
    <col min="3853" max="3853" width="9" customWidth="1"/>
    <col min="3854" max="3861" width="14.7109375" customWidth="1"/>
    <col min="3862" max="3862" width="14.85546875" customWidth="1"/>
    <col min="3863" max="3875" width="14.7109375" customWidth="1"/>
    <col min="3877" max="3877" width="14.7109375" customWidth="1"/>
    <col min="3879" max="3882" width="14.7109375" customWidth="1"/>
    <col min="3883" max="3883" width="14.85546875" customWidth="1"/>
    <col min="3884" max="3887" width="14.7109375" customWidth="1"/>
    <col min="3889" max="3890" width="14.7109375" customWidth="1"/>
    <col min="3892" max="3893" width="14.7109375" customWidth="1"/>
    <col min="3894" max="3894" width="14.5703125" customWidth="1"/>
    <col min="3895" max="3897" width="14.7109375" customWidth="1"/>
    <col min="3900" max="3900" width="14.7109375" customWidth="1"/>
    <col min="3901" max="3901" width="14.85546875" customWidth="1"/>
    <col min="3902" max="3904" width="14.7109375" customWidth="1"/>
    <col min="3906" max="3906" width="14.85546875" customWidth="1"/>
    <col min="3907" max="3908" width="14.7109375" customWidth="1"/>
    <col min="3909" max="3909" width="16.5703125" customWidth="1"/>
    <col min="3910" max="3911" width="14.7109375" customWidth="1"/>
    <col min="3913" max="3918" width="14.7109375" customWidth="1"/>
    <col min="3920" max="3920" width="14.85546875" customWidth="1"/>
    <col min="3921" max="3925" width="14.7109375" customWidth="1"/>
    <col min="3927" max="3931" width="14.7109375" customWidth="1"/>
    <col min="3932" max="3932" width="14.5703125" customWidth="1"/>
    <col min="3934" max="3935" width="14.7109375" customWidth="1"/>
    <col min="3936" max="3936" width="14.85546875" customWidth="1"/>
    <col min="3937" max="3937" width="14.7109375" customWidth="1"/>
    <col min="3941" max="3943" width="14.7109375" customWidth="1"/>
    <col min="4097" max="4097" width="7" customWidth="1"/>
    <col min="4098" max="4098" width="37.28515625" customWidth="1"/>
    <col min="4099" max="4099" width="13.28515625" customWidth="1"/>
    <col min="4100" max="4100" width="14.140625" customWidth="1"/>
    <col min="4101" max="4101" width="12.5703125" customWidth="1"/>
    <col min="4102" max="4102" width="13.42578125" customWidth="1"/>
    <col min="4103" max="4106" width="13.7109375" customWidth="1"/>
    <col min="4107" max="4107" width="14.140625" customWidth="1"/>
    <col min="4108" max="4108" width="13.7109375" customWidth="1"/>
    <col min="4109" max="4109" width="9" customWidth="1"/>
    <col min="4110" max="4117" width="14.7109375" customWidth="1"/>
    <col min="4118" max="4118" width="14.85546875" customWidth="1"/>
    <col min="4119" max="4131" width="14.7109375" customWidth="1"/>
    <col min="4133" max="4133" width="14.7109375" customWidth="1"/>
    <col min="4135" max="4138" width="14.7109375" customWidth="1"/>
    <col min="4139" max="4139" width="14.85546875" customWidth="1"/>
    <col min="4140" max="4143" width="14.7109375" customWidth="1"/>
    <col min="4145" max="4146" width="14.7109375" customWidth="1"/>
    <col min="4148" max="4149" width="14.7109375" customWidth="1"/>
    <col min="4150" max="4150" width="14.5703125" customWidth="1"/>
    <col min="4151" max="4153" width="14.7109375" customWidth="1"/>
    <col min="4156" max="4156" width="14.7109375" customWidth="1"/>
    <col min="4157" max="4157" width="14.85546875" customWidth="1"/>
    <col min="4158" max="4160" width="14.7109375" customWidth="1"/>
    <col min="4162" max="4162" width="14.85546875" customWidth="1"/>
    <col min="4163" max="4164" width="14.7109375" customWidth="1"/>
    <col min="4165" max="4165" width="16.5703125" customWidth="1"/>
    <col min="4166" max="4167" width="14.7109375" customWidth="1"/>
    <col min="4169" max="4174" width="14.7109375" customWidth="1"/>
    <col min="4176" max="4176" width="14.85546875" customWidth="1"/>
    <col min="4177" max="4181" width="14.7109375" customWidth="1"/>
    <col min="4183" max="4187" width="14.7109375" customWidth="1"/>
    <col min="4188" max="4188" width="14.5703125" customWidth="1"/>
    <col min="4190" max="4191" width="14.7109375" customWidth="1"/>
    <col min="4192" max="4192" width="14.85546875" customWidth="1"/>
    <col min="4193" max="4193" width="14.7109375" customWidth="1"/>
    <col min="4197" max="4199" width="14.7109375" customWidth="1"/>
    <col min="4353" max="4353" width="7" customWidth="1"/>
    <col min="4354" max="4354" width="37.28515625" customWidth="1"/>
    <col min="4355" max="4355" width="13.28515625" customWidth="1"/>
    <col min="4356" max="4356" width="14.140625" customWidth="1"/>
    <col min="4357" max="4357" width="12.5703125" customWidth="1"/>
    <col min="4358" max="4358" width="13.42578125" customWidth="1"/>
    <col min="4359" max="4362" width="13.7109375" customWidth="1"/>
    <col min="4363" max="4363" width="14.140625" customWidth="1"/>
    <col min="4364" max="4364" width="13.7109375" customWidth="1"/>
    <col min="4365" max="4365" width="9" customWidth="1"/>
    <col min="4366" max="4373" width="14.7109375" customWidth="1"/>
    <col min="4374" max="4374" width="14.85546875" customWidth="1"/>
    <col min="4375" max="4387" width="14.7109375" customWidth="1"/>
    <col min="4389" max="4389" width="14.7109375" customWidth="1"/>
    <col min="4391" max="4394" width="14.7109375" customWidth="1"/>
    <col min="4395" max="4395" width="14.85546875" customWidth="1"/>
    <col min="4396" max="4399" width="14.7109375" customWidth="1"/>
    <col min="4401" max="4402" width="14.7109375" customWidth="1"/>
    <col min="4404" max="4405" width="14.7109375" customWidth="1"/>
    <col min="4406" max="4406" width="14.5703125" customWidth="1"/>
    <col min="4407" max="4409" width="14.7109375" customWidth="1"/>
    <col min="4412" max="4412" width="14.7109375" customWidth="1"/>
    <col min="4413" max="4413" width="14.85546875" customWidth="1"/>
    <col min="4414" max="4416" width="14.7109375" customWidth="1"/>
    <col min="4418" max="4418" width="14.85546875" customWidth="1"/>
    <col min="4419" max="4420" width="14.7109375" customWidth="1"/>
    <col min="4421" max="4421" width="16.5703125" customWidth="1"/>
    <col min="4422" max="4423" width="14.7109375" customWidth="1"/>
    <col min="4425" max="4430" width="14.7109375" customWidth="1"/>
    <col min="4432" max="4432" width="14.85546875" customWidth="1"/>
    <col min="4433" max="4437" width="14.7109375" customWidth="1"/>
    <col min="4439" max="4443" width="14.7109375" customWidth="1"/>
    <col min="4444" max="4444" width="14.5703125" customWidth="1"/>
    <col min="4446" max="4447" width="14.7109375" customWidth="1"/>
    <col min="4448" max="4448" width="14.85546875" customWidth="1"/>
    <col min="4449" max="4449" width="14.7109375" customWidth="1"/>
    <col min="4453" max="4455" width="14.7109375" customWidth="1"/>
    <col min="4609" max="4609" width="7" customWidth="1"/>
    <col min="4610" max="4610" width="37.28515625" customWidth="1"/>
    <col min="4611" max="4611" width="13.28515625" customWidth="1"/>
    <col min="4612" max="4612" width="14.140625" customWidth="1"/>
    <col min="4613" max="4613" width="12.5703125" customWidth="1"/>
    <col min="4614" max="4614" width="13.42578125" customWidth="1"/>
    <col min="4615" max="4618" width="13.7109375" customWidth="1"/>
    <col min="4619" max="4619" width="14.140625" customWidth="1"/>
    <col min="4620" max="4620" width="13.7109375" customWidth="1"/>
    <col min="4621" max="4621" width="9" customWidth="1"/>
    <col min="4622" max="4629" width="14.7109375" customWidth="1"/>
    <col min="4630" max="4630" width="14.85546875" customWidth="1"/>
    <col min="4631" max="4643" width="14.7109375" customWidth="1"/>
    <col min="4645" max="4645" width="14.7109375" customWidth="1"/>
    <col min="4647" max="4650" width="14.7109375" customWidth="1"/>
    <col min="4651" max="4651" width="14.85546875" customWidth="1"/>
    <col min="4652" max="4655" width="14.7109375" customWidth="1"/>
    <col min="4657" max="4658" width="14.7109375" customWidth="1"/>
    <col min="4660" max="4661" width="14.7109375" customWidth="1"/>
    <col min="4662" max="4662" width="14.5703125" customWidth="1"/>
    <col min="4663" max="4665" width="14.7109375" customWidth="1"/>
    <col min="4668" max="4668" width="14.7109375" customWidth="1"/>
    <col min="4669" max="4669" width="14.85546875" customWidth="1"/>
    <col min="4670" max="4672" width="14.7109375" customWidth="1"/>
    <col min="4674" max="4674" width="14.85546875" customWidth="1"/>
    <col min="4675" max="4676" width="14.7109375" customWidth="1"/>
    <col min="4677" max="4677" width="16.5703125" customWidth="1"/>
    <col min="4678" max="4679" width="14.7109375" customWidth="1"/>
    <col min="4681" max="4686" width="14.7109375" customWidth="1"/>
    <col min="4688" max="4688" width="14.85546875" customWidth="1"/>
    <col min="4689" max="4693" width="14.7109375" customWidth="1"/>
    <col min="4695" max="4699" width="14.7109375" customWidth="1"/>
    <col min="4700" max="4700" width="14.5703125" customWidth="1"/>
    <col min="4702" max="4703" width="14.7109375" customWidth="1"/>
    <col min="4704" max="4704" width="14.85546875" customWidth="1"/>
    <col min="4705" max="4705" width="14.7109375" customWidth="1"/>
    <col min="4709" max="4711" width="14.7109375" customWidth="1"/>
    <col min="4865" max="4865" width="7" customWidth="1"/>
    <col min="4866" max="4866" width="37.28515625" customWidth="1"/>
    <col min="4867" max="4867" width="13.28515625" customWidth="1"/>
    <col min="4868" max="4868" width="14.140625" customWidth="1"/>
    <col min="4869" max="4869" width="12.5703125" customWidth="1"/>
    <col min="4870" max="4870" width="13.42578125" customWidth="1"/>
    <col min="4871" max="4874" width="13.7109375" customWidth="1"/>
    <col min="4875" max="4875" width="14.140625" customWidth="1"/>
    <col min="4876" max="4876" width="13.7109375" customWidth="1"/>
    <col min="4877" max="4877" width="9" customWidth="1"/>
    <col min="4878" max="4885" width="14.7109375" customWidth="1"/>
    <col min="4886" max="4886" width="14.85546875" customWidth="1"/>
    <col min="4887" max="4899" width="14.7109375" customWidth="1"/>
    <col min="4901" max="4901" width="14.7109375" customWidth="1"/>
    <col min="4903" max="4906" width="14.7109375" customWidth="1"/>
    <col min="4907" max="4907" width="14.85546875" customWidth="1"/>
    <col min="4908" max="4911" width="14.7109375" customWidth="1"/>
    <col min="4913" max="4914" width="14.7109375" customWidth="1"/>
    <col min="4916" max="4917" width="14.7109375" customWidth="1"/>
    <col min="4918" max="4918" width="14.5703125" customWidth="1"/>
    <col min="4919" max="4921" width="14.7109375" customWidth="1"/>
    <col min="4924" max="4924" width="14.7109375" customWidth="1"/>
    <col min="4925" max="4925" width="14.85546875" customWidth="1"/>
    <col min="4926" max="4928" width="14.7109375" customWidth="1"/>
    <col min="4930" max="4930" width="14.85546875" customWidth="1"/>
    <col min="4931" max="4932" width="14.7109375" customWidth="1"/>
    <col min="4933" max="4933" width="16.5703125" customWidth="1"/>
    <col min="4934" max="4935" width="14.7109375" customWidth="1"/>
    <col min="4937" max="4942" width="14.7109375" customWidth="1"/>
    <col min="4944" max="4944" width="14.85546875" customWidth="1"/>
    <col min="4945" max="4949" width="14.7109375" customWidth="1"/>
    <col min="4951" max="4955" width="14.7109375" customWidth="1"/>
    <col min="4956" max="4956" width="14.5703125" customWidth="1"/>
    <col min="4958" max="4959" width="14.7109375" customWidth="1"/>
    <col min="4960" max="4960" width="14.85546875" customWidth="1"/>
    <col min="4961" max="4961" width="14.7109375" customWidth="1"/>
    <col min="4965" max="4967" width="14.7109375" customWidth="1"/>
    <col min="5121" max="5121" width="7" customWidth="1"/>
    <col min="5122" max="5122" width="37.28515625" customWidth="1"/>
    <col min="5123" max="5123" width="13.28515625" customWidth="1"/>
    <col min="5124" max="5124" width="14.140625" customWidth="1"/>
    <col min="5125" max="5125" width="12.5703125" customWidth="1"/>
    <col min="5126" max="5126" width="13.42578125" customWidth="1"/>
    <col min="5127" max="5130" width="13.7109375" customWidth="1"/>
    <col min="5131" max="5131" width="14.140625" customWidth="1"/>
    <col min="5132" max="5132" width="13.7109375" customWidth="1"/>
    <col min="5133" max="5133" width="9" customWidth="1"/>
    <col min="5134" max="5141" width="14.7109375" customWidth="1"/>
    <col min="5142" max="5142" width="14.85546875" customWidth="1"/>
    <col min="5143" max="5155" width="14.7109375" customWidth="1"/>
    <col min="5157" max="5157" width="14.7109375" customWidth="1"/>
    <col min="5159" max="5162" width="14.7109375" customWidth="1"/>
    <col min="5163" max="5163" width="14.85546875" customWidth="1"/>
    <col min="5164" max="5167" width="14.7109375" customWidth="1"/>
    <col min="5169" max="5170" width="14.7109375" customWidth="1"/>
    <col min="5172" max="5173" width="14.7109375" customWidth="1"/>
    <col min="5174" max="5174" width="14.5703125" customWidth="1"/>
    <col min="5175" max="5177" width="14.7109375" customWidth="1"/>
    <col min="5180" max="5180" width="14.7109375" customWidth="1"/>
    <col min="5181" max="5181" width="14.85546875" customWidth="1"/>
    <col min="5182" max="5184" width="14.7109375" customWidth="1"/>
    <col min="5186" max="5186" width="14.85546875" customWidth="1"/>
    <col min="5187" max="5188" width="14.7109375" customWidth="1"/>
    <col min="5189" max="5189" width="16.5703125" customWidth="1"/>
    <col min="5190" max="5191" width="14.7109375" customWidth="1"/>
    <col min="5193" max="5198" width="14.7109375" customWidth="1"/>
    <col min="5200" max="5200" width="14.85546875" customWidth="1"/>
    <col min="5201" max="5205" width="14.7109375" customWidth="1"/>
    <col min="5207" max="5211" width="14.7109375" customWidth="1"/>
    <col min="5212" max="5212" width="14.5703125" customWidth="1"/>
    <col min="5214" max="5215" width="14.7109375" customWidth="1"/>
    <col min="5216" max="5216" width="14.85546875" customWidth="1"/>
    <col min="5217" max="5217" width="14.7109375" customWidth="1"/>
    <col min="5221" max="5223" width="14.7109375" customWidth="1"/>
    <col min="5377" max="5377" width="7" customWidth="1"/>
    <col min="5378" max="5378" width="37.28515625" customWidth="1"/>
    <col min="5379" max="5379" width="13.28515625" customWidth="1"/>
    <col min="5380" max="5380" width="14.140625" customWidth="1"/>
    <col min="5381" max="5381" width="12.5703125" customWidth="1"/>
    <col min="5382" max="5382" width="13.42578125" customWidth="1"/>
    <col min="5383" max="5386" width="13.7109375" customWidth="1"/>
    <col min="5387" max="5387" width="14.140625" customWidth="1"/>
    <col min="5388" max="5388" width="13.7109375" customWidth="1"/>
    <col min="5389" max="5389" width="9" customWidth="1"/>
    <col min="5390" max="5397" width="14.7109375" customWidth="1"/>
    <col min="5398" max="5398" width="14.85546875" customWidth="1"/>
    <col min="5399" max="5411" width="14.7109375" customWidth="1"/>
    <col min="5413" max="5413" width="14.7109375" customWidth="1"/>
    <col min="5415" max="5418" width="14.7109375" customWidth="1"/>
    <col min="5419" max="5419" width="14.85546875" customWidth="1"/>
    <col min="5420" max="5423" width="14.7109375" customWidth="1"/>
    <col min="5425" max="5426" width="14.7109375" customWidth="1"/>
    <col min="5428" max="5429" width="14.7109375" customWidth="1"/>
    <col min="5430" max="5430" width="14.5703125" customWidth="1"/>
    <col min="5431" max="5433" width="14.7109375" customWidth="1"/>
    <col min="5436" max="5436" width="14.7109375" customWidth="1"/>
    <col min="5437" max="5437" width="14.85546875" customWidth="1"/>
    <col min="5438" max="5440" width="14.7109375" customWidth="1"/>
    <col min="5442" max="5442" width="14.85546875" customWidth="1"/>
    <col min="5443" max="5444" width="14.7109375" customWidth="1"/>
    <col min="5445" max="5445" width="16.5703125" customWidth="1"/>
    <col min="5446" max="5447" width="14.7109375" customWidth="1"/>
    <col min="5449" max="5454" width="14.7109375" customWidth="1"/>
    <col min="5456" max="5456" width="14.85546875" customWidth="1"/>
    <col min="5457" max="5461" width="14.7109375" customWidth="1"/>
    <col min="5463" max="5467" width="14.7109375" customWidth="1"/>
    <col min="5468" max="5468" width="14.5703125" customWidth="1"/>
    <col min="5470" max="5471" width="14.7109375" customWidth="1"/>
    <col min="5472" max="5472" width="14.85546875" customWidth="1"/>
    <col min="5473" max="5473" width="14.7109375" customWidth="1"/>
    <col min="5477" max="5479" width="14.7109375" customWidth="1"/>
    <col min="5633" max="5633" width="7" customWidth="1"/>
    <col min="5634" max="5634" width="37.28515625" customWidth="1"/>
    <col min="5635" max="5635" width="13.28515625" customWidth="1"/>
    <col min="5636" max="5636" width="14.140625" customWidth="1"/>
    <col min="5637" max="5637" width="12.5703125" customWidth="1"/>
    <col min="5638" max="5638" width="13.42578125" customWidth="1"/>
    <col min="5639" max="5642" width="13.7109375" customWidth="1"/>
    <col min="5643" max="5643" width="14.140625" customWidth="1"/>
    <col min="5644" max="5644" width="13.7109375" customWidth="1"/>
    <col min="5645" max="5645" width="9" customWidth="1"/>
    <col min="5646" max="5653" width="14.7109375" customWidth="1"/>
    <col min="5654" max="5654" width="14.85546875" customWidth="1"/>
    <col min="5655" max="5667" width="14.7109375" customWidth="1"/>
    <col min="5669" max="5669" width="14.7109375" customWidth="1"/>
    <col min="5671" max="5674" width="14.7109375" customWidth="1"/>
    <col min="5675" max="5675" width="14.85546875" customWidth="1"/>
    <col min="5676" max="5679" width="14.7109375" customWidth="1"/>
    <col min="5681" max="5682" width="14.7109375" customWidth="1"/>
    <col min="5684" max="5685" width="14.7109375" customWidth="1"/>
    <col min="5686" max="5686" width="14.5703125" customWidth="1"/>
    <col min="5687" max="5689" width="14.7109375" customWidth="1"/>
    <col min="5692" max="5692" width="14.7109375" customWidth="1"/>
    <col min="5693" max="5693" width="14.85546875" customWidth="1"/>
    <col min="5694" max="5696" width="14.7109375" customWidth="1"/>
    <col min="5698" max="5698" width="14.85546875" customWidth="1"/>
    <col min="5699" max="5700" width="14.7109375" customWidth="1"/>
    <col min="5701" max="5701" width="16.5703125" customWidth="1"/>
    <col min="5702" max="5703" width="14.7109375" customWidth="1"/>
    <col min="5705" max="5710" width="14.7109375" customWidth="1"/>
    <col min="5712" max="5712" width="14.85546875" customWidth="1"/>
    <col min="5713" max="5717" width="14.7109375" customWidth="1"/>
    <col min="5719" max="5723" width="14.7109375" customWidth="1"/>
    <col min="5724" max="5724" width="14.5703125" customWidth="1"/>
    <col min="5726" max="5727" width="14.7109375" customWidth="1"/>
    <col min="5728" max="5728" width="14.85546875" customWidth="1"/>
    <col min="5729" max="5729" width="14.7109375" customWidth="1"/>
    <col min="5733" max="5735" width="14.7109375" customWidth="1"/>
    <col min="5889" max="5889" width="7" customWidth="1"/>
    <col min="5890" max="5890" width="37.28515625" customWidth="1"/>
    <col min="5891" max="5891" width="13.28515625" customWidth="1"/>
    <col min="5892" max="5892" width="14.140625" customWidth="1"/>
    <col min="5893" max="5893" width="12.5703125" customWidth="1"/>
    <col min="5894" max="5894" width="13.42578125" customWidth="1"/>
    <col min="5895" max="5898" width="13.7109375" customWidth="1"/>
    <col min="5899" max="5899" width="14.140625" customWidth="1"/>
    <col min="5900" max="5900" width="13.7109375" customWidth="1"/>
    <col min="5901" max="5901" width="9" customWidth="1"/>
    <col min="5902" max="5909" width="14.7109375" customWidth="1"/>
    <col min="5910" max="5910" width="14.85546875" customWidth="1"/>
    <col min="5911" max="5923" width="14.7109375" customWidth="1"/>
    <col min="5925" max="5925" width="14.7109375" customWidth="1"/>
    <col min="5927" max="5930" width="14.7109375" customWidth="1"/>
    <col min="5931" max="5931" width="14.85546875" customWidth="1"/>
    <col min="5932" max="5935" width="14.7109375" customWidth="1"/>
    <col min="5937" max="5938" width="14.7109375" customWidth="1"/>
    <col min="5940" max="5941" width="14.7109375" customWidth="1"/>
    <col min="5942" max="5942" width="14.5703125" customWidth="1"/>
    <col min="5943" max="5945" width="14.7109375" customWidth="1"/>
    <col min="5948" max="5948" width="14.7109375" customWidth="1"/>
    <col min="5949" max="5949" width="14.85546875" customWidth="1"/>
    <col min="5950" max="5952" width="14.7109375" customWidth="1"/>
    <col min="5954" max="5954" width="14.85546875" customWidth="1"/>
    <col min="5955" max="5956" width="14.7109375" customWidth="1"/>
    <col min="5957" max="5957" width="16.5703125" customWidth="1"/>
    <col min="5958" max="5959" width="14.7109375" customWidth="1"/>
    <col min="5961" max="5966" width="14.7109375" customWidth="1"/>
    <col min="5968" max="5968" width="14.85546875" customWidth="1"/>
    <col min="5969" max="5973" width="14.7109375" customWidth="1"/>
    <col min="5975" max="5979" width="14.7109375" customWidth="1"/>
    <col min="5980" max="5980" width="14.5703125" customWidth="1"/>
    <col min="5982" max="5983" width="14.7109375" customWidth="1"/>
    <col min="5984" max="5984" width="14.85546875" customWidth="1"/>
    <col min="5985" max="5985" width="14.7109375" customWidth="1"/>
    <col min="5989" max="5991" width="14.7109375" customWidth="1"/>
    <col min="6145" max="6145" width="7" customWidth="1"/>
    <col min="6146" max="6146" width="37.28515625" customWidth="1"/>
    <col min="6147" max="6147" width="13.28515625" customWidth="1"/>
    <col min="6148" max="6148" width="14.140625" customWidth="1"/>
    <col min="6149" max="6149" width="12.5703125" customWidth="1"/>
    <col min="6150" max="6150" width="13.42578125" customWidth="1"/>
    <col min="6151" max="6154" width="13.7109375" customWidth="1"/>
    <col min="6155" max="6155" width="14.140625" customWidth="1"/>
    <col min="6156" max="6156" width="13.7109375" customWidth="1"/>
    <col min="6157" max="6157" width="9" customWidth="1"/>
    <col min="6158" max="6165" width="14.7109375" customWidth="1"/>
    <col min="6166" max="6166" width="14.85546875" customWidth="1"/>
    <col min="6167" max="6179" width="14.7109375" customWidth="1"/>
    <col min="6181" max="6181" width="14.7109375" customWidth="1"/>
    <col min="6183" max="6186" width="14.7109375" customWidth="1"/>
    <col min="6187" max="6187" width="14.85546875" customWidth="1"/>
    <col min="6188" max="6191" width="14.7109375" customWidth="1"/>
    <col min="6193" max="6194" width="14.7109375" customWidth="1"/>
    <col min="6196" max="6197" width="14.7109375" customWidth="1"/>
    <col min="6198" max="6198" width="14.5703125" customWidth="1"/>
    <col min="6199" max="6201" width="14.7109375" customWidth="1"/>
    <col min="6204" max="6204" width="14.7109375" customWidth="1"/>
    <col min="6205" max="6205" width="14.85546875" customWidth="1"/>
    <col min="6206" max="6208" width="14.7109375" customWidth="1"/>
    <col min="6210" max="6210" width="14.85546875" customWidth="1"/>
    <col min="6211" max="6212" width="14.7109375" customWidth="1"/>
    <col min="6213" max="6213" width="16.5703125" customWidth="1"/>
    <col min="6214" max="6215" width="14.7109375" customWidth="1"/>
    <col min="6217" max="6222" width="14.7109375" customWidth="1"/>
    <col min="6224" max="6224" width="14.85546875" customWidth="1"/>
    <col min="6225" max="6229" width="14.7109375" customWidth="1"/>
    <col min="6231" max="6235" width="14.7109375" customWidth="1"/>
    <col min="6236" max="6236" width="14.5703125" customWidth="1"/>
    <col min="6238" max="6239" width="14.7109375" customWidth="1"/>
    <col min="6240" max="6240" width="14.85546875" customWidth="1"/>
    <col min="6241" max="6241" width="14.7109375" customWidth="1"/>
    <col min="6245" max="6247" width="14.7109375" customWidth="1"/>
    <col min="6401" max="6401" width="7" customWidth="1"/>
    <col min="6402" max="6402" width="37.28515625" customWidth="1"/>
    <col min="6403" max="6403" width="13.28515625" customWidth="1"/>
    <col min="6404" max="6404" width="14.140625" customWidth="1"/>
    <col min="6405" max="6405" width="12.5703125" customWidth="1"/>
    <col min="6406" max="6406" width="13.42578125" customWidth="1"/>
    <col min="6407" max="6410" width="13.7109375" customWidth="1"/>
    <col min="6411" max="6411" width="14.140625" customWidth="1"/>
    <col min="6412" max="6412" width="13.7109375" customWidth="1"/>
    <col min="6413" max="6413" width="9" customWidth="1"/>
    <col min="6414" max="6421" width="14.7109375" customWidth="1"/>
    <col min="6422" max="6422" width="14.85546875" customWidth="1"/>
    <col min="6423" max="6435" width="14.7109375" customWidth="1"/>
    <col min="6437" max="6437" width="14.7109375" customWidth="1"/>
    <col min="6439" max="6442" width="14.7109375" customWidth="1"/>
    <col min="6443" max="6443" width="14.85546875" customWidth="1"/>
    <col min="6444" max="6447" width="14.7109375" customWidth="1"/>
    <col min="6449" max="6450" width="14.7109375" customWidth="1"/>
    <col min="6452" max="6453" width="14.7109375" customWidth="1"/>
    <col min="6454" max="6454" width="14.5703125" customWidth="1"/>
    <col min="6455" max="6457" width="14.7109375" customWidth="1"/>
    <col min="6460" max="6460" width="14.7109375" customWidth="1"/>
    <col min="6461" max="6461" width="14.85546875" customWidth="1"/>
    <col min="6462" max="6464" width="14.7109375" customWidth="1"/>
    <col min="6466" max="6466" width="14.85546875" customWidth="1"/>
    <col min="6467" max="6468" width="14.7109375" customWidth="1"/>
    <col min="6469" max="6469" width="16.5703125" customWidth="1"/>
    <col min="6470" max="6471" width="14.7109375" customWidth="1"/>
    <col min="6473" max="6478" width="14.7109375" customWidth="1"/>
    <col min="6480" max="6480" width="14.85546875" customWidth="1"/>
    <col min="6481" max="6485" width="14.7109375" customWidth="1"/>
    <col min="6487" max="6491" width="14.7109375" customWidth="1"/>
    <col min="6492" max="6492" width="14.5703125" customWidth="1"/>
    <col min="6494" max="6495" width="14.7109375" customWidth="1"/>
    <col min="6496" max="6496" width="14.85546875" customWidth="1"/>
    <col min="6497" max="6497" width="14.7109375" customWidth="1"/>
    <col min="6501" max="6503" width="14.7109375" customWidth="1"/>
    <col min="6657" max="6657" width="7" customWidth="1"/>
    <col min="6658" max="6658" width="37.28515625" customWidth="1"/>
    <col min="6659" max="6659" width="13.28515625" customWidth="1"/>
    <col min="6660" max="6660" width="14.140625" customWidth="1"/>
    <col min="6661" max="6661" width="12.5703125" customWidth="1"/>
    <col min="6662" max="6662" width="13.42578125" customWidth="1"/>
    <col min="6663" max="6666" width="13.7109375" customWidth="1"/>
    <col min="6667" max="6667" width="14.140625" customWidth="1"/>
    <col min="6668" max="6668" width="13.7109375" customWidth="1"/>
    <col min="6669" max="6669" width="9" customWidth="1"/>
    <col min="6670" max="6677" width="14.7109375" customWidth="1"/>
    <col min="6678" max="6678" width="14.85546875" customWidth="1"/>
    <col min="6679" max="6691" width="14.7109375" customWidth="1"/>
    <col min="6693" max="6693" width="14.7109375" customWidth="1"/>
    <col min="6695" max="6698" width="14.7109375" customWidth="1"/>
    <col min="6699" max="6699" width="14.85546875" customWidth="1"/>
    <col min="6700" max="6703" width="14.7109375" customWidth="1"/>
    <col min="6705" max="6706" width="14.7109375" customWidth="1"/>
    <col min="6708" max="6709" width="14.7109375" customWidth="1"/>
    <col min="6710" max="6710" width="14.5703125" customWidth="1"/>
    <col min="6711" max="6713" width="14.7109375" customWidth="1"/>
    <col min="6716" max="6716" width="14.7109375" customWidth="1"/>
    <col min="6717" max="6717" width="14.85546875" customWidth="1"/>
    <col min="6718" max="6720" width="14.7109375" customWidth="1"/>
    <col min="6722" max="6722" width="14.85546875" customWidth="1"/>
    <col min="6723" max="6724" width="14.7109375" customWidth="1"/>
    <col min="6725" max="6725" width="16.5703125" customWidth="1"/>
    <col min="6726" max="6727" width="14.7109375" customWidth="1"/>
    <col min="6729" max="6734" width="14.7109375" customWidth="1"/>
    <col min="6736" max="6736" width="14.85546875" customWidth="1"/>
    <col min="6737" max="6741" width="14.7109375" customWidth="1"/>
    <col min="6743" max="6747" width="14.7109375" customWidth="1"/>
    <col min="6748" max="6748" width="14.5703125" customWidth="1"/>
    <col min="6750" max="6751" width="14.7109375" customWidth="1"/>
    <col min="6752" max="6752" width="14.85546875" customWidth="1"/>
    <col min="6753" max="6753" width="14.7109375" customWidth="1"/>
    <col min="6757" max="6759" width="14.7109375" customWidth="1"/>
    <col min="6913" max="6913" width="7" customWidth="1"/>
    <col min="6914" max="6914" width="37.28515625" customWidth="1"/>
    <col min="6915" max="6915" width="13.28515625" customWidth="1"/>
    <col min="6916" max="6916" width="14.140625" customWidth="1"/>
    <col min="6917" max="6917" width="12.5703125" customWidth="1"/>
    <col min="6918" max="6918" width="13.42578125" customWidth="1"/>
    <col min="6919" max="6922" width="13.7109375" customWidth="1"/>
    <col min="6923" max="6923" width="14.140625" customWidth="1"/>
    <col min="6924" max="6924" width="13.7109375" customWidth="1"/>
    <col min="6925" max="6925" width="9" customWidth="1"/>
    <col min="6926" max="6933" width="14.7109375" customWidth="1"/>
    <col min="6934" max="6934" width="14.85546875" customWidth="1"/>
    <col min="6935" max="6947" width="14.7109375" customWidth="1"/>
    <col min="6949" max="6949" width="14.7109375" customWidth="1"/>
    <col min="6951" max="6954" width="14.7109375" customWidth="1"/>
    <col min="6955" max="6955" width="14.85546875" customWidth="1"/>
    <col min="6956" max="6959" width="14.7109375" customWidth="1"/>
    <col min="6961" max="6962" width="14.7109375" customWidth="1"/>
    <col min="6964" max="6965" width="14.7109375" customWidth="1"/>
    <col min="6966" max="6966" width="14.5703125" customWidth="1"/>
    <col min="6967" max="6969" width="14.7109375" customWidth="1"/>
    <col min="6972" max="6972" width="14.7109375" customWidth="1"/>
    <col min="6973" max="6973" width="14.85546875" customWidth="1"/>
    <col min="6974" max="6976" width="14.7109375" customWidth="1"/>
    <col min="6978" max="6978" width="14.85546875" customWidth="1"/>
    <col min="6979" max="6980" width="14.7109375" customWidth="1"/>
    <col min="6981" max="6981" width="16.5703125" customWidth="1"/>
    <col min="6982" max="6983" width="14.7109375" customWidth="1"/>
    <col min="6985" max="6990" width="14.7109375" customWidth="1"/>
    <col min="6992" max="6992" width="14.85546875" customWidth="1"/>
    <col min="6993" max="6997" width="14.7109375" customWidth="1"/>
    <col min="6999" max="7003" width="14.7109375" customWidth="1"/>
    <col min="7004" max="7004" width="14.5703125" customWidth="1"/>
    <col min="7006" max="7007" width="14.7109375" customWidth="1"/>
    <col min="7008" max="7008" width="14.85546875" customWidth="1"/>
    <col min="7009" max="7009" width="14.7109375" customWidth="1"/>
    <col min="7013" max="7015" width="14.7109375" customWidth="1"/>
    <col min="7169" max="7169" width="7" customWidth="1"/>
    <col min="7170" max="7170" width="37.28515625" customWidth="1"/>
    <col min="7171" max="7171" width="13.28515625" customWidth="1"/>
    <col min="7172" max="7172" width="14.140625" customWidth="1"/>
    <col min="7173" max="7173" width="12.5703125" customWidth="1"/>
    <col min="7174" max="7174" width="13.42578125" customWidth="1"/>
    <col min="7175" max="7178" width="13.7109375" customWidth="1"/>
    <col min="7179" max="7179" width="14.140625" customWidth="1"/>
    <col min="7180" max="7180" width="13.7109375" customWidth="1"/>
    <col min="7181" max="7181" width="9" customWidth="1"/>
    <col min="7182" max="7189" width="14.7109375" customWidth="1"/>
    <col min="7190" max="7190" width="14.85546875" customWidth="1"/>
    <col min="7191" max="7203" width="14.7109375" customWidth="1"/>
    <col min="7205" max="7205" width="14.7109375" customWidth="1"/>
    <col min="7207" max="7210" width="14.7109375" customWidth="1"/>
    <col min="7211" max="7211" width="14.85546875" customWidth="1"/>
    <col min="7212" max="7215" width="14.7109375" customWidth="1"/>
    <col min="7217" max="7218" width="14.7109375" customWidth="1"/>
    <col min="7220" max="7221" width="14.7109375" customWidth="1"/>
    <col min="7222" max="7222" width="14.5703125" customWidth="1"/>
    <col min="7223" max="7225" width="14.7109375" customWidth="1"/>
    <col min="7228" max="7228" width="14.7109375" customWidth="1"/>
    <col min="7229" max="7229" width="14.85546875" customWidth="1"/>
    <col min="7230" max="7232" width="14.7109375" customWidth="1"/>
    <col min="7234" max="7234" width="14.85546875" customWidth="1"/>
    <col min="7235" max="7236" width="14.7109375" customWidth="1"/>
    <col min="7237" max="7237" width="16.5703125" customWidth="1"/>
    <col min="7238" max="7239" width="14.7109375" customWidth="1"/>
    <col min="7241" max="7246" width="14.7109375" customWidth="1"/>
    <col min="7248" max="7248" width="14.85546875" customWidth="1"/>
    <col min="7249" max="7253" width="14.7109375" customWidth="1"/>
    <col min="7255" max="7259" width="14.7109375" customWidth="1"/>
    <col min="7260" max="7260" width="14.5703125" customWidth="1"/>
    <col min="7262" max="7263" width="14.7109375" customWidth="1"/>
    <col min="7264" max="7264" width="14.85546875" customWidth="1"/>
    <col min="7265" max="7265" width="14.7109375" customWidth="1"/>
    <col min="7269" max="7271" width="14.7109375" customWidth="1"/>
    <col min="7425" max="7425" width="7" customWidth="1"/>
    <col min="7426" max="7426" width="37.28515625" customWidth="1"/>
    <col min="7427" max="7427" width="13.28515625" customWidth="1"/>
    <col min="7428" max="7428" width="14.140625" customWidth="1"/>
    <col min="7429" max="7429" width="12.5703125" customWidth="1"/>
    <col min="7430" max="7430" width="13.42578125" customWidth="1"/>
    <col min="7431" max="7434" width="13.7109375" customWidth="1"/>
    <col min="7435" max="7435" width="14.140625" customWidth="1"/>
    <col min="7436" max="7436" width="13.7109375" customWidth="1"/>
    <col min="7437" max="7437" width="9" customWidth="1"/>
    <col min="7438" max="7445" width="14.7109375" customWidth="1"/>
    <col min="7446" max="7446" width="14.85546875" customWidth="1"/>
    <col min="7447" max="7459" width="14.7109375" customWidth="1"/>
    <col min="7461" max="7461" width="14.7109375" customWidth="1"/>
    <col min="7463" max="7466" width="14.7109375" customWidth="1"/>
    <col min="7467" max="7467" width="14.85546875" customWidth="1"/>
    <col min="7468" max="7471" width="14.7109375" customWidth="1"/>
    <col min="7473" max="7474" width="14.7109375" customWidth="1"/>
    <col min="7476" max="7477" width="14.7109375" customWidth="1"/>
    <col min="7478" max="7478" width="14.5703125" customWidth="1"/>
    <col min="7479" max="7481" width="14.7109375" customWidth="1"/>
    <col min="7484" max="7484" width="14.7109375" customWidth="1"/>
    <col min="7485" max="7485" width="14.85546875" customWidth="1"/>
    <col min="7486" max="7488" width="14.7109375" customWidth="1"/>
    <col min="7490" max="7490" width="14.85546875" customWidth="1"/>
    <col min="7491" max="7492" width="14.7109375" customWidth="1"/>
    <col min="7493" max="7493" width="16.5703125" customWidth="1"/>
    <col min="7494" max="7495" width="14.7109375" customWidth="1"/>
    <col min="7497" max="7502" width="14.7109375" customWidth="1"/>
    <col min="7504" max="7504" width="14.85546875" customWidth="1"/>
    <col min="7505" max="7509" width="14.7109375" customWidth="1"/>
    <col min="7511" max="7515" width="14.7109375" customWidth="1"/>
    <col min="7516" max="7516" width="14.5703125" customWidth="1"/>
    <col min="7518" max="7519" width="14.7109375" customWidth="1"/>
    <col min="7520" max="7520" width="14.85546875" customWidth="1"/>
    <col min="7521" max="7521" width="14.7109375" customWidth="1"/>
    <col min="7525" max="7527" width="14.7109375" customWidth="1"/>
    <col min="7681" max="7681" width="7" customWidth="1"/>
    <col min="7682" max="7682" width="37.28515625" customWidth="1"/>
    <col min="7683" max="7683" width="13.28515625" customWidth="1"/>
    <col min="7684" max="7684" width="14.140625" customWidth="1"/>
    <col min="7685" max="7685" width="12.5703125" customWidth="1"/>
    <col min="7686" max="7686" width="13.42578125" customWidth="1"/>
    <col min="7687" max="7690" width="13.7109375" customWidth="1"/>
    <col min="7691" max="7691" width="14.140625" customWidth="1"/>
    <col min="7692" max="7692" width="13.7109375" customWidth="1"/>
    <col min="7693" max="7693" width="9" customWidth="1"/>
    <col min="7694" max="7701" width="14.7109375" customWidth="1"/>
    <col min="7702" max="7702" width="14.85546875" customWidth="1"/>
    <col min="7703" max="7715" width="14.7109375" customWidth="1"/>
    <col min="7717" max="7717" width="14.7109375" customWidth="1"/>
    <col min="7719" max="7722" width="14.7109375" customWidth="1"/>
    <col min="7723" max="7723" width="14.85546875" customWidth="1"/>
    <col min="7724" max="7727" width="14.7109375" customWidth="1"/>
    <col min="7729" max="7730" width="14.7109375" customWidth="1"/>
    <col min="7732" max="7733" width="14.7109375" customWidth="1"/>
    <col min="7734" max="7734" width="14.5703125" customWidth="1"/>
    <col min="7735" max="7737" width="14.7109375" customWidth="1"/>
    <col min="7740" max="7740" width="14.7109375" customWidth="1"/>
    <col min="7741" max="7741" width="14.85546875" customWidth="1"/>
    <col min="7742" max="7744" width="14.7109375" customWidth="1"/>
    <col min="7746" max="7746" width="14.85546875" customWidth="1"/>
    <col min="7747" max="7748" width="14.7109375" customWidth="1"/>
    <col min="7749" max="7749" width="16.5703125" customWidth="1"/>
    <col min="7750" max="7751" width="14.7109375" customWidth="1"/>
    <col min="7753" max="7758" width="14.7109375" customWidth="1"/>
    <col min="7760" max="7760" width="14.85546875" customWidth="1"/>
    <col min="7761" max="7765" width="14.7109375" customWidth="1"/>
    <col min="7767" max="7771" width="14.7109375" customWidth="1"/>
    <col min="7772" max="7772" width="14.5703125" customWidth="1"/>
    <col min="7774" max="7775" width="14.7109375" customWidth="1"/>
    <col min="7776" max="7776" width="14.85546875" customWidth="1"/>
    <col min="7777" max="7777" width="14.7109375" customWidth="1"/>
    <col min="7781" max="7783" width="14.7109375" customWidth="1"/>
    <col min="7937" max="7937" width="7" customWidth="1"/>
    <col min="7938" max="7938" width="37.28515625" customWidth="1"/>
    <col min="7939" max="7939" width="13.28515625" customWidth="1"/>
    <col min="7940" max="7940" width="14.140625" customWidth="1"/>
    <col min="7941" max="7941" width="12.5703125" customWidth="1"/>
    <col min="7942" max="7942" width="13.42578125" customWidth="1"/>
    <col min="7943" max="7946" width="13.7109375" customWidth="1"/>
    <col min="7947" max="7947" width="14.140625" customWidth="1"/>
    <col min="7948" max="7948" width="13.7109375" customWidth="1"/>
    <col min="7949" max="7949" width="9" customWidth="1"/>
    <col min="7950" max="7957" width="14.7109375" customWidth="1"/>
    <col min="7958" max="7958" width="14.85546875" customWidth="1"/>
    <col min="7959" max="7971" width="14.7109375" customWidth="1"/>
    <col min="7973" max="7973" width="14.7109375" customWidth="1"/>
    <col min="7975" max="7978" width="14.7109375" customWidth="1"/>
    <col min="7979" max="7979" width="14.85546875" customWidth="1"/>
    <col min="7980" max="7983" width="14.7109375" customWidth="1"/>
    <col min="7985" max="7986" width="14.7109375" customWidth="1"/>
    <col min="7988" max="7989" width="14.7109375" customWidth="1"/>
    <col min="7990" max="7990" width="14.5703125" customWidth="1"/>
    <col min="7991" max="7993" width="14.7109375" customWidth="1"/>
    <col min="7996" max="7996" width="14.7109375" customWidth="1"/>
    <col min="7997" max="7997" width="14.85546875" customWidth="1"/>
    <col min="7998" max="8000" width="14.7109375" customWidth="1"/>
    <col min="8002" max="8002" width="14.85546875" customWidth="1"/>
    <col min="8003" max="8004" width="14.7109375" customWidth="1"/>
    <col min="8005" max="8005" width="16.5703125" customWidth="1"/>
    <col min="8006" max="8007" width="14.7109375" customWidth="1"/>
    <col min="8009" max="8014" width="14.7109375" customWidth="1"/>
    <col min="8016" max="8016" width="14.85546875" customWidth="1"/>
    <col min="8017" max="8021" width="14.7109375" customWidth="1"/>
    <col min="8023" max="8027" width="14.7109375" customWidth="1"/>
    <col min="8028" max="8028" width="14.5703125" customWidth="1"/>
    <col min="8030" max="8031" width="14.7109375" customWidth="1"/>
    <col min="8032" max="8032" width="14.85546875" customWidth="1"/>
    <col min="8033" max="8033" width="14.7109375" customWidth="1"/>
    <col min="8037" max="8039" width="14.7109375" customWidth="1"/>
    <col min="8193" max="8193" width="7" customWidth="1"/>
    <col min="8194" max="8194" width="37.28515625" customWidth="1"/>
    <col min="8195" max="8195" width="13.28515625" customWidth="1"/>
    <col min="8196" max="8196" width="14.140625" customWidth="1"/>
    <col min="8197" max="8197" width="12.5703125" customWidth="1"/>
    <col min="8198" max="8198" width="13.42578125" customWidth="1"/>
    <col min="8199" max="8202" width="13.7109375" customWidth="1"/>
    <col min="8203" max="8203" width="14.140625" customWidth="1"/>
    <col min="8204" max="8204" width="13.7109375" customWidth="1"/>
    <col min="8205" max="8205" width="9" customWidth="1"/>
    <col min="8206" max="8213" width="14.7109375" customWidth="1"/>
    <col min="8214" max="8214" width="14.85546875" customWidth="1"/>
    <col min="8215" max="8227" width="14.7109375" customWidth="1"/>
    <col min="8229" max="8229" width="14.7109375" customWidth="1"/>
    <col min="8231" max="8234" width="14.7109375" customWidth="1"/>
    <col min="8235" max="8235" width="14.85546875" customWidth="1"/>
    <col min="8236" max="8239" width="14.7109375" customWidth="1"/>
    <col min="8241" max="8242" width="14.7109375" customWidth="1"/>
    <col min="8244" max="8245" width="14.7109375" customWidth="1"/>
    <col min="8246" max="8246" width="14.5703125" customWidth="1"/>
    <col min="8247" max="8249" width="14.7109375" customWidth="1"/>
    <col min="8252" max="8252" width="14.7109375" customWidth="1"/>
    <col min="8253" max="8253" width="14.85546875" customWidth="1"/>
    <col min="8254" max="8256" width="14.7109375" customWidth="1"/>
    <col min="8258" max="8258" width="14.85546875" customWidth="1"/>
    <col min="8259" max="8260" width="14.7109375" customWidth="1"/>
    <col min="8261" max="8261" width="16.5703125" customWidth="1"/>
    <col min="8262" max="8263" width="14.7109375" customWidth="1"/>
    <col min="8265" max="8270" width="14.7109375" customWidth="1"/>
    <col min="8272" max="8272" width="14.85546875" customWidth="1"/>
    <col min="8273" max="8277" width="14.7109375" customWidth="1"/>
    <col min="8279" max="8283" width="14.7109375" customWidth="1"/>
    <col min="8284" max="8284" width="14.5703125" customWidth="1"/>
    <col min="8286" max="8287" width="14.7109375" customWidth="1"/>
    <col min="8288" max="8288" width="14.85546875" customWidth="1"/>
    <col min="8289" max="8289" width="14.7109375" customWidth="1"/>
    <col min="8293" max="8295" width="14.7109375" customWidth="1"/>
    <col min="8449" max="8449" width="7" customWidth="1"/>
    <col min="8450" max="8450" width="37.28515625" customWidth="1"/>
    <col min="8451" max="8451" width="13.28515625" customWidth="1"/>
    <col min="8452" max="8452" width="14.140625" customWidth="1"/>
    <col min="8453" max="8453" width="12.5703125" customWidth="1"/>
    <col min="8454" max="8454" width="13.42578125" customWidth="1"/>
    <col min="8455" max="8458" width="13.7109375" customWidth="1"/>
    <col min="8459" max="8459" width="14.140625" customWidth="1"/>
    <col min="8460" max="8460" width="13.7109375" customWidth="1"/>
    <col min="8461" max="8461" width="9" customWidth="1"/>
    <col min="8462" max="8469" width="14.7109375" customWidth="1"/>
    <col min="8470" max="8470" width="14.85546875" customWidth="1"/>
    <col min="8471" max="8483" width="14.7109375" customWidth="1"/>
    <col min="8485" max="8485" width="14.7109375" customWidth="1"/>
    <col min="8487" max="8490" width="14.7109375" customWidth="1"/>
    <col min="8491" max="8491" width="14.85546875" customWidth="1"/>
    <col min="8492" max="8495" width="14.7109375" customWidth="1"/>
    <col min="8497" max="8498" width="14.7109375" customWidth="1"/>
    <col min="8500" max="8501" width="14.7109375" customWidth="1"/>
    <col min="8502" max="8502" width="14.5703125" customWidth="1"/>
    <col min="8503" max="8505" width="14.7109375" customWidth="1"/>
    <col min="8508" max="8508" width="14.7109375" customWidth="1"/>
    <col min="8509" max="8509" width="14.85546875" customWidth="1"/>
    <col min="8510" max="8512" width="14.7109375" customWidth="1"/>
    <col min="8514" max="8514" width="14.85546875" customWidth="1"/>
    <col min="8515" max="8516" width="14.7109375" customWidth="1"/>
    <col min="8517" max="8517" width="16.5703125" customWidth="1"/>
    <col min="8518" max="8519" width="14.7109375" customWidth="1"/>
    <col min="8521" max="8526" width="14.7109375" customWidth="1"/>
    <col min="8528" max="8528" width="14.85546875" customWidth="1"/>
    <col min="8529" max="8533" width="14.7109375" customWidth="1"/>
    <col min="8535" max="8539" width="14.7109375" customWidth="1"/>
    <col min="8540" max="8540" width="14.5703125" customWidth="1"/>
    <col min="8542" max="8543" width="14.7109375" customWidth="1"/>
    <col min="8544" max="8544" width="14.85546875" customWidth="1"/>
    <col min="8545" max="8545" width="14.7109375" customWidth="1"/>
    <col min="8549" max="8551" width="14.7109375" customWidth="1"/>
    <col min="8705" max="8705" width="7" customWidth="1"/>
    <col min="8706" max="8706" width="37.28515625" customWidth="1"/>
    <col min="8707" max="8707" width="13.28515625" customWidth="1"/>
    <col min="8708" max="8708" width="14.140625" customWidth="1"/>
    <col min="8709" max="8709" width="12.5703125" customWidth="1"/>
    <col min="8710" max="8710" width="13.42578125" customWidth="1"/>
    <col min="8711" max="8714" width="13.7109375" customWidth="1"/>
    <col min="8715" max="8715" width="14.140625" customWidth="1"/>
    <col min="8716" max="8716" width="13.7109375" customWidth="1"/>
    <col min="8717" max="8717" width="9" customWidth="1"/>
    <col min="8718" max="8725" width="14.7109375" customWidth="1"/>
    <col min="8726" max="8726" width="14.85546875" customWidth="1"/>
    <col min="8727" max="8739" width="14.7109375" customWidth="1"/>
    <col min="8741" max="8741" width="14.7109375" customWidth="1"/>
    <col min="8743" max="8746" width="14.7109375" customWidth="1"/>
    <col min="8747" max="8747" width="14.85546875" customWidth="1"/>
    <col min="8748" max="8751" width="14.7109375" customWidth="1"/>
    <col min="8753" max="8754" width="14.7109375" customWidth="1"/>
    <col min="8756" max="8757" width="14.7109375" customWidth="1"/>
    <col min="8758" max="8758" width="14.5703125" customWidth="1"/>
    <col min="8759" max="8761" width="14.7109375" customWidth="1"/>
    <col min="8764" max="8764" width="14.7109375" customWidth="1"/>
    <col min="8765" max="8765" width="14.85546875" customWidth="1"/>
    <col min="8766" max="8768" width="14.7109375" customWidth="1"/>
    <col min="8770" max="8770" width="14.85546875" customWidth="1"/>
    <col min="8771" max="8772" width="14.7109375" customWidth="1"/>
    <col min="8773" max="8773" width="16.5703125" customWidth="1"/>
    <col min="8774" max="8775" width="14.7109375" customWidth="1"/>
    <col min="8777" max="8782" width="14.7109375" customWidth="1"/>
    <col min="8784" max="8784" width="14.85546875" customWidth="1"/>
    <col min="8785" max="8789" width="14.7109375" customWidth="1"/>
    <col min="8791" max="8795" width="14.7109375" customWidth="1"/>
    <col min="8796" max="8796" width="14.5703125" customWidth="1"/>
    <col min="8798" max="8799" width="14.7109375" customWidth="1"/>
    <col min="8800" max="8800" width="14.85546875" customWidth="1"/>
    <col min="8801" max="8801" width="14.7109375" customWidth="1"/>
    <col min="8805" max="8807" width="14.7109375" customWidth="1"/>
    <col min="8961" max="8961" width="7" customWidth="1"/>
    <col min="8962" max="8962" width="37.28515625" customWidth="1"/>
    <col min="8963" max="8963" width="13.28515625" customWidth="1"/>
    <col min="8964" max="8964" width="14.140625" customWidth="1"/>
    <col min="8965" max="8965" width="12.5703125" customWidth="1"/>
    <col min="8966" max="8966" width="13.42578125" customWidth="1"/>
    <col min="8967" max="8970" width="13.7109375" customWidth="1"/>
    <col min="8971" max="8971" width="14.140625" customWidth="1"/>
    <col min="8972" max="8972" width="13.7109375" customWidth="1"/>
    <col min="8973" max="8973" width="9" customWidth="1"/>
    <col min="8974" max="8981" width="14.7109375" customWidth="1"/>
    <col min="8982" max="8982" width="14.85546875" customWidth="1"/>
    <col min="8983" max="8995" width="14.7109375" customWidth="1"/>
    <col min="8997" max="8997" width="14.7109375" customWidth="1"/>
    <col min="8999" max="9002" width="14.7109375" customWidth="1"/>
    <col min="9003" max="9003" width="14.85546875" customWidth="1"/>
    <col min="9004" max="9007" width="14.7109375" customWidth="1"/>
    <col min="9009" max="9010" width="14.7109375" customWidth="1"/>
    <col min="9012" max="9013" width="14.7109375" customWidth="1"/>
    <col min="9014" max="9014" width="14.5703125" customWidth="1"/>
    <col min="9015" max="9017" width="14.7109375" customWidth="1"/>
    <col min="9020" max="9020" width="14.7109375" customWidth="1"/>
    <col min="9021" max="9021" width="14.85546875" customWidth="1"/>
    <col min="9022" max="9024" width="14.7109375" customWidth="1"/>
    <col min="9026" max="9026" width="14.85546875" customWidth="1"/>
    <col min="9027" max="9028" width="14.7109375" customWidth="1"/>
    <col min="9029" max="9029" width="16.5703125" customWidth="1"/>
    <col min="9030" max="9031" width="14.7109375" customWidth="1"/>
    <col min="9033" max="9038" width="14.7109375" customWidth="1"/>
    <col min="9040" max="9040" width="14.85546875" customWidth="1"/>
    <col min="9041" max="9045" width="14.7109375" customWidth="1"/>
    <col min="9047" max="9051" width="14.7109375" customWidth="1"/>
    <col min="9052" max="9052" width="14.5703125" customWidth="1"/>
    <col min="9054" max="9055" width="14.7109375" customWidth="1"/>
    <col min="9056" max="9056" width="14.85546875" customWidth="1"/>
    <col min="9057" max="9057" width="14.7109375" customWidth="1"/>
    <col min="9061" max="9063" width="14.7109375" customWidth="1"/>
    <col min="9217" max="9217" width="7" customWidth="1"/>
    <col min="9218" max="9218" width="37.28515625" customWidth="1"/>
    <col min="9219" max="9219" width="13.28515625" customWidth="1"/>
    <col min="9220" max="9220" width="14.140625" customWidth="1"/>
    <col min="9221" max="9221" width="12.5703125" customWidth="1"/>
    <col min="9222" max="9222" width="13.42578125" customWidth="1"/>
    <col min="9223" max="9226" width="13.7109375" customWidth="1"/>
    <col min="9227" max="9227" width="14.140625" customWidth="1"/>
    <col min="9228" max="9228" width="13.7109375" customWidth="1"/>
    <col min="9229" max="9229" width="9" customWidth="1"/>
    <col min="9230" max="9237" width="14.7109375" customWidth="1"/>
    <col min="9238" max="9238" width="14.85546875" customWidth="1"/>
    <col min="9239" max="9251" width="14.7109375" customWidth="1"/>
    <col min="9253" max="9253" width="14.7109375" customWidth="1"/>
    <col min="9255" max="9258" width="14.7109375" customWidth="1"/>
    <col min="9259" max="9259" width="14.85546875" customWidth="1"/>
    <col min="9260" max="9263" width="14.7109375" customWidth="1"/>
    <col min="9265" max="9266" width="14.7109375" customWidth="1"/>
    <col min="9268" max="9269" width="14.7109375" customWidth="1"/>
    <col min="9270" max="9270" width="14.5703125" customWidth="1"/>
    <col min="9271" max="9273" width="14.7109375" customWidth="1"/>
    <col min="9276" max="9276" width="14.7109375" customWidth="1"/>
    <col min="9277" max="9277" width="14.85546875" customWidth="1"/>
    <col min="9278" max="9280" width="14.7109375" customWidth="1"/>
    <col min="9282" max="9282" width="14.85546875" customWidth="1"/>
    <col min="9283" max="9284" width="14.7109375" customWidth="1"/>
    <col min="9285" max="9285" width="16.5703125" customWidth="1"/>
    <col min="9286" max="9287" width="14.7109375" customWidth="1"/>
    <col min="9289" max="9294" width="14.7109375" customWidth="1"/>
    <col min="9296" max="9296" width="14.85546875" customWidth="1"/>
    <col min="9297" max="9301" width="14.7109375" customWidth="1"/>
    <col min="9303" max="9307" width="14.7109375" customWidth="1"/>
    <col min="9308" max="9308" width="14.5703125" customWidth="1"/>
    <col min="9310" max="9311" width="14.7109375" customWidth="1"/>
    <col min="9312" max="9312" width="14.85546875" customWidth="1"/>
    <col min="9313" max="9313" width="14.7109375" customWidth="1"/>
    <col min="9317" max="9319" width="14.7109375" customWidth="1"/>
    <col min="9473" max="9473" width="7" customWidth="1"/>
    <col min="9474" max="9474" width="37.28515625" customWidth="1"/>
    <col min="9475" max="9475" width="13.28515625" customWidth="1"/>
    <col min="9476" max="9476" width="14.140625" customWidth="1"/>
    <col min="9477" max="9477" width="12.5703125" customWidth="1"/>
    <col min="9478" max="9478" width="13.42578125" customWidth="1"/>
    <col min="9479" max="9482" width="13.7109375" customWidth="1"/>
    <col min="9483" max="9483" width="14.140625" customWidth="1"/>
    <col min="9484" max="9484" width="13.7109375" customWidth="1"/>
    <col min="9485" max="9485" width="9" customWidth="1"/>
    <col min="9486" max="9493" width="14.7109375" customWidth="1"/>
    <col min="9494" max="9494" width="14.85546875" customWidth="1"/>
    <col min="9495" max="9507" width="14.7109375" customWidth="1"/>
    <col min="9509" max="9509" width="14.7109375" customWidth="1"/>
    <col min="9511" max="9514" width="14.7109375" customWidth="1"/>
    <col min="9515" max="9515" width="14.85546875" customWidth="1"/>
    <col min="9516" max="9519" width="14.7109375" customWidth="1"/>
    <col min="9521" max="9522" width="14.7109375" customWidth="1"/>
    <col min="9524" max="9525" width="14.7109375" customWidth="1"/>
    <col min="9526" max="9526" width="14.5703125" customWidth="1"/>
    <col min="9527" max="9529" width="14.7109375" customWidth="1"/>
    <col min="9532" max="9532" width="14.7109375" customWidth="1"/>
    <col min="9533" max="9533" width="14.85546875" customWidth="1"/>
    <col min="9534" max="9536" width="14.7109375" customWidth="1"/>
    <col min="9538" max="9538" width="14.85546875" customWidth="1"/>
    <col min="9539" max="9540" width="14.7109375" customWidth="1"/>
    <col min="9541" max="9541" width="16.5703125" customWidth="1"/>
    <col min="9542" max="9543" width="14.7109375" customWidth="1"/>
    <col min="9545" max="9550" width="14.7109375" customWidth="1"/>
    <col min="9552" max="9552" width="14.85546875" customWidth="1"/>
    <col min="9553" max="9557" width="14.7109375" customWidth="1"/>
    <col min="9559" max="9563" width="14.7109375" customWidth="1"/>
    <col min="9564" max="9564" width="14.5703125" customWidth="1"/>
    <col min="9566" max="9567" width="14.7109375" customWidth="1"/>
    <col min="9568" max="9568" width="14.85546875" customWidth="1"/>
    <col min="9569" max="9569" width="14.7109375" customWidth="1"/>
    <col min="9573" max="9575" width="14.7109375" customWidth="1"/>
    <col min="9729" max="9729" width="7" customWidth="1"/>
    <col min="9730" max="9730" width="37.28515625" customWidth="1"/>
    <col min="9731" max="9731" width="13.28515625" customWidth="1"/>
    <col min="9732" max="9732" width="14.140625" customWidth="1"/>
    <col min="9733" max="9733" width="12.5703125" customWidth="1"/>
    <col min="9734" max="9734" width="13.42578125" customWidth="1"/>
    <col min="9735" max="9738" width="13.7109375" customWidth="1"/>
    <col min="9739" max="9739" width="14.140625" customWidth="1"/>
    <col min="9740" max="9740" width="13.7109375" customWidth="1"/>
    <col min="9741" max="9741" width="9" customWidth="1"/>
    <col min="9742" max="9749" width="14.7109375" customWidth="1"/>
    <col min="9750" max="9750" width="14.85546875" customWidth="1"/>
    <col min="9751" max="9763" width="14.7109375" customWidth="1"/>
    <col min="9765" max="9765" width="14.7109375" customWidth="1"/>
    <col min="9767" max="9770" width="14.7109375" customWidth="1"/>
    <col min="9771" max="9771" width="14.85546875" customWidth="1"/>
    <col min="9772" max="9775" width="14.7109375" customWidth="1"/>
    <col min="9777" max="9778" width="14.7109375" customWidth="1"/>
    <col min="9780" max="9781" width="14.7109375" customWidth="1"/>
    <col min="9782" max="9782" width="14.5703125" customWidth="1"/>
    <col min="9783" max="9785" width="14.7109375" customWidth="1"/>
    <col min="9788" max="9788" width="14.7109375" customWidth="1"/>
    <col min="9789" max="9789" width="14.85546875" customWidth="1"/>
    <col min="9790" max="9792" width="14.7109375" customWidth="1"/>
    <col min="9794" max="9794" width="14.85546875" customWidth="1"/>
    <col min="9795" max="9796" width="14.7109375" customWidth="1"/>
    <col min="9797" max="9797" width="16.5703125" customWidth="1"/>
    <col min="9798" max="9799" width="14.7109375" customWidth="1"/>
    <col min="9801" max="9806" width="14.7109375" customWidth="1"/>
    <col min="9808" max="9808" width="14.85546875" customWidth="1"/>
    <col min="9809" max="9813" width="14.7109375" customWidth="1"/>
    <col min="9815" max="9819" width="14.7109375" customWidth="1"/>
    <col min="9820" max="9820" width="14.5703125" customWidth="1"/>
    <col min="9822" max="9823" width="14.7109375" customWidth="1"/>
    <col min="9824" max="9824" width="14.85546875" customWidth="1"/>
    <col min="9825" max="9825" width="14.7109375" customWidth="1"/>
    <col min="9829" max="9831" width="14.7109375" customWidth="1"/>
    <col min="9985" max="9985" width="7" customWidth="1"/>
    <col min="9986" max="9986" width="37.28515625" customWidth="1"/>
    <col min="9987" max="9987" width="13.28515625" customWidth="1"/>
    <col min="9988" max="9988" width="14.140625" customWidth="1"/>
    <col min="9989" max="9989" width="12.5703125" customWidth="1"/>
    <col min="9990" max="9990" width="13.42578125" customWidth="1"/>
    <col min="9991" max="9994" width="13.7109375" customWidth="1"/>
    <col min="9995" max="9995" width="14.140625" customWidth="1"/>
    <col min="9996" max="9996" width="13.7109375" customWidth="1"/>
    <col min="9997" max="9997" width="9" customWidth="1"/>
    <col min="9998" max="10005" width="14.7109375" customWidth="1"/>
    <col min="10006" max="10006" width="14.85546875" customWidth="1"/>
    <col min="10007" max="10019" width="14.7109375" customWidth="1"/>
    <col min="10021" max="10021" width="14.7109375" customWidth="1"/>
    <col min="10023" max="10026" width="14.7109375" customWidth="1"/>
    <col min="10027" max="10027" width="14.85546875" customWidth="1"/>
    <col min="10028" max="10031" width="14.7109375" customWidth="1"/>
    <col min="10033" max="10034" width="14.7109375" customWidth="1"/>
    <col min="10036" max="10037" width="14.7109375" customWidth="1"/>
    <col min="10038" max="10038" width="14.5703125" customWidth="1"/>
    <col min="10039" max="10041" width="14.7109375" customWidth="1"/>
    <col min="10044" max="10044" width="14.7109375" customWidth="1"/>
    <col min="10045" max="10045" width="14.85546875" customWidth="1"/>
    <col min="10046" max="10048" width="14.7109375" customWidth="1"/>
    <col min="10050" max="10050" width="14.85546875" customWidth="1"/>
    <col min="10051" max="10052" width="14.7109375" customWidth="1"/>
    <col min="10053" max="10053" width="16.5703125" customWidth="1"/>
    <col min="10054" max="10055" width="14.7109375" customWidth="1"/>
    <col min="10057" max="10062" width="14.7109375" customWidth="1"/>
    <col min="10064" max="10064" width="14.85546875" customWidth="1"/>
    <col min="10065" max="10069" width="14.7109375" customWidth="1"/>
    <col min="10071" max="10075" width="14.7109375" customWidth="1"/>
    <col min="10076" max="10076" width="14.5703125" customWidth="1"/>
    <col min="10078" max="10079" width="14.7109375" customWidth="1"/>
    <col min="10080" max="10080" width="14.85546875" customWidth="1"/>
    <col min="10081" max="10081" width="14.7109375" customWidth="1"/>
    <col min="10085" max="10087" width="14.7109375" customWidth="1"/>
    <col min="10241" max="10241" width="7" customWidth="1"/>
    <col min="10242" max="10242" width="37.28515625" customWidth="1"/>
    <col min="10243" max="10243" width="13.28515625" customWidth="1"/>
    <col min="10244" max="10244" width="14.140625" customWidth="1"/>
    <col min="10245" max="10245" width="12.5703125" customWidth="1"/>
    <col min="10246" max="10246" width="13.42578125" customWidth="1"/>
    <col min="10247" max="10250" width="13.7109375" customWidth="1"/>
    <col min="10251" max="10251" width="14.140625" customWidth="1"/>
    <col min="10252" max="10252" width="13.7109375" customWidth="1"/>
    <col min="10253" max="10253" width="9" customWidth="1"/>
    <col min="10254" max="10261" width="14.7109375" customWidth="1"/>
    <col min="10262" max="10262" width="14.85546875" customWidth="1"/>
    <col min="10263" max="10275" width="14.7109375" customWidth="1"/>
    <col min="10277" max="10277" width="14.7109375" customWidth="1"/>
    <col min="10279" max="10282" width="14.7109375" customWidth="1"/>
    <col min="10283" max="10283" width="14.85546875" customWidth="1"/>
    <col min="10284" max="10287" width="14.7109375" customWidth="1"/>
    <col min="10289" max="10290" width="14.7109375" customWidth="1"/>
    <col min="10292" max="10293" width="14.7109375" customWidth="1"/>
    <col min="10294" max="10294" width="14.5703125" customWidth="1"/>
    <col min="10295" max="10297" width="14.7109375" customWidth="1"/>
    <col min="10300" max="10300" width="14.7109375" customWidth="1"/>
    <col min="10301" max="10301" width="14.85546875" customWidth="1"/>
    <col min="10302" max="10304" width="14.7109375" customWidth="1"/>
    <col min="10306" max="10306" width="14.85546875" customWidth="1"/>
    <col min="10307" max="10308" width="14.7109375" customWidth="1"/>
    <col min="10309" max="10309" width="16.5703125" customWidth="1"/>
    <col min="10310" max="10311" width="14.7109375" customWidth="1"/>
    <col min="10313" max="10318" width="14.7109375" customWidth="1"/>
    <col min="10320" max="10320" width="14.85546875" customWidth="1"/>
    <col min="10321" max="10325" width="14.7109375" customWidth="1"/>
    <col min="10327" max="10331" width="14.7109375" customWidth="1"/>
    <col min="10332" max="10332" width="14.5703125" customWidth="1"/>
    <col min="10334" max="10335" width="14.7109375" customWidth="1"/>
    <col min="10336" max="10336" width="14.85546875" customWidth="1"/>
    <col min="10337" max="10337" width="14.7109375" customWidth="1"/>
    <col min="10341" max="10343" width="14.7109375" customWidth="1"/>
    <col min="10497" max="10497" width="7" customWidth="1"/>
    <col min="10498" max="10498" width="37.28515625" customWidth="1"/>
    <col min="10499" max="10499" width="13.28515625" customWidth="1"/>
    <col min="10500" max="10500" width="14.140625" customWidth="1"/>
    <col min="10501" max="10501" width="12.5703125" customWidth="1"/>
    <col min="10502" max="10502" width="13.42578125" customWidth="1"/>
    <col min="10503" max="10506" width="13.7109375" customWidth="1"/>
    <col min="10507" max="10507" width="14.140625" customWidth="1"/>
    <col min="10508" max="10508" width="13.7109375" customWidth="1"/>
    <col min="10509" max="10509" width="9" customWidth="1"/>
    <col min="10510" max="10517" width="14.7109375" customWidth="1"/>
    <col min="10518" max="10518" width="14.85546875" customWidth="1"/>
    <col min="10519" max="10531" width="14.7109375" customWidth="1"/>
    <col min="10533" max="10533" width="14.7109375" customWidth="1"/>
    <col min="10535" max="10538" width="14.7109375" customWidth="1"/>
    <col min="10539" max="10539" width="14.85546875" customWidth="1"/>
    <col min="10540" max="10543" width="14.7109375" customWidth="1"/>
    <col min="10545" max="10546" width="14.7109375" customWidth="1"/>
    <col min="10548" max="10549" width="14.7109375" customWidth="1"/>
    <col min="10550" max="10550" width="14.5703125" customWidth="1"/>
    <col min="10551" max="10553" width="14.7109375" customWidth="1"/>
    <col min="10556" max="10556" width="14.7109375" customWidth="1"/>
    <col min="10557" max="10557" width="14.85546875" customWidth="1"/>
    <col min="10558" max="10560" width="14.7109375" customWidth="1"/>
    <col min="10562" max="10562" width="14.85546875" customWidth="1"/>
    <col min="10563" max="10564" width="14.7109375" customWidth="1"/>
    <col min="10565" max="10565" width="16.5703125" customWidth="1"/>
    <col min="10566" max="10567" width="14.7109375" customWidth="1"/>
    <col min="10569" max="10574" width="14.7109375" customWidth="1"/>
    <col min="10576" max="10576" width="14.85546875" customWidth="1"/>
    <col min="10577" max="10581" width="14.7109375" customWidth="1"/>
    <col min="10583" max="10587" width="14.7109375" customWidth="1"/>
    <col min="10588" max="10588" width="14.5703125" customWidth="1"/>
    <col min="10590" max="10591" width="14.7109375" customWidth="1"/>
    <col min="10592" max="10592" width="14.85546875" customWidth="1"/>
    <col min="10593" max="10593" width="14.7109375" customWidth="1"/>
    <col min="10597" max="10599" width="14.7109375" customWidth="1"/>
    <col min="10753" max="10753" width="7" customWidth="1"/>
    <col min="10754" max="10754" width="37.28515625" customWidth="1"/>
    <col min="10755" max="10755" width="13.28515625" customWidth="1"/>
    <col min="10756" max="10756" width="14.140625" customWidth="1"/>
    <col min="10757" max="10757" width="12.5703125" customWidth="1"/>
    <col min="10758" max="10758" width="13.42578125" customWidth="1"/>
    <col min="10759" max="10762" width="13.7109375" customWidth="1"/>
    <col min="10763" max="10763" width="14.140625" customWidth="1"/>
    <col min="10764" max="10764" width="13.7109375" customWidth="1"/>
    <col min="10765" max="10765" width="9" customWidth="1"/>
    <col min="10766" max="10773" width="14.7109375" customWidth="1"/>
    <col min="10774" max="10774" width="14.85546875" customWidth="1"/>
    <col min="10775" max="10787" width="14.7109375" customWidth="1"/>
    <col min="10789" max="10789" width="14.7109375" customWidth="1"/>
    <col min="10791" max="10794" width="14.7109375" customWidth="1"/>
    <col min="10795" max="10795" width="14.85546875" customWidth="1"/>
    <col min="10796" max="10799" width="14.7109375" customWidth="1"/>
    <col min="10801" max="10802" width="14.7109375" customWidth="1"/>
    <col min="10804" max="10805" width="14.7109375" customWidth="1"/>
    <col min="10806" max="10806" width="14.5703125" customWidth="1"/>
    <col min="10807" max="10809" width="14.7109375" customWidth="1"/>
    <col min="10812" max="10812" width="14.7109375" customWidth="1"/>
    <col min="10813" max="10813" width="14.85546875" customWidth="1"/>
    <col min="10814" max="10816" width="14.7109375" customWidth="1"/>
    <col min="10818" max="10818" width="14.85546875" customWidth="1"/>
    <col min="10819" max="10820" width="14.7109375" customWidth="1"/>
    <col min="10821" max="10821" width="16.5703125" customWidth="1"/>
    <col min="10822" max="10823" width="14.7109375" customWidth="1"/>
    <col min="10825" max="10830" width="14.7109375" customWidth="1"/>
    <col min="10832" max="10832" width="14.85546875" customWidth="1"/>
    <col min="10833" max="10837" width="14.7109375" customWidth="1"/>
    <col min="10839" max="10843" width="14.7109375" customWidth="1"/>
    <col min="10844" max="10844" width="14.5703125" customWidth="1"/>
    <col min="10846" max="10847" width="14.7109375" customWidth="1"/>
    <col min="10848" max="10848" width="14.85546875" customWidth="1"/>
    <col min="10849" max="10849" width="14.7109375" customWidth="1"/>
    <col min="10853" max="10855" width="14.7109375" customWidth="1"/>
    <col min="11009" max="11009" width="7" customWidth="1"/>
    <col min="11010" max="11010" width="37.28515625" customWidth="1"/>
    <col min="11011" max="11011" width="13.28515625" customWidth="1"/>
    <col min="11012" max="11012" width="14.140625" customWidth="1"/>
    <col min="11013" max="11013" width="12.5703125" customWidth="1"/>
    <col min="11014" max="11014" width="13.42578125" customWidth="1"/>
    <col min="11015" max="11018" width="13.7109375" customWidth="1"/>
    <col min="11019" max="11019" width="14.140625" customWidth="1"/>
    <col min="11020" max="11020" width="13.7109375" customWidth="1"/>
    <col min="11021" max="11021" width="9" customWidth="1"/>
    <col min="11022" max="11029" width="14.7109375" customWidth="1"/>
    <col min="11030" max="11030" width="14.85546875" customWidth="1"/>
    <col min="11031" max="11043" width="14.7109375" customWidth="1"/>
    <col min="11045" max="11045" width="14.7109375" customWidth="1"/>
    <col min="11047" max="11050" width="14.7109375" customWidth="1"/>
    <col min="11051" max="11051" width="14.85546875" customWidth="1"/>
    <col min="11052" max="11055" width="14.7109375" customWidth="1"/>
    <col min="11057" max="11058" width="14.7109375" customWidth="1"/>
    <col min="11060" max="11061" width="14.7109375" customWidth="1"/>
    <col min="11062" max="11062" width="14.5703125" customWidth="1"/>
    <col min="11063" max="11065" width="14.7109375" customWidth="1"/>
    <col min="11068" max="11068" width="14.7109375" customWidth="1"/>
    <col min="11069" max="11069" width="14.85546875" customWidth="1"/>
    <col min="11070" max="11072" width="14.7109375" customWidth="1"/>
    <col min="11074" max="11074" width="14.85546875" customWidth="1"/>
    <col min="11075" max="11076" width="14.7109375" customWidth="1"/>
    <col min="11077" max="11077" width="16.5703125" customWidth="1"/>
    <col min="11078" max="11079" width="14.7109375" customWidth="1"/>
    <col min="11081" max="11086" width="14.7109375" customWidth="1"/>
    <col min="11088" max="11088" width="14.85546875" customWidth="1"/>
    <col min="11089" max="11093" width="14.7109375" customWidth="1"/>
    <col min="11095" max="11099" width="14.7109375" customWidth="1"/>
    <col min="11100" max="11100" width="14.5703125" customWidth="1"/>
    <col min="11102" max="11103" width="14.7109375" customWidth="1"/>
    <col min="11104" max="11104" width="14.85546875" customWidth="1"/>
    <col min="11105" max="11105" width="14.7109375" customWidth="1"/>
    <col min="11109" max="11111" width="14.7109375" customWidth="1"/>
    <col min="11265" max="11265" width="7" customWidth="1"/>
    <col min="11266" max="11266" width="37.28515625" customWidth="1"/>
    <col min="11267" max="11267" width="13.28515625" customWidth="1"/>
    <col min="11268" max="11268" width="14.140625" customWidth="1"/>
    <col min="11269" max="11269" width="12.5703125" customWidth="1"/>
    <col min="11270" max="11270" width="13.42578125" customWidth="1"/>
    <col min="11271" max="11274" width="13.7109375" customWidth="1"/>
    <col min="11275" max="11275" width="14.140625" customWidth="1"/>
    <col min="11276" max="11276" width="13.7109375" customWidth="1"/>
    <col min="11277" max="11277" width="9" customWidth="1"/>
    <col min="11278" max="11285" width="14.7109375" customWidth="1"/>
    <col min="11286" max="11286" width="14.85546875" customWidth="1"/>
    <col min="11287" max="11299" width="14.7109375" customWidth="1"/>
    <col min="11301" max="11301" width="14.7109375" customWidth="1"/>
    <col min="11303" max="11306" width="14.7109375" customWidth="1"/>
    <col min="11307" max="11307" width="14.85546875" customWidth="1"/>
    <col min="11308" max="11311" width="14.7109375" customWidth="1"/>
    <col min="11313" max="11314" width="14.7109375" customWidth="1"/>
    <col min="11316" max="11317" width="14.7109375" customWidth="1"/>
    <col min="11318" max="11318" width="14.5703125" customWidth="1"/>
    <col min="11319" max="11321" width="14.7109375" customWidth="1"/>
    <col min="11324" max="11324" width="14.7109375" customWidth="1"/>
    <col min="11325" max="11325" width="14.85546875" customWidth="1"/>
    <col min="11326" max="11328" width="14.7109375" customWidth="1"/>
    <col min="11330" max="11330" width="14.85546875" customWidth="1"/>
    <col min="11331" max="11332" width="14.7109375" customWidth="1"/>
    <col min="11333" max="11333" width="16.5703125" customWidth="1"/>
    <col min="11334" max="11335" width="14.7109375" customWidth="1"/>
    <col min="11337" max="11342" width="14.7109375" customWidth="1"/>
    <col min="11344" max="11344" width="14.85546875" customWidth="1"/>
    <col min="11345" max="11349" width="14.7109375" customWidth="1"/>
    <col min="11351" max="11355" width="14.7109375" customWidth="1"/>
    <col min="11356" max="11356" width="14.5703125" customWidth="1"/>
    <col min="11358" max="11359" width="14.7109375" customWidth="1"/>
    <col min="11360" max="11360" width="14.85546875" customWidth="1"/>
    <col min="11361" max="11361" width="14.7109375" customWidth="1"/>
    <col min="11365" max="11367" width="14.7109375" customWidth="1"/>
    <col min="11521" max="11521" width="7" customWidth="1"/>
    <col min="11522" max="11522" width="37.28515625" customWidth="1"/>
    <col min="11523" max="11523" width="13.28515625" customWidth="1"/>
    <col min="11524" max="11524" width="14.140625" customWidth="1"/>
    <col min="11525" max="11525" width="12.5703125" customWidth="1"/>
    <col min="11526" max="11526" width="13.42578125" customWidth="1"/>
    <col min="11527" max="11530" width="13.7109375" customWidth="1"/>
    <col min="11531" max="11531" width="14.140625" customWidth="1"/>
    <col min="11532" max="11532" width="13.7109375" customWidth="1"/>
    <col min="11533" max="11533" width="9" customWidth="1"/>
    <col min="11534" max="11541" width="14.7109375" customWidth="1"/>
    <col min="11542" max="11542" width="14.85546875" customWidth="1"/>
    <col min="11543" max="11555" width="14.7109375" customWidth="1"/>
    <col min="11557" max="11557" width="14.7109375" customWidth="1"/>
    <col min="11559" max="11562" width="14.7109375" customWidth="1"/>
    <col min="11563" max="11563" width="14.85546875" customWidth="1"/>
    <col min="11564" max="11567" width="14.7109375" customWidth="1"/>
    <col min="11569" max="11570" width="14.7109375" customWidth="1"/>
    <col min="11572" max="11573" width="14.7109375" customWidth="1"/>
    <col min="11574" max="11574" width="14.5703125" customWidth="1"/>
    <col min="11575" max="11577" width="14.7109375" customWidth="1"/>
    <col min="11580" max="11580" width="14.7109375" customWidth="1"/>
    <col min="11581" max="11581" width="14.85546875" customWidth="1"/>
    <col min="11582" max="11584" width="14.7109375" customWidth="1"/>
    <col min="11586" max="11586" width="14.85546875" customWidth="1"/>
    <col min="11587" max="11588" width="14.7109375" customWidth="1"/>
    <col min="11589" max="11589" width="16.5703125" customWidth="1"/>
    <col min="11590" max="11591" width="14.7109375" customWidth="1"/>
    <col min="11593" max="11598" width="14.7109375" customWidth="1"/>
    <col min="11600" max="11600" width="14.85546875" customWidth="1"/>
    <col min="11601" max="11605" width="14.7109375" customWidth="1"/>
    <col min="11607" max="11611" width="14.7109375" customWidth="1"/>
    <col min="11612" max="11612" width="14.5703125" customWidth="1"/>
    <col min="11614" max="11615" width="14.7109375" customWidth="1"/>
    <col min="11616" max="11616" width="14.85546875" customWidth="1"/>
    <col min="11617" max="11617" width="14.7109375" customWidth="1"/>
    <col min="11621" max="11623" width="14.7109375" customWidth="1"/>
    <col min="11777" max="11777" width="7" customWidth="1"/>
    <col min="11778" max="11778" width="37.28515625" customWidth="1"/>
    <col min="11779" max="11779" width="13.28515625" customWidth="1"/>
    <col min="11780" max="11780" width="14.140625" customWidth="1"/>
    <col min="11781" max="11781" width="12.5703125" customWidth="1"/>
    <col min="11782" max="11782" width="13.42578125" customWidth="1"/>
    <col min="11783" max="11786" width="13.7109375" customWidth="1"/>
    <col min="11787" max="11787" width="14.140625" customWidth="1"/>
    <col min="11788" max="11788" width="13.7109375" customWidth="1"/>
    <col min="11789" max="11789" width="9" customWidth="1"/>
    <col min="11790" max="11797" width="14.7109375" customWidth="1"/>
    <col min="11798" max="11798" width="14.85546875" customWidth="1"/>
    <col min="11799" max="11811" width="14.7109375" customWidth="1"/>
    <col min="11813" max="11813" width="14.7109375" customWidth="1"/>
    <col min="11815" max="11818" width="14.7109375" customWidth="1"/>
    <col min="11819" max="11819" width="14.85546875" customWidth="1"/>
    <col min="11820" max="11823" width="14.7109375" customWidth="1"/>
    <col min="11825" max="11826" width="14.7109375" customWidth="1"/>
    <col min="11828" max="11829" width="14.7109375" customWidth="1"/>
    <col min="11830" max="11830" width="14.5703125" customWidth="1"/>
    <col min="11831" max="11833" width="14.7109375" customWidth="1"/>
    <col min="11836" max="11836" width="14.7109375" customWidth="1"/>
    <col min="11837" max="11837" width="14.85546875" customWidth="1"/>
    <col min="11838" max="11840" width="14.7109375" customWidth="1"/>
    <col min="11842" max="11842" width="14.85546875" customWidth="1"/>
    <col min="11843" max="11844" width="14.7109375" customWidth="1"/>
    <col min="11845" max="11845" width="16.5703125" customWidth="1"/>
    <col min="11846" max="11847" width="14.7109375" customWidth="1"/>
    <col min="11849" max="11854" width="14.7109375" customWidth="1"/>
    <col min="11856" max="11856" width="14.85546875" customWidth="1"/>
    <col min="11857" max="11861" width="14.7109375" customWidth="1"/>
    <col min="11863" max="11867" width="14.7109375" customWidth="1"/>
    <col min="11868" max="11868" width="14.5703125" customWidth="1"/>
    <col min="11870" max="11871" width="14.7109375" customWidth="1"/>
    <col min="11872" max="11872" width="14.85546875" customWidth="1"/>
    <col min="11873" max="11873" width="14.7109375" customWidth="1"/>
    <col min="11877" max="11879" width="14.7109375" customWidth="1"/>
    <col min="12033" max="12033" width="7" customWidth="1"/>
    <col min="12034" max="12034" width="37.28515625" customWidth="1"/>
    <col min="12035" max="12035" width="13.28515625" customWidth="1"/>
    <col min="12036" max="12036" width="14.140625" customWidth="1"/>
    <col min="12037" max="12037" width="12.5703125" customWidth="1"/>
    <col min="12038" max="12038" width="13.42578125" customWidth="1"/>
    <col min="12039" max="12042" width="13.7109375" customWidth="1"/>
    <col min="12043" max="12043" width="14.140625" customWidth="1"/>
    <col min="12044" max="12044" width="13.7109375" customWidth="1"/>
    <col min="12045" max="12045" width="9" customWidth="1"/>
    <col min="12046" max="12053" width="14.7109375" customWidth="1"/>
    <col min="12054" max="12054" width="14.85546875" customWidth="1"/>
    <col min="12055" max="12067" width="14.7109375" customWidth="1"/>
    <col min="12069" max="12069" width="14.7109375" customWidth="1"/>
    <col min="12071" max="12074" width="14.7109375" customWidth="1"/>
    <col min="12075" max="12075" width="14.85546875" customWidth="1"/>
    <col min="12076" max="12079" width="14.7109375" customWidth="1"/>
    <col min="12081" max="12082" width="14.7109375" customWidth="1"/>
    <col min="12084" max="12085" width="14.7109375" customWidth="1"/>
    <col min="12086" max="12086" width="14.5703125" customWidth="1"/>
    <col min="12087" max="12089" width="14.7109375" customWidth="1"/>
    <col min="12092" max="12092" width="14.7109375" customWidth="1"/>
    <col min="12093" max="12093" width="14.85546875" customWidth="1"/>
    <col min="12094" max="12096" width="14.7109375" customWidth="1"/>
    <col min="12098" max="12098" width="14.85546875" customWidth="1"/>
    <col min="12099" max="12100" width="14.7109375" customWidth="1"/>
    <col min="12101" max="12101" width="16.5703125" customWidth="1"/>
    <col min="12102" max="12103" width="14.7109375" customWidth="1"/>
    <col min="12105" max="12110" width="14.7109375" customWidth="1"/>
    <col min="12112" max="12112" width="14.85546875" customWidth="1"/>
    <col min="12113" max="12117" width="14.7109375" customWidth="1"/>
    <col min="12119" max="12123" width="14.7109375" customWidth="1"/>
    <col min="12124" max="12124" width="14.5703125" customWidth="1"/>
    <col min="12126" max="12127" width="14.7109375" customWidth="1"/>
    <col min="12128" max="12128" width="14.85546875" customWidth="1"/>
    <col min="12129" max="12129" width="14.7109375" customWidth="1"/>
    <col min="12133" max="12135" width="14.7109375" customWidth="1"/>
    <col min="12289" max="12289" width="7" customWidth="1"/>
    <col min="12290" max="12290" width="37.28515625" customWidth="1"/>
    <col min="12291" max="12291" width="13.28515625" customWidth="1"/>
    <col min="12292" max="12292" width="14.140625" customWidth="1"/>
    <col min="12293" max="12293" width="12.5703125" customWidth="1"/>
    <col min="12294" max="12294" width="13.42578125" customWidth="1"/>
    <col min="12295" max="12298" width="13.7109375" customWidth="1"/>
    <col min="12299" max="12299" width="14.140625" customWidth="1"/>
    <col min="12300" max="12300" width="13.7109375" customWidth="1"/>
    <col min="12301" max="12301" width="9" customWidth="1"/>
    <col min="12302" max="12309" width="14.7109375" customWidth="1"/>
    <col min="12310" max="12310" width="14.85546875" customWidth="1"/>
    <col min="12311" max="12323" width="14.7109375" customWidth="1"/>
    <col min="12325" max="12325" width="14.7109375" customWidth="1"/>
    <col min="12327" max="12330" width="14.7109375" customWidth="1"/>
    <col min="12331" max="12331" width="14.85546875" customWidth="1"/>
    <col min="12332" max="12335" width="14.7109375" customWidth="1"/>
    <col min="12337" max="12338" width="14.7109375" customWidth="1"/>
    <col min="12340" max="12341" width="14.7109375" customWidth="1"/>
    <col min="12342" max="12342" width="14.5703125" customWidth="1"/>
    <col min="12343" max="12345" width="14.7109375" customWidth="1"/>
    <col min="12348" max="12348" width="14.7109375" customWidth="1"/>
    <col min="12349" max="12349" width="14.85546875" customWidth="1"/>
    <col min="12350" max="12352" width="14.7109375" customWidth="1"/>
    <col min="12354" max="12354" width="14.85546875" customWidth="1"/>
    <col min="12355" max="12356" width="14.7109375" customWidth="1"/>
    <col min="12357" max="12357" width="16.5703125" customWidth="1"/>
    <col min="12358" max="12359" width="14.7109375" customWidth="1"/>
    <col min="12361" max="12366" width="14.7109375" customWidth="1"/>
    <col min="12368" max="12368" width="14.85546875" customWidth="1"/>
    <col min="12369" max="12373" width="14.7109375" customWidth="1"/>
    <col min="12375" max="12379" width="14.7109375" customWidth="1"/>
    <col min="12380" max="12380" width="14.5703125" customWidth="1"/>
    <col min="12382" max="12383" width="14.7109375" customWidth="1"/>
    <col min="12384" max="12384" width="14.85546875" customWidth="1"/>
    <col min="12385" max="12385" width="14.7109375" customWidth="1"/>
    <col min="12389" max="12391" width="14.7109375" customWidth="1"/>
    <col min="12545" max="12545" width="7" customWidth="1"/>
    <col min="12546" max="12546" width="37.28515625" customWidth="1"/>
    <col min="12547" max="12547" width="13.28515625" customWidth="1"/>
    <col min="12548" max="12548" width="14.140625" customWidth="1"/>
    <col min="12549" max="12549" width="12.5703125" customWidth="1"/>
    <col min="12550" max="12550" width="13.42578125" customWidth="1"/>
    <col min="12551" max="12554" width="13.7109375" customWidth="1"/>
    <col min="12555" max="12555" width="14.140625" customWidth="1"/>
    <col min="12556" max="12556" width="13.7109375" customWidth="1"/>
    <col min="12557" max="12557" width="9" customWidth="1"/>
    <col min="12558" max="12565" width="14.7109375" customWidth="1"/>
    <col min="12566" max="12566" width="14.85546875" customWidth="1"/>
    <col min="12567" max="12579" width="14.7109375" customWidth="1"/>
    <col min="12581" max="12581" width="14.7109375" customWidth="1"/>
    <col min="12583" max="12586" width="14.7109375" customWidth="1"/>
    <col min="12587" max="12587" width="14.85546875" customWidth="1"/>
    <col min="12588" max="12591" width="14.7109375" customWidth="1"/>
    <col min="12593" max="12594" width="14.7109375" customWidth="1"/>
    <col min="12596" max="12597" width="14.7109375" customWidth="1"/>
    <col min="12598" max="12598" width="14.5703125" customWidth="1"/>
    <col min="12599" max="12601" width="14.7109375" customWidth="1"/>
    <col min="12604" max="12604" width="14.7109375" customWidth="1"/>
    <col min="12605" max="12605" width="14.85546875" customWidth="1"/>
    <col min="12606" max="12608" width="14.7109375" customWidth="1"/>
    <col min="12610" max="12610" width="14.85546875" customWidth="1"/>
    <col min="12611" max="12612" width="14.7109375" customWidth="1"/>
    <col min="12613" max="12613" width="16.5703125" customWidth="1"/>
    <col min="12614" max="12615" width="14.7109375" customWidth="1"/>
    <col min="12617" max="12622" width="14.7109375" customWidth="1"/>
    <col min="12624" max="12624" width="14.85546875" customWidth="1"/>
    <col min="12625" max="12629" width="14.7109375" customWidth="1"/>
    <col min="12631" max="12635" width="14.7109375" customWidth="1"/>
    <col min="12636" max="12636" width="14.5703125" customWidth="1"/>
    <col min="12638" max="12639" width="14.7109375" customWidth="1"/>
    <col min="12640" max="12640" width="14.85546875" customWidth="1"/>
    <col min="12641" max="12641" width="14.7109375" customWidth="1"/>
    <col min="12645" max="12647" width="14.7109375" customWidth="1"/>
    <col min="12801" max="12801" width="7" customWidth="1"/>
    <col min="12802" max="12802" width="37.28515625" customWidth="1"/>
    <col min="12803" max="12803" width="13.28515625" customWidth="1"/>
    <col min="12804" max="12804" width="14.140625" customWidth="1"/>
    <col min="12805" max="12805" width="12.5703125" customWidth="1"/>
    <col min="12806" max="12806" width="13.42578125" customWidth="1"/>
    <col min="12807" max="12810" width="13.7109375" customWidth="1"/>
    <col min="12811" max="12811" width="14.140625" customWidth="1"/>
    <col min="12812" max="12812" width="13.7109375" customWidth="1"/>
    <col min="12813" max="12813" width="9" customWidth="1"/>
    <col min="12814" max="12821" width="14.7109375" customWidth="1"/>
    <col min="12822" max="12822" width="14.85546875" customWidth="1"/>
    <col min="12823" max="12835" width="14.7109375" customWidth="1"/>
    <col min="12837" max="12837" width="14.7109375" customWidth="1"/>
    <col min="12839" max="12842" width="14.7109375" customWidth="1"/>
    <col min="12843" max="12843" width="14.85546875" customWidth="1"/>
    <col min="12844" max="12847" width="14.7109375" customWidth="1"/>
    <col min="12849" max="12850" width="14.7109375" customWidth="1"/>
    <col min="12852" max="12853" width="14.7109375" customWidth="1"/>
    <col min="12854" max="12854" width="14.5703125" customWidth="1"/>
    <col min="12855" max="12857" width="14.7109375" customWidth="1"/>
    <col min="12860" max="12860" width="14.7109375" customWidth="1"/>
    <col min="12861" max="12861" width="14.85546875" customWidth="1"/>
    <col min="12862" max="12864" width="14.7109375" customWidth="1"/>
    <col min="12866" max="12866" width="14.85546875" customWidth="1"/>
    <col min="12867" max="12868" width="14.7109375" customWidth="1"/>
    <col min="12869" max="12869" width="16.5703125" customWidth="1"/>
    <col min="12870" max="12871" width="14.7109375" customWidth="1"/>
    <col min="12873" max="12878" width="14.7109375" customWidth="1"/>
    <col min="12880" max="12880" width="14.85546875" customWidth="1"/>
    <col min="12881" max="12885" width="14.7109375" customWidth="1"/>
    <col min="12887" max="12891" width="14.7109375" customWidth="1"/>
    <col min="12892" max="12892" width="14.5703125" customWidth="1"/>
    <col min="12894" max="12895" width="14.7109375" customWidth="1"/>
    <col min="12896" max="12896" width="14.85546875" customWidth="1"/>
    <col min="12897" max="12897" width="14.7109375" customWidth="1"/>
    <col min="12901" max="12903" width="14.7109375" customWidth="1"/>
    <col min="13057" max="13057" width="7" customWidth="1"/>
    <col min="13058" max="13058" width="37.28515625" customWidth="1"/>
    <col min="13059" max="13059" width="13.28515625" customWidth="1"/>
    <col min="13060" max="13060" width="14.140625" customWidth="1"/>
    <col min="13061" max="13061" width="12.5703125" customWidth="1"/>
    <col min="13062" max="13062" width="13.42578125" customWidth="1"/>
    <col min="13063" max="13066" width="13.7109375" customWidth="1"/>
    <col min="13067" max="13067" width="14.140625" customWidth="1"/>
    <col min="13068" max="13068" width="13.7109375" customWidth="1"/>
    <col min="13069" max="13069" width="9" customWidth="1"/>
    <col min="13070" max="13077" width="14.7109375" customWidth="1"/>
    <col min="13078" max="13078" width="14.85546875" customWidth="1"/>
    <col min="13079" max="13091" width="14.7109375" customWidth="1"/>
    <col min="13093" max="13093" width="14.7109375" customWidth="1"/>
    <col min="13095" max="13098" width="14.7109375" customWidth="1"/>
    <col min="13099" max="13099" width="14.85546875" customWidth="1"/>
    <col min="13100" max="13103" width="14.7109375" customWidth="1"/>
    <col min="13105" max="13106" width="14.7109375" customWidth="1"/>
    <col min="13108" max="13109" width="14.7109375" customWidth="1"/>
    <col min="13110" max="13110" width="14.5703125" customWidth="1"/>
    <col min="13111" max="13113" width="14.7109375" customWidth="1"/>
    <col min="13116" max="13116" width="14.7109375" customWidth="1"/>
    <col min="13117" max="13117" width="14.85546875" customWidth="1"/>
    <col min="13118" max="13120" width="14.7109375" customWidth="1"/>
    <col min="13122" max="13122" width="14.85546875" customWidth="1"/>
    <col min="13123" max="13124" width="14.7109375" customWidth="1"/>
    <col min="13125" max="13125" width="16.5703125" customWidth="1"/>
    <col min="13126" max="13127" width="14.7109375" customWidth="1"/>
    <col min="13129" max="13134" width="14.7109375" customWidth="1"/>
    <col min="13136" max="13136" width="14.85546875" customWidth="1"/>
    <col min="13137" max="13141" width="14.7109375" customWidth="1"/>
    <col min="13143" max="13147" width="14.7109375" customWidth="1"/>
    <col min="13148" max="13148" width="14.5703125" customWidth="1"/>
    <col min="13150" max="13151" width="14.7109375" customWidth="1"/>
    <col min="13152" max="13152" width="14.85546875" customWidth="1"/>
    <col min="13153" max="13153" width="14.7109375" customWidth="1"/>
    <col min="13157" max="13159" width="14.7109375" customWidth="1"/>
    <col min="13313" max="13313" width="7" customWidth="1"/>
    <col min="13314" max="13314" width="37.28515625" customWidth="1"/>
    <col min="13315" max="13315" width="13.28515625" customWidth="1"/>
    <col min="13316" max="13316" width="14.140625" customWidth="1"/>
    <col min="13317" max="13317" width="12.5703125" customWidth="1"/>
    <col min="13318" max="13318" width="13.42578125" customWidth="1"/>
    <col min="13319" max="13322" width="13.7109375" customWidth="1"/>
    <col min="13323" max="13323" width="14.140625" customWidth="1"/>
    <col min="13324" max="13324" width="13.7109375" customWidth="1"/>
    <col min="13325" max="13325" width="9" customWidth="1"/>
    <col min="13326" max="13333" width="14.7109375" customWidth="1"/>
    <col min="13334" max="13334" width="14.85546875" customWidth="1"/>
    <col min="13335" max="13347" width="14.7109375" customWidth="1"/>
    <col min="13349" max="13349" width="14.7109375" customWidth="1"/>
    <col min="13351" max="13354" width="14.7109375" customWidth="1"/>
    <col min="13355" max="13355" width="14.85546875" customWidth="1"/>
    <col min="13356" max="13359" width="14.7109375" customWidth="1"/>
    <col min="13361" max="13362" width="14.7109375" customWidth="1"/>
    <col min="13364" max="13365" width="14.7109375" customWidth="1"/>
    <col min="13366" max="13366" width="14.5703125" customWidth="1"/>
    <col min="13367" max="13369" width="14.7109375" customWidth="1"/>
    <col min="13372" max="13372" width="14.7109375" customWidth="1"/>
    <col min="13373" max="13373" width="14.85546875" customWidth="1"/>
    <col min="13374" max="13376" width="14.7109375" customWidth="1"/>
    <col min="13378" max="13378" width="14.85546875" customWidth="1"/>
    <col min="13379" max="13380" width="14.7109375" customWidth="1"/>
    <col min="13381" max="13381" width="16.5703125" customWidth="1"/>
    <col min="13382" max="13383" width="14.7109375" customWidth="1"/>
    <col min="13385" max="13390" width="14.7109375" customWidth="1"/>
    <col min="13392" max="13392" width="14.85546875" customWidth="1"/>
    <col min="13393" max="13397" width="14.7109375" customWidth="1"/>
    <col min="13399" max="13403" width="14.7109375" customWidth="1"/>
    <col min="13404" max="13404" width="14.5703125" customWidth="1"/>
    <col min="13406" max="13407" width="14.7109375" customWidth="1"/>
    <col min="13408" max="13408" width="14.85546875" customWidth="1"/>
    <col min="13409" max="13409" width="14.7109375" customWidth="1"/>
    <col min="13413" max="13415" width="14.7109375" customWidth="1"/>
    <col min="13569" max="13569" width="7" customWidth="1"/>
    <col min="13570" max="13570" width="37.28515625" customWidth="1"/>
    <col min="13571" max="13571" width="13.28515625" customWidth="1"/>
    <col min="13572" max="13572" width="14.140625" customWidth="1"/>
    <col min="13573" max="13573" width="12.5703125" customWidth="1"/>
    <col min="13574" max="13574" width="13.42578125" customWidth="1"/>
    <col min="13575" max="13578" width="13.7109375" customWidth="1"/>
    <col min="13579" max="13579" width="14.140625" customWidth="1"/>
    <col min="13580" max="13580" width="13.7109375" customWidth="1"/>
    <col min="13581" max="13581" width="9" customWidth="1"/>
    <col min="13582" max="13589" width="14.7109375" customWidth="1"/>
    <col min="13590" max="13590" width="14.85546875" customWidth="1"/>
    <col min="13591" max="13603" width="14.7109375" customWidth="1"/>
    <col min="13605" max="13605" width="14.7109375" customWidth="1"/>
    <col min="13607" max="13610" width="14.7109375" customWidth="1"/>
    <col min="13611" max="13611" width="14.85546875" customWidth="1"/>
    <col min="13612" max="13615" width="14.7109375" customWidth="1"/>
    <col min="13617" max="13618" width="14.7109375" customWidth="1"/>
    <col min="13620" max="13621" width="14.7109375" customWidth="1"/>
    <col min="13622" max="13622" width="14.5703125" customWidth="1"/>
    <col min="13623" max="13625" width="14.7109375" customWidth="1"/>
    <col min="13628" max="13628" width="14.7109375" customWidth="1"/>
    <col min="13629" max="13629" width="14.85546875" customWidth="1"/>
    <col min="13630" max="13632" width="14.7109375" customWidth="1"/>
    <col min="13634" max="13634" width="14.85546875" customWidth="1"/>
    <col min="13635" max="13636" width="14.7109375" customWidth="1"/>
    <col min="13637" max="13637" width="16.5703125" customWidth="1"/>
    <col min="13638" max="13639" width="14.7109375" customWidth="1"/>
    <col min="13641" max="13646" width="14.7109375" customWidth="1"/>
    <col min="13648" max="13648" width="14.85546875" customWidth="1"/>
    <col min="13649" max="13653" width="14.7109375" customWidth="1"/>
    <col min="13655" max="13659" width="14.7109375" customWidth="1"/>
    <col min="13660" max="13660" width="14.5703125" customWidth="1"/>
    <col min="13662" max="13663" width="14.7109375" customWidth="1"/>
    <col min="13664" max="13664" width="14.85546875" customWidth="1"/>
    <col min="13665" max="13665" width="14.7109375" customWidth="1"/>
    <col min="13669" max="13671" width="14.7109375" customWidth="1"/>
    <col min="13825" max="13825" width="7" customWidth="1"/>
    <col min="13826" max="13826" width="37.28515625" customWidth="1"/>
    <col min="13827" max="13827" width="13.28515625" customWidth="1"/>
    <col min="13828" max="13828" width="14.140625" customWidth="1"/>
    <col min="13829" max="13829" width="12.5703125" customWidth="1"/>
    <col min="13830" max="13830" width="13.42578125" customWidth="1"/>
    <col min="13831" max="13834" width="13.7109375" customWidth="1"/>
    <col min="13835" max="13835" width="14.140625" customWidth="1"/>
    <col min="13836" max="13836" width="13.7109375" customWidth="1"/>
    <col min="13837" max="13837" width="9" customWidth="1"/>
    <col min="13838" max="13845" width="14.7109375" customWidth="1"/>
    <col min="13846" max="13846" width="14.85546875" customWidth="1"/>
    <col min="13847" max="13859" width="14.7109375" customWidth="1"/>
    <col min="13861" max="13861" width="14.7109375" customWidth="1"/>
    <col min="13863" max="13866" width="14.7109375" customWidth="1"/>
    <col min="13867" max="13867" width="14.85546875" customWidth="1"/>
    <col min="13868" max="13871" width="14.7109375" customWidth="1"/>
    <col min="13873" max="13874" width="14.7109375" customWidth="1"/>
    <col min="13876" max="13877" width="14.7109375" customWidth="1"/>
    <col min="13878" max="13878" width="14.5703125" customWidth="1"/>
    <col min="13879" max="13881" width="14.7109375" customWidth="1"/>
    <col min="13884" max="13884" width="14.7109375" customWidth="1"/>
    <col min="13885" max="13885" width="14.85546875" customWidth="1"/>
    <col min="13886" max="13888" width="14.7109375" customWidth="1"/>
    <col min="13890" max="13890" width="14.85546875" customWidth="1"/>
    <col min="13891" max="13892" width="14.7109375" customWidth="1"/>
    <col min="13893" max="13893" width="16.5703125" customWidth="1"/>
    <col min="13894" max="13895" width="14.7109375" customWidth="1"/>
    <col min="13897" max="13902" width="14.7109375" customWidth="1"/>
    <col min="13904" max="13904" width="14.85546875" customWidth="1"/>
    <col min="13905" max="13909" width="14.7109375" customWidth="1"/>
    <col min="13911" max="13915" width="14.7109375" customWidth="1"/>
    <col min="13916" max="13916" width="14.5703125" customWidth="1"/>
    <col min="13918" max="13919" width="14.7109375" customWidth="1"/>
    <col min="13920" max="13920" width="14.85546875" customWidth="1"/>
    <col min="13921" max="13921" width="14.7109375" customWidth="1"/>
    <col min="13925" max="13927" width="14.7109375" customWidth="1"/>
    <col min="14081" max="14081" width="7" customWidth="1"/>
    <col min="14082" max="14082" width="37.28515625" customWidth="1"/>
    <col min="14083" max="14083" width="13.28515625" customWidth="1"/>
    <col min="14084" max="14084" width="14.140625" customWidth="1"/>
    <col min="14085" max="14085" width="12.5703125" customWidth="1"/>
    <col min="14086" max="14086" width="13.42578125" customWidth="1"/>
    <col min="14087" max="14090" width="13.7109375" customWidth="1"/>
    <col min="14091" max="14091" width="14.140625" customWidth="1"/>
    <col min="14092" max="14092" width="13.7109375" customWidth="1"/>
    <col min="14093" max="14093" width="9" customWidth="1"/>
    <col min="14094" max="14101" width="14.7109375" customWidth="1"/>
    <col min="14102" max="14102" width="14.85546875" customWidth="1"/>
    <col min="14103" max="14115" width="14.7109375" customWidth="1"/>
    <col min="14117" max="14117" width="14.7109375" customWidth="1"/>
    <col min="14119" max="14122" width="14.7109375" customWidth="1"/>
    <col min="14123" max="14123" width="14.85546875" customWidth="1"/>
    <col min="14124" max="14127" width="14.7109375" customWidth="1"/>
    <col min="14129" max="14130" width="14.7109375" customWidth="1"/>
    <col min="14132" max="14133" width="14.7109375" customWidth="1"/>
    <col min="14134" max="14134" width="14.5703125" customWidth="1"/>
    <col min="14135" max="14137" width="14.7109375" customWidth="1"/>
    <col min="14140" max="14140" width="14.7109375" customWidth="1"/>
    <col min="14141" max="14141" width="14.85546875" customWidth="1"/>
    <col min="14142" max="14144" width="14.7109375" customWidth="1"/>
    <col min="14146" max="14146" width="14.85546875" customWidth="1"/>
    <col min="14147" max="14148" width="14.7109375" customWidth="1"/>
    <col min="14149" max="14149" width="16.5703125" customWidth="1"/>
    <col min="14150" max="14151" width="14.7109375" customWidth="1"/>
    <col min="14153" max="14158" width="14.7109375" customWidth="1"/>
    <col min="14160" max="14160" width="14.85546875" customWidth="1"/>
    <col min="14161" max="14165" width="14.7109375" customWidth="1"/>
    <col min="14167" max="14171" width="14.7109375" customWidth="1"/>
    <col min="14172" max="14172" width="14.5703125" customWidth="1"/>
    <col min="14174" max="14175" width="14.7109375" customWidth="1"/>
    <col min="14176" max="14176" width="14.85546875" customWidth="1"/>
    <col min="14177" max="14177" width="14.7109375" customWidth="1"/>
    <col min="14181" max="14183" width="14.7109375" customWidth="1"/>
    <col min="14337" max="14337" width="7" customWidth="1"/>
    <col min="14338" max="14338" width="37.28515625" customWidth="1"/>
    <col min="14339" max="14339" width="13.28515625" customWidth="1"/>
    <col min="14340" max="14340" width="14.140625" customWidth="1"/>
    <col min="14341" max="14341" width="12.5703125" customWidth="1"/>
    <col min="14342" max="14342" width="13.42578125" customWidth="1"/>
    <col min="14343" max="14346" width="13.7109375" customWidth="1"/>
    <col min="14347" max="14347" width="14.140625" customWidth="1"/>
    <col min="14348" max="14348" width="13.7109375" customWidth="1"/>
    <col min="14349" max="14349" width="9" customWidth="1"/>
    <col min="14350" max="14357" width="14.7109375" customWidth="1"/>
    <col min="14358" max="14358" width="14.85546875" customWidth="1"/>
    <col min="14359" max="14371" width="14.7109375" customWidth="1"/>
    <col min="14373" max="14373" width="14.7109375" customWidth="1"/>
    <col min="14375" max="14378" width="14.7109375" customWidth="1"/>
    <col min="14379" max="14379" width="14.85546875" customWidth="1"/>
    <col min="14380" max="14383" width="14.7109375" customWidth="1"/>
    <col min="14385" max="14386" width="14.7109375" customWidth="1"/>
    <col min="14388" max="14389" width="14.7109375" customWidth="1"/>
    <col min="14390" max="14390" width="14.5703125" customWidth="1"/>
    <col min="14391" max="14393" width="14.7109375" customWidth="1"/>
    <col min="14396" max="14396" width="14.7109375" customWidth="1"/>
    <col min="14397" max="14397" width="14.85546875" customWidth="1"/>
    <col min="14398" max="14400" width="14.7109375" customWidth="1"/>
    <col min="14402" max="14402" width="14.85546875" customWidth="1"/>
    <col min="14403" max="14404" width="14.7109375" customWidth="1"/>
    <col min="14405" max="14405" width="16.5703125" customWidth="1"/>
    <col min="14406" max="14407" width="14.7109375" customWidth="1"/>
    <col min="14409" max="14414" width="14.7109375" customWidth="1"/>
    <col min="14416" max="14416" width="14.85546875" customWidth="1"/>
    <col min="14417" max="14421" width="14.7109375" customWidth="1"/>
    <col min="14423" max="14427" width="14.7109375" customWidth="1"/>
    <col min="14428" max="14428" width="14.5703125" customWidth="1"/>
    <col min="14430" max="14431" width="14.7109375" customWidth="1"/>
    <col min="14432" max="14432" width="14.85546875" customWidth="1"/>
    <col min="14433" max="14433" width="14.7109375" customWidth="1"/>
    <col min="14437" max="14439" width="14.7109375" customWidth="1"/>
    <col min="14593" max="14593" width="7" customWidth="1"/>
    <col min="14594" max="14594" width="37.28515625" customWidth="1"/>
    <col min="14595" max="14595" width="13.28515625" customWidth="1"/>
    <col min="14596" max="14596" width="14.140625" customWidth="1"/>
    <col min="14597" max="14597" width="12.5703125" customWidth="1"/>
    <col min="14598" max="14598" width="13.42578125" customWidth="1"/>
    <col min="14599" max="14602" width="13.7109375" customWidth="1"/>
    <col min="14603" max="14603" width="14.140625" customWidth="1"/>
    <col min="14604" max="14604" width="13.7109375" customWidth="1"/>
    <col min="14605" max="14605" width="9" customWidth="1"/>
    <col min="14606" max="14613" width="14.7109375" customWidth="1"/>
    <col min="14614" max="14614" width="14.85546875" customWidth="1"/>
    <col min="14615" max="14627" width="14.7109375" customWidth="1"/>
    <col min="14629" max="14629" width="14.7109375" customWidth="1"/>
    <col min="14631" max="14634" width="14.7109375" customWidth="1"/>
    <col min="14635" max="14635" width="14.85546875" customWidth="1"/>
    <col min="14636" max="14639" width="14.7109375" customWidth="1"/>
    <col min="14641" max="14642" width="14.7109375" customWidth="1"/>
    <col min="14644" max="14645" width="14.7109375" customWidth="1"/>
    <col min="14646" max="14646" width="14.5703125" customWidth="1"/>
    <col min="14647" max="14649" width="14.7109375" customWidth="1"/>
    <col min="14652" max="14652" width="14.7109375" customWidth="1"/>
    <col min="14653" max="14653" width="14.85546875" customWidth="1"/>
    <col min="14654" max="14656" width="14.7109375" customWidth="1"/>
    <col min="14658" max="14658" width="14.85546875" customWidth="1"/>
    <col min="14659" max="14660" width="14.7109375" customWidth="1"/>
    <col min="14661" max="14661" width="16.5703125" customWidth="1"/>
    <col min="14662" max="14663" width="14.7109375" customWidth="1"/>
    <col min="14665" max="14670" width="14.7109375" customWidth="1"/>
    <col min="14672" max="14672" width="14.85546875" customWidth="1"/>
    <col min="14673" max="14677" width="14.7109375" customWidth="1"/>
    <col min="14679" max="14683" width="14.7109375" customWidth="1"/>
    <col min="14684" max="14684" width="14.5703125" customWidth="1"/>
    <col min="14686" max="14687" width="14.7109375" customWidth="1"/>
    <col min="14688" max="14688" width="14.85546875" customWidth="1"/>
    <col min="14689" max="14689" width="14.7109375" customWidth="1"/>
    <col min="14693" max="14695" width="14.7109375" customWidth="1"/>
    <col min="14849" max="14849" width="7" customWidth="1"/>
    <col min="14850" max="14850" width="37.28515625" customWidth="1"/>
    <col min="14851" max="14851" width="13.28515625" customWidth="1"/>
    <col min="14852" max="14852" width="14.140625" customWidth="1"/>
    <col min="14853" max="14853" width="12.5703125" customWidth="1"/>
    <col min="14854" max="14854" width="13.42578125" customWidth="1"/>
    <col min="14855" max="14858" width="13.7109375" customWidth="1"/>
    <col min="14859" max="14859" width="14.140625" customWidth="1"/>
    <col min="14860" max="14860" width="13.7109375" customWidth="1"/>
    <col min="14861" max="14861" width="9" customWidth="1"/>
    <col min="14862" max="14869" width="14.7109375" customWidth="1"/>
    <col min="14870" max="14870" width="14.85546875" customWidth="1"/>
    <col min="14871" max="14883" width="14.7109375" customWidth="1"/>
    <col min="14885" max="14885" width="14.7109375" customWidth="1"/>
    <col min="14887" max="14890" width="14.7109375" customWidth="1"/>
    <col min="14891" max="14891" width="14.85546875" customWidth="1"/>
    <col min="14892" max="14895" width="14.7109375" customWidth="1"/>
    <col min="14897" max="14898" width="14.7109375" customWidth="1"/>
    <col min="14900" max="14901" width="14.7109375" customWidth="1"/>
    <col min="14902" max="14902" width="14.5703125" customWidth="1"/>
    <col min="14903" max="14905" width="14.7109375" customWidth="1"/>
    <col min="14908" max="14908" width="14.7109375" customWidth="1"/>
    <col min="14909" max="14909" width="14.85546875" customWidth="1"/>
    <col min="14910" max="14912" width="14.7109375" customWidth="1"/>
    <col min="14914" max="14914" width="14.85546875" customWidth="1"/>
    <col min="14915" max="14916" width="14.7109375" customWidth="1"/>
    <col min="14917" max="14917" width="16.5703125" customWidth="1"/>
    <col min="14918" max="14919" width="14.7109375" customWidth="1"/>
    <col min="14921" max="14926" width="14.7109375" customWidth="1"/>
    <col min="14928" max="14928" width="14.85546875" customWidth="1"/>
    <col min="14929" max="14933" width="14.7109375" customWidth="1"/>
    <col min="14935" max="14939" width="14.7109375" customWidth="1"/>
    <col min="14940" max="14940" width="14.5703125" customWidth="1"/>
    <col min="14942" max="14943" width="14.7109375" customWidth="1"/>
    <col min="14944" max="14944" width="14.85546875" customWidth="1"/>
    <col min="14945" max="14945" width="14.7109375" customWidth="1"/>
    <col min="14949" max="14951" width="14.7109375" customWidth="1"/>
    <col min="15105" max="15105" width="7" customWidth="1"/>
    <col min="15106" max="15106" width="37.28515625" customWidth="1"/>
    <col min="15107" max="15107" width="13.28515625" customWidth="1"/>
    <col min="15108" max="15108" width="14.140625" customWidth="1"/>
    <col min="15109" max="15109" width="12.5703125" customWidth="1"/>
    <col min="15110" max="15110" width="13.42578125" customWidth="1"/>
    <col min="15111" max="15114" width="13.7109375" customWidth="1"/>
    <col min="15115" max="15115" width="14.140625" customWidth="1"/>
    <col min="15116" max="15116" width="13.7109375" customWidth="1"/>
    <col min="15117" max="15117" width="9" customWidth="1"/>
    <col min="15118" max="15125" width="14.7109375" customWidth="1"/>
    <col min="15126" max="15126" width="14.85546875" customWidth="1"/>
    <col min="15127" max="15139" width="14.7109375" customWidth="1"/>
    <col min="15141" max="15141" width="14.7109375" customWidth="1"/>
    <col min="15143" max="15146" width="14.7109375" customWidth="1"/>
    <col min="15147" max="15147" width="14.85546875" customWidth="1"/>
    <col min="15148" max="15151" width="14.7109375" customWidth="1"/>
    <col min="15153" max="15154" width="14.7109375" customWidth="1"/>
    <col min="15156" max="15157" width="14.7109375" customWidth="1"/>
    <col min="15158" max="15158" width="14.5703125" customWidth="1"/>
    <col min="15159" max="15161" width="14.7109375" customWidth="1"/>
    <col min="15164" max="15164" width="14.7109375" customWidth="1"/>
    <col min="15165" max="15165" width="14.85546875" customWidth="1"/>
    <col min="15166" max="15168" width="14.7109375" customWidth="1"/>
    <col min="15170" max="15170" width="14.85546875" customWidth="1"/>
    <col min="15171" max="15172" width="14.7109375" customWidth="1"/>
    <col min="15173" max="15173" width="16.5703125" customWidth="1"/>
    <col min="15174" max="15175" width="14.7109375" customWidth="1"/>
    <col min="15177" max="15182" width="14.7109375" customWidth="1"/>
    <col min="15184" max="15184" width="14.85546875" customWidth="1"/>
    <col min="15185" max="15189" width="14.7109375" customWidth="1"/>
    <col min="15191" max="15195" width="14.7109375" customWidth="1"/>
    <col min="15196" max="15196" width="14.5703125" customWidth="1"/>
    <col min="15198" max="15199" width="14.7109375" customWidth="1"/>
    <col min="15200" max="15200" width="14.85546875" customWidth="1"/>
    <col min="15201" max="15201" width="14.7109375" customWidth="1"/>
    <col min="15205" max="15207" width="14.7109375" customWidth="1"/>
    <col min="15361" max="15361" width="7" customWidth="1"/>
    <col min="15362" max="15362" width="37.28515625" customWidth="1"/>
    <col min="15363" max="15363" width="13.28515625" customWidth="1"/>
    <col min="15364" max="15364" width="14.140625" customWidth="1"/>
    <col min="15365" max="15365" width="12.5703125" customWidth="1"/>
    <col min="15366" max="15366" width="13.42578125" customWidth="1"/>
    <col min="15367" max="15370" width="13.7109375" customWidth="1"/>
    <col min="15371" max="15371" width="14.140625" customWidth="1"/>
    <col min="15372" max="15372" width="13.7109375" customWidth="1"/>
    <col min="15373" max="15373" width="9" customWidth="1"/>
    <col min="15374" max="15381" width="14.7109375" customWidth="1"/>
    <col min="15382" max="15382" width="14.85546875" customWidth="1"/>
    <col min="15383" max="15395" width="14.7109375" customWidth="1"/>
    <col min="15397" max="15397" width="14.7109375" customWidth="1"/>
    <col min="15399" max="15402" width="14.7109375" customWidth="1"/>
    <col min="15403" max="15403" width="14.85546875" customWidth="1"/>
    <col min="15404" max="15407" width="14.7109375" customWidth="1"/>
    <col min="15409" max="15410" width="14.7109375" customWidth="1"/>
    <col min="15412" max="15413" width="14.7109375" customWidth="1"/>
    <col min="15414" max="15414" width="14.5703125" customWidth="1"/>
    <col min="15415" max="15417" width="14.7109375" customWidth="1"/>
    <col min="15420" max="15420" width="14.7109375" customWidth="1"/>
    <col min="15421" max="15421" width="14.85546875" customWidth="1"/>
    <col min="15422" max="15424" width="14.7109375" customWidth="1"/>
    <col min="15426" max="15426" width="14.85546875" customWidth="1"/>
    <col min="15427" max="15428" width="14.7109375" customWidth="1"/>
    <col min="15429" max="15429" width="16.5703125" customWidth="1"/>
    <col min="15430" max="15431" width="14.7109375" customWidth="1"/>
    <col min="15433" max="15438" width="14.7109375" customWidth="1"/>
    <col min="15440" max="15440" width="14.85546875" customWidth="1"/>
    <col min="15441" max="15445" width="14.7109375" customWidth="1"/>
    <col min="15447" max="15451" width="14.7109375" customWidth="1"/>
    <col min="15452" max="15452" width="14.5703125" customWidth="1"/>
    <col min="15454" max="15455" width="14.7109375" customWidth="1"/>
    <col min="15456" max="15456" width="14.85546875" customWidth="1"/>
    <col min="15457" max="15457" width="14.7109375" customWidth="1"/>
    <col min="15461" max="15463" width="14.7109375" customWidth="1"/>
    <col min="15617" max="15617" width="7" customWidth="1"/>
    <col min="15618" max="15618" width="37.28515625" customWidth="1"/>
    <col min="15619" max="15619" width="13.28515625" customWidth="1"/>
    <col min="15620" max="15620" width="14.140625" customWidth="1"/>
    <col min="15621" max="15621" width="12.5703125" customWidth="1"/>
    <col min="15622" max="15622" width="13.42578125" customWidth="1"/>
    <col min="15623" max="15626" width="13.7109375" customWidth="1"/>
    <col min="15627" max="15627" width="14.140625" customWidth="1"/>
    <col min="15628" max="15628" width="13.7109375" customWidth="1"/>
    <col min="15629" max="15629" width="9" customWidth="1"/>
    <col min="15630" max="15637" width="14.7109375" customWidth="1"/>
    <col min="15638" max="15638" width="14.85546875" customWidth="1"/>
    <col min="15639" max="15651" width="14.7109375" customWidth="1"/>
    <col min="15653" max="15653" width="14.7109375" customWidth="1"/>
    <col min="15655" max="15658" width="14.7109375" customWidth="1"/>
    <col min="15659" max="15659" width="14.85546875" customWidth="1"/>
    <col min="15660" max="15663" width="14.7109375" customWidth="1"/>
    <col min="15665" max="15666" width="14.7109375" customWidth="1"/>
    <col min="15668" max="15669" width="14.7109375" customWidth="1"/>
    <col min="15670" max="15670" width="14.5703125" customWidth="1"/>
    <col min="15671" max="15673" width="14.7109375" customWidth="1"/>
    <col min="15676" max="15676" width="14.7109375" customWidth="1"/>
    <col min="15677" max="15677" width="14.85546875" customWidth="1"/>
    <col min="15678" max="15680" width="14.7109375" customWidth="1"/>
    <col min="15682" max="15682" width="14.85546875" customWidth="1"/>
    <col min="15683" max="15684" width="14.7109375" customWidth="1"/>
    <col min="15685" max="15685" width="16.5703125" customWidth="1"/>
    <col min="15686" max="15687" width="14.7109375" customWidth="1"/>
    <col min="15689" max="15694" width="14.7109375" customWidth="1"/>
    <col min="15696" max="15696" width="14.85546875" customWidth="1"/>
    <col min="15697" max="15701" width="14.7109375" customWidth="1"/>
    <col min="15703" max="15707" width="14.7109375" customWidth="1"/>
    <col min="15708" max="15708" width="14.5703125" customWidth="1"/>
    <col min="15710" max="15711" width="14.7109375" customWidth="1"/>
    <col min="15712" max="15712" width="14.85546875" customWidth="1"/>
    <col min="15713" max="15713" width="14.7109375" customWidth="1"/>
    <col min="15717" max="15719" width="14.7109375" customWidth="1"/>
    <col min="15873" max="15873" width="7" customWidth="1"/>
    <col min="15874" max="15874" width="37.28515625" customWidth="1"/>
    <col min="15875" max="15875" width="13.28515625" customWidth="1"/>
    <col min="15876" max="15876" width="14.140625" customWidth="1"/>
    <col min="15877" max="15877" width="12.5703125" customWidth="1"/>
    <col min="15878" max="15878" width="13.42578125" customWidth="1"/>
    <col min="15879" max="15882" width="13.7109375" customWidth="1"/>
    <col min="15883" max="15883" width="14.140625" customWidth="1"/>
    <col min="15884" max="15884" width="13.7109375" customWidth="1"/>
    <col min="15885" max="15885" width="9" customWidth="1"/>
    <col min="15886" max="15893" width="14.7109375" customWidth="1"/>
    <col min="15894" max="15894" width="14.85546875" customWidth="1"/>
    <col min="15895" max="15907" width="14.7109375" customWidth="1"/>
    <col min="15909" max="15909" width="14.7109375" customWidth="1"/>
    <col min="15911" max="15914" width="14.7109375" customWidth="1"/>
    <col min="15915" max="15915" width="14.85546875" customWidth="1"/>
    <col min="15916" max="15919" width="14.7109375" customWidth="1"/>
    <col min="15921" max="15922" width="14.7109375" customWidth="1"/>
    <col min="15924" max="15925" width="14.7109375" customWidth="1"/>
    <col min="15926" max="15926" width="14.5703125" customWidth="1"/>
    <col min="15927" max="15929" width="14.7109375" customWidth="1"/>
    <col min="15932" max="15932" width="14.7109375" customWidth="1"/>
    <col min="15933" max="15933" width="14.85546875" customWidth="1"/>
    <col min="15934" max="15936" width="14.7109375" customWidth="1"/>
    <col min="15938" max="15938" width="14.85546875" customWidth="1"/>
    <col min="15939" max="15940" width="14.7109375" customWidth="1"/>
    <col min="15941" max="15941" width="16.5703125" customWidth="1"/>
    <col min="15942" max="15943" width="14.7109375" customWidth="1"/>
    <col min="15945" max="15950" width="14.7109375" customWidth="1"/>
    <col min="15952" max="15952" width="14.85546875" customWidth="1"/>
    <col min="15953" max="15957" width="14.7109375" customWidth="1"/>
    <col min="15959" max="15963" width="14.7109375" customWidth="1"/>
    <col min="15964" max="15964" width="14.5703125" customWidth="1"/>
    <col min="15966" max="15967" width="14.7109375" customWidth="1"/>
    <col min="15968" max="15968" width="14.85546875" customWidth="1"/>
    <col min="15969" max="15969" width="14.7109375" customWidth="1"/>
    <col min="15973" max="15975" width="14.7109375" customWidth="1"/>
    <col min="16129" max="16129" width="7" customWidth="1"/>
    <col min="16130" max="16130" width="37.28515625" customWidth="1"/>
    <col min="16131" max="16131" width="13.28515625" customWidth="1"/>
    <col min="16132" max="16132" width="14.140625" customWidth="1"/>
    <col min="16133" max="16133" width="12.5703125" customWidth="1"/>
    <col min="16134" max="16134" width="13.42578125" customWidth="1"/>
    <col min="16135" max="16138" width="13.7109375" customWidth="1"/>
    <col min="16139" max="16139" width="14.140625" customWidth="1"/>
    <col min="16140" max="16140" width="13.7109375" customWidth="1"/>
    <col min="16141" max="16141" width="9" customWidth="1"/>
    <col min="16142" max="16149" width="14.7109375" customWidth="1"/>
    <col min="16150" max="16150" width="14.85546875" customWidth="1"/>
    <col min="16151" max="16163" width="14.7109375" customWidth="1"/>
    <col min="16165" max="16165" width="14.7109375" customWidth="1"/>
    <col min="16167" max="16170" width="14.7109375" customWidth="1"/>
    <col min="16171" max="16171" width="14.85546875" customWidth="1"/>
    <col min="16172" max="16175" width="14.7109375" customWidth="1"/>
    <col min="16177" max="16178" width="14.7109375" customWidth="1"/>
    <col min="16180" max="16181" width="14.7109375" customWidth="1"/>
    <col min="16182" max="16182" width="14.5703125" customWidth="1"/>
    <col min="16183" max="16185" width="14.7109375" customWidth="1"/>
    <col min="16188" max="16188" width="14.7109375" customWidth="1"/>
    <col min="16189" max="16189" width="14.85546875" customWidth="1"/>
    <col min="16190" max="16192" width="14.7109375" customWidth="1"/>
    <col min="16194" max="16194" width="14.85546875" customWidth="1"/>
    <col min="16195" max="16196" width="14.7109375" customWidth="1"/>
    <col min="16197" max="16197" width="16.5703125" customWidth="1"/>
    <col min="16198" max="16199" width="14.7109375" customWidth="1"/>
    <col min="16201" max="16206" width="14.7109375" customWidth="1"/>
    <col min="16208" max="16208" width="14.85546875" customWidth="1"/>
    <col min="16209" max="16213" width="14.7109375" customWidth="1"/>
    <col min="16215" max="16219" width="14.7109375" customWidth="1"/>
    <col min="16220" max="16220" width="14.5703125" customWidth="1"/>
    <col min="16222" max="16223" width="14.7109375" customWidth="1"/>
    <col min="16224" max="16224" width="14.85546875" customWidth="1"/>
    <col min="16225" max="16225" width="14.7109375" customWidth="1"/>
    <col min="16229" max="16231" width="14.7109375" customWidth="1"/>
  </cols>
  <sheetData>
    <row r="1" spans="2:7" x14ac:dyDescent="0.2">
      <c r="B1" s="5"/>
      <c r="C1" s="5"/>
      <c r="D1" s="5"/>
      <c r="E1" s="5"/>
      <c r="F1" s="5"/>
    </row>
    <row r="2" spans="2:7" x14ac:dyDescent="0.2">
      <c r="B2" s="408" t="s">
        <v>368</v>
      </c>
      <c r="C2" s="408"/>
      <c r="D2" s="408"/>
      <c r="E2" s="408"/>
      <c r="F2" s="408"/>
    </row>
    <row r="3" spans="2:7" x14ac:dyDescent="0.2">
      <c r="B3" s="409" t="s">
        <v>58</v>
      </c>
      <c r="C3" s="409"/>
      <c r="D3" s="409"/>
      <c r="E3" s="409"/>
      <c r="F3" s="409"/>
    </row>
    <row r="4" spans="2:7" x14ac:dyDescent="0.2">
      <c r="B4" s="410" t="s">
        <v>125</v>
      </c>
      <c r="C4" s="410"/>
      <c r="D4" s="410"/>
      <c r="E4" s="410"/>
      <c r="F4" s="410"/>
    </row>
    <row r="5" spans="2:7" x14ac:dyDescent="0.2">
      <c r="B5" s="410" t="s">
        <v>124</v>
      </c>
      <c r="C5" s="410"/>
      <c r="D5" s="410"/>
      <c r="E5" s="410"/>
      <c r="F5" s="410"/>
    </row>
    <row r="6" spans="2:7" x14ac:dyDescent="0.2">
      <c r="B6" s="410" t="s">
        <v>120</v>
      </c>
      <c r="C6" s="410"/>
      <c r="D6" s="410"/>
      <c r="E6" s="410"/>
      <c r="F6" s="410"/>
    </row>
    <row r="7" spans="2:7" x14ac:dyDescent="0.2">
      <c r="B7" s="411" t="s">
        <v>142</v>
      </c>
      <c r="C7" s="411"/>
      <c r="D7" s="411"/>
      <c r="E7" s="411"/>
      <c r="F7" s="411"/>
    </row>
    <row r="8" spans="2:7" ht="13.5" thickBot="1" x14ac:dyDescent="0.25">
      <c r="B8" s="87"/>
      <c r="C8" s="87"/>
      <c r="D8" s="87"/>
      <c r="E8" s="88"/>
      <c r="F8" s="87"/>
    </row>
    <row r="9" spans="2:7" x14ac:dyDescent="0.2">
      <c r="B9" s="403" t="s">
        <v>62</v>
      </c>
      <c r="C9" s="414" t="s">
        <v>63</v>
      </c>
      <c r="D9" s="89" t="s">
        <v>64</v>
      </c>
      <c r="E9" s="90" t="s">
        <v>65</v>
      </c>
      <c r="F9" s="414" t="s">
        <v>17</v>
      </c>
    </row>
    <row r="10" spans="2:7" ht="13.5" thickBot="1" x14ac:dyDescent="0.25">
      <c r="B10" s="404"/>
      <c r="C10" s="415"/>
      <c r="D10" s="91" t="s">
        <v>67</v>
      </c>
      <c r="E10" s="92" t="s">
        <v>68</v>
      </c>
      <c r="F10" s="415"/>
      <c r="G10" s="21"/>
    </row>
    <row r="11" spans="2:7" x14ac:dyDescent="0.2">
      <c r="B11" s="93">
        <v>51</v>
      </c>
      <c r="C11" s="94" t="s">
        <v>70</v>
      </c>
      <c r="D11" s="95">
        <f>SUM(D12+D15+D17)</f>
        <v>12571.65</v>
      </c>
      <c r="E11" s="95">
        <f>SUM(E12+E15+E17)</f>
        <v>11439</v>
      </c>
      <c r="F11" s="95">
        <f>SUM(F12+F15+F17)</f>
        <v>24010.65</v>
      </c>
    </row>
    <row r="12" spans="2:7" x14ac:dyDescent="0.2">
      <c r="B12" s="96">
        <v>511</v>
      </c>
      <c r="C12" s="97" t="s">
        <v>143</v>
      </c>
      <c r="D12" s="98">
        <f>SUM(D13:D14)</f>
        <v>10972.65</v>
      </c>
      <c r="E12" s="98">
        <f>SUM(E13:E14)</f>
        <v>9840</v>
      </c>
      <c r="F12" s="98">
        <f>SUM(F13:F14)</f>
        <v>20812.650000000001</v>
      </c>
    </row>
    <row r="13" spans="2:7" x14ac:dyDescent="0.2">
      <c r="B13" s="99">
        <v>51101</v>
      </c>
      <c r="C13" s="100" t="s">
        <v>71</v>
      </c>
      <c r="D13" s="101">
        <v>9840</v>
      </c>
      <c r="E13" s="101">
        <v>9840</v>
      </c>
      <c r="F13" s="101">
        <f>+D13+E13</f>
        <v>19680</v>
      </c>
    </row>
    <row r="14" spans="2:7" x14ac:dyDescent="0.2">
      <c r="B14" s="99">
        <v>51103</v>
      </c>
      <c r="C14" s="102" t="s">
        <v>72</v>
      </c>
      <c r="D14" s="101">
        <v>1132.6500000000001</v>
      </c>
      <c r="E14" s="101">
        <v>0</v>
      </c>
      <c r="F14" s="106">
        <f>SUM(D14:E14)</f>
        <v>1132.6500000000001</v>
      </c>
    </row>
    <row r="15" spans="2:7" x14ac:dyDescent="0.2">
      <c r="B15" s="96">
        <v>514</v>
      </c>
      <c r="C15" s="94" t="s">
        <v>75</v>
      </c>
      <c r="D15" s="98">
        <f>SUM(D16:D16)</f>
        <v>836.4</v>
      </c>
      <c r="E15" s="98">
        <f>SUM(E16:E16)</f>
        <v>836.4</v>
      </c>
      <c r="F15" s="98">
        <f>SUM(F16:F16)</f>
        <v>1672.8</v>
      </c>
    </row>
    <row r="16" spans="2:7" x14ac:dyDescent="0.2">
      <c r="B16" s="103">
        <v>51401</v>
      </c>
      <c r="C16" s="102" t="s">
        <v>76</v>
      </c>
      <c r="D16" s="101">
        <v>836.4</v>
      </c>
      <c r="E16" s="101">
        <v>836.4</v>
      </c>
      <c r="F16" s="101">
        <f>SUM(D16:E16)</f>
        <v>1672.8</v>
      </c>
    </row>
    <row r="17" spans="2:8" x14ac:dyDescent="0.2">
      <c r="B17" s="96">
        <v>515</v>
      </c>
      <c r="C17" s="104" t="s">
        <v>77</v>
      </c>
      <c r="D17" s="98">
        <f>SUM(D18:D18)</f>
        <v>762.6</v>
      </c>
      <c r="E17" s="98">
        <f>SUM(E18:E18)</f>
        <v>762.6</v>
      </c>
      <c r="F17" s="98">
        <f>SUM(F18:F18)</f>
        <v>1525.2</v>
      </c>
    </row>
    <row r="18" spans="2:8" x14ac:dyDescent="0.2">
      <c r="B18" s="103">
        <v>51501</v>
      </c>
      <c r="C18" s="102" t="s">
        <v>76</v>
      </c>
      <c r="D18" s="101">
        <v>762.6</v>
      </c>
      <c r="E18" s="101">
        <v>762.6</v>
      </c>
      <c r="F18" s="101">
        <f>SUM(D18:E18)</f>
        <v>1525.2</v>
      </c>
    </row>
    <row r="19" spans="2:8" x14ac:dyDescent="0.2">
      <c r="B19" s="96">
        <v>54</v>
      </c>
      <c r="C19" s="104" t="s">
        <v>79</v>
      </c>
      <c r="D19" s="105">
        <f>SUM(D20+D25+D27)</f>
        <v>1127</v>
      </c>
      <c r="E19" s="105">
        <f t="shared" ref="E19" si="0">SUM(E20+E25+E27)</f>
        <v>0</v>
      </c>
      <c r="F19" s="105">
        <f>SUM(F20+F25+F27)</f>
        <v>1127</v>
      </c>
    </row>
    <row r="20" spans="2:8" x14ac:dyDescent="0.2">
      <c r="B20" s="96">
        <v>541</v>
      </c>
      <c r="C20" s="104" t="s">
        <v>144</v>
      </c>
      <c r="D20" s="105">
        <f>SUM(D21:D24)</f>
        <v>527</v>
      </c>
      <c r="E20" s="105">
        <f>SUM(E21:E24)</f>
        <v>0</v>
      </c>
      <c r="F20" s="105">
        <f>SUM(F21:F24)</f>
        <v>527</v>
      </c>
      <c r="G20" s="6"/>
    </row>
    <row r="21" spans="2:8" x14ac:dyDescent="0.2">
      <c r="B21" s="103">
        <v>54105</v>
      </c>
      <c r="C21" s="102" t="s">
        <v>83</v>
      </c>
      <c r="D21" s="106">
        <v>400</v>
      </c>
      <c r="E21" s="106">
        <v>0</v>
      </c>
      <c r="F21" s="106">
        <f>SUM(D21:E21)</f>
        <v>400</v>
      </c>
      <c r="G21" s="51"/>
      <c r="H21" s="7"/>
    </row>
    <row r="22" spans="2:8" x14ac:dyDescent="0.2">
      <c r="B22" s="103">
        <v>54114</v>
      </c>
      <c r="C22" s="102" t="s">
        <v>87</v>
      </c>
      <c r="D22" s="106">
        <v>34.5</v>
      </c>
      <c r="E22" s="106">
        <v>0</v>
      </c>
      <c r="F22" s="106">
        <f>SUM(D22:E22)</f>
        <v>34.5</v>
      </c>
      <c r="G22" s="22"/>
    </row>
    <row r="23" spans="2:8" x14ac:dyDescent="0.2">
      <c r="B23" s="103">
        <v>54115</v>
      </c>
      <c r="C23" s="102" t="s">
        <v>88</v>
      </c>
      <c r="D23" s="106">
        <v>62.5</v>
      </c>
      <c r="E23" s="106">
        <v>0</v>
      </c>
      <c r="F23" s="106">
        <f>SUM(D23:E23)</f>
        <v>62.5</v>
      </c>
      <c r="G23" s="7"/>
    </row>
    <row r="24" spans="2:8" x14ac:dyDescent="0.2">
      <c r="B24" s="103">
        <v>54116</v>
      </c>
      <c r="C24" s="102" t="s">
        <v>245</v>
      </c>
      <c r="D24" s="106">
        <v>30</v>
      </c>
      <c r="E24" s="106">
        <v>0</v>
      </c>
      <c r="F24" s="106">
        <f>SUM(D24:E24)</f>
        <v>30</v>
      </c>
      <c r="G24" s="7"/>
    </row>
    <row r="25" spans="2:8" x14ac:dyDescent="0.2">
      <c r="B25" s="96">
        <v>543</v>
      </c>
      <c r="C25" s="128" t="s">
        <v>145</v>
      </c>
      <c r="D25" s="105">
        <f>SUM(D26:D26)</f>
        <v>100</v>
      </c>
      <c r="E25" s="105">
        <f>SUM(E26:E26)</f>
        <v>0</v>
      </c>
      <c r="F25" s="105">
        <f>SUM(F26:F26)</f>
        <v>100</v>
      </c>
      <c r="G25" s="6"/>
    </row>
    <row r="26" spans="2:8" x14ac:dyDescent="0.2">
      <c r="B26" s="103">
        <v>54313</v>
      </c>
      <c r="C26" s="102" t="s">
        <v>123</v>
      </c>
      <c r="D26" s="106">
        <v>100</v>
      </c>
      <c r="E26" s="101"/>
      <c r="F26" s="106">
        <f>SUM(D26:E26)</f>
        <v>100</v>
      </c>
      <c r="G26" s="26"/>
      <c r="H26" s="7"/>
    </row>
    <row r="27" spans="2:8" x14ac:dyDescent="0.2">
      <c r="B27" s="96">
        <v>545</v>
      </c>
      <c r="C27" s="104" t="s">
        <v>147</v>
      </c>
      <c r="D27" s="105">
        <f>SUM(D28:D28)</f>
        <v>500</v>
      </c>
      <c r="E27" s="105">
        <f>SUM(E28:E28)</f>
        <v>0</v>
      </c>
      <c r="F27" s="105">
        <f>SUM(F28:F28)</f>
        <v>500</v>
      </c>
      <c r="G27" s="49"/>
    </row>
    <row r="28" spans="2:8" x14ac:dyDescent="0.2">
      <c r="B28" s="103">
        <v>54503</v>
      </c>
      <c r="C28" s="102" t="s">
        <v>100</v>
      </c>
      <c r="D28" s="106">
        <v>500</v>
      </c>
      <c r="E28" s="106"/>
      <c r="F28" s="106">
        <f>SUM(D28:E28)</f>
        <v>500</v>
      </c>
      <c r="G28" s="24"/>
    </row>
    <row r="29" spans="2:8" x14ac:dyDescent="0.2">
      <c r="B29" s="96">
        <v>61</v>
      </c>
      <c r="C29" s="104" t="s">
        <v>242</v>
      </c>
      <c r="D29" s="105">
        <f t="shared" ref="D29:F30" si="1">SUM(D30:D30)</f>
        <v>1178.48</v>
      </c>
      <c r="E29" s="105">
        <f t="shared" si="1"/>
        <v>0</v>
      </c>
      <c r="F29" s="105">
        <f t="shared" si="1"/>
        <v>1178.48</v>
      </c>
      <c r="G29" s="23"/>
    </row>
    <row r="30" spans="2:8" x14ac:dyDescent="0.2">
      <c r="B30" s="96">
        <v>611</v>
      </c>
      <c r="C30" s="104" t="s">
        <v>152</v>
      </c>
      <c r="D30" s="105">
        <f t="shared" si="1"/>
        <v>1178.48</v>
      </c>
      <c r="E30" s="105">
        <f t="shared" si="1"/>
        <v>0</v>
      </c>
      <c r="F30" s="105">
        <f t="shared" si="1"/>
        <v>1178.48</v>
      </c>
      <c r="G30" s="22"/>
    </row>
    <row r="31" spans="2:8" x14ac:dyDescent="0.2">
      <c r="B31" s="103">
        <v>61101</v>
      </c>
      <c r="C31" s="102" t="s">
        <v>246</v>
      </c>
      <c r="D31" s="106">
        <v>1178.48</v>
      </c>
      <c r="E31" s="106"/>
      <c r="F31" s="106">
        <f>SUM(D31:E31)</f>
        <v>1178.48</v>
      </c>
      <c r="G31" s="22"/>
    </row>
    <row r="32" spans="2:8" x14ac:dyDescent="0.2">
      <c r="B32" s="103"/>
      <c r="C32" s="102"/>
      <c r="D32" s="106"/>
      <c r="E32" s="106"/>
      <c r="F32" s="106"/>
      <c r="G32" s="22"/>
    </row>
    <row r="33" spans="2:9" x14ac:dyDescent="0.2">
      <c r="B33" s="103"/>
      <c r="C33" s="104" t="s">
        <v>115</v>
      </c>
      <c r="D33" s="105">
        <f>SUM(D11+D19+D29)</f>
        <v>14877.13</v>
      </c>
      <c r="E33" s="105">
        <f>SUM(E11+E19+E29)</f>
        <v>11439</v>
      </c>
      <c r="F33" s="105">
        <f>SUM(D33:E33)</f>
        <v>26316.129999999997</v>
      </c>
      <c r="G33" s="52"/>
    </row>
    <row r="34" spans="2:9" x14ac:dyDescent="0.2">
      <c r="B34" s="103"/>
      <c r="C34" s="102"/>
      <c r="D34" s="106"/>
      <c r="E34" s="106"/>
      <c r="F34" s="106"/>
      <c r="G34" s="7"/>
    </row>
    <row r="35" spans="2:9" x14ac:dyDescent="0.2">
      <c r="B35" s="96"/>
      <c r="C35" s="104" t="s">
        <v>116</v>
      </c>
      <c r="D35" s="105">
        <f>SUM(D11+D19+D29)</f>
        <v>14877.13</v>
      </c>
      <c r="E35" s="105">
        <f>SUM(E11+E19+E29)</f>
        <v>11439</v>
      </c>
      <c r="F35" s="105">
        <f>SUM(F11+F19+F29)</f>
        <v>26316.13</v>
      </c>
      <c r="G35" s="15"/>
    </row>
    <row r="36" spans="2:9" x14ac:dyDescent="0.2">
      <c r="B36" s="96"/>
      <c r="C36" s="104" t="s">
        <v>117</v>
      </c>
      <c r="D36" s="105">
        <f>SUM(D12+D15+D17+D20+D25+D27+D30)</f>
        <v>14877.13</v>
      </c>
      <c r="E36" s="105">
        <f>SUM(E12+E15+E17+E20+E25+E27+E30)</f>
        <v>11439</v>
      </c>
      <c r="F36" s="105">
        <f>SUM(F12+F15+F17+F20+F25+F27+F30)</f>
        <v>26316.13</v>
      </c>
      <c r="G36" s="15"/>
    </row>
    <row r="37" spans="2:9" x14ac:dyDescent="0.2">
      <c r="B37" s="96"/>
      <c r="C37" s="104" t="s">
        <v>118</v>
      </c>
      <c r="D37" s="105">
        <f>SUM(D13+D14+D16+D18+D21+D22+D23+D24+D26+D28+D31)</f>
        <v>14877.13</v>
      </c>
      <c r="E37" s="105">
        <f>SUM(E13+E14+E16+E18+E21+E22+E23+E24+E26+E28+E31)</f>
        <v>11439</v>
      </c>
      <c r="F37" s="105">
        <f>SUM(F13+F14+F16+F18+F21+F22+F23+F24+F26+F28+F31)</f>
        <v>26316.13</v>
      </c>
      <c r="G37" s="26"/>
      <c r="H37" s="56"/>
      <c r="I37" s="33"/>
    </row>
    <row r="38" spans="2:9" x14ac:dyDescent="0.2">
      <c r="B38" s="9"/>
      <c r="G38" s="7"/>
    </row>
    <row r="39" spans="2:9" x14ac:dyDescent="0.2">
      <c r="G39" s="7"/>
    </row>
    <row r="40" spans="2:9" x14ac:dyDescent="0.2">
      <c r="G40" s="7"/>
    </row>
    <row r="41" spans="2:9" x14ac:dyDescent="0.2">
      <c r="G41" s="7"/>
    </row>
    <row r="42" spans="2:9" x14ac:dyDescent="0.2">
      <c r="G42" s="7"/>
    </row>
    <row r="43" spans="2:9" x14ac:dyDescent="0.2">
      <c r="G43" s="7"/>
    </row>
    <row r="44" spans="2:9" x14ac:dyDescent="0.2">
      <c r="G44" s="7"/>
    </row>
    <row r="45" spans="2:9" x14ac:dyDescent="0.2">
      <c r="G45" s="7"/>
    </row>
    <row r="46" spans="2:9" x14ac:dyDescent="0.2">
      <c r="G46" s="7"/>
    </row>
    <row r="47" spans="2:9" x14ac:dyDescent="0.2">
      <c r="G47" s="7"/>
    </row>
    <row r="48" spans="2:9" x14ac:dyDescent="0.2">
      <c r="G48" s="7"/>
    </row>
    <row r="49" spans="7:7" x14ac:dyDescent="0.2">
      <c r="G49" s="7"/>
    </row>
    <row r="50" spans="7:7" x14ac:dyDescent="0.2">
      <c r="G50" s="7"/>
    </row>
    <row r="51" spans="7:7" x14ac:dyDescent="0.2">
      <c r="G51" s="7"/>
    </row>
    <row r="52" spans="7:7" x14ac:dyDescent="0.2">
      <c r="G52" s="7"/>
    </row>
    <row r="53" spans="7:7" x14ac:dyDescent="0.2">
      <c r="G53" s="7"/>
    </row>
    <row r="54" spans="7:7" x14ac:dyDescent="0.2">
      <c r="G54" s="7"/>
    </row>
    <row r="55" spans="7:7" x14ac:dyDescent="0.2">
      <c r="G55" s="7"/>
    </row>
    <row r="56" spans="7:7" x14ac:dyDescent="0.2">
      <c r="G56" s="7"/>
    </row>
    <row r="57" spans="7:7" x14ac:dyDescent="0.2">
      <c r="G57" s="7"/>
    </row>
    <row r="58" spans="7:7" x14ac:dyDescent="0.2">
      <c r="G58" s="7"/>
    </row>
    <row r="59" spans="7:7" x14ac:dyDescent="0.2">
      <c r="G59" s="7"/>
    </row>
    <row r="60" spans="7:7" x14ac:dyDescent="0.2">
      <c r="G60" s="7"/>
    </row>
    <row r="61" spans="7:7" x14ac:dyDescent="0.2">
      <c r="G61" s="7"/>
    </row>
    <row r="62" spans="7:7" x14ac:dyDescent="0.2">
      <c r="G62" s="7"/>
    </row>
    <row r="63" spans="7:7" x14ac:dyDescent="0.2">
      <c r="G63" s="7"/>
    </row>
    <row r="64" spans="7:7" x14ac:dyDescent="0.2">
      <c r="G64" s="7"/>
    </row>
    <row r="65" spans="7:7" x14ac:dyDescent="0.2">
      <c r="G65" s="7"/>
    </row>
    <row r="66" spans="7:7" x14ac:dyDescent="0.2">
      <c r="G66" s="7"/>
    </row>
    <row r="79" spans="7:7" ht="15" customHeight="1" x14ac:dyDescent="0.2"/>
    <row r="1086" spans="7:7" x14ac:dyDescent="0.2">
      <c r="G1086" s="10"/>
    </row>
    <row r="1087" spans="7:7" x14ac:dyDescent="0.2">
      <c r="G1087" s="1"/>
    </row>
    <row r="1088" spans="7:7" x14ac:dyDescent="0.2">
      <c r="G1088" s="1"/>
    </row>
    <row r="1089" spans="7:7" x14ac:dyDescent="0.2">
      <c r="G1089" s="1"/>
    </row>
    <row r="1090" spans="7:7" x14ac:dyDescent="0.2">
      <c r="G1090" s="1"/>
    </row>
    <row r="1091" spans="7:7" x14ac:dyDescent="0.2">
      <c r="G1091" s="11"/>
    </row>
    <row r="1092" spans="7:7" x14ac:dyDescent="0.2">
      <c r="G1092" s="1"/>
    </row>
    <row r="1093" spans="7:7" x14ac:dyDescent="0.2">
      <c r="G1093" s="1"/>
    </row>
    <row r="1094" spans="7:7" x14ac:dyDescent="0.2">
      <c r="G1094" s="1"/>
    </row>
    <row r="1095" spans="7:7" x14ac:dyDescent="0.2">
      <c r="G1095" s="1"/>
    </row>
    <row r="1096" spans="7:7" x14ac:dyDescent="0.2">
      <c r="G1096" s="1"/>
    </row>
    <row r="1097" spans="7:7" x14ac:dyDescent="0.2">
      <c r="G1097" s="1"/>
    </row>
    <row r="1098" spans="7:7" x14ac:dyDescent="0.2">
      <c r="G1098" s="1"/>
    </row>
    <row r="1099" spans="7:7" x14ac:dyDescent="0.2">
      <c r="G1099" s="1"/>
    </row>
    <row r="1100" spans="7:7" x14ac:dyDescent="0.2">
      <c r="G1100" s="1"/>
    </row>
    <row r="1101" spans="7:7" x14ac:dyDescent="0.2">
      <c r="G1101" s="1"/>
    </row>
    <row r="1102" spans="7:7" x14ac:dyDescent="0.2">
      <c r="G1102" s="1"/>
    </row>
    <row r="1103" spans="7:7" x14ac:dyDescent="0.2">
      <c r="G1103" s="1"/>
    </row>
    <row r="1104" spans="7:7" x14ac:dyDescent="0.2">
      <c r="G1104" s="12"/>
    </row>
    <row r="1105" spans="7:7" x14ac:dyDescent="0.2">
      <c r="G1105" s="13"/>
    </row>
    <row r="1106" spans="7:7" x14ac:dyDescent="0.2">
      <c r="G1106" s="12"/>
    </row>
    <row r="1107" spans="7:7" x14ac:dyDescent="0.2">
      <c r="G1107" s="14"/>
    </row>
    <row r="1108" spans="7:7" x14ac:dyDescent="0.2">
      <c r="G1108" s="7"/>
    </row>
    <row r="1109" spans="7:7" x14ac:dyDescent="0.2">
      <c r="G1109" s="6"/>
    </row>
    <row r="1110" spans="7:7" x14ac:dyDescent="0.2">
      <c r="G1110" s="7"/>
    </row>
    <row r="1111" spans="7:7" x14ac:dyDescent="0.2">
      <c r="G1111" s="7"/>
    </row>
    <row r="1112" spans="7:7" x14ac:dyDescent="0.2">
      <c r="G1112" s="7"/>
    </row>
    <row r="1113" spans="7:7" x14ac:dyDescent="0.2">
      <c r="G1113" s="6"/>
    </row>
    <row r="1114" spans="7:7" x14ac:dyDescent="0.2">
      <c r="G1114" s="6"/>
    </row>
    <row r="1115" spans="7:7" x14ac:dyDescent="0.2">
      <c r="G1115" s="6"/>
    </row>
    <row r="1116" spans="7:7" x14ac:dyDescent="0.2">
      <c r="G1116" s="6"/>
    </row>
    <row r="1117" spans="7:7" x14ac:dyDescent="0.2">
      <c r="G1117" s="6"/>
    </row>
    <row r="1118" spans="7:7" x14ac:dyDescent="0.2">
      <c r="G1118" s="6"/>
    </row>
    <row r="2460" spans="8:102" ht="11.1" customHeight="1" x14ac:dyDescent="0.2">
      <c r="H2460" s="10"/>
      <c r="I2460" s="10"/>
      <c r="J2460" s="10"/>
      <c r="K2460" s="10"/>
      <c r="L2460" s="10"/>
      <c r="N2460" s="10"/>
      <c r="O2460" s="10"/>
      <c r="P2460" s="10"/>
      <c r="Q2460" s="10"/>
      <c r="R2460" s="10"/>
      <c r="S2460" s="10"/>
      <c r="T2460" s="10"/>
      <c r="U2460" s="10"/>
      <c r="V2460" s="10"/>
      <c r="W2460" s="10"/>
      <c r="X2460" s="10"/>
      <c r="Y2460" s="10"/>
      <c r="Z2460" s="10"/>
      <c r="AA2460" s="10"/>
      <c r="AB2460" s="10"/>
      <c r="AC2460" s="10"/>
      <c r="AD2460" s="10"/>
      <c r="AE2460" s="10"/>
      <c r="AF2460" s="10"/>
      <c r="AG2460" s="10"/>
      <c r="AH2460" s="10"/>
      <c r="AI2460" s="10"/>
      <c r="AJ2460" s="10"/>
      <c r="AK2460" s="10"/>
      <c r="AL2460" s="10"/>
      <c r="AM2460" s="10"/>
      <c r="AN2460" s="10"/>
      <c r="AO2460" s="10"/>
      <c r="AP2460" s="10"/>
      <c r="AQ2460" s="10"/>
      <c r="AR2460" s="10"/>
      <c r="AS2460" s="10"/>
      <c r="AT2460" s="10"/>
      <c r="AU2460" s="10"/>
      <c r="AV2460" s="10"/>
      <c r="AW2460" s="10"/>
      <c r="AX2460" s="10"/>
      <c r="AZ2460" s="10"/>
      <c r="BA2460" s="10"/>
      <c r="BB2460" s="10"/>
      <c r="BC2460" s="10"/>
      <c r="BD2460" s="10"/>
      <c r="BE2460" s="10"/>
      <c r="BG2460" s="10"/>
      <c r="BH2460" s="10"/>
      <c r="BI2460" s="10"/>
      <c r="BJ2460" s="10"/>
      <c r="BK2460" s="10"/>
      <c r="BL2460" s="10"/>
      <c r="BN2460" s="10"/>
      <c r="BO2460" s="10"/>
      <c r="BP2460" s="10"/>
      <c r="BQ2460" s="10"/>
      <c r="BR2460" s="10"/>
      <c r="BS2460" s="10"/>
      <c r="BU2460" s="10"/>
      <c r="BV2460" s="10"/>
      <c r="BW2460" s="10"/>
      <c r="BX2460" s="10"/>
      <c r="BY2460" s="10"/>
      <c r="BZ2460" s="10"/>
      <c r="CB2460" s="10"/>
      <c r="CC2460" s="10"/>
      <c r="CD2460" s="10"/>
      <c r="CE2460" s="10"/>
      <c r="CF2460" s="10"/>
      <c r="CG2460" s="10"/>
      <c r="CI2460" s="10"/>
      <c r="CJ2460" s="10"/>
      <c r="CK2460" s="10"/>
      <c r="CL2460" s="10"/>
      <c r="CM2460" s="10"/>
      <c r="CN2460" s="10"/>
      <c r="CP2460" s="10"/>
      <c r="CQ2460" s="10"/>
      <c r="CR2460" s="10"/>
      <c r="CS2460" s="10"/>
      <c r="CT2460" s="10"/>
      <c r="CU2460" s="10"/>
      <c r="CW2460" s="10"/>
      <c r="CX2460" s="10"/>
    </row>
    <row r="2461" spans="8:102" ht="11.1" customHeight="1" x14ac:dyDescent="0.2">
      <c r="H2461" s="1"/>
      <c r="I2461" s="1"/>
      <c r="J2461" s="1"/>
      <c r="K2461" s="1"/>
      <c r="L2461" s="1"/>
      <c r="N2461" s="1"/>
      <c r="O2461" s="1"/>
      <c r="P2461" s="1"/>
      <c r="Q2461" s="1"/>
      <c r="R2461" s="1"/>
      <c r="S2461" s="1"/>
      <c r="T2461" s="1"/>
      <c r="U2461" s="1"/>
      <c r="V2461" s="1"/>
      <c r="W2461" s="1"/>
      <c r="X2461" s="1"/>
      <c r="Y2461" s="1"/>
      <c r="Z2461" s="1"/>
      <c r="AA2461" s="1"/>
      <c r="AB2461" s="1"/>
      <c r="AC2461" s="1"/>
      <c r="AD2461" s="1"/>
      <c r="AE2461" s="1"/>
      <c r="AF2461" s="1"/>
      <c r="AG2461" s="1"/>
      <c r="AH2461" s="1"/>
      <c r="AI2461" s="1"/>
      <c r="AJ2461" s="1"/>
      <c r="AK2461" s="1"/>
      <c r="AL2461" s="1"/>
      <c r="AM2461" s="1"/>
      <c r="AN2461" s="1"/>
      <c r="AO2461" s="1"/>
      <c r="AP2461" s="1"/>
      <c r="AQ2461" s="1"/>
      <c r="AR2461" s="1"/>
      <c r="AS2461" s="1"/>
      <c r="AT2461" s="1"/>
      <c r="AU2461" s="1"/>
      <c r="AV2461" s="1"/>
      <c r="AW2461" s="1"/>
      <c r="AX2461" s="1"/>
      <c r="AZ2461" s="1"/>
      <c r="BA2461" s="1"/>
      <c r="BB2461" s="1"/>
      <c r="BC2461" s="1"/>
      <c r="BD2461" s="1"/>
      <c r="BE2461" s="1"/>
      <c r="BG2461" s="1"/>
      <c r="BH2461" s="1"/>
      <c r="BI2461" s="1"/>
      <c r="BJ2461" s="1"/>
      <c r="BK2461" s="1"/>
      <c r="BL2461" s="1"/>
      <c r="BN2461" s="1"/>
      <c r="BO2461" s="1"/>
      <c r="BP2461" s="1"/>
      <c r="BQ2461" s="1"/>
      <c r="BR2461" s="1"/>
      <c r="BS2461" s="1"/>
      <c r="BU2461" s="1"/>
      <c r="BV2461" s="1"/>
      <c r="BW2461" s="1"/>
      <c r="BX2461" s="1"/>
      <c r="BY2461" s="1"/>
      <c r="BZ2461" s="1"/>
      <c r="CB2461" s="1"/>
      <c r="CC2461" s="1"/>
      <c r="CD2461" s="1"/>
      <c r="CE2461" s="1"/>
      <c r="CF2461" s="1"/>
      <c r="CG2461" s="1"/>
      <c r="CI2461" s="1"/>
      <c r="CJ2461" s="1"/>
      <c r="CK2461" s="1"/>
      <c r="CL2461" s="1"/>
      <c r="CM2461" s="1"/>
      <c r="CN2461" s="1"/>
      <c r="CP2461" s="1"/>
      <c r="CQ2461" s="1"/>
      <c r="CR2461" s="1"/>
      <c r="CS2461" s="1"/>
      <c r="CT2461" s="1"/>
      <c r="CU2461" s="1"/>
      <c r="CW2461" s="1"/>
      <c r="CX2461" s="1"/>
    </row>
    <row r="2462" spans="8:102" ht="11.1" customHeight="1" x14ac:dyDescent="0.2">
      <c r="H2462" s="1"/>
      <c r="I2462" s="1"/>
      <c r="J2462" s="1"/>
      <c r="K2462" s="1"/>
      <c r="L2462" s="1"/>
      <c r="N2462" s="1"/>
      <c r="O2462" s="1"/>
      <c r="P2462" s="1"/>
      <c r="Q2462" s="1"/>
      <c r="R2462" s="1"/>
      <c r="S2462" s="1"/>
      <c r="T2462" s="1"/>
      <c r="U2462" s="1"/>
      <c r="V2462" s="1"/>
      <c r="W2462" s="1"/>
      <c r="X2462" s="1"/>
      <c r="Y2462" s="1"/>
      <c r="Z2462" s="1"/>
      <c r="AA2462" s="1"/>
      <c r="AB2462" s="1"/>
      <c r="AC2462" s="1"/>
      <c r="AD2462" s="1"/>
      <c r="AE2462" s="1"/>
      <c r="AF2462" s="1"/>
      <c r="AG2462" s="1"/>
      <c r="AH2462" s="1"/>
      <c r="AJ2462" s="1"/>
      <c r="AK2462" s="1"/>
      <c r="AM2462" s="1"/>
      <c r="AO2462" s="1"/>
      <c r="AP2462" s="1"/>
      <c r="AQ2462" s="1"/>
      <c r="AR2462" s="1"/>
      <c r="AS2462" s="1"/>
      <c r="AT2462" s="1"/>
      <c r="AV2462" s="1"/>
      <c r="AX2462" s="1"/>
      <c r="AZ2462" s="1"/>
      <c r="BA2462" s="1"/>
      <c r="BB2462" s="1"/>
      <c r="BC2462" s="1"/>
      <c r="BD2462" s="1"/>
      <c r="BE2462" s="1"/>
      <c r="BG2462" s="1"/>
      <c r="BH2462" s="1"/>
      <c r="BI2462" s="1"/>
      <c r="BJ2462" s="1"/>
      <c r="BL2462" s="1"/>
      <c r="BN2462" s="1"/>
      <c r="BO2462" s="1"/>
      <c r="BP2462" s="1"/>
      <c r="BQ2462" s="1"/>
      <c r="BR2462" s="1"/>
      <c r="BS2462" s="1"/>
      <c r="BU2462" s="1"/>
      <c r="BV2462" s="1"/>
      <c r="BW2462" s="1"/>
      <c r="BX2462" s="1"/>
      <c r="BY2462" s="1"/>
      <c r="BZ2462" s="1"/>
      <c r="CB2462" s="1"/>
      <c r="CD2462" s="1"/>
      <c r="CE2462" s="1"/>
      <c r="CF2462" s="1"/>
      <c r="CG2462" s="1"/>
      <c r="CI2462" s="1"/>
      <c r="CJ2462" s="1"/>
      <c r="CK2462" s="1"/>
      <c r="CL2462" s="1"/>
      <c r="CM2462" s="1"/>
      <c r="CN2462" s="1"/>
      <c r="CP2462" s="1"/>
      <c r="CQ2462" s="1"/>
      <c r="CR2462" s="1"/>
      <c r="CW2462" s="1"/>
      <c r="CX2462" s="1"/>
    </row>
    <row r="2463" spans="8:102" x14ac:dyDescent="0.2">
      <c r="H2463" s="1"/>
      <c r="I2463" s="1"/>
      <c r="J2463" s="1"/>
      <c r="K2463" s="1"/>
      <c r="L2463" s="1"/>
      <c r="N2463" s="1"/>
      <c r="O2463" s="1"/>
      <c r="P2463" s="1"/>
      <c r="Q2463" s="1"/>
      <c r="R2463" s="1"/>
      <c r="S2463" s="1"/>
      <c r="T2463" s="1"/>
      <c r="U2463" s="1"/>
      <c r="V2463" s="1"/>
      <c r="W2463" s="1"/>
      <c r="X2463" s="1"/>
      <c r="Y2463" s="1"/>
      <c r="Z2463" s="1"/>
      <c r="AA2463" s="1"/>
      <c r="AB2463" s="1"/>
      <c r="AC2463" s="1"/>
      <c r="AD2463" s="1"/>
      <c r="AE2463" s="1"/>
      <c r="AF2463" s="1"/>
      <c r="AG2463" s="1"/>
      <c r="AH2463" s="1"/>
      <c r="AJ2463" s="1"/>
      <c r="AK2463" s="1"/>
      <c r="AM2463" s="1"/>
      <c r="AO2463" s="1"/>
      <c r="AP2463" s="1"/>
      <c r="AQ2463" s="1"/>
      <c r="AR2463" s="1"/>
      <c r="AS2463" s="1"/>
      <c r="AT2463" s="1"/>
      <c r="AV2463" s="1"/>
      <c r="AX2463" s="1"/>
      <c r="AZ2463" s="1"/>
      <c r="BA2463" s="1"/>
      <c r="BB2463" s="1"/>
      <c r="BC2463" s="1"/>
      <c r="BD2463" s="1"/>
      <c r="BE2463" s="1"/>
      <c r="BG2463" s="1"/>
      <c r="BH2463" s="1"/>
      <c r="BI2463" s="1"/>
      <c r="BJ2463" s="1"/>
      <c r="BL2463" s="1"/>
      <c r="BN2463" s="1"/>
      <c r="BO2463" s="1"/>
      <c r="BP2463" s="1"/>
      <c r="BQ2463" s="1"/>
      <c r="BR2463" s="1"/>
      <c r="BS2463" s="1"/>
      <c r="BU2463" s="1"/>
      <c r="BV2463" s="1"/>
      <c r="BW2463" s="1"/>
      <c r="BX2463" s="1"/>
      <c r="BY2463" s="1"/>
      <c r="BZ2463" s="1"/>
      <c r="CB2463" s="1"/>
      <c r="CD2463" s="1"/>
      <c r="CE2463" s="1"/>
      <c r="CF2463" s="1"/>
      <c r="CG2463" s="1"/>
      <c r="CI2463" s="1"/>
      <c r="CJ2463" s="1"/>
      <c r="CK2463" s="1"/>
      <c r="CL2463" s="1"/>
      <c r="CM2463" s="1"/>
      <c r="CN2463" s="1"/>
      <c r="CP2463" s="1"/>
      <c r="CQ2463" s="1"/>
      <c r="CR2463" s="1"/>
      <c r="CW2463" s="1"/>
      <c r="CX2463" s="1"/>
    </row>
    <row r="2464" spans="8:102" ht="12.95" customHeight="1" x14ac:dyDescent="0.2">
      <c r="H2464" s="1"/>
      <c r="I2464" s="1"/>
      <c r="J2464" s="1"/>
      <c r="K2464" s="1"/>
      <c r="L2464" s="1"/>
      <c r="N2464" s="1"/>
      <c r="O2464" s="1"/>
      <c r="P2464" s="1"/>
      <c r="Q2464" s="1"/>
      <c r="R2464" s="1"/>
      <c r="S2464" s="1"/>
      <c r="T2464" s="1"/>
      <c r="U2464" s="1"/>
      <c r="V2464" s="1"/>
      <c r="W2464" s="1"/>
      <c r="X2464" s="1"/>
      <c r="Y2464" s="1"/>
      <c r="Z2464" s="1"/>
      <c r="AA2464" s="1"/>
      <c r="AD2464" s="1"/>
      <c r="AE2464" s="1"/>
      <c r="AF2464" s="1"/>
      <c r="AG2464" s="1"/>
      <c r="AH2464" s="1"/>
      <c r="AJ2464" s="1"/>
      <c r="AK2464" s="1"/>
      <c r="AM2464" s="1"/>
      <c r="AO2464" s="1"/>
      <c r="AP2464" s="1"/>
      <c r="AS2464" s="1"/>
      <c r="AV2464" s="1"/>
      <c r="AX2464" s="1"/>
      <c r="AZ2464" s="1"/>
      <c r="BA2464" s="1"/>
      <c r="BB2464" s="1"/>
      <c r="BC2464" s="1"/>
      <c r="BE2464" s="1"/>
      <c r="BG2464" s="1"/>
      <c r="BH2464" s="1"/>
      <c r="BI2464" s="1"/>
      <c r="BJ2464" s="1"/>
      <c r="BL2464" s="1"/>
      <c r="BN2464" s="1"/>
      <c r="BO2464" s="1"/>
      <c r="BP2464" s="1"/>
      <c r="BQ2464" s="1"/>
      <c r="BR2464" s="1"/>
      <c r="BS2464" s="1"/>
      <c r="BV2464" s="1"/>
      <c r="BW2464" s="1"/>
      <c r="BX2464" s="1"/>
      <c r="BY2464" s="1"/>
      <c r="BZ2464" s="1"/>
      <c r="CD2464" s="1"/>
      <c r="CE2464" s="1"/>
      <c r="CF2464" s="1"/>
      <c r="CG2464" s="1"/>
      <c r="CJ2464" s="1"/>
      <c r="CK2464" s="1"/>
      <c r="CL2464" s="1"/>
      <c r="CM2464" s="1"/>
      <c r="CN2464" s="1"/>
      <c r="CR2464" s="1"/>
      <c r="CW2464" s="1"/>
      <c r="CX2464" s="1"/>
    </row>
    <row r="2465" spans="8:102" ht="12.95" customHeight="1" x14ac:dyDescent="0.2">
      <c r="H2465" s="1"/>
      <c r="I2465" s="1"/>
      <c r="J2465" s="1"/>
      <c r="K2465" s="1"/>
      <c r="L2465" s="1"/>
      <c r="N2465" s="1"/>
      <c r="O2465" s="1"/>
      <c r="P2465" s="1"/>
      <c r="Q2465" s="1"/>
      <c r="R2465" s="1"/>
      <c r="S2465" s="1"/>
      <c r="T2465" s="1"/>
      <c r="V2465" s="1"/>
      <c r="W2465" s="1"/>
      <c r="X2465" s="1"/>
      <c r="Y2465" s="1"/>
      <c r="Z2465" s="1"/>
      <c r="AA2465" s="1"/>
      <c r="AD2465" s="1"/>
      <c r="AE2465" s="1"/>
      <c r="AF2465" s="1"/>
      <c r="AG2465" s="1"/>
      <c r="AH2465" s="1"/>
      <c r="AJ2465" s="1"/>
      <c r="AK2465" s="1"/>
      <c r="AM2465" s="1"/>
      <c r="AO2465" s="1"/>
      <c r="AP2465" s="1"/>
      <c r="AS2465" s="1"/>
      <c r="AV2465" s="1"/>
      <c r="AX2465" s="1"/>
      <c r="AZ2465" s="1"/>
      <c r="BA2465" s="1"/>
      <c r="BB2465" s="1"/>
      <c r="BC2465" s="1"/>
      <c r="BE2465" s="1"/>
      <c r="BG2465" s="1"/>
      <c r="BH2465" s="1"/>
      <c r="BI2465" s="1"/>
      <c r="BJ2465" s="1"/>
      <c r="BL2465" s="1"/>
      <c r="BO2465" s="1"/>
      <c r="BP2465" s="1"/>
      <c r="BQ2465" s="1"/>
      <c r="BR2465" s="1"/>
      <c r="BS2465" s="1"/>
      <c r="BV2465" s="1"/>
      <c r="BW2465" s="1"/>
      <c r="BX2465" s="1"/>
      <c r="BY2465" s="1"/>
      <c r="BZ2465" s="1"/>
      <c r="CD2465" s="1"/>
      <c r="CE2465" s="1"/>
      <c r="CF2465" s="1"/>
      <c r="CG2465" s="1"/>
      <c r="CJ2465" s="1"/>
      <c r="CK2465" s="1"/>
      <c r="CL2465" s="1"/>
      <c r="CM2465" s="1"/>
      <c r="CN2465" s="1"/>
      <c r="CR2465" s="1"/>
      <c r="CW2465" s="1"/>
      <c r="CX2465" s="1"/>
    </row>
    <row r="2466" spans="8:102" ht="12.95" customHeight="1" x14ac:dyDescent="0.2">
      <c r="H2466" s="1"/>
      <c r="I2466" s="1"/>
      <c r="J2466" s="1"/>
      <c r="K2466" s="1"/>
      <c r="L2466" s="1"/>
      <c r="N2466" s="1"/>
      <c r="O2466" s="1"/>
      <c r="P2466" s="1"/>
      <c r="Q2466" s="1"/>
      <c r="R2466" s="1"/>
      <c r="S2466" s="1"/>
      <c r="T2466" s="1"/>
      <c r="V2466" s="1"/>
      <c r="W2466" s="1"/>
      <c r="X2466" s="1"/>
      <c r="Y2466" s="1"/>
      <c r="Z2466" s="1"/>
      <c r="AA2466" s="1"/>
      <c r="AD2466" s="1"/>
      <c r="AE2466" s="1"/>
      <c r="AF2466" s="1"/>
      <c r="AG2466" s="1"/>
      <c r="AH2466" s="1"/>
      <c r="AJ2466" s="1"/>
      <c r="AK2466" s="1"/>
      <c r="AM2466" s="1"/>
      <c r="AO2466" s="1"/>
      <c r="AP2466" s="1"/>
      <c r="AS2466" s="1"/>
      <c r="AV2466" s="1"/>
      <c r="AX2466" s="1"/>
      <c r="AZ2466" s="1"/>
      <c r="BA2466" s="1"/>
      <c r="BB2466" s="1"/>
      <c r="BC2466" s="1"/>
      <c r="BE2466" s="1"/>
      <c r="BG2466" s="1"/>
      <c r="BH2466" s="1"/>
      <c r="BI2466" s="1"/>
      <c r="BJ2466" s="1"/>
      <c r="BL2466" s="1"/>
      <c r="BO2466" s="1"/>
      <c r="BP2466" s="1"/>
      <c r="BQ2466" s="1"/>
      <c r="BR2466" s="1"/>
      <c r="BS2466" s="1"/>
      <c r="BV2466" s="1"/>
      <c r="BW2466" s="1"/>
      <c r="BX2466" s="1"/>
      <c r="BY2466" s="1"/>
      <c r="BZ2466" s="1"/>
      <c r="CD2466" s="1"/>
      <c r="CE2466" s="1"/>
      <c r="CF2466" s="1"/>
      <c r="CG2466" s="1"/>
      <c r="CJ2466" s="1"/>
      <c r="CK2466" s="1"/>
      <c r="CL2466" s="1"/>
      <c r="CM2466" s="1"/>
      <c r="CN2466" s="1"/>
      <c r="CR2466" s="1"/>
      <c r="CW2466" s="1"/>
      <c r="CX2466" s="1"/>
    </row>
    <row r="2467" spans="8:102" x14ac:dyDescent="0.2">
      <c r="H2467" s="1"/>
      <c r="I2467" s="1"/>
      <c r="J2467" s="1"/>
      <c r="K2467" s="1"/>
      <c r="L2467" s="1"/>
      <c r="N2467" s="1"/>
      <c r="O2467" s="1"/>
      <c r="P2467" s="1"/>
      <c r="Q2467" s="1"/>
      <c r="R2467" s="1"/>
      <c r="S2467" s="1"/>
      <c r="T2467" s="1"/>
      <c r="V2467" s="1"/>
      <c r="W2467" s="1"/>
      <c r="X2467" s="1"/>
      <c r="Y2467" s="1"/>
      <c r="Z2467" s="1"/>
      <c r="AA2467" s="1"/>
      <c r="AD2467" s="1"/>
      <c r="AE2467" s="1"/>
      <c r="AG2467" s="1"/>
      <c r="AH2467" s="1"/>
      <c r="AJ2467" s="1"/>
      <c r="AK2467" s="1"/>
      <c r="AM2467" s="1"/>
      <c r="AO2467" s="1"/>
      <c r="AP2467" s="1"/>
      <c r="AS2467" s="1"/>
      <c r="AV2467" s="1"/>
      <c r="AX2467" s="1"/>
      <c r="AZ2467" s="1"/>
      <c r="BA2467" s="1"/>
      <c r="BB2467" s="1"/>
      <c r="BC2467" s="1"/>
      <c r="BE2467" s="1"/>
      <c r="BG2467" s="1"/>
      <c r="BH2467" s="1"/>
      <c r="BI2467" s="1"/>
      <c r="BJ2467" s="1"/>
      <c r="BL2467" s="1"/>
      <c r="BO2467" s="1"/>
      <c r="BP2467" s="1"/>
      <c r="BQ2467" s="1"/>
      <c r="BR2467" s="1"/>
      <c r="BS2467" s="1"/>
      <c r="BV2467" s="1"/>
      <c r="BW2467" s="1"/>
      <c r="BX2467" s="1"/>
      <c r="BY2467" s="1"/>
      <c r="BZ2467" s="1"/>
      <c r="CD2467" s="1"/>
      <c r="CE2467" s="1"/>
      <c r="CF2467" s="1"/>
      <c r="CG2467" s="1"/>
      <c r="CJ2467" s="1"/>
      <c r="CK2467" s="1"/>
      <c r="CL2467" s="1"/>
      <c r="CM2467" s="1"/>
      <c r="CR2467" s="1"/>
      <c r="CW2467" s="1"/>
      <c r="CX2467" s="1"/>
    </row>
    <row r="2468" spans="8:102" x14ac:dyDescent="0.2">
      <c r="H2468" s="1"/>
      <c r="I2468" s="1"/>
      <c r="J2468" s="1"/>
      <c r="K2468" s="1"/>
      <c r="L2468" s="1"/>
      <c r="N2468" s="1"/>
      <c r="O2468" s="1"/>
      <c r="P2468" s="1"/>
      <c r="Q2468" s="1"/>
      <c r="R2468" s="1"/>
      <c r="S2468" s="1"/>
      <c r="T2468" s="1"/>
      <c r="V2468" s="1"/>
      <c r="W2468" s="1"/>
      <c r="X2468" s="1"/>
      <c r="Y2468" s="1"/>
      <c r="Z2468" s="1"/>
      <c r="AA2468" s="1"/>
      <c r="AD2468" s="1"/>
      <c r="AE2468" s="1"/>
      <c r="AG2468" s="1"/>
      <c r="AH2468" s="1"/>
      <c r="AJ2468" s="1"/>
      <c r="AK2468" s="1"/>
      <c r="AM2468" s="1"/>
      <c r="AO2468" s="1"/>
      <c r="AP2468" s="1"/>
      <c r="AS2468" s="1"/>
      <c r="AV2468" s="1"/>
      <c r="AX2468" s="1"/>
      <c r="AZ2468" s="1"/>
      <c r="BA2468" s="1"/>
      <c r="BB2468" s="1"/>
      <c r="BC2468" s="1"/>
      <c r="BE2468" s="1"/>
      <c r="BG2468" s="1"/>
      <c r="BH2468" s="1"/>
      <c r="BI2468" s="1"/>
      <c r="BJ2468" s="1"/>
      <c r="BL2468" s="1"/>
      <c r="BO2468" s="1"/>
      <c r="BP2468" s="1"/>
      <c r="BQ2468" s="1"/>
      <c r="BR2468" s="1"/>
      <c r="BS2468" s="1"/>
      <c r="BV2468" s="1"/>
      <c r="BW2468" s="1"/>
      <c r="BX2468" s="1"/>
      <c r="BY2468" s="1"/>
      <c r="BZ2468" s="1"/>
      <c r="CD2468" s="1"/>
      <c r="CE2468" s="1"/>
      <c r="CF2468" s="1"/>
      <c r="CG2468" s="1"/>
      <c r="CJ2468" s="1"/>
      <c r="CK2468" s="1"/>
      <c r="CL2468" s="1"/>
      <c r="CM2468" s="1"/>
      <c r="CR2468" s="1"/>
      <c r="CW2468" s="1"/>
      <c r="CX2468" s="1"/>
    </row>
    <row r="2469" spans="8:102" x14ac:dyDescent="0.2">
      <c r="H2469" s="1"/>
      <c r="I2469" s="1"/>
      <c r="J2469" s="1"/>
      <c r="K2469" s="1"/>
      <c r="L2469" s="1"/>
      <c r="N2469" s="1"/>
      <c r="O2469" s="1"/>
      <c r="P2469" s="1"/>
      <c r="Q2469" s="1"/>
      <c r="R2469" s="1"/>
      <c r="S2469" s="1"/>
      <c r="T2469" s="1"/>
      <c r="V2469" s="1"/>
      <c r="W2469" s="1"/>
      <c r="X2469" s="1"/>
      <c r="Y2469" s="1"/>
      <c r="Z2469" s="1"/>
      <c r="AA2469" s="1"/>
      <c r="AD2469" s="1"/>
      <c r="AE2469" s="1"/>
      <c r="AG2469" s="1"/>
      <c r="AJ2469" s="1"/>
      <c r="AK2469" s="1"/>
      <c r="AM2469" s="1"/>
      <c r="AO2469" s="1"/>
      <c r="AP2469" s="1"/>
      <c r="AS2469" s="1"/>
      <c r="AV2469" s="1"/>
      <c r="AX2469" s="1"/>
      <c r="AZ2469" s="1"/>
      <c r="BA2469" s="1"/>
      <c r="BB2469" s="1"/>
      <c r="BC2469" s="1"/>
      <c r="BE2469" s="1"/>
      <c r="BG2469" s="1"/>
      <c r="BH2469" s="1"/>
      <c r="BI2469" s="1"/>
      <c r="BJ2469" s="1"/>
      <c r="BL2469" s="1"/>
      <c r="BO2469" s="1"/>
      <c r="BP2469" s="1"/>
      <c r="BQ2469" s="1"/>
      <c r="BR2469" s="1"/>
      <c r="BS2469" s="1"/>
      <c r="BV2469" s="1"/>
      <c r="BW2469" s="1"/>
      <c r="BX2469" s="1"/>
      <c r="BY2469" s="1"/>
      <c r="BZ2469" s="1"/>
      <c r="CD2469" s="1"/>
      <c r="CE2469" s="1"/>
      <c r="CF2469" s="1"/>
      <c r="CG2469" s="1"/>
      <c r="CJ2469" s="1"/>
      <c r="CK2469" s="1"/>
      <c r="CL2469" s="1"/>
      <c r="CM2469" s="1"/>
      <c r="CR2469" s="1"/>
      <c r="CW2469" s="1"/>
      <c r="CX2469" s="1"/>
    </row>
    <row r="2470" spans="8:102" x14ac:dyDescent="0.2">
      <c r="H2470" s="1"/>
      <c r="I2470" s="1"/>
      <c r="J2470" s="1"/>
      <c r="K2470" s="1"/>
      <c r="L2470" s="1"/>
      <c r="N2470" s="1"/>
      <c r="O2470" s="1"/>
      <c r="P2470" s="1"/>
      <c r="Q2470" s="1"/>
      <c r="R2470" s="1"/>
      <c r="S2470" s="1"/>
      <c r="T2470" s="1"/>
      <c r="V2470" s="1"/>
      <c r="W2470" s="1"/>
      <c r="X2470" s="1"/>
      <c r="Y2470" s="1"/>
      <c r="Z2470" s="1"/>
      <c r="AA2470" s="1"/>
      <c r="AD2470" s="1"/>
      <c r="AE2470" s="1"/>
      <c r="AG2470" s="1"/>
      <c r="AJ2470" s="1"/>
      <c r="AK2470" s="1"/>
      <c r="AM2470" s="1"/>
      <c r="AO2470" s="1"/>
      <c r="AP2470" s="1"/>
      <c r="AS2470" s="1"/>
      <c r="AV2470" s="1"/>
      <c r="AX2470" s="1"/>
      <c r="AZ2470" s="1"/>
      <c r="BA2470" s="1"/>
      <c r="BB2470" s="1"/>
      <c r="BC2470" s="1"/>
      <c r="BE2470" s="1"/>
      <c r="BG2470" s="1"/>
      <c r="BH2470" s="1"/>
      <c r="BI2470" s="1"/>
      <c r="BJ2470" s="1"/>
      <c r="BL2470" s="1"/>
      <c r="BO2470" s="1"/>
      <c r="BP2470" s="1"/>
      <c r="BQ2470" s="1"/>
      <c r="BR2470" s="1"/>
      <c r="BS2470" s="1"/>
      <c r="BV2470" s="1"/>
      <c r="BW2470" s="1"/>
      <c r="BX2470" s="1"/>
      <c r="BY2470" s="1"/>
      <c r="BZ2470" s="1"/>
      <c r="CD2470" s="1"/>
      <c r="CE2470" s="1"/>
      <c r="CF2470" s="1"/>
      <c r="CG2470" s="1"/>
      <c r="CJ2470" s="1"/>
      <c r="CK2470" s="1"/>
      <c r="CL2470" s="1"/>
      <c r="CM2470" s="1"/>
      <c r="CR2470" s="1"/>
      <c r="CW2470" s="1"/>
      <c r="CX2470" s="1"/>
    </row>
    <row r="2471" spans="8:102" x14ac:dyDescent="0.2">
      <c r="H2471" s="1"/>
      <c r="I2471" s="1"/>
      <c r="J2471" s="1"/>
      <c r="K2471" s="1"/>
      <c r="L2471" s="1"/>
      <c r="N2471" s="1"/>
      <c r="O2471" s="1"/>
      <c r="P2471" s="1"/>
      <c r="Q2471" s="1"/>
      <c r="R2471" s="1"/>
      <c r="S2471" s="1"/>
      <c r="T2471" s="1"/>
      <c r="V2471" s="1"/>
      <c r="W2471" s="1"/>
      <c r="X2471" s="1"/>
      <c r="Y2471" s="1"/>
      <c r="Z2471" s="1"/>
      <c r="AA2471" s="1"/>
      <c r="AD2471" s="1"/>
      <c r="AE2471" s="1"/>
      <c r="AG2471" s="1"/>
      <c r="AJ2471" s="1"/>
      <c r="AK2471" s="1"/>
      <c r="AM2471" s="1"/>
      <c r="AO2471" s="1"/>
      <c r="AP2471" s="1"/>
      <c r="AS2471" s="1"/>
      <c r="AV2471" s="1"/>
      <c r="AX2471" s="1"/>
      <c r="AZ2471" s="1"/>
      <c r="BA2471" s="1"/>
      <c r="BB2471" s="1"/>
      <c r="BC2471" s="1"/>
      <c r="BE2471" s="1"/>
      <c r="BG2471" s="1"/>
      <c r="BH2471" s="1"/>
      <c r="BI2471" s="1"/>
      <c r="BJ2471" s="1"/>
      <c r="BL2471" s="1"/>
      <c r="BO2471" s="1"/>
      <c r="BP2471" s="1"/>
      <c r="BQ2471" s="1"/>
      <c r="BR2471" s="1"/>
      <c r="BS2471" s="1"/>
      <c r="BV2471" s="1"/>
      <c r="BW2471" s="1"/>
      <c r="BX2471" s="1"/>
      <c r="BY2471" s="1"/>
      <c r="BZ2471" s="1"/>
      <c r="CD2471" s="1"/>
      <c r="CE2471" s="1"/>
      <c r="CF2471" s="1"/>
      <c r="CG2471" s="1"/>
      <c r="CJ2471" s="1"/>
      <c r="CK2471" s="1"/>
      <c r="CL2471" s="1"/>
      <c r="CM2471" s="1"/>
      <c r="CR2471" s="1"/>
      <c r="CW2471" s="1"/>
      <c r="CX2471" s="1"/>
    </row>
    <row r="2472" spans="8:102" x14ac:dyDescent="0.2">
      <c r="H2472" s="1"/>
      <c r="I2472" s="1"/>
      <c r="J2472" s="1"/>
      <c r="K2472" s="1"/>
      <c r="L2472" s="1"/>
      <c r="N2472" s="1"/>
      <c r="O2472" s="1"/>
      <c r="P2472" s="1"/>
      <c r="Q2472" s="1"/>
      <c r="R2472" s="1"/>
      <c r="S2472" s="1"/>
      <c r="T2472" s="1"/>
      <c r="V2472" s="1"/>
      <c r="W2472" s="1"/>
      <c r="X2472" s="1"/>
      <c r="Y2472" s="1"/>
      <c r="Z2472" s="1"/>
      <c r="AA2472" s="1"/>
      <c r="AD2472" s="1"/>
      <c r="AE2472" s="1"/>
      <c r="AG2472" s="1"/>
      <c r="AJ2472" s="1"/>
      <c r="AK2472" s="1"/>
      <c r="AM2472" s="1"/>
      <c r="AO2472" s="1"/>
      <c r="AP2472" s="1"/>
      <c r="AS2472" s="1"/>
      <c r="AV2472" s="1"/>
      <c r="AX2472" s="1"/>
      <c r="AZ2472" s="1"/>
      <c r="BA2472" s="1"/>
      <c r="BB2472" s="1"/>
      <c r="BC2472" s="1"/>
      <c r="BE2472" s="1"/>
      <c r="BG2472" s="1"/>
      <c r="BH2472" s="1"/>
      <c r="BI2472" s="1"/>
      <c r="BJ2472" s="1"/>
      <c r="BL2472" s="1"/>
      <c r="BO2472" s="1"/>
      <c r="BP2472" s="1"/>
      <c r="BQ2472" s="1"/>
      <c r="BR2472" s="1"/>
      <c r="BS2472" s="1"/>
      <c r="BV2472" s="1"/>
      <c r="BW2472" s="1"/>
      <c r="BX2472" s="1"/>
      <c r="BY2472" s="1"/>
      <c r="BZ2472" s="1"/>
      <c r="CD2472" s="1"/>
      <c r="CE2472" s="1"/>
      <c r="CF2472" s="1"/>
      <c r="CG2472" s="1"/>
      <c r="CJ2472" s="1"/>
      <c r="CK2472" s="1"/>
      <c r="CL2472" s="1"/>
      <c r="CM2472" s="1"/>
      <c r="CR2472" s="1"/>
      <c r="CW2472" s="1"/>
      <c r="CX2472" s="1"/>
    </row>
    <row r="2473" spans="8:102" x14ac:dyDescent="0.2">
      <c r="H2473" s="1"/>
      <c r="I2473" s="1"/>
      <c r="J2473" s="1"/>
      <c r="K2473" s="1"/>
      <c r="L2473" s="1"/>
      <c r="N2473" s="1"/>
      <c r="O2473" s="1"/>
      <c r="P2473" s="1"/>
      <c r="Q2473" s="1"/>
      <c r="R2473" s="1"/>
      <c r="S2473" s="1"/>
      <c r="T2473" s="1"/>
      <c r="V2473" s="1"/>
      <c r="W2473" s="1"/>
      <c r="Y2473" s="1"/>
      <c r="AA2473" s="1"/>
      <c r="AD2473" s="1"/>
      <c r="AE2473" s="1"/>
      <c r="AG2473" s="1"/>
      <c r="AJ2473" s="1"/>
      <c r="AK2473" s="1"/>
      <c r="AM2473" s="1"/>
      <c r="AO2473" s="1"/>
      <c r="AP2473" s="1"/>
      <c r="AS2473" s="1"/>
      <c r="AV2473" s="1"/>
      <c r="AX2473" s="1"/>
      <c r="AZ2473" s="1"/>
      <c r="BA2473" s="1"/>
      <c r="BB2473" s="1"/>
      <c r="BC2473" s="1"/>
      <c r="BE2473" s="1"/>
      <c r="BG2473" s="1"/>
      <c r="BH2473" s="1"/>
      <c r="BI2473" s="1"/>
      <c r="BJ2473" s="1"/>
      <c r="BL2473" s="1"/>
      <c r="BO2473" s="1"/>
      <c r="BP2473" s="1"/>
      <c r="BQ2473" s="1"/>
      <c r="BR2473" s="1"/>
      <c r="BS2473" s="1"/>
      <c r="BV2473" s="1"/>
      <c r="BW2473" s="1"/>
      <c r="BX2473" s="1"/>
      <c r="BY2473" s="1"/>
      <c r="BZ2473" s="1"/>
      <c r="CD2473" s="1"/>
      <c r="CE2473" s="1"/>
      <c r="CF2473" s="1"/>
      <c r="CG2473" s="1"/>
      <c r="CJ2473" s="1"/>
      <c r="CK2473" s="1"/>
      <c r="CL2473" s="1"/>
      <c r="CM2473" s="1"/>
      <c r="CR2473" s="1"/>
      <c r="CW2473" s="1"/>
      <c r="CX2473" s="1"/>
    </row>
    <row r="2474" spans="8:102" x14ac:dyDescent="0.2">
      <c r="H2474" s="1"/>
      <c r="I2474" s="1"/>
      <c r="J2474" s="1"/>
      <c r="K2474" s="1"/>
      <c r="N2474" s="1"/>
      <c r="O2474" s="1"/>
      <c r="P2474" s="1"/>
      <c r="Q2474" s="1"/>
      <c r="R2474" s="1"/>
      <c r="S2474" s="1"/>
      <c r="T2474" s="1"/>
      <c r="V2474" s="1"/>
      <c r="W2474" s="1"/>
      <c r="Y2474" s="1"/>
      <c r="AG2474" s="1"/>
      <c r="AJ2474" s="1"/>
      <c r="AK2474" s="1"/>
      <c r="AM2474" s="1"/>
      <c r="AO2474" s="1"/>
      <c r="AP2474" s="1"/>
      <c r="AS2474" s="1"/>
      <c r="AV2474" s="1"/>
      <c r="AX2474" s="1"/>
      <c r="AZ2474" s="1"/>
      <c r="BA2474" s="1"/>
      <c r="BB2474" s="1"/>
      <c r="BC2474" s="1"/>
      <c r="BE2474" s="1"/>
      <c r="BG2474" s="1"/>
      <c r="BH2474" s="1"/>
      <c r="BI2474" s="1"/>
      <c r="BJ2474" s="1"/>
      <c r="BL2474" s="1"/>
      <c r="BO2474" s="1"/>
      <c r="BP2474" s="1"/>
      <c r="BQ2474" s="1"/>
      <c r="BR2474" s="1"/>
      <c r="BS2474" s="1"/>
      <c r="BV2474" s="1"/>
      <c r="BW2474" s="1"/>
      <c r="BX2474" s="1"/>
      <c r="BY2474" s="1"/>
      <c r="BZ2474" s="1"/>
      <c r="CD2474" s="1"/>
      <c r="CE2474" s="1"/>
      <c r="CF2474" s="1"/>
      <c r="CG2474" s="1"/>
      <c r="CJ2474" s="1"/>
      <c r="CK2474" s="1"/>
      <c r="CL2474" s="1"/>
      <c r="CM2474" s="1"/>
      <c r="CR2474" s="1"/>
      <c r="CW2474" s="1"/>
      <c r="CX2474" s="1"/>
    </row>
    <row r="2475" spans="8:102" x14ac:dyDescent="0.2">
      <c r="H2475" s="1"/>
      <c r="I2475" s="1"/>
      <c r="J2475" s="1"/>
      <c r="K2475" s="1"/>
      <c r="N2475" s="1"/>
      <c r="O2475" s="1"/>
      <c r="P2475" s="1"/>
      <c r="Q2475" s="1"/>
      <c r="R2475" s="1"/>
      <c r="S2475" s="1"/>
      <c r="T2475" s="1"/>
      <c r="V2475" s="1"/>
      <c r="W2475" s="1"/>
      <c r="Y2475" s="1"/>
      <c r="AG2475" s="1"/>
      <c r="AJ2475" s="1"/>
      <c r="AK2475" s="1"/>
      <c r="AM2475" s="1"/>
      <c r="AO2475" s="1"/>
      <c r="AP2475" s="1"/>
      <c r="AS2475" s="1"/>
      <c r="AV2475" s="1"/>
      <c r="AX2475" s="1"/>
      <c r="AZ2475" s="1"/>
      <c r="BA2475" s="1"/>
      <c r="BB2475" s="1"/>
      <c r="BC2475" s="1"/>
      <c r="BE2475" s="1"/>
      <c r="BG2475" s="1"/>
      <c r="BH2475" s="1"/>
      <c r="BI2475" s="1"/>
      <c r="BJ2475" s="1"/>
      <c r="BL2475" s="1"/>
      <c r="BO2475" s="1"/>
      <c r="BP2475" s="1"/>
      <c r="BQ2475" s="1"/>
      <c r="BR2475" s="1"/>
      <c r="BS2475" s="1"/>
      <c r="BV2475" s="1"/>
      <c r="BW2475" s="1"/>
      <c r="BX2475" s="1"/>
      <c r="BY2475" s="1"/>
      <c r="BZ2475" s="1"/>
      <c r="CD2475" s="1"/>
      <c r="CE2475" s="1"/>
      <c r="CF2475" s="1"/>
      <c r="CG2475" s="1"/>
      <c r="CJ2475" s="1"/>
      <c r="CK2475" s="1"/>
      <c r="CL2475" s="1"/>
      <c r="CM2475" s="1"/>
      <c r="CR2475" s="1"/>
      <c r="CW2475" s="1"/>
      <c r="CX2475" s="1"/>
    </row>
    <row r="2476" spans="8:102" x14ac:dyDescent="0.2">
      <c r="H2476" s="1"/>
      <c r="O2476" s="1"/>
      <c r="S2476" s="1"/>
      <c r="T2476" s="1"/>
      <c r="V2476" s="1"/>
      <c r="Y2476" s="1"/>
      <c r="AG2476" s="1"/>
      <c r="AJ2476" s="1"/>
      <c r="AK2476" s="1"/>
      <c r="AM2476" s="1"/>
      <c r="AO2476" s="1"/>
      <c r="AP2476" s="1"/>
      <c r="AS2476" s="1"/>
      <c r="AV2476" s="1"/>
      <c r="AX2476" s="1"/>
      <c r="AZ2476" s="1"/>
      <c r="BA2476" s="1"/>
      <c r="BB2476" s="1"/>
      <c r="BC2476" s="1"/>
      <c r="BE2476" s="1"/>
      <c r="BG2476" s="1"/>
      <c r="BH2476" s="1"/>
      <c r="BI2476" s="1"/>
      <c r="BJ2476" s="1"/>
      <c r="BL2476" s="1"/>
      <c r="BO2476" s="1"/>
      <c r="BP2476" s="1"/>
      <c r="BQ2476" s="1"/>
      <c r="BR2476" s="1"/>
      <c r="BS2476" s="1"/>
      <c r="BV2476" s="1"/>
      <c r="BW2476" s="1"/>
      <c r="BX2476" s="1"/>
      <c r="BY2476" s="1"/>
      <c r="BZ2476" s="1"/>
      <c r="CD2476" s="1"/>
      <c r="CE2476" s="1"/>
      <c r="CF2476" s="1"/>
      <c r="CG2476" s="1"/>
      <c r="CJ2476" s="1"/>
      <c r="CK2476" s="1"/>
      <c r="CL2476" s="1"/>
      <c r="CM2476" s="1"/>
      <c r="CR2476" s="1"/>
      <c r="CW2476" s="1"/>
      <c r="CX2476" s="1"/>
    </row>
    <row r="2477" spans="8:102" x14ac:dyDescent="0.2">
      <c r="H2477" s="1"/>
      <c r="S2477" s="1"/>
      <c r="T2477" s="1"/>
      <c r="V2477" s="1"/>
      <c r="Y2477" s="1"/>
      <c r="AG2477" s="1"/>
      <c r="AJ2477" s="1"/>
      <c r="AK2477" s="1"/>
      <c r="AM2477" s="1"/>
      <c r="AO2477" s="1"/>
      <c r="AP2477" s="1"/>
      <c r="AS2477" s="1"/>
      <c r="AV2477" s="1"/>
      <c r="AX2477" s="1"/>
      <c r="AZ2477" s="1"/>
      <c r="BA2477" s="1"/>
      <c r="BB2477" s="1"/>
      <c r="BC2477" s="1"/>
      <c r="BE2477" s="1"/>
      <c r="BG2477" s="1"/>
      <c r="BH2477" s="1"/>
      <c r="BI2477" s="1"/>
      <c r="BJ2477" s="1"/>
      <c r="BL2477" s="1"/>
      <c r="BO2477" s="1"/>
      <c r="BP2477" s="1"/>
      <c r="BQ2477" s="1"/>
      <c r="BR2477" s="1"/>
      <c r="BS2477" s="1"/>
      <c r="BV2477" s="1"/>
      <c r="BW2477" s="1"/>
      <c r="BX2477" s="1"/>
      <c r="BY2477" s="1"/>
      <c r="BZ2477" s="1"/>
      <c r="CD2477" s="1"/>
      <c r="CE2477" s="1"/>
      <c r="CF2477" s="1"/>
      <c r="CG2477" s="1"/>
      <c r="CJ2477" s="1"/>
      <c r="CK2477" s="1"/>
      <c r="CL2477" s="1"/>
      <c r="CM2477" s="1"/>
      <c r="CR2477" s="1"/>
      <c r="CW2477" s="1"/>
      <c r="CX2477" s="1"/>
    </row>
    <row r="2478" spans="8:102" x14ac:dyDescent="0.2">
      <c r="S2478" s="1"/>
      <c r="T2478" s="1"/>
      <c r="V2478" s="1"/>
      <c r="Y2478" s="1"/>
      <c r="AG2478" s="1"/>
      <c r="AJ2478" s="1"/>
      <c r="AK2478" s="1"/>
      <c r="AM2478" s="1"/>
      <c r="AO2478" s="1"/>
      <c r="AP2478" s="1"/>
      <c r="AS2478" s="1"/>
      <c r="AV2478" s="1"/>
      <c r="AX2478" s="1"/>
      <c r="AZ2478" s="1"/>
      <c r="BA2478" s="1"/>
      <c r="BB2478" s="1"/>
      <c r="BC2478" s="1"/>
      <c r="BE2478" s="1"/>
      <c r="BG2478" s="1"/>
      <c r="BH2478" s="1"/>
      <c r="BJ2478" s="1"/>
      <c r="BL2478" s="1"/>
      <c r="BO2478" s="1"/>
      <c r="BP2478" s="1"/>
      <c r="BQ2478" s="1"/>
      <c r="BS2478" s="1"/>
      <c r="BV2478" s="1"/>
      <c r="BW2478" s="1"/>
      <c r="BX2478" s="1"/>
      <c r="BY2478" s="1"/>
      <c r="BZ2478" s="1"/>
      <c r="CD2478" s="1"/>
      <c r="CE2478" s="1"/>
      <c r="CF2478" s="1"/>
      <c r="CG2478" s="1"/>
      <c r="CJ2478" s="1"/>
      <c r="CK2478" s="1"/>
      <c r="CL2478" s="1"/>
      <c r="CM2478" s="1"/>
      <c r="CR2478" s="1"/>
      <c r="CW2478" s="1"/>
      <c r="CX2478" s="1"/>
    </row>
    <row r="2479" spans="8:102" x14ac:dyDescent="0.2">
      <c r="S2479" s="1"/>
      <c r="T2479" s="1"/>
      <c r="V2479" s="1"/>
      <c r="Y2479" s="1"/>
      <c r="AG2479" s="1"/>
      <c r="AJ2479" s="1"/>
      <c r="AK2479" s="1"/>
      <c r="AM2479" s="1"/>
      <c r="AO2479" s="1"/>
      <c r="AP2479" s="1"/>
      <c r="AZ2479" s="1"/>
      <c r="BA2479" s="1"/>
      <c r="BH2479" s="1"/>
      <c r="BO2479" s="1"/>
      <c r="BP2479" s="1"/>
      <c r="CD2479" s="1"/>
      <c r="CE2479" s="1"/>
      <c r="CF2479" s="1"/>
      <c r="CW2479" s="1"/>
      <c r="CX2479" s="1"/>
    </row>
    <row r="2480" spans="8:102" x14ac:dyDescent="0.2">
      <c r="AG2480" s="1"/>
      <c r="AK2480" s="1"/>
      <c r="AM2480" s="1"/>
      <c r="AP2480" s="1"/>
      <c r="AZ2480" s="1"/>
      <c r="BA2480" s="1"/>
      <c r="BO2480" s="1"/>
      <c r="BP2480" s="1"/>
      <c r="CD2480" s="1"/>
      <c r="CE2480" s="1"/>
      <c r="CF2480" s="1"/>
      <c r="CW2480" s="1"/>
    </row>
    <row r="2481" spans="8:128" x14ac:dyDescent="0.2">
      <c r="H2481" s="14"/>
      <c r="I2481" s="14"/>
      <c r="J2481" s="14"/>
      <c r="K2481" s="14"/>
      <c r="L2481" s="14"/>
      <c r="M2481" s="14"/>
      <c r="N2481" s="14"/>
      <c r="O2481" s="14"/>
      <c r="P2481" s="14"/>
      <c r="Q2481" s="14"/>
      <c r="R2481" s="14"/>
      <c r="S2481" s="14"/>
      <c r="T2481" s="14"/>
      <c r="U2481" s="14"/>
      <c r="V2481" s="14"/>
      <c r="W2481" s="14"/>
      <c r="X2481" s="14"/>
      <c r="Y2481" s="14"/>
      <c r="Z2481" s="14"/>
      <c r="AA2481" s="14"/>
      <c r="AB2481" s="14"/>
      <c r="AC2481" s="14"/>
      <c r="AD2481" s="14"/>
      <c r="AE2481" s="14"/>
      <c r="AF2481" s="14"/>
      <c r="AG2481" s="14"/>
      <c r="AH2481" s="14"/>
      <c r="AI2481" s="14"/>
      <c r="AJ2481" s="14"/>
      <c r="AK2481" s="14"/>
      <c r="AL2481" s="14"/>
      <c r="AM2481" s="14"/>
      <c r="AN2481" s="14"/>
      <c r="AO2481" s="14"/>
      <c r="AP2481" s="14"/>
      <c r="AQ2481" s="14"/>
      <c r="AR2481" s="14"/>
      <c r="AS2481" s="14"/>
      <c r="AT2481" s="14"/>
      <c r="AU2481" s="14"/>
      <c r="AV2481" s="14"/>
      <c r="AW2481" s="14"/>
      <c r="AX2481" s="14"/>
      <c r="AY2481" s="14"/>
      <c r="AZ2481" s="14"/>
      <c r="BA2481" s="14"/>
      <c r="BB2481" s="14"/>
      <c r="BC2481" s="14"/>
      <c r="BD2481" s="14"/>
      <c r="BE2481" s="14"/>
      <c r="BF2481" s="14"/>
      <c r="BG2481" s="14"/>
      <c r="BH2481" s="14"/>
      <c r="BI2481" s="14"/>
      <c r="BJ2481" s="14"/>
      <c r="BK2481" s="14"/>
      <c r="BL2481" s="14"/>
      <c r="BM2481" s="14"/>
      <c r="BN2481" s="14"/>
      <c r="BO2481" s="14"/>
      <c r="BP2481" s="14"/>
      <c r="BQ2481" s="14"/>
      <c r="BR2481" s="14"/>
      <c r="BS2481" s="14"/>
      <c r="BT2481" s="14"/>
      <c r="BU2481" s="14"/>
      <c r="BV2481" s="14"/>
      <c r="BW2481" s="14"/>
      <c r="BX2481" s="14"/>
      <c r="BY2481" s="14"/>
      <c r="BZ2481" s="14"/>
      <c r="CA2481" s="14"/>
      <c r="CB2481" s="14"/>
      <c r="CC2481" s="14"/>
      <c r="CD2481" s="14"/>
      <c r="CE2481" s="14"/>
      <c r="CF2481" s="14"/>
      <c r="CG2481" s="14"/>
      <c r="CH2481" s="14"/>
      <c r="CI2481" s="14"/>
      <c r="CJ2481" s="14"/>
      <c r="CK2481" s="14"/>
      <c r="CL2481" s="14"/>
      <c r="CM2481" s="14"/>
      <c r="CN2481" s="14"/>
      <c r="CO2481" s="14"/>
      <c r="CP2481" s="14"/>
      <c r="CQ2481" s="14"/>
      <c r="CR2481" s="14"/>
      <c r="CS2481" s="14"/>
      <c r="CT2481" s="14"/>
      <c r="CU2481" s="14"/>
      <c r="CV2481" s="14"/>
      <c r="CW2481" s="14"/>
      <c r="CX2481" s="14"/>
      <c r="CY2481" s="14">
        <f t="shared" ref="CY2481:DG2481" si="2">SUM(CY2461:CY2480)</f>
        <v>0</v>
      </c>
      <c r="CZ2481" s="14">
        <f t="shared" si="2"/>
        <v>0</v>
      </c>
      <c r="DA2481" s="14">
        <f t="shared" si="2"/>
        <v>0</v>
      </c>
      <c r="DB2481" s="14">
        <f t="shared" si="2"/>
        <v>0</v>
      </c>
      <c r="DC2481" s="14">
        <f t="shared" si="2"/>
        <v>0</v>
      </c>
      <c r="DD2481" s="14">
        <f t="shared" si="2"/>
        <v>0</v>
      </c>
      <c r="DE2481" s="14">
        <f t="shared" si="2"/>
        <v>0</v>
      </c>
      <c r="DF2481" s="14">
        <f t="shared" si="2"/>
        <v>0</v>
      </c>
      <c r="DG2481" s="14">
        <f t="shared" si="2"/>
        <v>0</v>
      </c>
      <c r="DH2481" s="14"/>
      <c r="DI2481" s="14"/>
      <c r="DJ2481" s="14"/>
      <c r="DK2481" s="14"/>
      <c r="DL2481" s="14"/>
      <c r="DM2481" s="14"/>
      <c r="DN2481" s="14"/>
      <c r="DO2481" s="14"/>
      <c r="DP2481" s="14"/>
      <c r="DQ2481" s="14"/>
      <c r="DR2481" s="14"/>
      <c r="DS2481" s="14"/>
      <c r="DT2481" s="14"/>
      <c r="DU2481" s="14"/>
      <c r="DV2481" s="14"/>
      <c r="DW2481" s="14"/>
      <c r="DX2481" s="14"/>
    </row>
  </sheetData>
  <mergeCells count="9">
    <mergeCell ref="B9:B10"/>
    <mergeCell ref="C9:C10"/>
    <mergeCell ref="F9:F10"/>
    <mergeCell ref="B2:F2"/>
    <mergeCell ref="B3:F3"/>
    <mergeCell ref="B4:F4"/>
    <mergeCell ref="B5:F5"/>
    <mergeCell ref="B6:F6"/>
    <mergeCell ref="B7:F7"/>
  </mergeCells>
  <pageMargins left="0.7" right="0.7" top="0.75" bottom="0.75" header="0.3" footer="0.3"/>
  <pageSetup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6"/>
  </sheetPr>
  <dimension ref="B1:DX2480"/>
  <sheetViews>
    <sheetView showGridLines="0" zoomScaleNormal="100" workbookViewId="0">
      <selection activeCell="E28" sqref="E28"/>
    </sheetView>
  </sheetViews>
  <sheetFormatPr baseColWidth="10" defaultRowHeight="12.75" x14ac:dyDescent="0.2"/>
  <cols>
    <col min="2" max="2" width="6.42578125" customWidth="1"/>
    <col min="3" max="3" width="40.28515625" customWidth="1"/>
    <col min="4" max="4" width="13.28515625" customWidth="1"/>
    <col min="5" max="5" width="14.140625" customWidth="1"/>
    <col min="6" max="6" width="13.42578125" customWidth="1"/>
    <col min="7" max="10" width="13.7109375" customWidth="1"/>
    <col min="11" max="11" width="14.140625" customWidth="1"/>
    <col min="12" max="12" width="13.7109375" customWidth="1"/>
    <col min="13" max="13" width="9" customWidth="1"/>
    <col min="14" max="21" width="14.7109375" customWidth="1"/>
    <col min="22" max="22" width="14.85546875" customWidth="1"/>
    <col min="23" max="35" width="14.7109375" customWidth="1"/>
    <col min="37" max="37" width="14.7109375" customWidth="1"/>
    <col min="39" max="42" width="14.7109375" customWidth="1"/>
    <col min="43" max="43" width="14.85546875" customWidth="1"/>
    <col min="44" max="47" width="14.7109375" customWidth="1"/>
    <col min="49" max="50" width="14.7109375" customWidth="1"/>
    <col min="52" max="53" width="14.7109375" customWidth="1"/>
    <col min="54" max="54" width="14.5703125" customWidth="1"/>
    <col min="55" max="57" width="14.7109375" customWidth="1"/>
    <col min="60" max="60" width="14.7109375" customWidth="1"/>
    <col min="61" max="61" width="14.85546875" customWidth="1"/>
    <col min="62" max="64" width="14.7109375" customWidth="1"/>
    <col min="66" max="66" width="14.85546875" customWidth="1"/>
    <col min="67" max="68" width="14.7109375" customWidth="1"/>
    <col min="69" max="69" width="16.5703125" customWidth="1"/>
    <col min="70" max="71" width="14.7109375" customWidth="1"/>
    <col min="73" max="78" width="14.7109375" customWidth="1"/>
    <col min="80" max="80" width="14.85546875" customWidth="1"/>
    <col min="81" max="85" width="14.7109375" customWidth="1"/>
    <col min="87" max="91" width="14.7109375" customWidth="1"/>
    <col min="92" max="92" width="14.5703125" customWidth="1"/>
    <col min="94" max="95" width="14.7109375" customWidth="1"/>
    <col min="96" max="96" width="14.85546875" customWidth="1"/>
    <col min="97" max="97" width="14.7109375" customWidth="1"/>
    <col min="101" max="103" width="14.7109375" customWidth="1"/>
    <col min="257" max="257" width="7" customWidth="1"/>
    <col min="258" max="258" width="37.28515625" customWidth="1"/>
    <col min="259" max="259" width="13.28515625" customWidth="1"/>
    <col min="260" max="260" width="14.140625" customWidth="1"/>
    <col min="261" max="261" width="12.5703125" customWidth="1"/>
    <col min="262" max="262" width="13.42578125" customWidth="1"/>
    <col min="263" max="266" width="13.7109375" customWidth="1"/>
    <col min="267" max="267" width="14.140625" customWidth="1"/>
    <col min="268" max="268" width="13.7109375" customWidth="1"/>
    <col min="269" max="269" width="9" customWidth="1"/>
    <col min="270" max="277" width="14.7109375" customWidth="1"/>
    <col min="278" max="278" width="14.85546875" customWidth="1"/>
    <col min="279" max="291" width="14.7109375" customWidth="1"/>
    <col min="293" max="293" width="14.7109375" customWidth="1"/>
    <col min="295" max="298" width="14.7109375" customWidth="1"/>
    <col min="299" max="299" width="14.85546875" customWidth="1"/>
    <col min="300" max="303" width="14.7109375" customWidth="1"/>
    <col min="305" max="306" width="14.7109375" customWidth="1"/>
    <col min="308" max="309" width="14.7109375" customWidth="1"/>
    <col min="310" max="310" width="14.5703125" customWidth="1"/>
    <col min="311" max="313" width="14.7109375" customWidth="1"/>
    <col min="316" max="316" width="14.7109375" customWidth="1"/>
    <col min="317" max="317" width="14.85546875" customWidth="1"/>
    <col min="318" max="320" width="14.7109375" customWidth="1"/>
    <col min="322" max="322" width="14.85546875" customWidth="1"/>
    <col min="323" max="324" width="14.7109375" customWidth="1"/>
    <col min="325" max="325" width="16.5703125" customWidth="1"/>
    <col min="326" max="327" width="14.7109375" customWidth="1"/>
    <col min="329" max="334" width="14.7109375" customWidth="1"/>
    <col min="336" max="336" width="14.85546875" customWidth="1"/>
    <col min="337" max="341" width="14.7109375" customWidth="1"/>
    <col min="343" max="347" width="14.7109375" customWidth="1"/>
    <col min="348" max="348" width="14.5703125" customWidth="1"/>
    <col min="350" max="351" width="14.7109375" customWidth="1"/>
    <col min="352" max="352" width="14.85546875" customWidth="1"/>
    <col min="353" max="353" width="14.7109375" customWidth="1"/>
    <col min="357" max="359" width="14.7109375" customWidth="1"/>
    <col min="513" max="513" width="7" customWidth="1"/>
    <col min="514" max="514" width="37.28515625" customWidth="1"/>
    <col min="515" max="515" width="13.28515625" customWidth="1"/>
    <col min="516" max="516" width="14.140625" customWidth="1"/>
    <col min="517" max="517" width="12.5703125" customWidth="1"/>
    <col min="518" max="518" width="13.42578125" customWidth="1"/>
    <col min="519" max="522" width="13.7109375" customWidth="1"/>
    <col min="523" max="523" width="14.140625" customWidth="1"/>
    <col min="524" max="524" width="13.7109375" customWidth="1"/>
    <col min="525" max="525" width="9" customWidth="1"/>
    <col min="526" max="533" width="14.7109375" customWidth="1"/>
    <col min="534" max="534" width="14.85546875" customWidth="1"/>
    <col min="535" max="547" width="14.7109375" customWidth="1"/>
    <col min="549" max="549" width="14.7109375" customWidth="1"/>
    <col min="551" max="554" width="14.7109375" customWidth="1"/>
    <col min="555" max="555" width="14.85546875" customWidth="1"/>
    <col min="556" max="559" width="14.7109375" customWidth="1"/>
    <col min="561" max="562" width="14.7109375" customWidth="1"/>
    <col min="564" max="565" width="14.7109375" customWidth="1"/>
    <col min="566" max="566" width="14.5703125" customWidth="1"/>
    <col min="567" max="569" width="14.7109375" customWidth="1"/>
    <col min="572" max="572" width="14.7109375" customWidth="1"/>
    <col min="573" max="573" width="14.85546875" customWidth="1"/>
    <col min="574" max="576" width="14.7109375" customWidth="1"/>
    <col min="578" max="578" width="14.85546875" customWidth="1"/>
    <col min="579" max="580" width="14.7109375" customWidth="1"/>
    <col min="581" max="581" width="16.5703125" customWidth="1"/>
    <col min="582" max="583" width="14.7109375" customWidth="1"/>
    <col min="585" max="590" width="14.7109375" customWidth="1"/>
    <col min="592" max="592" width="14.85546875" customWidth="1"/>
    <col min="593" max="597" width="14.7109375" customWidth="1"/>
    <col min="599" max="603" width="14.7109375" customWidth="1"/>
    <col min="604" max="604" width="14.5703125" customWidth="1"/>
    <col min="606" max="607" width="14.7109375" customWidth="1"/>
    <col min="608" max="608" width="14.85546875" customWidth="1"/>
    <col min="609" max="609" width="14.7109375" customWidth="1"/>
    <col min="613" max="615" width="14.7109375" customWidth="1"/>
    <col min="769" max="769" width="7" customWidth="1"/>
    <col min="770" max="770" width="37.28515625" customWidth="1"/>
    <col min="771" max="771" width="13.28515625" customWidth="1"/>
    <col min="772" max="772" width="14.140625" customWidth="1"/>
    <col min="773" max="773" width="12.5703125" customWidth="1"/>
    <col min="774" max="774" width="13.42578125" customWidth="1"/>
    <col min="775" max="778" width="13.7109375" customWidth="1"/>
    <col min="779" max="779" width="14.140625" customWidth="1"/>
    <col min="780" max="780" width="13.7109375" customWidth="1"/>
    <col min="781" max="781" width="9" customWidth="1"/>
    <col min="782" max="789" width="14.7109375" customWidth="1"/>
    <col min="790" max="790" width="14.85546875" customWidth="1"/>
    <col min="791" max="803" width="14.7109375" customWidth="1"/>
    <col min="805" max="805" width="14.7109375" customWidth="1"/>
    <col min="807" max="810" width="14.7109375" customWidth="1"/>
    <col min="811" max="811" width="14.85546875" customWidth="1"/>
    <col min="812" max="815" width="14.7109375" customWidth="1"/>
    <col min="817" max="818" width="14.7109375" customWidth="1"/>
    <col min="820" max="821" width="14.7109375" customWidth="1"/>
    <col min="822" max="822" width="14.5703125" customWidth="1"/>
    <col min="823" max="825" width="14.7109375" customWidth="1"/>
    <col min="828" max="828" width="14.7109375" customWidth="1"/>
    <col min="829" max="829" width="14.85546875" customWidth="1"/>
    <col min="830" max="832" width="14.7109375" customWidth="1"/>
    <col min="834" max="834" width="14.85546875" customWidth="1"/>
    <col min="835" max="836" width="14.7109375" customWidth="1"/>
    <col min="837" max="837" width="16.5703125" customWidth="1"/>
    <col min="838" max="839" width="14.7109375" customWidth="1"/>
    <col min="841" max="846" width="14.7109375" customWidth="1"/>
    <col min="848" max="848" width="14.85546875" customWidth="1"/>
    <col min="849" max="853" width="14.7109375" customWidth="1"/>
    <col min="855" max="859" width="14.7109375" customWidth="1"/>
    <col min="860" max="860" width="14.5703125" customWidth="1"/>
    <col min="862" max="863" width="14.7109375" customWidth="1"/>
    <col min="864" max="864" width="14.85546875" customWidth="1"/>
    <col min="865" max="865" width="14.7109375" customWidth="1"/>
    <col min="869" max="871" width="14.7109375" customWidth="1"/>
    <col min="1025" max="1025" width="7" customWidth="1"/>
    <col min="1026" max="1026" width="37.28515625" customWidth="1"/>
    <col min="1027" max="1027" width="13.28515625" customWidth="1"/>
    <col min="1028" max="1028" width="14.140625" customWidth="1"/>
    <col min="1029" max="1029" width="12.5703125" customWidth="1"/>
    <col min="1030" max="1030" width="13.42578125" customWidth="1"/>
    <col min="1031" max="1034" width="13.7109375" customWidth="1"/>
    <col min="1035" max="1035" width="14.140625" customWidth="1"/>
    <col min="1036" max="1036" width="13.7109375" customWidth="1"/>
    <col min="1037" max="1037" width="9" customWidth="1"/>
    <col min="1038" max="1045" width="14.7109375" customWidth="1"/>
    <col min="1046" max="1046" width="14.85546875" customWidth="1"/>
    <col min="1047" max="1059" width="14.7109375" customWidth="1"/>
    <col min="1061" max="1061" width="14.7109375" customWidth="1"/>
    <col min="1063" max="1066" width="14.7109375" customWidth="1"/>
    <col min="1067" max="1067" width="14.85546875" customWidth="1"/>
    <col min="1068" max="1071" width="14.7109375" customWidth="1"/>
    <col min="1073" max="1074" width="14.7109375" customWidth="1"/>
    <col min="1076" max="1077" width="14.7109375" customWidth="1"/>
    <col min="1078" max="1078" width="14.5703125" customWidth="1"/>
    <col min="1079" max="1081" width="14.7109375" customWidth="1"/>
    <col min="1084" max="1084" width="14.7109375" customWidth="1"/>
    <col min="1085" max="1085" width="14.85546875" customWidth="1"/>
    <col min="1086" max="1088" width="14.7109375" customWidth="1"/>
    <col min="1090" max="1090" width="14.85546875" customWidth="1"/>
    <col min="1091" max="1092" width="14.7109375" customWidth="1"/>
    <col min="1093" max="1093" width="16.5703125" customWidth="1"/>
    <col min="1094" max="1095" width="14.7109375" customWidth="1"/>
    <col min="1097" max="1102" width="14.7109375" customWidth="1"/>
    <col min="1104" max="1104" width="14.85546875" customWidth="1"/>
    <col min="1105" max="1109" width="14.7109375" customWidth="1"/>
    <col min="1111" max="1115" width="14.7109375" customWidth="1"/>
    <col min="1116" max="1116" width="14.5703125" customWidth="1"/>
    <col min="1118" max="1119" width="14.7109375" customWidth="1"/>
    <col min="1120" max="1120" width="14.85546875" customWidth="1"/>
    <col min="1121" max="1121" width="14.7109375" customWidth="1"/>
    <col min="1125" max="1127" width="14.7109375" customWidth="1"/>
    <col min="1281" max="1281" width="7" customWidth="1"/>
    <col min="1282" max="1282" width="37.28515625" customWidth="1"/>
    <col min="1283" max="1283" width="13.28515625" customWidth="1"/>
    <col min="1284" max="1284" width="14.140625" customWidth="1"/>
    <col min="1285" max="1285" width="12.5703125" customWidth="1"/>
    <col min="1286" max="1286" width="13.42578125" customWidth="1"/>
    <col min="1287" max="1290" width="13.7109375" customWidth="1"/>
    <col min="1291" max="1291" width="14.140625" customWidth="1"/>
    <col min="1292" max="1292" width="13.7109375" customWidth="1"/>
    <col min="1293" max="1293" width="9" customWidth="1"/>
    <col min="1294" max="1301" width="14.7109375" customWidth="1"/>
    <col min="1302" max="1302" width="14.85546875" customWidth="1"/>
    <col min="1303" max="1315" width="14.7109375" customWidth="1"/>
    <col min="1317" max="1317" width="14.7109375" customWidth="1"/>
    <col min="1319" max="1322" width="14.7109375" customWidth="1"/>
    <col min="1323" max="1323" width="14.85546875" customWidth="1"/>
    <col min="1324" max="1327" width="14.7109375" customWidth="1"/>
    <col min="1329" max="1330" width="14.7109375" customWidth="1"/>
    <col min="1332" max="1333" width="14.7109375" customWidth="1"/>
    <col min="1334" max="1334" width="14.5703125" customWidth="1"/>
    <col min="1335" max="1337" width="14.7109375" customWidth="1"/>
    <col min="1340" max="1340" width="14.7109375" customWidth="1"/>
    <col min="1341" max="1341" width="14.85546875" customWidth="1"/>
    <col min="1342" max="1344" width="14.7109375" customWidth="1"/>
    <col min="1346" max="1346" width="14.85546875" customWidth="1"/>
    <col min="1347" max="1348" width="14.7109375" customWidth="1"/>
    <col min="1349" max="1349" width="16.5703125" customWidth="1"/>
    <col min="1350" max="1351" width="14.7109375" customWidth="1"/>
    <col min="1353" max="1358" width="14.7109375" customWidth="1"/>
    <col min="1360" max="1360" width="14.85546875" customWidth="1"/>
    <col min="1361" max="1365" width="14.7109375" customWidth="1"/>
    <col min="1367" max="1371" width="14.7109375" customWidth="1"/>
    <col min="1372" max="1372" width="14.5703125" customWidth="1"/>
    <col min="1374" max="1375" width="14.7109375" customWidth="1"/>
    <col min="1376" max="1376" width="14.85546875" customWidth="1"/>
    <col min="1377" max="1377" width="14.7109375" customWidth="1"/>
    <col min="1381" max="1383" width="14.7109375" customWidth="1"/>
    <col min="1537" max="1537" width="7" customWidth="1"/>
    <col min="1538" max="1538" width="37.28515625" customWidth="1"/>
    <col min="1539" max="1539" width="13.28515625" customWidth="1"/>
    <col min="1540" max="1540" width="14.140625" customWidth="1"/>
    <col min="1541" max="1541" width="12.5703125" customWidth="1"/>
    <col min="1542" max="1542" width="13.42578125" customWidth="1"/>
    <col min="1543" max="1546" width="13.7109375" customWidth="1"/>
    <col min="1547" max="1547" width="14.140625" customWidth="1"/>
    <col min="1548" max="1548" width="13.7109375" customWidth="1"/>
    <col min="1549" max="1549" width="9" customWidth="1"/>
    <col min="1550" max="1557" width="14.7109375" customWidth="1"/>
    <col min="1558" max="1558" width="14.85546875" customWidth="1"/>
    <col min="1559" max="1571" width="14.7109375" customWidth="1"/>
    <col min="1573" max="1573" width="14.7109375" customWidth="1"/>
    <col min="1575" max="1578" width="14.7109375" customWidth="1"/>
    <col min="1579" max="1579" width="14.85546875" customWidth="1"/>
    <col min="1580" max="1583" width="14.7109375" customWidth="1"/>
    <col min="1585" max="1586" width="14.7109375" customWidth="1"/>
    <col min="1588" max="1589" width="14.7109375" customWidth="1"/>
    <col min="1590" max="1590" width="14.5703125" customWidth="1"/>
    <col min="1591" max="1593" width="14.7109375" customWidth="1"/>
    <col min="1596" max="1596" width="14.7109375" customWidth="1"/>
    <col min="1597" max="1597" width="14.85546875" customWidth="1"/>
    <col min="1598" max="1600" width="14.7109375" customWidth="1"/>
    <col min="1602" max="1602" width="14.85546875" customWidth="1"/>
    <col min="1603" max="1604" width="14.7109375" customWidth="1"/>
    <col min="1605" max="1605" width="16.5703125" customWidth="1"/>
    <col min="1606" max="1607" width="14.7109375" customWidth="1"/>
    <col min="1609" max="1614" width="14.7109375" customWidth="1"/>
    <col min="1616" max="1616" width="14.85546875" customWidth="1"/>
    <col min="1617" max="1621" width="14.7109375" customWidth="1"/>
    <col min="1623" max="1627" width="14.7109375" customWidth="1"/>
    <col min="1628" max="1628" width="14.5703125" customWidth="1"/>
    <col min="1630" max="1631" width="14.7109375" customWidth="1"/>
    <col min="1632" max="1632" width="14.85546875" customWidth="1"/>
    <col min="1633" max="1633" width="14.7109375" customWidth="1"/>
    <col min="1637" max="1639" width="14.7109375" customWidth="1"/>
    <col min="1793" max="1793" width="7" customWidth="1"/>
    <col min="1794" max="1794" width="37.28515625" customWidth="1"/>
    <col min="1795" max="1795" width="13.28515625" customWidth="1"/>
    <col min="1796" max="1796" width="14.140625" customWidth="1"/>
    <col min="1797" max="1797" width="12.5703125" customWidth="1"/>
    <col min="1798" max="1798" width="13.42578125" customWidth="1"/>
    <col min="1799" max="1802" width="13.7109375" customWidth="1"/>
    <col min="1803" max="1803" width="14.140625" customWidth="1"/>
    <col min="1804" max="1804" width="13.7109375" customWidth="1"/>
    <col min="1805" max="1805" width="9" customWidth="1"/>
    <col min="1806" max="1813" width="14.7109375" customWidth="1"/>
    <col min="1814" max="1814" width="14.85546875" customWidth="1"/>
    <col min="1815" max="1827" width="14.7109375" customWidth="1"/>
    <col min="1829" max="1829" width="14.7109375" customWidth="1"/>
    <col min="1831" max="1834" width="14.7109375" customWidth="1"/>
    <col min="1835" max="1835" width="14.85546875" customWidth="1"/>
    <col min="1836" max="1839" width="14.7109375" customWidth="1"/>
    <col min="1841" max="1842" width="14.7109375" customWidth="1"/>
    <col min="1844" max="1845" width="14.7109375" customWidth="1"/>
    <col min="1846" max="1846" width="14.5703125" customWidth="1"/>
    <col min="1847" max="1849" width="14.7109375" customWidth="1"/>
    <col min="1852" max="1852" width="14.7109375" customWidth="1"/>
    <col min="1853" max="1853" width="14.85546875" customWidth="1"/>
    <col min="1854" max="1856" width="14.7109375" customWidth="1"/>
    <col min="1858" max="1858" width="14.85546875" customWidth="1"/>
    <col min="1859" max="1860" width="14.7109375" customWidth="1"/>
    <col min="1861" max="1861" width="16.5703125" customWidth="1"/>
    <col min="1862" max="1863" width="14.7109375" customWidth="1"/>
    <col min="1865" max="1870" width="14.7109375" customWidth="1"/>
    <col min="1872" max="1872" width="14.85546875" customWidth="1"/>
    <col min="1873" max="1877" width="14.7109375" customWidth="1"/>
    <col min="1879" max="1883" width="14.7109375" customWidth="1"/>
    <col min="1884" max="1884" width="14.5703125" customWidth="1"/>
    <col min="1886" max="1887" width="14.7109375" customWidth="1"/>
    <col min="1888" max="1888" width="14.85546875" customWidth="1"/>
    <col min="1889" max="1889" width="14.7109375" customWidth="1"/>
    <col min="1893" max="1895" width="14.7109375" customWidth="1"/>
    <col min="2049" max="2049" width="7" customWidth="1"/>
    <col min="2050" max="2050" width="37.28515625" customWidth="1"/>
    <col min="2051" max="2051" width="13.28515625" customWidth="1"/>
    <col min="2052" max="2052" width="14.140625" customWidth="1"/>
    <col min="2053" max="2053" width="12.5703125" customWidth="1"/>
    <col min="2054" max="2054" width="13.42578125" customWidth="1"/>
    <col min="2055" max="2058" width="13.7109375" customWidth="1"/>
    <col min="2059" max="2059" width="14.140625" customWidth="1"/>
    <col min="2060" max="2060" width="13.7109375" customWidth="1"/>
    <col min="2061" max="2061" width="9" customWidth="1"/>
    <col min="2062" max="2069" width="14.7109375" customWidth="1"/>
    <col min="2070" max="2070" width="14.85546875" customWidth="1"/>
    <col min="2071" max="2083" width="14.7109375" customWidth="1"/>
    <col min="2085" max="2085" width="14.7109375" customWidth="1"/>
    <col min="2087" max="2090" width="14.7109375" customWidth="1"/>
    <col min="2091" max="2091" width="14.85546875" customWidth="1"/>
    <col min="2092" max="2095" width="14.7109375" customWidth="1"/>
    <col min="2097" max="2098" width="14.7109375" customWidth="1"/>
    <col min="2100" max="2101" width="14.7109375" customWidth="1"/>
    <col min="2102" max="2102" width="14.5703125" customWidth="1"/>
    <col min="2103" max="2105" width="14.7109375" customWidth="1"/>
    <col min="2108" max="2108" width="14.7109375" customWidth="1"/>
    <col min="2109" max="2109" width="14.85546875" customWidth="1"/>
    <col min="2110" max="2112" width="14.7109375" customWidth="1"/>
    <col min="2114" max="2114" width="14.85546875" customWidth="1"/>
    <col min="2115" max="2116" width="14.7109375" customWidth="1"/>
    <col min="2117" max="2117" width="16.5703125" customWidth="1"/>
    <col min="2118" max="2119" width="14.7109375" customWidth="1"/>
    <col min="2121" max="2126" width="14.7109375" customWidth="1"/>
    <col min="2128" max="2128" width="14.85546875" customWidth="1"/>
    <col min="2129" max="2133" width="14.7109375" customWidth="1"/>
    <col min="2135" max="2139" width="14.7109375" customWidth="1"/>
    <col min="2140" max="2140" width="14.5703125" customWidth="1"/>
    <col min="2142" max="2143" width="14.7109375" customWidth="1"/>
    <col min="2144" max="2144" width="14.85546875" customWidth="1"/>
    <col min="2145" max="2145" width="14.7109375" customWidth="1"/>
    <col min="2149" max="2151" width="14.7109375" customWidth="1"/>
    <col min="2305" max="2305" width="7" customWidth="1"/>
    <col min="2306" max="2306" width="37.28515625" customWidth="1"/>
    <col min="2307" max="2307" width="13.28515625" customWidth="1"/>
    <col min="2308" max="2308" width="14.140625" customWidth="1"/>
    <col min="2309" max="2309" width="12.5703125" customWidth="1"/>
    <col min="2310" max="2310" width="13.42578125" customWidth="1"/>
    <col min="2311" max="2314" width="13.7109375" customWidth="1"/>
    <col min="2315" max="2315" width="14.140625" customWidth="1"/>
    <col min="2316" max="2316" width="13.7109375" customWidth="1"/>
    <col min="2317" max="2317" width="9" customWidth="1"/>
    <col min="2318" max="2325" width="14.7109375" customWidth="1"/>
    <col min="2326" max="2326" width="14.85546875" customWidth="1"/>
    <col min="2327" max="2339" width="14.7109375" customWidth="1"/>
    <col min="2341" max="2341" width="14.7109375" customWidth="1"/>
    <col min="2343" max="2346" width="14.7109375" customWidth="1"/>
    <col min="2347" max="2347" width="14.85546875" customWidth="1"/>
    <col min="2348" max="2351" width="14.7109375" customWidth="1"/>
    <col min="2353" max="2354" width="14.7109375" customWidth="1"/>
    <col min="2356" max="2357" width="14.7109375" customWidth="1"/>
    <col min="2358" max="2358" width="14.5703125" customWidth="1"/>
    <col min="2359" max="2361" width="14.7109375" customWidth="1"/>
    <col min="2364" max="2364" width="14.7109375" customWidth="1"/>
    <col min="2365" max="2365" width="14.85546875" customWidth="1"/>
    <col min="2366" max="2368" width="14.7109375" customWidth="1"/>
    <col min="2370" max="2370" width="14.85546875" customWidth="1"/>
    <col min="2371" max="2372" width="14.7109375" customWidth="1"/>
    <col min="2373" max="2373" width="16.5703125" customWidth="1"/>
    <col min="2374" max="2375" width="14.7109375" customWidth="1"/>
    <col min="2377" max="2382" width="14.7109375" customWidth="1"/>
    <col min="2384" max="2384" width="14.85546875" customWidth="1"/>
    <col min="2385" max="2389" width="14.7109375" customWidth="1"/>
    <col min="2391" max="2395" width="14.7109375" customWidth="1"/>
    <col min="2396" max="2396" width="14.5703125" customWidth="1"/>
    <col min="2398" max="2399" width="14.7109375" customWidth="1"/>
    <col min="2400" max="2400" width="14.85546875" customWidth="1"/>
    <col min="2401" max="2401" width="14.7109375" customWidth="1"/>
    <col min="2405" max="2407" width="14.7109375" customWidth="1"/>
    <col min="2561" max="2561" width="7" customWidth="1"/>
    <col min="2562" max="2562" width="37.28515625" customWidth="1"/>
    <col min="2563" max="2563" width="13.28515625" customWidth="1"/>
    <col min="2564" max="2564" width="14.140625" customWidth="1"/>
    <col min="2565" max="2565" width="12.5703125" customWidth="1"/>
    <col min="2566" max="2566" width="13.42578125" customWidth="1"/>
    <col min="2567" max="2570" width="13.7109375" customWidth="1"/>
    <col min="2571" max="2571" width="14.140625" customWidth="1"/>
    <col min="2572" max="2572" width="13.7109375" customWidth="1"/>
    <col min="2573" max="2573" width="9" customWidth="1"/>
    <col min="2574" max="2581" width="14.7109375" customWidth="1"/>
    <col min="2582" max="2582" width="14.85546875" customWidth="1"/>
    <col min="2583" max="2595" width="14.7109375" customWidth="1"/>
    <col min="2597" max="2597" width="14.7109375" customWidth="1"/>
    <col min="2599" max="2602" width="14.7109375" customWidth="1"/>
    <col min="2603" max="2603" width="14.85546875" customWidth="1"/>
    <col min="2604" max="2607" width="14.7109375" customWidth="1"/>
    <col min="2609" max="2610" width="14.7109375" customWidth="1"/>
    <col min="2612" max="2613" width="14.7109375" customWidth="1"/>
    <col min="2614" max="2614" width="14.5703125" customWidth="1"/>
    <col min="2615" max="2617" width="14.7109375" customWidth="1"/>
    <col min="2620" max="2620" width="14.7109375" customWidth="1"/>
    <col min="2621" max="2621" width="14.85546875" customWidth="1"/>
    <col min="2622" max="2624" width="14.7109375" customWidth="1"/>
    <col min="2626" max="2626" width="14.85546875" customWidth="1"/>
    <col min="2627" max="2628" width="14.7109375" customWidth="1"/>
    <col min="2629" max="2629" width="16.5703125" customWidth="1"/>
    <col min="2630" max="2631" width="14.7109375" customWidth="1"/>
    <col min="2633" max="2638" width="14.7109375" customWidth="1"/>
    <col min="2640" max="2640" width="14.85546875" customWidth="1"/>
    <col min="2641" max="2645" width="14.7109375" customWidth="1"/>
    <col min="2647" max="2651" width="14.7109375" customWidth="1"/>
    <col min="2652" max="2652" width="14.5703125" customWidth="1"/>
    <col min="2654" max="2655" width="14.7109375" customWidth="1"/>
    <col min="2656" max="2656" width="14.85546875" customWidth="1"/>
    <col min="2657" max="2657" width="14.7109375" customWidth="1"/>
    <col min="2661" max="2663" width="14.7109375" customWidth="1"/>
    <col min="2817" max="2817" width="7" customWidth="1"/>
    <col min="2818" max="2818" width="37.28515625" customWidth="1"/>
    <col min="2819" max="2819" width="13.28515625" customWidth="1"/>
    <col min="2820" max="2820" width="14.140625" customWidth="1"/>
    <col min="2821" max="2821" width="12.5703125" customWidth="1"/>
    <col min="2822" max="2822" width="13.42578125" customWidth="1"/>
    <col min="2823" max="2826" width="13.7109375" customWidth="1"/>
    <col min="2827" max="2827" width="14.140625" customWidth="1"/>
    <col min="2828" max="2828" width="13.7109375" customWidth="1"/>
    <col min="2829" max="2829" width="9" customWidth="1"/>
    <col min="2830" max="2837" width="14.7109375" customWidth="1"/>
    <col min="2838" max="2838" width="14.85546875" customWidth="1"/>
    <col min="2839" max="2851" width="14.7109375" customWidth="1"/>
    <col min="2853" max="2853" width="14.7109375" customWidth="1"/>
    <col min="2855" max="2858" width="14.7109375" customWidth="1"/>
    <col min="2859" max="2859" width="14.85546875" customWidth="1"/>
    <col min="2860" max="2863" width="14.7109375" customWidth="1"/>
    <col min="2865" max="2866" width="14.7109375" customWidth="1"/>
    <col min="2868" max="2869" width="14.7109375" customWidth="1"/>
    <col min="2870" max="2870" width="14.5703125" customWidth="1"/>
    <col min="2871" max="2873" width="14.7109375" customWidth="1"/>
    <col min="2876" max="2876" width="14.7109375" customWidth="1"/>
    <col min="2877" max="2877" width="14.85546875" customWidth="1"/>
    <col min="2878" max="2880" width="14.7109375" customWidth="1"/>
    <col min="2882" max="2882" width="14.85546875" customWidth="1"/>
    <col min="2883" max="2884" width="14.7109375" customWidth="1"/>
    <col min="2885" max="2885" width="16.5703125" customWidth="1"/>
    <col min="2886" max="2887" width="14.7109375" customWidth="1"/>
    <col min="2889" max="2894" width="14.7109375" customWidth="1"/>
    <col min="2896" max="2896" width="14.85546875" customWidth="1"/>
    <col min="2897" max="2901" width="14.7109375" customWidth="1"/>
    <col min="2903" max="2907" width="14.7109375" customWidth="1"/>
    <col min="2908" max="2908" width="14.5703125" customWidth="1"/>
    <col min="2910" max="2911" width="14.7109375" customWidth="1"/>
    <col min="2912" max="2912" width="14.85546875" customWidth="1"/>
    <col min="2913" max="2913" width="14.7109375" customWidth="1"/>
    <col min="2917" max="2919" width="14.7109375" customWidth="1"/>
    <col min="3073" max="3073" width="7" customWidth="1"/>
    <col min="3074" max="3074" width="37.28515625" customWidth="1"/>
    <col min="3075" max="3075" width="13.28515625" customWidth="1"/>
    <col min="3076" max="3076" width="14.140625" customWidth="1"/>
    <col min="3077" max="3077" width="12.5703125" customWidth="1"/>
    <col min="3078" max="3078" width="13.42578125" customWidth="1"/>
    <col min="3079" max="3082" width="13.7109375" customWidth="1"/>
    <col min="3083" max="3083" width="14.140625" customWidth="1"/>
    <col min="3084" max="3084" width="13.7109375" customWidth="1"/>
    <col min="3085" max="3085" width="9" customWidth="1"/>
    <col min="3086" max="3093" width="14.7109375" customWidth="1"/>
    <col min="3094" max="3094" width="14.85546875" customWidth="1"/>
    <col min="3095" max="3107" width="14.7109375" customWidth="1"/>
    <col min="3109" max="3109" width="14.7109375" customWidth="1"/>
    <col min="3111" max="3114" width="14.7109375" customWidth="1"/>
    <col min="3115" max="3115" width="14.85546875" customWidth="1"/>
    <col min="3116" max="3119" width="14.7109375" customWidth="1"/>
    <col min="3121" max="3122" width="14.7109375" customWidth="1"/>
    <col min="3124" max="3125" width="14.7109375" customWidth="1"/>
    <col min="3126" max="3126" width="14.5703125" customWidth="1"/>
    <col min="3127" max="3129" width="14.7109375" customWidth="1"/>
    <col min="3132" max="3132" width="14.7109375" customWidth="1"/>
    <col min="3133" max="3133" width="14.85546875" customWidth="1"/>
    <col min="3134" max="3136" width="14.7109375" customWidth="1"/>
    <col min="3138" max="3138" width="14.85546875" customWidth="1"/>
    <col min="3139" max="3140" width="14.7109375" customWidth="1"/>
    <col min="3141" max="3141" width="16.5703125" customWidth="1"/>
    <col min="3142" max="3143" width="14.7109375" customWidth="1"/>
    <col min="3145" max="3150" width="14.7109375" customWidth="1"/>
    <col min="3152" max="3152" width="14.85546875" customWidth="1"/>
    <col min="3153" max="3157" width="14.7109375" customWidth="1"/>
    <col min="3159" max="3163" width="14.7109375" customWidth="1"/>
    <col min="3164" max="3164" width="14.5703125" customWidth="1"/>
    <col min="3166" max="3167" width="14.7109375" customWidth="1"/>
    <col min="3168" max="3168" width="14.85546875" customWidth="1"/>
    <col min="3169" max="3169" width="14.7109375" customWidth="1"/>
    <col min="3173" max="3175" width="14.7109375" customWidth="1"/>
    <col min="3329" max="3329" width="7" customWidth="1"/>
    <col min="3330" max="3330" width="37.28515625" customWidth="1"/>
    <col min="3331" max="3331" width="13.28515625" customWidth="1"/>
    <col min="3332" max="3332" width="14.140625" customWidth="1"/>
    <col min="3333" max="3333" width="12.5703125" customWidth="1"/>
    <col min="3334" max="3334" width="13.42578125" customWidth="1"/>
    <col min="3335" max="3338" width="13.7109375" customWidth="1"/>
    <col min="3339" max="3339" width="14.140625" customWidth="1"/>
    <col min="3340" max="3340" width="13.7109375" customWidth="1"/>
    <col min="3341" max="3341" width="9" customWidth="1"/>
    <col min="3342" max="3349" width="14.7109375" customWidth="1"/>
    <col min="3350" max="3350" width="14.85546875" customWidth="1"/>
    <col min="3351" max="3363" width="14.7109375" customWidth="1"/>
    <col min="3365" max="3365" width="14.7109375" customWidth="1"/>
    <col min="3367" max="3370" width="14.7109375" customWidth="1"/>
    <col min="3371" max="3371" width="14.85546875" customWidth="1"/>
    <col min="3372" max="3375" width="14.7109375" customWidth="1"/>
    <col min="3377" max="3378" width="14.7109375" customWidth="1"/>
    <col min="3380" max="3381" width="14.7109375" customWidth="1"/>
    <col min="3382" max="3382" width="14.5703125" customWidth="1"/>
    <col min="3383" max="3385" width="14.7109375" customWidth="1"/>
    <col min="3388" max="3388" width="14.7109375" customWidth="1"/>
    <col min="3389" max="3389" width="14.85546875" customWidth="1"/>
    <col min="3390" max="3392" width="14.7109375" customWidth="1"/>
    <col min="3394" max="3394" width="14.85546875" customWidth="1"/>
    <col min="3395" max="3396" width="14.7109375" customWidth="1"/>
    <col min="3397" max="3397" width="16.5703125" customWidth="1"/>
    <col min="3398" max="3399" width="14.7109375" customWidth="1"/>
    <col min="3401" max="3406" width="14.7109375" customWidth="1"/>
    <col min="3408" max="3408" width="14.85546875" customWidth="1"/>
    <col min="3409" max="3413" width="14.7109375" customWidth="1"/>
    <col min="3415" max="3419" width="14.7109375" customWidth="1"/>
    <col min="3420" max="3420" width="14.5703125" customWidth="1"/>
    <col min="3422" max="3423" width="14.7109375" customWidth="1"/>
    <col min="3424" max="3424" width="14.85546875" customWidth="1"/>
    <col min="3425" max="3425" width="14.7109375" customWidth="1"/>
    <col min="3429" max="3431" width="14.7109375" customWidth="1"/>
    <col min="3585" max="3585" width="7" customWidth="1"/>
    <col min="3586" max="3586" width="37.28515625" customWidth="1"/>
    <col min="3587" max="3587" width="13.28515625" customWidth="1"/>
    <col min="3588" max="3588" width="14.140625" customWidth="1"/>
    <col min="3589" max="3589" width="12.5703125" customWidth="1"/>
    <col min="3590" max="3590" width="13.42578125" customWidth="1"/>
    <col min="3591" max="3594" width="13.7109375" customWidth="1"/>
    <col min="3595" max="3595" width="14.140625" customWidth="1"/>
    <col min="3596" max="3596" width="13.7109375" customWidth="1"/>
    <col min="3597" max="3597" width="9" customWidth="1"/>
    <col min="3598" max="3605" width="14.7109375" customWidth="1"/>
    <col min="3606" max="3606" width="14.85546875" customWidth="1"/>
    <col min="3607" max="3619" width="14.7109375" customWidth="1"/>
    <col min="3621" max="3621" width="14.7109375" customWidth="1"/>
    <col min="3623" max="3626" width="14.7109375" customWidth="1"/>
    <col min="3627" max="3627" width="14.85546875" customWidth="1"/>
    <col min="3628" max="3631" width="14.7109375" customWidth="1"/>
    <col min="3633" max="3634" width="14.7109375" customWidth="1"/>
    <col min="3636" max="3637" width="14.7109375" customWidth="1"/>
    <col min="3638" max="3638" width="14.5703125" customWidth="1"/>
    <col min="3639" max="3641" width="14.7109375" customWidth="1"/>
    <col min="3644" max="3644" width="14.7109375" customWidth="1"/>
    <col min="3645" max="3645" width="14.85546875" customWidth="1"/>
    <col min="3646" max="3648" width="14.7109375" customWidth="1"/>
    <col min="3650" max="3650" width="14.85546875" customWidth="1"/>
    <col min="3651" max="3652" width="14.7109375" customWidth="1"/>
    <col min="3653" max="3653" width="16.5703125" customWidth="1"/>
    <col min="3654" max="3655" width="14.7109375" customWidth="1"/>
    <col min="3657" max="3662" width="14.7109375" customWidth="1"/>
    <col min="3664" max="3664" width="14.85546875" customWidth="1"/>
    <col min="3665" max="3669" width="14.7109375" customWidth="1"/>
    <col min="3671" max="3675" width="14.7109375" customWidth="1"/>
    <col min="3676" max="3676" width="14.5703125" customWidth="1"/>
    <col min="3678" max="3679" width="14.7109375" customWidth="1"/>
    <col min="3680" max="3680" width="14.85546875" customWidth="1"/>
    <col min="3681" max="3681" width="14.7109375" customWidth="1"/>
    <col min="3685" max="3687" width="14.7109375" customWidth="1"/>
    <col min="3841" max="3841" width="7" customWidth="1"/>
    <col min="3842" max="3842" width="37.28515625" customWidth="1"/>
    <col min="3843" max="3843" width="13.28515625" customWidth="1"/>
    <col min="3844" max="3844" width="14.140625" customWidth="1"/>
    <col min="3845" max="3845" width="12.5703125" customWidth="1"/>
    <col min="3846" max="3846" width="13.42578125" customWidth="1"/>
    <col min="3847" max="3850" width="13.7109375" customWidth="1"/>
    <col min="3851" max="3851" width="14.140625" customWidth="1"/>
    <col min="3852" max="3852" width="13.7109375" customWidth="1"/>
    <col min="3853" max="3853" width="9" customWidth="1"/>
    <col min="3854" max="3861" width="14.7109375" customWidth="1"/>
    <col min="3862" max="3862" width="14.85546875" customWidth="1"/>
    <col min="3863" max="3875" width="14.7109375" customWidth="1"/>
    <col min="3877" max="3877" width="14.7109375" customWidth="1"/>
    <col min="3879" max="3882" width="14.7109375" customWidth="1"/>
    <col min="3883" max="3883" width="14.85546875" customWidth="1"/>
    <col min="3884" max="3887" width="14.7109375" customWidth="1"/>
    <col min="3889" max="3890" width="14.7109375" customWidth="1"/>
    <col min="3892" max="3893" width="14.7109375" customWidth="1"/>
    <col min="3894" max="3894" width="14.5703125" customWidth="1"/>
    <col min="3895" max="3897" width="14.7109375" customWidth="1"/>
    <col min="3900" max="3900" width="14.7109375" customWidth="1"/>
    <col min="3901" max="3901" width="14.85546875" customWidth="1"/>
    <col min="3902" max="3904" width="14.7109375" customWidth="1"/>
    <col min="3906" max="3906" width="14.85546875" customWidth="1"/>
    <col min="3907" max="3908" width="14.7109375" customWidth="1"/>
    <col min="3909" max="3909" width="16.5703125" customWidth="1"/>
    <col min="3910" max="3911" width="14.7109375" customWidth="1"/>
    <col min="3913" max="3918" width="14.7109375" customWidth="1"/>
    <col min="3920" max="3920" width="14.85546875" customWidth="1"/>
    <col min="3921" max="3925" width="14.7109375" customWidth="1"/>
    <col min="3927" max="3931" width="14.7109375" customWidth="1"/>
    <col min="3932" max="3932" width="14.5703125" customWidth="1"/>
    <col min="3934" max="3935" width="14.7109375" customWidth="1"/>
    <col min="3936" max="3936" width="14.85546875" customWidth="1"/>
    <col min="3937" max="3937" width="14.7109375" customWidth="1"/>
    <col min="3941" max="3943" width="14.7109375" customWidth="1"/>
    <col min="4097" max="4097" width="7" customWidth="1"/>
    <col min="4098" max="4098" width="37.28515625" customWidth="1"/>
    <col min="4099" max="4099" width="13.28515625" customWidth="1"/>
    <col min="4100" max="4100" width="14.140625" customWidth="1"/>
    <col min="4101" max="4101" width="12.5703125" customWidth="1"/>
    <col min="4102" max="4102" width="13.42578125" customWidth="1"/>
    <col min="4103" max="4106" width="13.7109375" customWidth="1"/>
    <col min="4107" max="4107" width="14.140625" customWidth="1"/>
    <col min="4108" max="4108" width="13.7109375" customWidth="1"/>
    <col min="4109" max="4109" width="9" customWidth="1"/>
    <col min="4110" max="4117" width="14.7109375" customWidth="1"/>
    <col min="4118" max="4118" width="14.85546875" customWidth="1"/>
    <col min="4119" max="4131" width="14.7109375" customWidth="1"/>
    <col min="4133" max="4133" width="14.7109375" customWidth="1"/>
    <col min="4135" max="4138" width="14.7109375" customWidth="1"/>
    <col min="4139" max="4139" width="14.85546875" customWidth="1"/>
    <col min="4140" max="4143" width="14.7109375" customWidth="1"/>
    <col min="4145" max="4146" width="14.7109375" customWidth="1"/>
    <col min="4148" max="4149" width="14.7109375" customWidth="1"/>
    <col min="4150" max="4150" width="14.5703125" customWidth="1"/>
    <col min="4151" max="4153" width="14.7109375" customWidth="1"/>
    <col min="4156" max="4156" width="14.7109375" customWidth="1"/>
    <col min="4157" max="4157" width="14.85546875" customWidth="1"/>
    <col min="4158" max="4160" width="14.7109375" customWidth="1"/>
    <col min="4162" max="4162" width="14.85546875" customWidth="1"/>
    <col min="4163" max="4164" width="14.7109375" customWidth="1"/>
    <col min="4165" max="4165" width="16.5703125" customWidth="1"/>
    <col min="4166" max="4167" width="14.7109375" customWidth="1"/>
    <col min="4169" max="4174" width="14.7109375" customWidth="1"/>
    <col min="4176" max="4176" width="14.85546875" customWidth="1"/>
    <col min="4177" max="4181" width="14.7109375" customWidth="1"/>
    <col min="4183" max="4187" width="14.7109375" customWidth="1"/>
    <col min="4188" max="4188" width="14.5703125" customWidth="1"/>
    <col min="4190" max="4191" width="14.7109375" customWidth="1"/>
    <col min="4192" max="4192" width="14.85546875" customWidth="1"/>
    <col min="4193" max="4193" width="14.7109375" customWidth="1"/>
    <col min="4197" max="4199" width="14.7109375" customWidth="1"/>
    <col min="4353" max="4353" width="7" customWidth="1"/>
    <col min="4354" max="4354" width="37.28515625" customWidth="1"/>
    <col min="4355" max="4355" width="13.28515625" customWidth="1"/>
    <col min="4356" max="4356" width="14.140625" customWidth="1"/>
    <col min="4357" max="4357" width="12.5703125" customWidth="1"/>
    <col min="4358" max="4358" width="13.42578125" customWidth="1"/>
    <col min="4359" max="4362" width="13.7109375" customWidth="1"/>
    <col min="4363" max="4363" width="14.140625" customWidth="1"/>
    <col min="4364" max="4364" width="13.7109375" customWidth="1"/>
    <col min="4365" max="4365" width="9" customWidth="1"/>
    <col min="4366" max="4373" width="14.7109375" customWidth="1"/>
    <col min="4374" max="4374" width="14.85546875" customWidth="1"/>
    <col min="4375" max="4387" width="14.7109375" customWidth="1"/>
    <col min="4389" max="4389" width="14.7109375" customWidth="1"/>
    <col min="4391" max="4394" width="14.7109375" customWidth="1"/>
    <col min="4395" max="4395" width="14.85546875" customWidth="1"/>
    <col min="4396" max="4399" width="14.7109375" customWidth="1"/>
    <col min="4401" max="4402" width="14.7109375" customWidth="1"/>
    <col min="4404" max="4405" width="14.7109375" customWidth="1"/>
    <col min="4406" max="4406" width="14.5703125" customWidth="1"/>
    <col min="4407" max="4409" width="14.7109375" customWidth="1"/>
    <col min="4412" max="4412" width="14.7109375" customWidth="1"/>
    <col min="4413" max="4413" width="14.85546875" customWidth="1"/>
    <col min="4414" max="4416" width="14.7109375" customWidth="1"/>
    <col min="4418" max="4418" width="14.85546875" customWidth="1"/>
    <col min="4419" max="4420" width="14.7109375" customWidth="1"/>
    <col min="4421" max="4421" width="16.5703125" customWidth="1"/>
    <col min="4422" max="4423" width="14.7109375" customWidth="1"/>
    <col min="4425" max="4430" width="14.7109375" customWidth="1"/>
    <col min="4432" max="4432" width="14.85546875" customWidth="1"/>
    <col min="4433" max="4437" width="14.7109375" customWidth="1"/>
    <col min="4439" max="4443" width="14.7109375" customWidth="1"/>
    <col min="4444" max="4444" width="14.5703125" customWidth="1"/>
    <col min="4446" max="4447" width="14.7109375" customWidth="1"/>
    <col min="4448" max="4448" width="14.85546875" customWidth="1"/>
    <col min="4449" max="4449" width="14.7109375" customWidth="1"/>
    <col min="4453" max="4455" width="14.7109375" customWidth="1"/>
    <col min="4609" max="4609" width="7" customWidth="1"/>
    <col min="4610" max="4610" width="37.28515625" customWidth="1"/>
    <col min="4611" max="4611" width="13.28515625" customWidth="1"/>
    <col min="4612" max="4612" width="14.140625" customWidth="1"/>
    <col min="4613" max="4613" width="12.5703125" customWidth="1"/>
    <col min="4614" max="4614" width="13.42578125" customWidth="1"/>
    <col min="4615" max="4618" width="13.7109375" customWidth="1"/>
    <col min="4619" max="4619" width="14.140625" customWidth="1"/>
    <col min="4620" max="4620" width="13.7109375" customWidth="1"/>
    <col min="4621" max="4621" width="9" customWidth="1"/>
    <col min="4622" max="4629" width="14.7109375" customWidth="1"/>
    <col min="4630" max="4630" width="14.85546875" customWidth="1"/>
    <col min="4631" max="4643" width="14.7109375" customWidth="1"/>
    <col min="4645" max="4645" width="14.7109375" customWidth="1"/>
    <col min="4647" max="4650" width="14.7109375" customWidth="1"/>
    <col min="4651" max="4651" width="14.85546875" customWidth="1"/>
    <col min="4652" max="4655" width="14.7109375" customWidth="1"/>
    <col min="4657" max="4658" width="14.7109375" customWidth="1"/>
    <col min="4660" max="4661" width="14.7109375" customWidth="1"/>
    <col min="4662" max="4662" width="14.5703125" customWidth="1"/>
    <col min="4663" max="4665" width="14.7109375" customWidth="1"/>
    <col min="4668" max="4668" width="14.7109375" customWidth="1"/>
    <col min="4669" max="4669" width="14.85546875" customWidth="1"/>
    <col min="4670" max="4672" width="14.7109375" customWidth="1"/>
    <col min="4674" max="4674" width="14.85546875" customWidth="1"/>
    <col min="4675" max="4676" width="14.7109375" customWidth="1"/>
    <col min="4677" max="4677" width="16.5703125" customWidth="1"/>
    <col min="4678" max="4679" width="14.7109375" customWidth="1"/>
    <col min="4681" max="4686" width="14.7109375" customWidth="1"/>
    <col min="4688" max="4688" width="14.85546875" customWidth="1"/>
    <col min="4689" max="4693" width="14.7109375" customWidth="1"/>
    <col min="4695" max="4699" width="14.7109375" customWidth="1"/>
    <col min="4700" max="4700" width="14.5703125" customWidth="1"/>
    <col min="4702" max="4703" width="14.7109375" customWidth="1"/>
    <col min="4704" max="4704" width="14.85546875" customWidth="1"/>
    <col min="4705" max="4705" width="14.7109375" customWidth="1"/>
    <col min="4709" max="4711" width="14.7109375" customWidth="1"/>
    <col min="4865" max="4865" width="7" customWidth="1"/>
    <col min="4866" max="4866" width="37.28515625" customWidth="1"/>
    <col min="4867" max="4867" width="13.28515625" customWidth="1"/>
    <col min="4868" max="4868" width="14.140625" customWidth="1"/>
    <col min="4869" max="4869" width="12.5703125" customWidth="1"/>
    <col min="4870" max="4870" width="13.42578125" customWidth="1"/>
    <col min="4871" max="4874" width="13.7109375" customWidth="1"/>
    <col min="4875" max="4875" width="14.140625" customWidth="1"/>
    <col min="4876" max="4876" width="13.7109375" customWidth="1"/>
    <col min="4877" max="4877" width="9" customWidth="1"/>
    <col min="4878" max="4885" width="14.7109375" customWidth="1"/>
    <col min="4886" max="4886" width="14.85546875" customWidth="1"/>
    <col min="4887" max="4899" width="14.7109375" customWidth="1"/>
    <col min="4901" max="4901" width="14.7109375" customWidth="1"/>
    <col min="4903" max="4906" width="14.7109375" customWidth="1"/>
    <col min="4907" max="4907" width="14.85546875" customWidth="1"/>
    <col min="4908" max="4911" width="14.7109375" customWidth="1"/>
    <col min="4913" max="4914" width="14.7109375" customWidth="1"/>
    <col min="4916" max="4917" width="14.7109375" customWidth="1"/>
    <col min="4918" max="4918" width="14.5703125" customWidth="1"/>
    <col min="4919" max="4921" width="14.7109375" customWidth="1"/>
    <col min="4924" max="4924" width="14.7109375" customWidth="1"/>
    <col min="4925" max="4925" width="14.85546875" customWidth="1"/>
    <col min="4926" max="4928" width="14.7109375" customWidth="1"/>
    <col min="4930" max="4930" width="14.85546875" customWidth="1"/>
    <col min="4931" max="4932" width="14.7109375" customWidth="1"/>
    <col min="4933" max="4933" width="16.5703125" customWidth="1"/>
    <col min="4934" max="4935" width="14.7109375" customWidth="1"/>
    <col min="4937" max="4942" width="14.7109375" customWidth="1"/>
    <col min="4944" max="4944" width="14.85546875" customWidth="1"/>
    <col min="4945" max="4949" width="14.7109375" customWidth="1"/>
    <col min="4951" max="4955" width="14.7109375" customWidth="1"/>
    <col min="4956" max="4956" width="14.5703125" customWidth="1"/>
    <col min="4958" max="4959" width="14.7109375" customWidth="1"/>
    <col min="4960" max="4960" width="14.85546875" customWidth="1"/>
    <col min="4961" max="4961" width="14.7109375" customWidth="1"/>
    <col min="4965" max="4967" width="14.7109375" customWidth="1"/>
    <col min="5121" max="5121" width="7" customWidth="1"/>
    <col min="5122" max="5122" width="37.28515625" customWidth="1"/>
    <col min="5123" max="5123" width="13.28515625" customWidth="1"/>
    <col min="5124" max="5124" width="14.140625" customWidth="1"/>
    <col min="5125" max="5125" width="12.5703125" customWidth="1"/>
    <col min="5126" max="5126" width="13.42578125" customWidth="1"/>
    <col min="5127" max="5130" width="13.7109375" customWidth="1"/>
    <col min="5131" max="5131" width="14.140625" customWidth="1"/>
    <col min="5132" max="5132" width="13.7109375" customWidth="1"/>
    <col min="5133" max="5133" width="9" customWidth="1"/>
    <col min="5134" max="5141" width="14.7109375" customWidth="1"/>
    <col min="5142" max="5142" width="14.85546875" customWidth="1"/>
    <col min="5143" max="5155" width="14.7109375" customWidth="1"/>
    <col min="5157" max="5157" width="14.7109375" customWidth="1"/>
    <col min="5159" max="5162" width="14.7109375" customWidth="1"/>
    <col min="5163" max="5163" width="14.85546875" customWidth="1"/>
    <col min="5164" max="5167" width="14.7109375" customWidth="1"/>
    <col min="5169" max="5170" width="14.7109375" customWidth="1"/>
    <col min="5172" max="5173" width="14.7109375" customWidth="1"/>
    <col min="5174" max="5174" width="14.5703125" customWidth="1"/>
    <col min="5175" max="5177" width="14.7109375" customWidth="1"/>
    <col min="5180" max="5180" width="14.7109375" customWidth="1"/>
    <col min="5181" max="5181" width="14.85546875" customWidth="1"/>
    <col min="5182" max="5184" width="14.7109375" customWidth="1"/>
    <col min="5186" max="5186" width="14.85546875" customWidth="1"/>
    <col min="5187" max="5188" width="14.7109375" customWidth="1"/>
    <col min="5189" max="5189" width="16.5703125" customWidth="1"/>
    <col min="5190" max="5191" width="14.7109375" customWidth="1"/>
    <col min="5193" max="5198" width="14.7109375" customWidth="1"/>
    <col min="5200" max="5200" width="14.85546875" customWidth="1"/>
    <col min="5201" max="5205" width="14.7109375" customWidth="1"/>
    <col min="5207" max="5211" width="14.7109375" customWidth="1"/>
    <col min="5212" max="5212" width="14.5703125" customWidth="1"/>
    <col min="5214" max="5215" width="14.7109375" customWidth="1"/>
    <col min="5216" max="5216" width="14.85546875" customWidth="1"/>
    <col min="5217" max="5217" width="14.7109375" customWidth="1"/>
    <col min="5221" max="5223" width="14.7109375" customWidth="1"/>
    <col min="5377" max="5377" width="7" customWidth="1"/>
    <col min="5378" max="5378" width="37.28515625" customWidth="1"/>
    <col min="5379" max="5379" width="13.28515625" customWidth="1"/>
    <col min="5380" max="5380" width="14.140625" customWidth="1"/>
    <col min="5381" max="5381" width="12.5703125" customWidth="1"/>
    <col min="5382" max="5382" width="13.42578125" customWidth="1"/>
    <col min="5383" max="5386" width="13.7109375" customWidth="1"/>
    <col min="5387" max="5387" width="14.140625" customWidth="1"/>
    <col min="5388" max="5388" width="13.7109375" customWidth="1"/>
    <col min="5389" max="5389" width="9" customWidth="1"/>
    <col min="5390" max="5397" width="14.7109375" customWidth="1"/>
    <col min="5398" max="5398" width="14.85546875" customWidth="1"/>
    <col min="5399" max="5411" width="14.7109375" customWidth="1"/>
    <col min="5413" max="5413" width="14.7109375" customWidth="1"/>
    <col min="5415" max="5418" width="14.7109375" customWidth="1"/>
    <col min="5419" max="5419" width="14.85546875" customWidth="1"/>
    <col min="5420" max="5423" width="14.7109375" customWidth="1"/>
    <col min="5425" max="5426" width="14.7109375" customWidth="1"/>
    <col min="5428" max="5429" width="14.7109375" customWidth="1"/>
    <col min="5430" max="5430" width="14.5703125" customWidth="1"/>
    <col min="5431" max="5433" width="14.7109375" customWidth="1"/>
    <col min="5436" max="5436" width="14.7109375" customWidth="1"/>
    <col min="5437" max="5437" width="14.85546875" customWidth="1"/>
    <col min="5438" max="5440" width="14.7109375" customWidth="1"/>
    <col min="5442" max="5442" width="14.85546875" customWidth="1"/>
    <col min="5443" max="5444" width="14.7109375" customWidth="1"/>
    <col min="5445" max="5445" width="16.5703125" customWidth="1"/>
    <col min="5446" max="5447" width="14.7109375" customWidth="1"/>
    <col min="5449" max="5454" width="14.7109375" customWidth="1"/>
    <col min="5456" max="5456" width="14.85546875" customWidth="1"/>
    <col min="5457" max="5461" width="14.7109375" customWidth="1"/>
    <col min="5463" max="5467" width="14.7109375" customWidth="1"/>
    <col min="5468" max="5468" width="14.5703125" customWidth="1"/>
    <col min="5470" max="5471" width="14.7109375" customWidth="1"/>
    <col min="5472" max="5472" width="14.85546875" customWidth="1"/>
    <col min="5473" max="5473" width="14.7109375" customWidth="1"/>
    <col min="5477" max="5479" width="14.7109375" customWidth="1"/>
    <col min="5633" max="5633" width="7" customWidth="1"/>
    <col min="5634" max="5634" width="37.28515625" customWidth="1"/>
    <col min="5635" max="5635" width="13.28515625" customWidth="1"/>
    <col min="5636" max="5636" width="14.140625" customWidth="1"/>
    <col min="5637" max="5637" width="12.5703125" customWidth="1"/>
    <col min="5638" max="5638" width="13.42578125" customWidth="1"/>
    <col min="5639" max="5642" width="13.7109375" customWidth="1"/>
    <col min="5643" max="5643" width="14.140625" customWidth="1"/>
    <col min="5644" max="5644" width="13.7109375" customWidth="1"/>
    <col min="5645" max="5645" width="9" customWidth="1"/>
    <col min="5646" max="5653" width="14.7109375" customWidth="1"/>
    <col min="5654" max="5654" width="14.85546875" customWidth="1"/>
    <col min="5655" max="5667" width="14.7109375" customWidth="1"/>
    <col min="5669" max="5669" width="14.7109375" customWidth="1"/>
    <col min="5671" max="5674" width="14.7109375" customWidth="1"/>
    <col min="5675" max="5675" width="14.85546875" customWidth="1"/>
    <col min="5676" max="5679" width="14.7109375" customWidth="1"/>
    <col min="5681" max="5682" width="14.7109375" customWidth="1"/>
    <col min="5684" max="5685" width="14.7109375" customWidth="1"/>
    <col min="5686" max="5686" width="14.5703125" customWidth="1"/>
    <col min="5687" max="5689" width="14.7109375" customWidth="1"/>
    <col min="5692" max="5692" width="14.7109375" customWidth="1"/>
    <col min="5693" max="5693" width="14.85546875" customWidth="1"/>
    <col min="5694" max="5696" width="14.7109375" customWidth="1"/>
    <col min="5698" max="5698" width="14.85546875" customWidth="1"/>
    <col min="5699" max="5700" width="14.7109375" customWidth="1"/>
    <col min="5701" max="5701" width="16.5703125" customWidth="1"/>
    <col min="5702" max="5703" width="14.7109375" customWidth="1"/>
    <col min="5705" max="5710" width="14.7109375" customWidth="1"/>
    <col min="5712" max="5712" width="14.85546875" customWidth="1"/>
    <col min="5713" max="5717" width="14.7109375" customWidth="1"/>
    <col min="5719" max="5723" width="14.7109375" customWidth="1"/>
    <col min="5724" max="5724" width="14.5703125" customWidth="1"/>
    <col min="5726" max="5727" width="14.7109375" customWidth="1"/>
    <col min="5728" max="5728" width="14.85546875" customWidth="1"/>
    <col min="5729" max="5729" width="14.7109375" customWidth="1"/>
    <col min="5733" max="5735" width="14.7109375" customWidth="1"/>
    <col min="5889" max="5889" width="7" customWidth="1"/>
    <col min="5890" max="5890" width="37.28515625" customWidth="1"/>
    <col min="5891" max="5891" width="13.28515625" customWidth="1"/>
    <col min="5892" max="5892" width="14.140625" customWidth="1"/>
    <col min="5893" max="5893" width="12.5703125" customWidth="1"/>
    <col min="5894" max="5894" width="13.42578125" customWidth="1"/>
    <col min="5895" max="5898" width="13.7109375" customWidth="1"/>
    <col min="5899" max="5899" width="14.140625" customWidth="1"/>
    <col min="5900" max="5900" width="13.7109375" customWidth="1"/>
    <col min="5901" max="5901" width="9" customWidth="1"/>
    <col min="5902" max="5909" width="14.7109375" customWidth="1"/>
    <col min="5910" max="5910" width="14.85546875" customWidth="1"/>
    <col min="5911" max="5923" width="14.7109375" customWidth="1"/>
    <col min="5925" max="5925" width="14.7109375" customWidth="1"/>
    <col min="5927" max="5930" width="14.7109375" customWidth="1"/>
    <col min="5931" max="5931" width="14.85546875" customWidth="1"/>
    <col min="5932" max="5935" width="14.7109375" customWidth="1"/>
    <col min="5937" max="5938" width="14.7109375" customWidth="1"/>
    <col min="5940" max="5941" width="14.7109375" customWidth="1"/>
    <col min="5942" max="5942" width="14.5703125" customWidth="1"/>
    <col min="5943" max="5945" width="14.7109375" customWidth="1"/>
    <col min="5948" max="5948" width="14.7109375" customWidth="1"/>
    <col min="5949" max="5949" width="14.85546875" customWidth="1"/>
    <col min="5950" max="5952" width="14.7109375" customWidth="1"/>
    <col min="5954" max="5954" width="14.85546875" customWidth="1"/>
    <col min="5955" max="5956" width="14.7109375" customWidth="1"/>
    <col min="5957" max="5957" width="16.5703125" customWidth="1"/>
    <col min="5958" max="5959" width="14.7109375" customWidth="1"/>
    <col min="5961" max="5966" width="14.7109375" customWidth="1"/>
    <col min="5968" max="5968" width="14.85546875" customWidth="1"/>
    <col min="5969" max="5973" width="14.7109375" customWidth="1"/>
    <col min="5975" max="5979" width="14.7109375" customWidth="1"/>
    <col min="5980" max="5980" width="14.5703125" customWidth="1"/>
    <col min="5982" max="5983" width="14.7109375" customWidth="1"/>
    <col min="5984" max="5984" width="14.85546875" customWidth="1"/>
    <col min="5985" max="5985" width="14.7109375" customWidth="1"/>
    <col min="5989" max="5991" width="14.7109375" customWidth="1"/>
    <col min="6145" max="6145" width="7" customWidth="1"/>
    <col min="6146" max="6146" width="37.28515625" customWidth="1"/>
    <col min="6147" max="6147" width="13.28515625" customWidth="1"/>
    <col min="6148" max="6148" width="14.140625" customWidth="1"/>
    <col min="6149" max="6149" width="12.5703125" customWidth="1"/>
    <col min="6150" max="6150" width="13.42578125" customWidth="1"/>
    <col min="6151" max="6154" width="13.7109375" customWidth="1"/>
    <col min="6155" max="6155" width="14.140625" customWidth="1"/>
    <col min="6156" max="6156" width="13.7109375" customWidth="1"/>
    <col min="6157" max="6157" width="9" customWidth="1"/>
    <col min="6158" max="6165" width="14.7109375" customWidth="1"/>
    <col min="6166" max="6166" width="14.85546875" customWidth="1"/>
    <col min="6167" max="6179" width="14.7109375" customWidth="1"/>
    <col min="6181" max="6181" width="14.7109375" customWidth="1"/>
    <col min="6183" max="6186" width="14.7109375" customWidth="1"/>
    <col min="6187" max="6187" width="14.85546875" customWidth="1"/>
    <col min="6188" max="6191" width="14.7109375" customWidth="1"/>
    <col min="6193" max="6194" width="14.7109375" customWidth="1"/>
    <col min="6196" max="6197" width="14.7109375" customWidth="1"/>
    <col min="6198" max="6198" width="14.5703125" customWidth="1"/>
    <col min="6199" max="6201" width="14.7109375" customWidth="1"/>
    <col min="6204" max="6204" width="14.7109375" customWidth="1"/>
    <col min="6205" max="6205" width="14.85546875" customWidth="1"/>
    <col min="6206" max="6208" width="14.7109375" customWidth="1"/>
    <col min="6210" max="6210" width="14.85546875" customWidth="1"/>
    <col min="6211" max="6212" width="14.7109375" customWidth="1"/>
    <col min="6213" max="6213" width="16.5703125" customWidth="1"/>
    <col min="6214" max="6215" width="14.7109375" customWidth="1"/>
    <col min="6217" max="6222" width="14.7109375" customWidth="1"/>
    <col min="6224" max="6224" width="14.85546875" customWidth="1"/>
    <col min="6225" max="6229" width="14.7109375" customWidth="1"/>
    <col min="6231" max="6235" width="14.7109375" customWidth="1"/>
    <col min="6236" max="6236" width="14.5703125" customWidth="1"/>
    <col min="6238" max="6239" width="14.7109375" customWidth="1"/>
    <col min="6240" max="6240" width="14.85546875" customWidth="1"/>
    <col min="6241" max="6241" width="14.7109375" customWidth="1"/>
    <col min="6245" max="6247" width="14.7109375" customWidth="1"/>
    <col min="6401" max="6401" width="7" customWidth="1"/>
    <col min="6402" max="6402" width="37.28515625" customWidth="1"/>
    <col min="6403" max="6403" width="13.28515625" customWidth="1"/>
    <col min="6404" max="6404" width="14.140625" customWidth="1"/>
    <col min="6405" max="6405" width="12.5703125" customWidth="1"/>
    <col min="6406" max="6406" width="13.42578125" customWidth="1"/>
    <col min="6407" max="6410" width="13.7109375" customWidth="1"/>
    <col min="6411" max="6411" width="14.140625" customWidth="1"/>
    <col min="6412" max="6412" width="13.7109375" customWidth="1"/>
    <col min="6413" max="6413" width="9" customWidth="1"/>
    <col min="6414" max="6421" width="14.7109375" customWidth="1"/>
    <col min="6422" max="6422" width="14.85546875" customWidth="1"/>
    <col min="6423" max="6435" width="14.7109375" customWidth="1"/>
    <col min="6437" max="6437" width="14.7109375" customWidth="1"/>
    <col min="6439" max="6442" width="14.7109375" customWidth="1"/>
    <col min="6443" max="6443" width="14.85546875" customWidth="1"/>
    <col min="6444" max="6447" width="14.7109375" customWidth="1"/>
    <col min="6449" max="6450" width="14.7109375" customWidth="1"/>
    <col min="6452" max="6453" width="14.7109375" customWidth="1"/>
    <col min="6454" max="6454" width="14.5703125" customWidth="1"/>
    <col min="6455" max="6457" width="14.7109375" customWidth="1"/>
    <col min="6460" max="6460" width="14.7109375" customWidth="1"/>
    <col min="6461" max="6461" width="14.85546875" customWidth="1"/>
    <col min="6462" max="6464" width="14.7109375" customWidth="1"/>
    <col min="6466" max="6466" width="14.85546875" customWidth="1"/>
    <col min="6467" max="6468" width="14.7109375" customWidth="1"/>
    <col min="6469" max="6469" width="16.5703125" customWidth="1"/>
    <col min="6470" max="6471" width="14.7109375" customWidth="1"/>
    <col min="6473" max="6478" width="14.7109375" customWidth="1"/>
    <col min="6480" max="6480" width="14.85546875" customWidth="1"/>
    <col min="6481" max="6485" width="14.7109375" customWidth="1"/>
    <col min="6487" max="6491" width="14.7109375" customWidth="1"/>
    <col min="6492" max="6492" width="14.5703125" customWidth="1"/>
    <col min="6494" max="6495" width="14.7109375" customWidth="1"/>
    <col min="6496" max="6496" width="14.85546875" customWidth="1"/>
    <col min="6497" max="6497" width="14.7109375" customWidth="1"/>
    <col min="6501" max="6503" width="14.7109375" customWidth="1"/>
    <col min="6657" max="6657" width="7" customWidth="1"/>
    <col min="6658" max="6658" width="37.28515625" customWidth="1"/>
    <col min="6659" max="6659" width="13.28515625" customWidth="1"/>
    <col min="6660" max="6660" width="14.140625" customWidth="1"/>
    <col min="6661" max="6661" width="12.5703125" customWidth="1"/>
    <col min="6662" max="6662" width="13.42578125" customWidth="1"/>
    <col min="6663" max="6666" width="13.7109375" customWidth="1"/>
    <col min="6667" max="6667" width="14.140625" customWidth="1"/>
    <col min="6668" max="6668" width="13.7109375" customWidth="1"/>
    <col min="6669" max="6669" width="9" customWidth="1"/>
    <col min="6670" max="6677" width="14.7109375" customWidth="1"/>
    <col min="6678" max="6678" width="14.85546875" customWidth="1"/>
    <col min="6679" max="6691" width="14.7109375" customWidth="1"/>
    <col min="6693" max="6693" width="14.7109375" customWidth="1"/>
    <col min="6695" max="6698" width="14.7109375" customWidth="1"/>
    <col min="6699" max="6699" width="14.85546875" customWidth="1"/>
    <col min="6700" max="6703" width="14.7109375" customWidth="1"/>
    <col min="6705" max="6706" width="14.7109375" customWidth="1"/>
    <col min="6708" max="6709" width="14.7109375" customWidth="1"/>
    <col min="6710" max="6710" width="14.5703125" customWidth="1"/>
    <col min="6711" max="6713" width="14.7109375" customWidth="1"/>
    <col min="6716" max="6716" width="14.7109375" customWidth="1"/>
    <col min="6717" max="6717" width="14.85546875" customWidth="1"/>
    <col min="6718" max="6720" width="14.7109375" customWidth="1"/>
    <col min="6722" max="6722" width="14.85546875" customWidth="1"/>
    <col min="6723" max="6724" width="14.7109375" customWidth="1"/>
    <col min="6725" max="6725" width="16.5703125" customWidth="1"/>
    <col min="6726" max="6727" width="14.7109375" customWidth="1"/>
    <col min="6729" max="6734" width="14.7109375" customWidth="1"/>
    <col min="6736" max="6736" width="14.85546875" customWidth="1"/>
    <col min="6737" max="6741" width="14.7109375" customWidth="1"/>
    <col min="6743" max="6747" width="14.7109375" customWidth="1"/>
    <col min="6748" max="6748" width="14.5703125" customWidth="1"/>
    <col min="6750" max="6751" width="14.7109375" customWidth="1"/>
    <col min="6752" max="6752" width="14.85546875" customWidth="1"/>
    <col min="6753" max="6753" width="14.7109375" customWidth="1"/>
    <col min="6757" max="6759" width="14.7109375" customWidth="1"/>
    <col min="6913" max="6913" width="7" customWidth="1"/>
    <col min="6914" max="6914" width="37.28515625" customWidth="1"/>
    <col min="6915" max="6915" width="13.28515625" customWidth="1"/>
    <col min="6916" max="6916" width="14.140625" customWidth="1"/>
    <col min="6917" max="6917" width="12.5703125" customWidth="1"/>
    <col min="6918" max="6918" width="13.42578125" customWidth="1"/>
    <col min="6919" max="6922" width="13.7109375" customWidth="1"/>
    <col min="6923" max="6923" width="14.140625" customWidth="1"/>
    <col min="6924" max="6924" width="13.7109375" customWidth="1"/>
    <col min="6925" max="6925" width="9" customWidth="1"/>
    <col min="6926" max="6933" width="14.7109375" customWidth="1"/>
    <col min="6934" max="6934" width="14.85546875" customWidth="1"/>
    <col min="6935" max="6947" width="14.7109375" customWidth="1"/>
    <col min="6949" max="6949" width="14.7109375" customWidth="1"/>
    <col min="6951" max="6954" width="14.7109375" customWidth="1"/>
    <col min="6955" max="6955" width="14.85546875" customWidth="1"/>
    <col min="6956" max="6959" width="14.7109375" customWidth="1"/>
    <col min="6961" max="6962" width="14.7109375" customWidth="1"/>
    <col min="6964" max="6965" width="14.7109375" customWidth="1"/>
    <col min="6966" max="6966" width="14.5703125" customWidth="1"/>
    <col min="6967" max="6969" width="14.7109375" customWidth="1"/>
    <col min="6972" max="6972" width="14.7109375" customWidth="1"/>
    <col min="6973" max="6973" width="14.85546875" customWidth="1"/>
    <col min="6974" max="6976" width="14.7109375" customWidth="1"/>
    <col min="6978" max="6978" width="14.85546875" customWidth="1"/>
    <col min="6979" max="6980" width="14.7109375" customWidth="1"/>
    <col min="6981" max="6981" width="16.5703125" customWidth="1"/>
    <col min="6982" max="6983" width="14.7109375" customWidth="1"/>
    <col min="6985" max="6990" width="14.7109375" customWidth="1"/>
    <col min="6992" max="6992" width="14.85546875" customWidth="1"/>
    <col min="6993" max="6997" width="14.7109375" customWidth="1"/>
    <col min="6999" max="7003" width="14.7109375" customWidth="1"/>
    <col min="7004" max="7004" width="14.5703125" customWidth="1"/>
    <col min="7006" max="7007" width="14.7109375" customWidth="1"/>
    <col min="7008" max="7008" width="14.85546875" customWidth="1"/>
    <col min="7009" max="7009" width="14.7109375" customWidth="1"/>
    <col min="7013" max="7015" width="14.7109375" customWidth="1"/>
    <col min="7169" max="7169" width="7" customWidth="1"/>
    <col min="7170" max="7170" width="37.28515625" customWidth="1"/>
    <col min="7171" max="7171" width="13.28515625" customWidth="1"/>
    <col min="7172" max="7172" width="14.140625" customWidth="1"/>
    <col min="7173" max="7173" width="12.5703125" customWidth="1"/>
    <col min="7174" max="7174" width="13.42578125" customWidth="1"/>
    <col min="7175" max="7178" width="13.7109375" customWidth="1"/>
    <col min="7179" max="7179" width="14.140625" customWidth="1"/>
    <col min="7180" max="7180" width="13.7109375" customWidth="1"/>
    <col min="7181" max="7181" width="9" customWidth="1"/>
    <col min="7182" max="7189" width="14.7109375" customWidth="1"/>
    <col min="7190" max="7190" width="14.85546875" customWidth="1"/>
    <col min="7191" max="7203" width="14.7109375" customWidth="1"/>
    <col min="7205" max="7205" width="14.7109375" customWidth="1"/>
    <col min="7207" max="7210" width="14.7109375" customWidth="1"/>
    <col min="7211" max="7211" width="14.85546875" customWidth="1"/>
    <col min="7212" max="7215" width="14.7109375" customWidth="1"/>
    <col min="7217" max="7218" width="14.7109375" customWidth="1"/>
    <col min="7220" max="7221" width="14.7109375" customWidth="1"/>
    <col min="7222" max="7222" width="14.5703125" customWidth="1"/>
    <col min="7223" max="7225" width="14.7109375" customWidth="1"/>
    <col min="7228" max="7228" width="14.7109375" customWidth="1"/>
    <col min="7229" max="7229" width="14.85546875" customWidth="1"/>
    <col min="7230" max="7232" width="14.7109375" customWidth="1"/>
    <col min="7234" max="7234" width="14.85546875" customWidth="1"/>
    <col min="7235" max="7236" width="14.7109375" customWidth="1"/>
    <col min="7237" max="7237" width="16.5703125" customWidth="1"/>
    <col min="7238" max="7239" width="14.7109375" customWidth="1"/>
    <col min="7241" max="7246" width="14.7109375" customWidth="1"/>
    <col min="7248" max="7248" width="14.85546875" customWidth="1"/>
    <col min="7249" max="7253" width="14.7109375" customWidth="1"/>
    <col min="7255" max="7259" width="14.7109375" customWidth="1"/>
    <col min="7260" max="7260" width="14.5703125" customWidth="1"/>
    <col min="7262" max="7263" width="14.7109375" customWidth="1"/>
    <col min="7264" max="7264" width="14.85546875" customWidth="1"/>
    <col min="7265" max="7265" width="14.7109375" customWidth="1"/>
    <col min="7269" max="7271" width="14.7109375" customWidth="1"/>
    <col min="7425" max="7425" width="7" customWidth="1"/>
    <col min="7426" max="7426" width="37.28515625" customWidth="1"/>
    <col min="7427" max="7427" width="13.28515625" customWidth="1"/>
    <col min="7428" max="7428" width="14.140625" customWidth="1"/>
    <col min="7429" max="7429" width="12.5703125" customWidth="1"/>
    <col min="7430" max="7430" width="13.42578125" customWidth="1"/>
    <col min="7431" max="7434" width="13.7109375" customWidth="1"/>
    <col min="7435" max="7435" width="14.140625" customWidth="1"/>
    <col min="7436" max="7436" width="13.7109375" customWidth="1"/>
    <col min="7437" max="7437" width="9" customWidth="1"/>
    <col min="7438" max="7445" width="14.7109375" customWidth="1"/>
    <col min="7446" max="7446" width="14.85546875" customWidth="1"/>
    <col min="7447" max="7459" width="14.7109375" customWidth="1"/>
    <col min="7461" max="7461" width="14.7109375" customWidth="1"/>
    <col min="7463" max="7466" width="14.7109375" customWidth="1"/>
    <col min="7467" max="7467" width="14.85546875" customWidth="1"/>
    <col min="7468" max="7471" width="14.7109375" customWidth="1"/>
    <col min="7473" max="7474" width="14.7109375" customWidth="1"/>
    <col min="7476" max="7477" width="14.7109375" customWidth="1"/>
    <col min="7478" max="7478" width="14.5703125" customWidth="1"/>
    <col min="7479" max="7481" width="14.7109375" customWidth="1"/>
    <col min="7484" max="7484" width="14.7109375" customWidth="1"/>
    <col min="7485" max="7485" width="14.85546875" customWidth="1"/>
    <col min="7486" max="7488" width="14.7109375" customWidth="1"/>
    <col min="7490" max="7490" width="14.85546875" customWidth="1"/>
    <col min="7491" max="7492" width="14.7109375" customWidth="1"/>
    <col min="7493" max="7493" width="16.5703125" customWidth="1"/>
    <col min="7494" max="7495" width="14.7109375" customWidth="1"/>
    <col min="7497" max="7502" width="14.7109375" customWidth="1"/>
    <col min="7504" max="7504" width="14.85546875" customWidth="1"/>
    <col min="7505" max="7509" width="14.7109375" customWidth="1"/>
    <col min="7511" max="7515" width="14.7109375" customWidth="1"/>
    <col min="7516" max="7516" width="14.5703125" customWidth="1"/>
    <col min="7518" max="7519" width="14.7109375" customWidth="1"/>
    <col min="7520" max="7520" width="14.85546875" customWidth="1"/>
    <col min="7521" max="7521" width="14.7109375" customWidth="1"/>
    <col min="7525" max="7527" width="14.7109375" customWidth="1"/>
    <col min="7681" max="7681" width="7" customWidth="1"/>
    <col min="7682" max="7682" width="37.28515625" customWidth="1"/>
    <col min="7683" max="7683" width="13.28515625" customWidth="1"/>
    <col min="7684" max="7684" width="14.140625" customWidth="1"/>
    <col min="7685" max="7685" width="12.5703125" customWidth="1"/>
    <col min="7686" max="7686" width="13.42578125" customWidth="1"/>
    <col min="7687" max="7690" width="13.7109375" customWidth="1"/>
    <col min="7691" max="7691" width="14.140625" customWidth="1"/>
    <col min="7692" max="7692" width="13.7109375" customWidth="1"/>
    <col min="7693" max="7693" width="9" customWidth="1"/>
    <col min="7694" max="7701" width="14.7109375" customWidth="1"/>
    <col min="7702" max="7702" width="14.85546875" customWidth="1"/>
    <col min="7703" max="7715" width="14.7109375" customWidth="1"/>
    <col min="7717" max="7717" width="14.7109375" customWidth="1"/>
    <col min="7719" max="7722" width="14.7109375" customWidth="1"/>
    <col min="7723" max="7723" width="14.85546875" customWidth="1"/>
    <col min="7724" max="7727" width="14.7109375" customWidth="1"/>
    <col min="7729" max="7730" width="14.7109375" customWidth="1"/>
    <col min="7732" max="7733" width="14.7109375" customWidth="1"/>
    <col min="7734" max="7734" width="14.5703125" customWidth="1"/>
    <col min="7735" max="7737" width="14.7109375" customWidth="1"/>
    <col min="7740" max="7740" width="14.7109375" customWidth="1"/>
    <col min="7741" max="7741" width="14.85546875" customWidth="1"/>
    <col min="7742" max="7744" width="14.7109375" customWidth="1"/>
    <col min="7746" max="7746" width="14.85546875" customWidth="1"/>
    <col min="7747" max="7748" width="14.7109375" customWidth="1"/>
    <col min="7749" max="7749" width="16.5703125" customWidth="1"/>
    <col min="7750" max="7751" width="14.7109375" customWidth="1"/>
    <col min="7753" max="7758" width="14.7109375" customWidth="1"/>
    <col min="7760" max="7760" width="14.85546875" customWidth="1"/>
    <col min="7761" max="7765" width="14.7109375" customWidth="1"/>
    <col min="7767" max="7771" width="14.7109375" customWidth="1"/>
    <col min="7772" max="7772" width="14.5703125" customWidth="1"/>
    <col min="7774" max="7775" width="14.7109375" customWidth="1"/>
    <col min="7776" max="7776" width="14.85546875" customWidth="1"/>
    <col min="7777" max="7777" width="14.7109375" customWidth="1"/>
    <col min="7781" max="7783" width="14.7109375" customWidth="1"/>
    <col min="7937" max="7937" width="7" customWidth="1"/>
    <col min="7938" max="7938" width="37.28515625" customWidth="1"/>
    <col min="7939" max="7939" width="13.28515625" customWidth="1"/>
    <col min="7940" max="7940" width="14.140625" customWidth="1"/>
    <col min="7941" max="7941" width="12.5703125" customWidth="1"/>
    <col min="7942" max="7942" width="13.42578125" customWidth="1"/>
    <col min="7943" max="7946" width="13.7109375" customWidth="1"/>
    <col min="7947" max="7947" width="14.140625" customWidth="1"/>
    <col min="7948" max="7948" width="13.7109375" customWidth="1"/>
    <col min="7949" max="7949" width="9" customWidth="1"/>
    <col min="7950" max="7957" width="14.7109375" customWidth="1"/>
    <col min="7958" max="7958" width="14.85546875" customWidth="1"/>
    <col min="7959" max="7971" width="14.7109375" customWidth="1"/>
    <col min="7973" max="7973" width="14.7109375" customWidth="1"/>
    <col min="7975" max="7978" width="14.7109375" customWidth="1"/>
    <col min="7979" max="7979" width="14.85546875" customWidth="1"/>
    <col min="7980" max="7983" width="14.7109375" customWidth="1"/>
    <col min="7985" max="7986" width="14.7109375" customWidth="1"/>
    <col min="7988" max="7989" width="14.7109375" customWidth="1"/>
    <col min="7990" max="7990" width="14.5703125" customWidth="1"/>
    <col min="7991" max="7993" width="14.7109375" customWidth="1"/>
    <col min="7996" max="7996" width="14.7109375" customWidth="1"/>
    <col min="7997" max="7997" width="14.85546875" customWidth="1"/>
    <col min="7998" max="8000" width="14.7109375" customWidth="1"/>
    <col min="8002" max="8002" width="14.85546875" customWidth="1"/>
    <col min="8003" max="8004" width="14.7109375" customWidth="1"/>
    <col min="8005" max="8005" width="16.5703125" customWidth="1"/>
    <col min="8006" max="8007" width="14.7109375" customWidth="1"/>
    <col min="8009" max="8014" width="14.7109375" customWidth="1"/>
    <col min="8016" max="8016" width="14.85546875" customWidth="1"/>
    <col min="8017" max="8021" width="14.7109375" customWidth="1"/>
    <col min="8023" max="8027" width="14.7109375" customWidth="1"/>
    <col min="8028" max="8028" width="14.5703125" customWidth="1"/>
    <col min="8030" max="8031" width="14.7109375" customWidth="1"/>
    <col min="8032" max="8032" width="14.85546875" customWidth="1"/>
    <col min="8033" max="8033" width="14.7109375" customWidth="1"/>
    <col min="8037" max="8039" width="14.7109375" customWidth="1"/>
    <col min="8193" max="8193" width="7" customWidth="1"/>
    <col min="8194" max="8194" width="37.28515625" customWidth="1"/>
    <col min="8195" max="8195" width="13.28515625" customWidth="1"/>
    <col min="8196" max="8196" width="14.140625" customWidth="1"/>
    <col min="8197" max="8197" width="12.5703125" customWidth="1"/>
    <col min="8198" max="8198" width="13.42578125" customWidth="1"/>
    <col min="8199" max="8202" width="13.7109375" customWidth="1"/>
    <col min="8203" max="8203" width="14.140625" customWidth="1"/>
    <col min="8204" max="8204" width="13.7109375" customWidth="1"/>
    <col min="8205" max="8205" width="9" customWidth="1"/>
    <col min="8206" max="8213" width="14.7109375" customWidth="1"/>
    <col min="8214" max="8214" width="14.85546875" customWidth="1"/>
    <col min="8215" max="8227" width="14.7109375" customWidth="1"/>
    <col min="8229" max="8229" width="14.7109375" customWidth="1"/>
    <col min="8231" max="8234" width="14.7109375" customWidth="1"/>
    <col min="8235" max="8235" width="14.85546875" customWidth="1"/>
    <col min="8236" max="8239" width="14.7109375" customWidth="1"/>
    <col min="8241" max="8242" width="14.7109375" customWidth="1"/>
    <col min="8244" max="8245" width="14.7109375" customWidth="1"/>
    <col min="8246" max="8246" width="14.5703125" customWidth="1"/>
    <col min="8247" max="8249" width="14.7109375" customWidth="1"/>
    <col min="8252" max="8252" width="14.7109375" customWidth="1"/>
    <col min="8253" max="8253" width="14.85546875" customWidth="1"/>
    <col min="8254" max="8256" width="14.7109375" customWidth="1"/>
    <col min="8258" max="8258" width="14.85546875" customWidth="1"/>
    <col min="8259" max="8260" width="14.7109375" customWidth="1"/>
    <col min="8261" max="8261" width="16.5703125" customWidth="1"/>
    <col min="8262" max="8263" width="14.7109375" customWidth="1"/>
    <col min="8265" max="8270" width="14.7109375" customWidth="1"/>
    <col min="8272" max="8272" width="14.85546875" customWidth="1"/>
    <col min="8273" max="8277" width="14.7109375" customWidth="1"/>
    <col min="8279" max="8283" width="14.7109375" customWidth="1"/>
    <col min="8284" max="8284" width="14.5703125" customWidth="1"/>
    <col min="8286" max="8287" width="14.7109375" customWidth="1"/>
    <col min="8288" max="8288" width="14.85546875" customWidth="1"/>
    <col min="8289" max="8289" width="14.7109375" customWidth="1"/>
    <col min="8293" max="8295" width="14.7109375" customWidth="1"/>
    <col min="8449" max="8449" width="7" customWidth="1"/>
    <col min="8450" max="8450" width="37.28515625" customWidth="1"/>
    <col min="8451" max="8451" width="13.28515625" customWidth="1"/>
    <col min="8452" max="8452" width="14.140625" customWidth="1"/>
    <col min="8453" max="8453" width="12.5703125" customWidth="1"/>
    <col min="8454" max="8454" width="13.42578125" customWidth="1"/>
    <col min="8455" max="8458" width="13.7109375" customWidth="1"/>
    <col min="8459" max="8459" width="14.140625" customWidth="1"/>
    <col min="8460" max="8460" width="13.7109375" customWidth="1"/>
    <col min="8461" max="8461" width="9" customWidth="1"/>
    <col min="8462" max="8469" width="14.7109375" customWidth="1"/>
    <col min="8470" max="8470" width="14.85546875" customWidth="1"/>
    <col min="8471" max="8483" width="14.7109375" customWidth="1"/>
    <col min="8485" max="8485" width="14.7109375" customWidth="1"/>
    <col min="8487" max="8490" width="14.7109375" customWidth="1"/>
    <col min="8491" max="8491" width="14.85546875" customWidth="1"/>
    <col min="8492" max="8495" width="14.7109375" customWidth="1"/>
    <col min="8497" max="8498" width="14.7109375" customWidth="1"/>
    <col min="8500" max="8501" width="14.7109375" customWidth="1"/>
    <col min="8502" max="8502" width="14.5703125" customWidth="1"/>
    <col min="8503" max="8505" width="14.7109375" customWidth="1"/>
    <col min="8508" max="8508" width="14.7109375" customWidth="1"/>
    <col min="8509" max="8509" width="14.85546875" customWidth="1"/>
    <col min="8510" max="8512" width="14.7109375" customWidth="1"/>
    <col min="8514" max="8514" width="14.85546875" customWidth="1"/>
    <col min="8515" max="8516" width="14.7109375" customWidth="1"/>
    <col min="8517" max="8517" width="16.5703125" customWidth="1"/>
    <col min="8518" max="8519" width="14.7109375" customWidth="1"/>
    <col min="8521" max="8526" width="14.7109375" customWidth="1"/>
    <col min="8528" max="8528" width="14.85546875" customWidth="1"/>
    <col min="8529" max="8533" width="14.7109375" customWidth="1"/>
    <col min="8535" max="8539" width="14.7109375" customWidth="1"/>
    <col min="8540" max="8540" width="14.5703125" customWidth="1"/>
    <col min="8542" max="8543" width="14.7109375" customWidth="1"/>
    <col min="8544" max="8544" width="14.85546875" customWidth="1"/>
    <col min="8545" max="8545" width="14.7109375" customWidth="1"/>
    <col min="8549" max="8551" width="14.7109375" customWidth="1"/>
    <col min="8705" max="8705" width="7" customWidth="1"/>
    <col min="8706" max="8706" width="37.28515625" customWidth="1"/>
    <col min="8707" max="8707" width="13.28515625" customWidth="1"/>
    <col min="8708" max="8708" width="14.140625" customWidth="1"/>
    <col min="8709" max="8709" width="12.5703125" customWidth="1"/>
    <col min="8710" max="8710" width="13.42578125" customWidth="1"/>
    <col min="8711" max="8714" width="13.7109375" customWidth="1"/>
    <col min="8715" max="8715" width="14.140625" customWidth="1"/>
    <col min="8716" max="8716" width="13.7109375" customWidth="1"/>
    <col min="8717" max="8717" width="9" customWidth="1"/>
    <col min="8718" max="8725" width="14.7109375" customWidth="1"/>
    <col min="8726" max="8726" width="14.85546875" customWidth="1"/>
    <col min="8727" max="8739" width="14.7109375" customWidth="1"/>
    <col min="8741" max="8741" width="14.7109375" customWidth="1"/>
    <col min="8743" max="8746" width="14.7109375" customWidth="1"/>
    <col min="8747" max="8747" width="14.85546875" customWidth="1"/>
    <col min="8748" max="8751" width="14.7109375" customWidth="1"/>
    <col min="8753" max="8754" width="14.7109375" customWidth="1"/>
    <col min="8756" max="8757" width="14.7109375" customWidth="1"/>
    <col min="8758" max="8758" width="14.5703125" customWidth="1"/>
    <col min="8759" max="8761" width="14.7109375" customWidth="1"/>
    <col min="8764" max="8764" width="14.7109375" customWidth="1"/>
    <col min="8765" max="8765" width="14.85546875" customWidth="1"/>
    <col min="8766" max="8768" width="14.7109375" customWidth="1"/>
    <col min="8770" max="8770" width="14.85546875" customWidth="1"/>
    <col min="8771" max="8772" width="14.7109375" customWidth="1"/>
    <col min="8773" max="8773" width="16.5703125" customWidth="1"/>
    <col min="8774" max="8775" width="14.7109375" customWidth="1"/>
    <col min="8777" max="8782" width="14.7109375" customWidth="1"/>
    <col min="8784" max="8784" width="14.85546875" customWidth="1"/>
    <col min="8785" max="8789" width="14.7109375" customWidth="1"/>
    <col min="8791" max="8795" width="14.7109375" customWidth="1"/>
    <col min="8796" max="8796" width="14.5703125" customWidth="1"/>
    <col min="8798" max="8799" width="14.7109375" customWidth="1"/>
    <col min="8800" max="8800" width="14.85546875" customWidth="1"/>
    <col min="8801" max="8801" width="14.7109375" customWidth="1"/>
    <col min="8805" max="8807" width="14.7109375" customWidth="1"/>
    <col min="8961" max="8961" width="7" customWidth="1"/>
    <col min="8962" max="8962" width="37.28515625" customWidth="1"/>
    <col min="8963" max="8963" width="13.28515625" customWidth="1"/>
    <col min="8964" max="8964" width="14.140625" customWidth="1"/>
    <col min="8965" max="8965" width="12.5703125" customWidth="1"/>
    <col min="8966" max="8966" width="13.42578125" customWidth="1"/>
    <col min="8967" max="8970" width="13.7109375" customWidth="1"/>
    <col min="8971" max="8971" width="14.140625" customWidth="1"/>
    <col min="8972" max="8972" width="13.7109375" customWidth="1"/>
    <col min="8973" max="8973" width="9" customWidth="1"/>
    <col min="8974" max="8981" width="14.7109375" customWidth="1"/>
    <col min="8982" max="8982" width="14.85546875" customWidth="1"/>
    <col min="8983" max="8995" width="14.7109375" customWidth="1"/>
    <col min="8997" max="8997" width="14.7109375" customWidth="1"/>
    <col min="8999" max="9002" width="14.7109375" customWidth="1"/>
    <col min="9003" max="9003" width="14.85546875" customWidth="1"/>
    <col min="9004" max="9007" width="14.7109375" customWidth="1"/>
    <col min="9009" max="9010" width="14.7109375" customWidth="1"/>
    <col min="9012" max="9013" width="14.7109375" customWidth="1"/>
    <col min="9014" max="9014" width="14.5703125" customWidth="1"/>
    <col min="9015" max="9017" width="14.7109375" customWidth="1"/>
    <col min="9020" max="9020" width="14.7109375" customWidth="1"/>
    <col min="9021" max="9021" width="14.85546875" customWidth="1"/>
    <col min="9022" max="9024" width="14.7109375" customWidth="1"/>
    <col min="9026" max="9026" width="14.85546875" customWidth="1"/>
    <col min="9027" max="9028" width="14.7109375" customWidth="1"/>
    <col min="9029" max="9029" width="16.5703125" customWidth="1"/>
    <col min="9030" max="9031" width="14.7109375" customWidth="1"/>
    <col min="9033" max="9038" width="14.7109375" customWidth="1"/>
    <col min="9040" max="9040" width="14.85546875" customWidth="1"/>
    <col min="9041" max="9045" width="14.7109375" customWidth="1"/>
    <col min="9047" max="9051" width="14.7109375" customWidth="1"/>
    <col min="9052" max="9052" width="14.5703125" customWidth="1"/>
    <col min="9054" max="9055" width="14.7109375" customWidth="1"/>
    <col min="9056" max="9056" width="14.85546875" customWidth="1"/>
    <col min="9057" max="9057" width="14.7109375" customWidth="1"/>
    <col min="9061" max="9063" width="14.7109375" customWidth="1"/>
    <col min="9217" max="9217" width="7" customWidth="1"/>
    <col min="9218" max="9218" width="37.28515625" customWidth="1"/>
    <col min="9219" max="9219" width="13.28515625" customWidth="1"/>
    <col min="9220" max="9220" width="14.140625" customWidth="1"/>
    <col min="9221" max="9221" width="12.5703125" customWidth="1"/>
    <col min="9222" max="9222" width="13.42578125" customWidth="1"/>
    <col min="9223" max="9226" width="13.7109375" customWidth="1"/>
    <col min="9227" max="9227" width="14.140625" customWidth="1"/>
    <col min="9228" max="9228" width="13.7109375" customWidth="1"/>
    <col min="9229" max="9229" width="9" customWidth="1"/>
    <col min="9230" max="9237" width="14.7109375" customWidth="1"/>
    <col min="9238" max="9238" width="14.85546875" customWidth="1"/>
    <col min="9239" max="9251" width="14.7109375" customWidth="1"/>
    <col min="9253" max="9253" width="14.7109375" customWidth="1"/>
    <col min="9255" max="9258" width="14.7109375" customWidth="1"/>
    <col min="9259" max="9259" width="14.85546875" customWidth="1"/>
    <col min="9260" max="9263" width="14.7109375" customWidth="1"/>
    <col min="9265" max="9266" width="14.7109375" customWidth="1"/>
    <col min="9268" max="9269" width="14.7109375" customWidth="1"/>
    <col min="9270" max="9270" width="14.5703125" customWidth="1"/>
    <col min="9271" max="9273" width="14.7109375" customWidth="1"/>
    <col min="9276" max="9276" width="14.7109375" customWidth="1"/>
    <col min="9277" max="9277" width="14.85546875" customWidth="1"/>
    <col min="9278" max="9280" width="14.7109375" customWidth="1"/>
    <col min="9282" max="9282" width="14.85546875" customWidth="1"/>
    <col min="9283" max="9284" width="14.7109375" customWidth="1"/>
    <col min="9285" max="9285" width="16.5703125" customWidth="1"/>
    <col min="9286" max="9287" width="14.7109375" customWidth="1"/>
    <col min="9289" max="9294" width="14.7109375" customWidth="1"/>
    <col min="9296" max="9296" width="14.85546875" customWidth="1"/>
    <col min="9297" max="9301" width="14.7109375" customWidth="1"/>
    <col min="9303" max="9307" width="14.7109375" customWidth="1"/>
    <col min="9308" max="9308" width="14.5703125" customWidth="1"/>
    <col min="9310" max="9311" width="14.7109375" customWidth="1"/>
    <col min="9312" max="9312" width="14.85546875" customWidth="1"/>
    <col min="9313" max="9313" width="14.7109375" customWidth="1"/>
    <col min="9317" max="9319" width="14.7109375" customWidth="1"/>
    <col min="9473" max="9473" width="7" customWidth="1"/>
    <col min="9474" max="9474" width="37.28515625" customWidth="1"/>
    <col min="9475" max="9475" width="13.28515625" customWidth="1"/>
    <col min="9476" max="9476" width="14.140625" customWidth="1"/>
    <col min="9477" max="9477" width="12.5703125" customWidth="1"/>
    <col min="9478" max="9478" width="13.42578125" customWidth="1"/>
    <col min="9479" max="9482" width="13.7109375" customWidth="1"/>
    <col min="9483" max="9483" width="14.140625" customWidth="1"/>
    <col min="9484" max="9484" width="13.7109375" customWidth="1"/>
    <col min="9485" max="9485" width="9" customWidth="1"/>
    <col min="9486" max="9493" width="14.7109375" customWidth="1"/>
    <col min="9494" max="9494" width="14.85546875" customWidth="1"/>
    <col min="9495" max="9507" width="14.7109375" customWidth="1"/>
    <col min="9509" max="9509" width="14.7109375" customWidth="1"/>
    <col min="9511" max="9514" width="14.7109375" customWidth="1"/>
    <col min="9515" max="9515" width="14.85546875" customWidth="1"/>
    <col min="9516" max="9519" width="14.7109375" customWidth="1"/>
    <col min="9521" max="9522" width="14.7109375" customWidth="1"/>
    <col min="9524" max="9525" width="14.7109375" customWidth="1"/>
    <col min="9526" max="9526" width="14.5703125" customWidth="1"/>
    <col min="9527" max="9529" width="14.7109375" customWidth="1"/>
    <col min="9532" max="9532" width="14.7109375" customWidth="1"/>
    <col min="9533" max="9533" width="14.85546875" customWidth="1"/>
    <col min="9534" max="9536" width="14.7109375" customWidth="1"/>
    <col min="9538" max="9538" width="14.85546875" customWidth="1"/>
    <col min="9539" max="9540" width="14.7109375" customWidth="1"/>
    <col min="9541" max="9541" width="16.5703125" customWidth="1"/>
    <col min="9542" max="9543" width="14.7109375" customWidth="1"/>
    <col min="9545" max="9550" width="14.7109375" customWidth="1"/>
    <col min="9552" max="9552" width="14.85546875" customWidth="1"/>
    <col min="9553" max="9557" width="14.7109375" customWidth="1"/>
    <col min="9559" max="9563" width="14.7109375" customWidth="1"/>
    <col min="9564" max="9564" width="14.5703125" customWidth="1"/>
    <col min="9566" max="9567" width="14.7109375" customWidth="1"/>
    <col min="9568" max="9568" width="14.85546875" customWidth="1"/>
    <col min="9569" max="9569" width="14.7109375" customWidth="1"/>
    <col min="9573" max="9575" width="14.7109375" customWidth="1"/>
    <col min="9729" max="9729" width="7" customWidth="1"/>
    <col min="9730" max="9730" width="37.28515625" customWidth="1"/>
    <col min="9731" max="9731" width="13.28515625" customWidth="1"/>
    <col min="9732" max="9732" width="14.140625" customWidth="1"/>
    <col min="9733" max="9733" width="12.5703125" customWidth="1"/>
    <col min="9734" max="9734" width="13.42578125" customWidth="1"/>
    <col min="9735" max="9738" width="13.7109375" customWidth="1"/>
    <col min="9739" max="9739" width="14.140625" customWidth="1"/>
    <col min="9740" max="9740" width="13.7109375" customWidth="1"/>
    <col min="9741" max="9741" width="9" customWidth="1"/>
    <col min="9742" max="9749" width="14.7109375" customWidth="1"/>
    <col min="9750" max="9750" width="14.85546875" customWidth="1"/>
    <col min="9751" max="9763" width="14.7109375" customWidth="1"/>
    <col min="9765" max="9765" width="14.7109375" customWidth="1"/>
    <col min="9767" max="9770" width="14.7109375" customWidth="1"/>
    <col min="9771" max="9771" width="14.85546875" customWidth="1"/>
    <col min="9772" max="9775" width="14.7109375" customWidth="1"/>
    <col min="9777" max="9778" width="14.7109375" customWidth="1"/>
    <col min="9780" max="9781" width="14.7109375" customWidth="1"/>
    <col min="9782" max="9782" width="14.5703125" customWidth="1"/>
    <col min="9783" max="9785" width="14.7109375" customWidth="1"/>
    <col min="9788" max="9788" width="14.7109375" customWidth="1"/>
    <col min="9789" max="9789" width="14.85546875" customWidth="1"/>
    <col min="9790" max="9792" width="14.7109375" customWidth="1"/>
    <col min="9794" max="9794" width="14.85546875" customWidth="1"/>
    <col min="9795" max="9796" width="14.7109375" customWidth="1"/>
    <col min="9797" max="9797" width="16.5703125" customWidth="1"/>
    <col min="9798" max="9799" width="14.7109375" customWidth="1"/>
    <col min="9801" max="9806" width="14.7109375" customWidth="1"/>
    <col min="9808" max="9808" width="14.85546875" customWidth="1"/>
    <col min="9809" max="9813" width="14.7109375" customWidth="1"/>
    <col min="9815" max="9819" width="14.7109375" customWidth="1"/>
    <col min="9820" max="9820" width="14.5703125" customWidth="1"/>
    <col min="9822" max="9823" width="14.7109375" customWidth="1"/>
    <col min="9824" max="9824" width="14.85546875" customWidth="1"/>
    <col min="9825" max="9825" width="14.7109375" customWidth="1"/>
    <col min="9829" max="9831" width="14.7109375" customWidth="1"/>
    <col min="9985" max="9985" width="7" customWidth="1"/>
    <col min="9986" max="9986" width="37.28515625" customWidth="1"/>
    <col min="9987" max="9987" width="13.28515625" customWidth="1"/>
    <col min="9988" max="9988" width="14.140625" customWidth="1"/>
    <col min="9989" max="9989" width="12.5703125" customWidth="1"/>
    <col min="9990" max="9990" width="13.42578125" customWidth="1"/>
    <col min="9991" max="9994" width="13.7109375" customWidth="1"/>
    <col min="9995" max="9995" width="14.140625" customWidth="1"/>
    <col min="9996" max="9996" width="13.7109375" customWidth="1"/>
    <col min="9997" max="9997" width="9" customWidth="1"/>
    <col min="9998" max="10005" width="14.7109375" customWidth="1"/>
    <col min="10006" max="10006" width="14.85546875" customWidth="1"/>
    <col min="10007" max="10019" width="14.7109375" customWidth="1"/>
    <col min="10021" max="10021" width="14.7109375" customWidth="1"/>
    <col min="10023" max="10026" width="14.7109375" customWidth="1"/>
    <col min="10027" max="10027" width="14.85546875" customWidth="1"/>
    <col min="10028" max="10031" width="14.7109375" customWidth="1"/>
    <col min="10033" max="10034" width="14.7109375" customWidth="1"/>
    <col min="10036" max="10037" width="14.7109375" customWidth="1"/>
    <col min="10038" max="10038" width="14.5703125" customWidth="1"/>
    <col min="10039" max="10041" width="14.7109375" customWidth="1"/>
    <col min="10044" max="10044" width="14.7109375" customWidth="1"/>
    <col min="10045" max="10045" width="14.85546875" customWidth="1"/>
    <col min="10046" max="10048" width="14.7109375" customWidth="1"/>
    <col min="10050" max="10050" width="14.85546875" customWidth="1"/>
    <col min="10051" max="10052" width="14.7109375" customWidth="1"/>
    <col min="10053" max="10053" width="16.5703125" customWidth="1"/>
    <col min="10054" max="10055" width="14.7109375" customWidth="1"/>
    <col min="10057" max="10062" width="14.7109375" customWidth="1"/>
    <col min="10064" max="10064" width="14.85546875" customWidth="1"/>
    <col min="10065" max="10069" width="14.7109375" customWidth="1"/>
    <col min="10071" max="10075" width="14.7109375" customWidth="1"/>
    <col min="10076" max="10076" width="14.5703125" customWidth="1"/>
    <col min="10078" max="10079" width="14.7109375" customWidth="1"/>
    <col min="10080" max="10080" width="14.85546875" customWidth="1"/>
    <col min="10081" max="10081" width="14.7109375" customWidth="1"/>
    <col min="10085" max="10087" width="14.7109375" customWidth="1"/>
    <col min="10241" max="10241" width="7" customWidth="1"/>
    <col min="10242" max="10242" width="37.28515625" customWidth="1"/>
    <col min="10243" max="10243" width="13.28515625" customWidth="1"/>
    <col min="10244" max="10244" width="14.140625" customWidth="1"/>
    <col min="10245" max="10245" width="12.5703125" customWidth="1"/>
    <col min="10246" max="10246" width="13.42578125" customWidth="1"/>
    <col min="10247" max="10250" width="13.7109375" customWidth="1"/>
    <col min="10251" max="10251" width="14.140625" customWidth="1"/>
    <col min="10252" max="10252" width="13.7109375" customWidth="1"/>
    <col min="10253" max="10253" width="9" customWidth="1"/>
    <col min="10254" max="10261" width="14.7109375" customWidth="1"/>
    <col min="10262" max="10262" width="14.85546875" customWidth="1"/>
    <col min="10263" max="10275" width="14.7109375" customWidth="1"/>
    <col min="10277" max="10277" width="14.7109375" customWidth="1"/>
    <col min="10279" max="10282" width="14.7109375" customWidth="1"/>
    <col min="10283" max="10283" width="14.85546875" customWidth="1"/>
    <col min="10284" max="10287" width="14.7109375" customWidth="1"/>
    <col min="10289" max="10290" width="14.7109375" customWidth="1"/>
    <col min="10292" max="10293" width="14.7109375" customWidth="1"/>
    <col min="10294" max="10294" width="14.5703125" customWidth="1"/>
    <col min="10295" max="10297" width="14.7109375" customWidth="1"/>
    <col min="10300" max="10300" width="14.7109375" customWidth="1"/>
    <col min="10301" max="10301" width="14.85546875" customWidth="1"/>
    <col min="10302" max="10304" width="14.7109375" customWidth="1"/>
    <col min="10306" max="10306" width="14.85546875" customWidth="1"/>
    <col min="10307" max="10308" width="14.7109375" customWidth="1"/>
    <col min="10309" max="10309" width="16.5703125" customWidth="1"/>
    <col min="10310" max="10311" width="14.7109375" customWidth="1"/>
    <col min="10313" max="10318" width="14.7109375" customWidth="1"/>
    <col min="10320" max="10320" width="14.85546875" customWidth="1"/>
    <col min="10321" max="10325" width="14.7109375" customWidth="1"/>
    <col min="10327" max="10331" width="14.7109375" customWidth="1"/>
    <col min="10332" max="10332" width="14.5703125" customWidth="1"/>
    <col min="10334" max="10335" width="14.7109375" customWidth="1"/>
    <col min="10336" max="10336" width="14.85546875" customWidth="1"/>
    <col min="10337" max="10337" width="14.7109375" customWidth="1"/>
    <col min="10341" max="10343" width="14.7109375" customWidth="1"/>
    <col min="10497" max="10497" width="7" customWidth="1"/>
    <col min="10498" max="10498" width="37.28515625" customWidth="1"/>
    <col min="10499" max="10499" width="13.28515625" customWidth="1"/>
    <col min="10500" max="10500" width="14.140625" customWidth="1"/>
    <col min="10501" max="10501" width="12.5703125" customWidth="1"/>
    <col min="10502" max="10502" width="13.42578125" customWidth="1"/>
    <col min="10503" max="10506" width="13.7109375" customWidth="1"/>
    <col min="10507" max="10507" width="14.140625" customWidth="1"/>
    <col min="10508" max="10508" width="13.7109375" customWidth="1"/>
    <col min="10509" max="10509" width="9" customWidth="1"/>
    <col min="10510" max="10517" width="14.7109375" customWidth="1"/>
    <col min="10518" max="10518" width="14.85546875" customWidth="1"/>
    <col min="10519" max="10531" width="14.7109375" customWidth="1"/>
    <col min="10533" max="10533" width="14.7109375" customWidth="1"/>
    <col min="10535" max="10538" width="14.7109375" customWidth="1"/>
    <col min="10539" max="10539" width="14.85546875" customWidth="1"/>
    <col min="10540" max="10543" width="14.7109375" customWidth="1"/>
    <col min="10545" max="10546" width="14.7109375" customWidth="1"/>
    <col min="10548" max="10549" width="14.7109375" customWidth="1"/>
    <col min="10550" max="10550" width="14.5703125" customWidth="1"/>
    <col min="10551" max="10553" width="14.7109375" customWidth="1"/>
    <col min="10556" max="10556" width="14.7109375" customWidth="1"/>
    <col min="10557" max="10557" width="14.85546875" customWidth="1"/>
    <col min="10558" max="10560" width="14.7109375" customWidth="1"/>
    <col min="10562" max="10562" width="14.85546875" customWidth="1"/>
    <col min="10563" max="10564" width="14.7109375" customWidth="1"/>
    <col min="10565" max="10565" width="16.5703125" customWidth="1"/>
    <col min="10566" max="10567" width="14.7109375" customWidth="1"/>
    <col min="10569" max="10574" width="14.7109375" customWidth="1"/>
    <col min="10576" max="10576" width="14.85546875" customWidth="1"/>
    <col min="10577" max="10581" width="14.7109375" customWidth="1"/>
    <col min="10583" max="10587" width="14.7109375" customWidth="1"/>
    <col min="10588" max="10588" width="14.5703125" customWidth="1"/>
    <col min="10590" max="10591" width="14.7109375" customWidth="1"/>
    <col min="10592" max="10592" width="14.85546875" customWidth="1"/>
    <col min="10593" max="10593" width="14.7109375" customWidth="1"/>
    <col min="10597" max="10599" width="14.7109375" customWidth="1"/>
    <col min="10753" max="10753" width="7" customWidth="1"/>
    <col min="10754" max="10754" width="37.28515625" customWidth="1"/>
    <col min="10755" max="10755" width="13.28515625" customWidth="1"/>
    <col min="10756" max="10756" width="14.140625" customWidth="1"/>
    <col min="10757" max="10757" width="12.5703125" customWidth="1"/>
    <col min="10758" max="10758" width="13.42578125" customWidth="1"/>
    <col min="10759" max="10762" width="13.7109375" customWidth="1"/>
    <col min="10763" max="10763" width="14.140625" customWidth="1"/>
    <col min="10764" max="10764" width="13.7109375" customWidth="1"/>
    <col min="10765" max="10765" width="9" customWidth="1"/>
    <col min="10766" max="10773" width="14.7109375" customWidth="1"/>
    <col min="10774" max="10774" width="14.85546875" customWidth="1"/>
    <col min="10775" max="10787" width="14.7109375" customWidth="1"/>
    <col min="10789" max="10789" width="14.7109375" customWidth="1"/>
    <col min="10791" max="10794" width="14.7109375" customWidth="1"/>
    <col min="10795" max="10795" width="14.85546875" customWidth="1"/>
    <col min="10796" max="10799" width="14.7109375" customWidth="1"/>
    <col min="10801" max="10802" width="14.7109375" customWidth="1"/>
    <col min="10804" max="10805" width="14.7109375" customWidth="1"/>
    <col min="10806" max="10806" width="14.5703125" customWidth="1"/>
    <col min="10807" max="10809" width="14.7109375" customWidth="1"/>
    <col min="10812" max="10812" width="14.7109375" customWidth="1"/>
    <col min="10813" max="10813" width="14.85546875" customWidth="1"/>
    <col min="10814" max="10816" width="14.7109375" customWidth="1"/>
    <col min="10818" max="10818" width="14.85546875" customWidth="1"/>
    <col min="10819" max="10820" width="14.7109375" customWidth="1"/>
    <col min="10821" max="10821" width="16.5703125" customWidth="1"/>
    <col min="10822" max="10823" width="14.7109375" customWidth="1"/>
    <col min="10825" max="10830" width="14.7109375" customWidth="1"/>
    <col min="10832" max="10832" width="14.85546875" customWidth="1"/>
    <col min="10833" max="10837" width="14.7109375" customWidth="1"/>
    <col min="10839" max="10843" width="14.7109375" customWidth="1"/>
    <col min="10844" max="10844" width="14.5703125" customWidth="1"/>
    <col min="10846" max="10847" width="14.7109375" customWidth="1"/>
    <col min="10848" max="10848" width="14.85546875" customWidth="1"/>
    <col min="10849" max="10849" width="14.7109375" customWidth="1"/>
    <col min="10853" max="10855" width="14.7109375" customWidth="1"/>
    <col min="11009" max="11009" width="7" customWidth="1"/>
    <col min="11010" max="11010" width="37.28515625" customWidth="1"/>
    <col min="11011" max="11011" width="13.28515625" customWidth="1"/>
    <col min="11012" max="11012" width="14.140625" customWidth="1"/>
    <col min="11013" max="11013" width="12.5703125" customWidth="1"/>
    <col min="11014" max="11014" width="13.42578125" customWidth="1"/>
    <col min="11015" max="11018" width="13.7109375" customWidth="1"/>
    <col min="11019" max="11019" width="14.140625" customWidth="1"/>
    <col min="11020" max="11020" width="13.7109375" customWidth="1"/>
    <col min="11021" max="11021" width="9" customWidth="1"/>
    <col min="11022" max="11029" width="14.7109375" customWidth="1"/>
    <col min="11030" max="11030" width="14.85546875" customWidth="1"/>
    <col min="11031" max="11043" width="14.7109375" customWidth="1"/>
    <col min="11045" max="11045" width="14.7109375" customWidth="1"/>
    <col min="11047" max="11050" width="14.7109375" customWidth="1"/>
    <col min="11051" max="11051" width="14.85546875" customWidth="1"/>
    <col min="11052" max="11055" width="14.7109375" customWidth="1"/>
    <col min="11057" max="11058" width="14.7109375" customWidth="1"/>
    <col min="11060" max="11061" width="14.7109375" customWidth="1"/>
    <col min="11062" max="11062" width="14.5703125" customWidth="1"/>
    <col min="11063" max="11065" width="14.7109375" customWidth="1"/>
    <col min="11068" max="11068" width="14.7109375" customWidth="1"/>
    <col min="11069" max="11069" width="14.85546875" customWidth="1"/>
    <col min="11070" max="11072" width="14.7109375" customWidth="1"/>
    <col min="11074" max="11074" width="14.85546875" customWidth="1"/>
    <col min="11075" max="11076" width="14.7109375" customWidth="1"/>
    <col min="11077" max="11077" width="16.5703125" customWidth="1"/>
    <col min="11078" max="11079" width="14.7109375" customWidth="1"/>
    <col min="11081" max="11086" width="14.7109375" customWidth="1"/>
    <col min="11088" max="11088" width="14.85546875" customWidth="1"/>
    <col min="11089" max="11093" width="14.7109375" customWidth="1"/>
    <col min="11095" max="11099" width="14.7109375" customWidth="1"/>
    <col min="11100" max="11100" width="14.5703125" customWidth="1"/>
    <col min="11102" max="11103" width="14.7109375" customWidth="1"/>
    <col min="11104" max="11104" width="14.85546875" customWidth="1"/>
    <col min="11105" max="11105" width="14.7109375" customWidth="1"/>
    <col min="11109" max="11111" width="14.7109375" customWidth="1"/>
    <col min="11265" max="11265" width="7" customWidth="1"/>
    <col min="11266" max="11266" width="37.28515625" customWidth="1"/>
    <col min="11267" max="11267" width="13.28515625" customWidth="1"/>
    <col min="11268" max="11268" width="14.140625" customWidth="1"/>
    <col min="11269" max="11269" width="12.5703125" customWidth="1"/>
    <col min="11270" max="11270" width="13.42578125" customWidth="1"/>
    <col min="11271" max="11274" width="13.7109375" customWidth="1"/>
    <col min="11275" max="11275" width="14.140625" customWidth="1"/>
    <col min="11276" max="11276" width="13.7109375" customWidth="1"/>
    <col min="11277" max="11277" width="9" customWidth="1"/>
    <col min="11278" max="11285" width="14.7109375" customWidth="1"/>
    <col min="11286" max="11286" width="14.85546875" customWidth="1"/>
    <col min="11287" max="11299" width="14.7109375" customWidth="1"/>
    <col min="11301" max="11301" width="14.7109375" customWidth="1"/>
    <col min="11303" max="11306" width="14.7109375" customWidth="1"/>
    <col min="11307" max="11307" width="14.85546875" customWidth="1"/>
    <col min="11308" max="11311" width="14.7109375" customWidth="1"/>
    <col min="11313" max="11314" width="14.7109375" customWidth="1"/>
    <col min="11316" max="11317" width="14.7109375" customWidth="1"/>
    <col min="11318" max="11318" width="14.5703125" customWidth="1"/>
    <col min="11319" max="11321" width="14.7109375" customWidth="1"/>
    <col min="11324" max="11324" width="14.7109375" customWidth="1"/>
    <col min="11325" max="11325" width="14.85546875" customWidth="1"/>
    <col min="11326" max="11328" width="14.7109375" customWidth="1"/>
    <col min="11330" max="11330" width="14.85546875" customWidth="1"/>
    <col min="11331" max="11332" width="14.7109375" customWidth="1"/>
    <col min="11333" max="11333" width="16.5703125" customWidth="1"/>
    <col min="11334" max="11335" width="14.7109375" customWidth="1"/>
    <col min="11337" max="11342" width="14.7109375" customWidth="1"/>
    <col min="11344" max="11344" width="14.85546875" customWidth="1"/>
    <col min="11345" max="11349" width="14.7109375" customWidth="1"/>
    <col min="11351" max="11355" width="14.7109375" customWidth="1"/>
    <col min="11356" max="11356" width="14.5703125" customWidth="1"/>
    <col min="11358" max="11359" width="14.7109375" customWidth="1"/>
    <col min="11360" max="11360" width="14.85546875" customWidth="1"/>
    <col min="11361" max="11361" width="14.7109375" customWidth="1"/>
    <col min="11365" max="11367" width="14.7109375" customWidth="1"/>
    <col min="11521" max="11521" width="7" customWidth="1"/>
    <col min="11522" max="11522" width="37.28515625" customWidth="1"/>
    <col min="11523" max="11523" width="13.28515625" customWidth="1"/>
    <col min="11524" max="11524" width="14.140625" customWidth="1"/>
    <col min="11525" max="11525" width="12.5703125" customWidth="1"/>
    <col min="11526" max="11526" width="13.42578125" customWidth="1"/>
    <col min="11527" max="11530" width="13.7109375" customWidth="1"/>
    <col min="11531" max="11531" width="14.140625" customWidth="1"/>
    <col min="11532" max="11532" width="13.7109375" customWidth="1"/>
    <col min="11533" max="11533" width="9" customWidth="1"/>
    <col min="11534" max="11541" width="14.7109375" customWidth="1"/>
    <col min="11542" max="11542" width="14.85546875" customWidth="1"/>
    <col min="11543" max="11555" width="14.7109375" customWidth="1"/>
    <col min="11557" max="11557" width="14.7109375" customWidth="1"/>
    <col min="11559" max="11562" width="14.7109375" customWidth="1"/>
    <col min="11563" max="11563" width="14.85546875" customWidth="1"/>
    <col min="11564" max="11567" width="14.7109375" customWidth="1"/>
    <col min="11569" max="11570" width="14.7109375" customWidth="1"/>
    <col min="11572" max="11573" width="14.7109375" customWidth="1"/>
    <col min="11574" max="11574" width="14.5703125" customWidth="1"/>
    <col min="11575" max="11577" width="14.7109375" customWidth="1"/>
    <col min="11580" max="11580" width="14.7109375" customWidth="1"/>
    <col min="11581" max="11581" width="14.85546875" customWidth="1"/>
    <col min="11582" max="11584" width="14.7109375" customWidth="1"/>
    <col min="11586" max="11586" width="14.85546875" customWidth="1"/>
    <col min="11587" max="11588" width="14.7109375" customWidth="1"/>
    <col min="11589" max="11589" width="16.5703125" customWidth="1"/>
    <col min="11590" max="11591" width="14.7109375" customWidth="1"/>
    <col min="11593" max="11598" width="14.7109375" customWidth="1"/>
    <col min="11600" max="11600" width="14.85546875" customWidth="1"/>
    <col min="11601" max="11605" width="14.7109375" customWidth="1"/>
    <col min="11607" max="11611" width="14.7109375" customWidth="1"/>
    <col min="11612" max="11612" width="14.5703125" customWidth="1"/>
    <col min="11614" max="11615" width="14.7109375" customWidth="1"/>
    <col min="11616" max="11616" width="14.85546875" customWidth="1"/>
    <col min="11617" max="11617" width="14.7109375" customWidth="1"/>
    <col min="11621" max="11623" width="14.7109375" customWidth="1"/>
    <col min="11777" max="11777" width="7" customWidth="1"/>
    <col min="11778" max="11778" width="37.28515625" customWidth="1"/>
    <col min="11779" max="11779" width="13.28515625" customWidth="1"/>
    <col min="11780" max="11780" width="14.140625" customWidth="1"/>
    <col min="11781" max="11781" width="12.5703125" customWidth="1"/>
    <col min="11782" max="11782" width="13.42578125" customWidth="1"/>
    <col min="11783" max="11786" width="13.7109375" customWidth="1"/>
    <col min="11787" max="11787" width="14.140625" customWidth="1"/>
    <col min="11788" max="11788" width="13.7109375" customWidth="1"/>
    <col min="11789" max="11789" width="9" customWidth="1"/>
    <col min="11790" max="11797" width="14.7109375" customWidth="1"/>
    <col min="11798" max="11798" width="14.85546875" customWidth="1"/>
    <col min="11799" max="11811" width="14.7109375" customWidth="1"/>
    <col min="11813" max="11813" width="14.7109375" customWidth="1"/>
    <col min="11815" max="11818" width="14.7109375" customWidth="1"/>
    <col min="11819" max="11819" width="14.85546875" customWidth="1"/>
    <col min="11820" max="11823" width="14.7109375" customWidth="1"/>
    <col min="11825" max="11826" width="14.7109375" customWidth="1"/>
    <col min="11828" max="11829" width="14.7109375" customWidth="1"/>
    <col min="11830" max="11830" width="14.5703125" customWidth="1"/>
    <col min="11831" max="11833" width="14.7109375" customWidth="1"/>
    <col min="11836" max="11836" width="14.7109375" customWidth="1"/>
    <col min="11837" max="11837" width="14.85546875" customWidth="1"/>
    <col min="11838" max="11840" width="14.7109375" customWidth="1"/>
    <col min="11842" max="11842" width="14.85546875" customWidth="1"/>
    <col min="11843" max="11844" width="14.7109375" customWidth="1"/>
    <col min="11845" max="11845" width="16.5703125" customWidth="1"/>
    <col min="11846" max="11847" width="14.7109375" customWidth="1"/>
    <col min="11849" max="11854" width="14.7109375" customWidth="1"/>
    <col min="11856" max="11856" width="14.85546875" customWidth="1"/>
    <col min="11857" max="11861" width="14.7109375" customWidth="1"/>
    <col min="11863" max="11867" width="14.7109375" customWidth="1"/>
    <col min="11868" max="11868" width="14.5703125" customWidth="1"/>
    <col min="11870" max="11871" width="14.7109375" customWidth="1"/>
    <col min="11872" max="11872" width="14.85546875" customWidth="1"/>
    <col min="11873" max="11873" width="14.7109375" customWidth="1"/>
    <col min="11877" max="11879" width="14.7109375" customWidth="1"/>
    <col min="12033" max="12033" width="7" customWidth="1"/>
    <col min="12034" max="12034" width="37.28515625" customWidth="1"/>
    <col min="12035" max="12035" width="13.28515625" customWidth="1"/>
    <col min="12036" max="12036" width="14.140625" customWidth="1"/>
    <col min="12037" max="12037" width="12.5703125" customWidth="1"/>
    <col min="12038" max="12038" width="13.42578125" customWidth="1"/>
    <col min="12039" max="12042" width="13.7109375" customWidth="1"/>
    <col min="12043" max="12043" width="14.140625" customWidth="1"/>
    <col min="12044" max="12044" width="13.7109375" customWidth="1"/>
    <col min="12045" max="12045" width="9" customWidth="1"/>
    <col min="12046" max="12053" width="14.7109375" customWidth="1"/>
    <col min="12054" max="12054" width="14.85546875" customWidth="1"/>
    <col min="12055" max="12067" width="14.7109375" customWidth="1"/>
    <col min="12069" max="12069" width="14.7109375" customWidth="1"/>
    <col min="12071" max="12074" width="14.7109375" customWidth="1"/>
    <col min="12075" max="12075" width="14.85546875" customWidth="1"/>
    <col min="12076" max="12079" width="14.7109375" customWidth="1"/>
    <col min="12081" max="12082" width="14.7109375" customWidth="1"/>
    <col min="12084" max="12085" width="14.7109375" customWidth="1"/>
    <col min="12086" max="12086" width="14.5703125" customWidth="1"/>
    <col min="12087" max="12089" width="14.7109375" customWidth="1"/>
    <col min="12092" max="12092" width="14.7109375" customWidth="1"/>
    <col min="12093" max="12093" width="14.85546875" customWidth="1"/>
    <col min="12094" max="12096" width="14.7109375" customWidth="1"/>
    <col min="12098" max="12098" width="14.85546875" customWidth="1"/>
    <col min="12099" max="12100" width="14.7109375" customWidth="1"/>
    <col min="12101" max="12101" width="16.5703125" customWidth="1"/>
    <col min="12102" max="12103" width="14.7109375" customWidth="1"/>
    <col min="12105" max="12110" width="14.7109375" customWidth="1"/>
    <col min="12112" max="12112" width="14.85546875" customWidth="1"/>
    <col min="12113" max="12117" width="14.7109375" customWidth="1"/>
    <col min="12119" max="12123" width="14.7109375" customWidth="1"/>
    <col min="12124" max="12124" width="14.5703125" customWidth="1"/>
    <col min="12126" max="12127" width="14.7109375" customWidth="1"/>
    <col min="12128" max="12128" width="14.85546875" customWidth="1"/>
    <col min="12129" max="12129" width="14.7109375" customWidth="1"/>
    <col min="12133" max="12135" width="14.7109375" customWidth="1"/>
    <col min="12289" max="12289" width="7" customWidth="1"/>
    <col min="12290" max="12290" width="37.28515625" customWidth="1"/>
    <col min="12291" max="12291" width="13.28515625" customWidth="1"/>
    <col min="12292" max="12292" width="14.140625" customWidth="1"/>
    <col min="12293" max="12293" width="12.5703125" customWidth="1"/>
    <col min="12294" max="12294" width="13.42578125" customWidth="1"/>
    <col min="12295" max="12298" width="13.7109375" customWidth="1"/>
    <col min="12299" max="12299" width="14.140625" customWidth="1"/>
    <col min="12300" max="12300" width="13.7109375" customWidth="1"/>
    <col min="12301" max="12301" width="9" customWidth="1"/>
    <col min="12302" max="12309" width="14.7109375" customWidth="1"/>
    <col min="12310" max="12310" width="14.85546875" customWidth="1"/>
    <col min="12311" max="12323" width="14.7109375" customWidth="1"/>
    <col min="12325" max="12325" width="14.7109375" customWidth="1"/>
    <col min="12327" max="12330" width="14.7109375" customWidth="1"/>
    <col min="12331" max="12331" width="14.85546875" customWidth="1"/>
    <col min="12332" max="12335" width="14.7109375" customWidth="1"/>
    <col min="12337" max="12338" width="14.7109375" customWidth="1"/>
    <col min="12340" max="12341" width="14.7109375" customWidth="1"/>
    <col min="12342" max="12342" width="14.5703125" customWidth="1"/>
    <col min="12343" max="12345" width="14.7109375" customWidth="1"/>
    <col min="12348" max="12348" width="14.7109375" customWidth="1"/>
    <col min="12349" max="12349" width="14.85546875" customWidth="1"/>
    <col min="12350" max="12352" width="14.7109375" customWidth="1"/>
    <col min="12354" max="12354" width="14.85546875" customWidth="1"/>
    <col min="12355" max="12356" width="14.7109375" customWidth="1"/>
    <col min="12357" max="12357" width="16.5703125" customWidth="1"/>
    <col min="12358" max="12359" width="14.7109375" customWidth="1"/>
    <col min="12361" max="12366" width="14.7109375" customWidth="1"/>
    <col min="12368" max="12368" width="14.85546875" customWidth="1"/>
    <col min="12369" max="12373" width="14.7109375" customWidth="1"/>
    <col min="12375" max="12379" width="14.7109375" customWidth="1"/>
    <col min="12380" max="12380" width="14.5703125" customWidth="1"/>
    <col min="12382" max="12383" width="14.7109375" customWidth="1"/>
    <col min="12384" max="12384" width="14.85546875" customWidth="1"/>
    <col min="12385" max="12385" width="14.7109375" customWidth="1"/>
    <col min="12389" max="12391" width="14.7109375" customWidth="1"/>
    <col min="12545" max="12545" width="7" customWidth="1"/>
    <col min="12546" max="12546" width="37.28515625" customWidth="1"/>
    <col min="12547" max="12547" width="13.28515625" customWidth="1"/>
    <col min="12548" max="12548" width="14.140625" customWidth="1"/>
    <col min="12549" max="12549" width="12.5703125" customWidth="1"/>
    <col min="12550" max="12550" width="13.42578125" customWidth="1"/>
    <col min="12551" max="12554" width="13.7109375" customWidth="1"/>
    <col min="12555" max="12555" width="14.140625" customWidth="1"/>
    <col min="12556" max="12556" width="13.7109375" customWidth="1"/>
    <col min="12557" max="12557" width="9" customWidth="1"/>
    <col min="12558" max="12565" width="14.7109375" customWidth="1"/>
    <col min="12566" max="12566" width="14.85546875" customWidth="1"/>
    <col min="12567" max="12579" width="14.7109375" customWidth="1"/>
    <col min="12581" max="12581" width="14.7109375" customWidth="1"/>
    <col min="12583" max="12586" width="14.7109375" customWidth="1"/>
    <col min="12587" max="12587" width="14.85546875" customWidth="1"/>
    <col min="12588" max="12591" width="14.7109375" customWidth="1"/>
    <col min="12593" max="12594" width="14.7109375" customWidth="1"/>
    <col min="12596" max="12597" width="14.7109375" customWidth="1"/>
    <col min="12598" max="12598" width="14.5703125" customWidth="1"/>
    <col min="12599" max="12601" width="14.7109375" customWidth="1"/>
    <col min="12604" max="12604" width="14.7109375" customWidth="1"/>
    <col min="12605" max="12605" width="14.85546875" customWidth="1"/>
    <col min="12606" max="12608" width="14.7109375" customWidth="1"/>
    <col min="12610" max="12610" width="14.85546875" customWidth="1"/>
    <col min="12611" max="12612" width="14.7109375" customWidth="1"/>
    <col min="12613" max="12613" width="16.5703125" customWidth="1"/>
    <col min="12614" max="12615" width="14.7109375" customWidth="1"/>
    <col min="12617" max="12622" width="14.7109375" customWidth="1"/>
    <col min="12624" max="12624" width="14.85546875" customWidth="1"/>
    <col min="12625" max="12629" width="14.7109375" customWidth="1"/>
    <col min="12631" max="12635" width="14.7109375" customWidth="1"/>
    <col min="12636" max="12636" width="14.5703125" customWidth="1"/>
    <col min="12638" max="12639" width="14.7109375" customWidth="1"/>
    <col min="12640" max="12640" width="14.85546875" customWidth="1"/>
    <col min="12641" max="12641" width="14.7109375" customWidth="1"/>
    <col min="12645" max="12647" width="14.7109375" customWidth="1"/>
    <col min="12801" max="12801" width="7" customWidth="1"/>
    <col min="12802" max="12802" width="37.28515625" customWidth="1"/>
    <col min="12803" max="12803" width="13.28515625" customWidth="1"/>
    <col min="12804" max="12804" width="14.140625" customWidth="1"/>
    <col min="12805" max="12805" width="12.5703125" customWidth="1"/>
    <col min="12806" max="12806" width="13.42578125" customWidth="1"/>
    <col min="12807" max="12810" width="13.7109375" customWidth="1"/>
    <col min="12811" max="12811" width="14.140625" customWidth="1"/>
    <col min="12812" max="12812" width="13.7109375" customWidth="1"/>
    <col min="12813" max="12813" width="9" customWidth="1"/>
    <col min="12814" max="12821" width="14.7109375" customWidth="1"/>
    <col min="12822" max="12822" width="14.85546875" customWidth="1"/>
    <col min="12823" max="12835" width="14.7109375" customWidth="1"/>
    <col min="12837" max="12837" width="14.7109375" customWidth="1"/>
    <col min="12839" max="12842" width="14.7109375" customWidth="1"/>
    <col min="12843" max="12843" width="14.85546875" customWidth="1"/>
    <col min="12844" max="12847" width="14.7109375" customWidth="1"/>
    <col min="12849" max="12850" width="14.7109375" customWidth="1"/>
    <col min="12852" max="12853" width="14.7109375" customWidth="1"/>
    <col min="12854" max="12854" width="14.5703125" customWidth="1"/>
    <col min="12855" max="12857" width="14.7109375" customWidth="1"/>
    <col min="12860" max="12860" width="14.7109375" customWidth="1"/>
    <col min="12861" max="12861" width="14.85546875" customWidth="1"/>
    <col min="12862" max="12864" width="14.7109375" customWidth="1"/>
    <col min="12866" max="12866" width="14.85546875" customWidth="1"/>
    <col min="12867" max="12868" width="14.7109375" customWidth="1"/>
    <col min="12869" max="12869" width="16.5703125" customWidth="1"/>
    <col min="12870" max="12871" width="14.7109375" customWidth="1"/>
    <col min="12873" max="12878" width="14.7109375" customWidth="1"/>
    <col min="12880" max="12880" width="14.85546875" customWidth="1"/>
    <col min="12881" max="12885" width="14.7109375" customWidth="1"/>
    <col min="12887" max="12891" width="14.7109375" customWidth="1"/>
    <col min="12892" max="12892" width="14.5703125" customWidth="1"/>
    <col min="12894" max="12895" width="14.7109375" customWidth="1"/>
    <col min="12896" max="12896" width="14.85546875" customWidth="1"/>
    <col min="12897" max="12897" width="14.7109375" customWidth="1"/>
    <col min="12901" max="12903" width="14.7109375" customWidth="1"/>
    <col min="13057" max="13057" width="7" customWidth="1"/>
    <col min="13058" max="13058" width="37.28515625" customWidth="1"/>
    <col min="13059" max="13059" width="13.28515625" customWidth="1"/>
    <col min="13060" max="13060" width="14.140625" customWidth="1"/>
    <col min="13061" max="13061" width="12.5703125" customWidth="1"/>
    <col min="13062" max="13062" width="13.42578125" customWidth="1"/>
    <col min="13063" max="13066" width="13.7109375" customWidth="1"/>
    <col min="13067" max="13067" width="14.140625" customWidth="1"/>
    <col min="13068" max="13068" width="13.7109375" customWidth="1"/>
    <col min="13069" max="13069" width="9" customWidth="1"/>
    <col min="13070" max="13077" width="14.7109375" customWidth="1"/>
    <col min="13078" max="13078" width="14.85546875" customWidth="1"/>
    <col min="13079" max="13091" width="14.7109375" customWidth="1"/>
    <col min="13093" max="13093" width="14.7109375" customWidth="1"/>
    <col min="13095" max="13098" width="14.7109375" customWidth="1"/>
    <col min="13099" max="13099" width="14.85546875" customWidth="1"/>
    <col min="13100" max="13103" width="14.7109375" customWidth="1"/>
    <col min="13105" max="13106" width="14.7109375" customWidth="1"/>
    <col min="13108" max="13109" width="14.7109375" customWidth="1"/>
    <col min="13110" max="13110" width="14.5703125" customWidth="1"/>
    <col min="13111" max="13113" width="14.7109375" customWidth="1"/>
    <col min="13116" max="13116" width="14.7109375" customWidth="1"/>
    <col min="13117" max="13117" width="14.85546875" customWidth="1"/>
    <col min="13118" max="13120" width="14.7109375" customWidth="1"/>
    <col min="13122" max="13122" width="14.85546875" customWidth="1"/>
    <col min="13123" max="13124" width="14.7109375" customWidth="1"/>
    <col min="13125" max="13125" width="16.5703125" customWidth="1"/>
    <col min="13126" max="13127" width="14.7109375" customWidth="1"/>
    <col min="13129" max="13134" width="14.7109375" customWidth="1"/>
    <col min="13136" max="13136" width="14.85546875" customWidth="1"/>
    <col min="13137" max="13141" width="14.7109375" customWidth="1"/>
    <col min="13143" max="13147" width="14.7109375" customWidth="1"/>
    <col min="13148" max="13148" width="14.5703125" customWidth="1"/>
    <col min="13150" max="13151" width="14.7109375" customWidth="1"/>
    <col min="13152" max="13152" width="14.85546875" customWidth="1"/>
    <col min="13153" max="13153" width="14.7109375" customWidth="1"/>
    <col min="13157" max="13159" width="14.7109375" customWidth="1"/>
    <col min="13313" max="13313" width="7" customWidth="1"/>
    <col min="13314" max="13314" width="37.28515625" customWidth="1"/>
    <col min="13315" max="13315" width="13.28515625" customWidth="1"/>
    <col min="13316" max="13316" width="14.140625" customWidth="1"/>
    <col min="13317" max="13317" width="12.5703125" customWidth="1"/>
    <col min="13318" max="13318" width="13.42578125" customWidth="1"/>
    <col min="13319" max="13322" width="13.7109375" customWidth="1"/>
    <col min="13323" max="13323" width="14.140625" customWidth="1"/>
    <col min="13324" max="13324" width="13.7109375" customWidth="1"/>
    <col min="13325" max="13325" width="9" customWidth="1"/>
    <col min="13326" max="13333" width="14.7109375" customWidth="1"/>
    <col min="13334" max="13334" width="14.85546875" customWidth="1"/>
    <col min="13335" max="13347" width="14.7109375" customWidth="1"/>
    <col min="13349" max="13349" width="14.7109375" customWidth="1"/>
    <col min="13351" max="13354" width="14.7109375" customWidth="1"/>
    <col min="13355" max="13355" width="14.85546875" customWidth="1"/>
    <col min="13356" max="13359" width="14.7109375" customWidth="1"/>
    <col min="13361" max="13362" width="14.7109375" customWidth="1"/>
    <col min="13364" max="13365" width="14.7109375" customWidth="1"/>
    <col min="13366" max="13366" width="14.5703125" customWidth="1"/>
    <col min="13367" max="13369" width="14.7109375" customWidth="1"/>
    <col min="13372" max="13372" width="14.7109375" customWidth="1"/>
    <col min="13373" max="13373" width="14.85546875" customWidth="1"/>
    <col min="13374" max="13376" width="14.7109375" customWidth="1"/>
    <col min="13378" max="13378" width="14.85546875" customWidth="1"/>
    <col min="13379" max="13380" width="14.7109375" customWidth="1"/>
    <col min="13381" max="13381" width="16.5703125" customWidth="1"/>
    <col min="13382" max="13383" width="14.7109375" customWidth="1"/>
    <col min="13385" max="13390" width="14.7109375" customWidth="1"/>
    <col min="13392" max="13392" width="14.85546875" customWidth="1"/>
    <col min="13393" max="13397" width="14.7109375" customWidth="1"/>
    <col min="13399" max="13403" width="14.7109375" customWidth="1"/>
    <col min="13404" max="13404" width="14.5703125" customWidth="1"/>
    <col min="13406" max="13407" width="14.7109375" customWidth="1"/>
    <col min="13408" max="13408" width="14.85546875" customWidth="1"/>
    <col min="13409" max="13409" width="14.7109375" customWidth="1"/>
    <col min="13413" max="13415" width="14.7109375" customWidth="1"/>
    <col min="13569" max="13569" width="7" customWidth="1"/>
    <col min="13570" max="13570" width="37.28515625" customWidth="1"/>
    <col min="13571" max="13571" width="13.28515625" customWidth="1"/>
    <col min="13572" max="13572" width="14.140625" customWidth="1"/>
    <col min="13573" max="13573" width="12.5703125" customWidth="1"/>
    <col min="13574" max="13574" width="13.42578125" customWidth="1"/>
    <col min="13575" max="13578" width="13.7109375" customWidth="1"/>
    <col min="13579" max="13579" width="14.140625" customWidth="1"/>
    <col min="13580" max="13580" width="13.7109375" customWidth="1"/>
    <col min="13581" max="13581" width="9" customWidth="1"/>
    <col min="13582" max="13589" width="14.7109375" customWidth="1"/>
    <col min="13590" max="13590" width="14.85546875" customWidth="1"/>
    <col min="13591" max="13603" width="14.7109375" customWidth="1"/>
    <col min="13605" max="13605" width="14.7109375" customWidth="1"/>
    <col min="13607" max="13610" width="14.7109375" customWidth="1"/>
    <col min="13611" max="13611" width="14.85546875" customWidth="1"/>
    <col min="13612" max="13615" width="14.7109375" customWidth="1"/>
    <col min="13617" max="13618" width="14.7109375" customWidth="1"/>
    <col min="13620" max="13621" width="14.7109375" customWidth="1"/>
    <col min="13622" max="13622" width="14.5703125" customWidth="1"/>
    <col min="13623" max="13625" width="14.7109375" customWidth="1"/>
    <col min="13628" max="13628" width="14.7109375" customWidth="1"/>
    <col min="13629" max="13629" width="14.85546875" customWidth="1"/>
    <col min="13630" max="13632" width="14.7109375" customWidth="1"/>
    <col min="13634" max="13634" width="14.85546875" customWidth="1"/>
    <col min="13635" max="13636" width="14.7109375" customWidth="1"/>
    <col min="13637" max="13637" width="16.5703125" customWidth="1"/>
    <col min="13638" max="13639" width="14.7109375" customWidth="1"/>
    <col min="13641" max="13646" width="14.7109375" customWidth="1"/>
    <col min="13648" max="13648" width="14.85546875" customWidth="1"/>
    <col min="13649" max="13653" width="14.7109375" customWidth="1"/>
    <col min="13655" max="13659" width="14.7109375" customWidth="1"/>
    <col min="13660" max="13660" width="14.5703125" customWidth="1"/>
    <col min="13662" max="13663" width="14.7109375" customWidth="1"/>
    <col min="13664" max="13664" width="14.85546875" customWidth="1"/>
    <col min="13665" max="13665" width="14.7109375" customWidth="1"/>
    <col min="13669" max="13671" width="14.7109375" customWidth="1"/>
    <col min="13825" max="13825" width="7" customWidth="1"/>
    <col min="13826" max="13826" width="37.28515625" customWidth="1"/>
    <col min="13827" max="13827" width="13.28515625" customWidth="1"/>
    <col min="13828" max="13828" width="14.140625" customWidth="1"/>
    <col min="13829" max="13829" width="12.5703125" customWidth="1"/>
    <col min="13830" max="13830" width="13.42578125" customWidth="1"/>
    <col min="13831" max="13834" width="13.7109375" customWidth="1"/>
    <col min="13835" max="13835" width="14.140625" customWidth="1"/>
    <col min="13836" max="13836" width="13.7109375" customWidth="1"/>
    <col min="13837" max="13837" width="9" customWidth="1"/>
    <col min="13838" max="13845" width="14.7109375" customWidth="1"/>
    <col min="13846" max="13846" width="14.85546875" customWidth="1"/>
    <col min="13847" max="13859" width="14.7109375" customWidth="1"/>
    <col min="13861" max="13861" width="14.7109375" customWidth="1"/>
    <col min="13863" max="13866" width="14.7109375" customWidth="1"/>
    <col min="13867" max="13867" width="14.85546875" customWidth="1"/>
    <col min="13868" max="13871" width="14.7109375" customWidth="1"/>
    <col min="13873" max="13874" width="14.7109375" customWidth="1"/>
    <col min="13876" max="13877" width="14.7109375" customWidth="1"/>
    <col min="13878" max="13878" width="14.5703125" customWidth="1"/>
    <col min="13879" max="13881" width="14.7109375" customWidth="1"/>
    <col min="13884" max="13884" width="14.7109375" customWidth="1"/>
    <col min="13885" max="13885" width="14.85546875" customWidth="1"/>
    <col min="13886" max="13888" width="14.7109375" customWidth="1"/>
    <col min="13890" max="13890" width="14.85546875" customWidth="1"/>
    <col min="13891" max="13892" width="14.7109375" customWidth="1"/>
    <col min="13893" max="13893" width="16.5703125" customWidth="1"/>
    <col min="13894" max="13895" width="14.7109375" customWidth="1"/>
    <col min="13897" max="13902" width="14.7109375" customWidth="1"/>
    <col min="13904" max="13904" width="14.85546875" customWidth="1"/>
    <col min="13905" max="13909" width="14.7109375" customWidth="1"/>
    <col min="13911" max="13915" width="14.7109375" customWidth="1"/>
    <col min="13916" max="13916" width="14.5703125" customWidth="1"/>
    <col min="13918" max="13919" width="14.7109375" customWidth="1"/>
    <col min="13920" max="13920" width="14.85546875" customWidth="1"/>
    <col min="13921" max="13921" width="14.7109375" customWidth="1"/>
    <col min="13925" max="13927" width="14.7109375" customWidth="1"/>
    <col min="14081" max="14081" width="7" customWidth="1"/>
    <col min="14082" max="14082" width="37.28515625" customWidth="1"/>
    <col min="14083" max="14083" width="13.28515625" customWidth="1"/>
    <col min="14084" max="14084" width="14.140625" customWidth="1"/>
    <col min="14085" max="14085" width="12.5703125" customWidth="1"/>
    <col min="14086" max="14086" width="13.42578125" customWidth="1"/>
    <col min="14087" max="14090" width="13.7109375" customWidth="1"/>
    <col min="14091" max="14091" width="14.140625" customWidth="1"/>
    <col min="14092" max="14092" width="13.7109375" customWidth="1"/>
    <col min="14093" max="14093" width="9" customWidth="1"/>
    <col min="14094" max="14101" width="14.7109375" customWidth="1"/>
    <col min="14102" max="14102" width="14.85546875" customWidth="1"/>
    <col min="14103" max="14115" width="14.7109375" customWidth="1"/>
    <col min="14117" max="14117" width="14.7109375" customWidth="1"/>
    <col min="14119" max="14122" width="14.7109375" customWidth="1"/>
    <col min="14123" max="14123" width="14.85546875" customWidth="1"/>
    <col min="14124" max="14127" width="14.7109375" customWidth="1"/>
    <col min="14129" max="14130" width="14.7109375" customWidth="1"/>
    <col min="14132" max="14133" width="14.7109375" customWidth="1"/>
    <col min="14134" max="14134" width="14.5703125" customWidth="1"/>
    <col min="14135" max="14137" width="14.7109375" customWidth="1"/>
    <col min="14140" max="14140" width="14.7109375" customWidth="1"/>
    <col min="14141" max="14141" width="14.85546875" customWidth="1"/>
    <col min="14142" max="14144" width="14.7109375" customWidth="1"/>
    <col min="14146" max="14146" width="14.85546875" customWidth="1"/>
    <col min="14147" max="14148" width="14.7109375" customWidth="1"/>
    <col min="14149" max="14149" width="16.5703125" customWidth="1"/>
    <col min="14150" max="14151" width="14.7109375" customWidth="1"/>
    <col min="14153" max="14158" width="14.7109375" customWidth="1"/>
    <col min="14160" max="14160" width="14.85546875" customWidth="1"/>
    <col min="14161" max="14165" width="14.7109375" customWidth="1"/>
    <col min="14167" max="14171" width="14.7109375" customWidth="1"/>
    <col min="14172" max="14172" width="14.5703125" customWidth="1"/>
    <col min="14174" max="14175" width="14.7109375" customWidth="1"/>
    <col min="14176" max="14176" width="14.85546875" customWidth="1"/>
    <col min="14177" max="14177" width="14.7109375" customWidth="1"/>
    <col min="14181" max="14183" width="14.7109375" customWidth="1"/>
    <col min="14337" max="14337" width="7" customWidth="1"/>
    <col min="14338" max="14338" width="37.28515625" customWidth="1"/>
    <col min="14339" max="14339" width="13.28515625" customWidth="1"/>
    <col min="14340" max="14340" width="14.140625" customWidth="1"/>
    <col min="14341" max="14341" width="12.5703125" customWidth="1"/>
    <col min="14342" max="14342" width="13.42578125" customWidth="1"/>
    <col min="14343" max="14346" width="13.7109375" customWidth="1"/>
    <col min="14347" max="14347" width="14.140625" customWidth="1"/>
    <col min="14348" max="14348" width="13.7109375" customWidth="1"/>
    <col min="14349" max="14349" width="9" customWidth="1"/>
    <col min="14350" max="14357" width="14.7109375" customWidth="1"/>
    <col min="14358" max="14358" width="14.85546875" customWidth="1"/>
    <col min="14359" max="14371" width="14.7109375" customWidth="1"/>
    <col min="14373" max="14373" width="14.7109375" customWidth="1"/>
    <col min="14375" max="14378" width="14.7109375" customWidth="1"/>
    <col min="14379" max="14379" width="14.85546875" customWidth="1"/>
    <col min="14380" max="14383" width="14.7109375" customWidth="1"/>
    <col min="14385" max="14386" width="14.7109375" customWidth="1"/>
    <col min="14388" max="14389" width="14.7109375" customWidth="1"/>
    <col min="14390" max="14390" width="14.5703125" customWidth="1"/>
    <col min="14391" max="14393" width="14.7109375" customWidth="1"/>
    <col min="14396" max="14396" width="14.7109375" customWidth="1"/>
    <col min="14397" max="14397" width="14.85546875" customWidth="1"/>
    <col min="14398" max="14400" width="14.7109375" customWidth="1"/>
    <col min="14402" max="14402" width="14.85546875" customWidth="1"/>
    <col min="14403" max="14404" width="14.7109375" customWidth="1"/>
    <col min="14405" max="14405" width="16.5703125" customWidth="1"/>
    <col min="14406" max="14407" width="14.7109375" customWidth="1"/>
    <col min="14409" max="14414" width="14.7109375" customWidth="1"/>
    <col min="14416" max="14416" width="14.85546875" customWidth="1"/>
    <col min="14417" max="14421" width="14.7109375" customWidth="1"/>
    <col min="14423" max="14427" width="14.7109375" customWidth="1"/>
    <col min="14428" max="14428" width="14.5703125" customWidth="1"/>
    <col min="14430" max="14431" width="14.7109375" customWidth="1"/>
    <col min="14432" max="14432" width="14.85546875" customWidth="1"/>
    <col min="14433" max="14433" width="14.7109375" customWidth="1"/>
    <col min="14437" max="14439" width="14.7109375" customWidth="1"/>
    <col min="14593" max="14593" width="7" customWidth="1"/>
    <col min="14594" max="14594" width="37.28515625" customWidth="1"/>
    <col min="14595" max="14595" width="13.28515625" customWidth="1"/>
    <col min="14596" max="14596" width="14.140625" customWidth="1"/>
    <col min="14597" max="14597" width="12.5703125" customWidth="1"/>
    <col min="14598" max="14598" width="13.42578125" customWidth="1"/>
    <col min="14599" max="14602" width="13.7109375" customWidth="1"/>
    <col min="14603" max="14603" width="14.140625" customWidth="1"/>
    <col min="14604" max="14604" width="13.7109375" customWidth="1"/>
    <col min="14605" max="14605" width="9" customWidth="1"/>
    <col min="14606" max="14613" width="14.7109375" customWidth="1"/>
    <col min="14614" max="14614" width="14.85546875" customWidth="1"/>
    <col min="14615" max="14627" width="14.7109375" customWidth="1"/>
    <col min="14629" max="14629" width="14.7109375" customWidth="1"/>
    <col min="14631" max="14634" width="14.7109375" customWidth="1"/>
    <col min="14635" max="14635" width="14.85546875" customWidth="1"/>
    <col min="14636" max="14639" width="14.7109375" customWidth="1"/>
    <col min="14641" max="14642" width="14.7109375" customWidth="1"/>
    <col min="14644" max="14645" width="14.7109375" customWidth="1"/>
    <col min="14646" max="14646" width="14.5703125" customWidth="1"/>
    <col min="14647" max="14649" width="14.7109375" customWidth="1"/>
    <col min="14652" max="14652" width="14.7109375" customWidth="1"/>
    <col min="14653" max="14653" width="14.85546875" customWidth="1"/>
    <col min="14654" max="14656" width="14.7109375" customWidth="1"/>
    <col min="14658" max="14658" width="14.85546875" customWidth="1"/>
    <col min="14659" max="14660" width="14.7109375" customWidth="1"/>
    <col min="14661" max="14661" width="16.5703125" customWidth="1"/>
    <col min="14662" max="14663" width="14.7109375" customWidth="1"/>
    <col min="14665" max="14670" width="14.7109375" customWidth="1"/>
    <col min="14672" max="14672" width="14.85546875" customWidth="1"/>
    <col min="14673" max="14677" width="14.7109375" customWidth="1"/>
    <col min="14679" max="14683" width="14.7109375" customWidth="1"/>
    <col min="14684" max="14684" width="14.5703125" customWidth="1"/>
    <col min="14686" max="14687" width="14.7109375" customWidth="1"/>
    <col min="14688" max="14688" width="14.85546875" customWidth="1"/>
    <col min="14689" max="14689" width="14.7109375" customWidth="1"/>
    <col min="14693" max="14695" width="14.7109375" customWidth="1"/>
    <col min="14849" max="14849" width="7" customWidth="1"/>
    <col min="14850" max="14850" width="37.28515625" customWidth="1"/>
    <col min="14851" max="14851" width="13.28515625" customWidth="1"/>
    <col min="14852" max="14852" width="14.140625" customWidth="1"/>
    <col min="14853" max="14853" width="12.5703125" customWidth="1"/>
    <col min="14854" max="14854" width="13.42578125" customWidth="1"/>
    <col min="14855" max="14858" width="13.7109375" customWidth="1"/>
    <col min="14859" max="14859" width="14.140625" customWidth="1"/>
    <col min="14860" max="14860" width="13.7109375" customWidth="1"/>
    <col min="14861" max="14861" width="9" customWidth="1"/>
    <col min="14862" max="14869" width="14.7109375" customWidth="1"/>
    <col min="14870" max="14870" width="14.85546875" customWidth="1"/>
    <col min="14871" max="14883" width="14.7109375" customWidth="1"/>
    <col min="14885" max="14885" width="14.7109375" customWidth="1"/>
    <col min="14887" max="14890" width="14.7109375" customWidth="1"/>
    <col min="14891" max="14891" width="14.85546875" customWidth="1"/>
    <col min="14892" max="14895" width="14.7109375" customWidth="1"/>
    <col min="14897" max="14898" width="14.7109375" customWidth="1"/>
    <col min="14900" max="14901" width="14.7109375" customWidth="1"/>
    <col min="14902" max="14902" width="14.5703125" customWidth="1"/>
    <col min="14903" max="14905" width="14.7109375" customWidth="1"/>
    <col min="14908" max="14908" width="14.7109375" customWidth="1"/>
    <col min="14909" max="14909" width="14.85546875" customWidth="1"/>
    <col min="14910" max="14912" width="14.7109375" customWidth="1"/>
    <col min="14914" max="14914" width="14.85546875" customWidth="1"/>
    <col min="14915" max="14916" width="14.7109375" customWidth="1"/>
    <col min="14917" max="14917" width="16.5703125" customWidth="1"/>
    <col min="14918" max="14919" width="14.7109375" customWidth="1"/>
    <col min="14921" max="14926" width="14.7109375" customWidth="1"/>
    <col min="14928" max="14928" width="14.85546875" customWidth="1"/>
    <col min="14929" max="14933" width="14.7109375" customWidth="1"/>
    <col min="14935" max="14939" width="14.7109375" customWidth="1"/>
    <col min="14940" max="14940" width="14.5703125" customWidth="1"/>
    <col min="14942" max="14943" width="14.7109375" customWidth="1"/>
    <col min="14944" max="14944" width="14.85546875" customWidth="1"/>
    <col min="14945" max="14945" width="14.7109375" customWidth="1"/>
    <col min="14949" max="14951" width="14.7109375" customWidth="1"/>
    <col min="15105" max="15105" width="7" customWidth="1"/>
    <col min="15106" max="15106" width="37.28515625" customWidth="1"/>
    <col min="15107" max="15107" width="13.28515625" customWidth="1"/>
    <col min="15108" max="15108" width="14.140625" customWidth="1"/>
    <col min="15109" max="15109" width="12.5703125" customWidth="1"/>
    <col min="15110" max="15110" width="13.42578125" customWidth="1"/>
    <col min="15111" max="15114" width="13.7109375" customWidth="1"/>
    <col min="15115" max="15115" width="14.140625" customWidth="1"/>
    <col min="15116" max="15116" width="13.7109375" customWidth="1"/>
    <col min="15117" max="15117" width="9" customWidth="1"/>
    <col min="15118" max="15125" width="14.7109375" customWidth="1"/>
    <col min="15126" max="15126" width="14.85546875" customWidth="1"/>
    <col min="15127" max="15139" width="14.7109375" customWidth="1"/>
    <col min="15141" max="15141" width="14.7109375" customWidth="1"/>
    <col min="15143" max="15146" width="14.7109375" customWidth="1"/>
    <col min="15147" max="15147" width="14.85546875" customWidth="1"/>
    <col min="15148" max="15151" width="14.7109375" customWidth="1"/>
    <col min="15153" max="15154" width="14.7109375" customWidth="1"/>
    <col min="15156" max="15157" width="14.7109375" customWidth="1"/>
    <col min="15158" max="15158" width="14.5703125" customWidth="1"/>
    <col min="15159" max="15161" width="14.7109375" customWidth="1"/>
    <col min="15164" max="15164" width="14.7109375" customWidth="1"/>
    <col min="15165" max="15165" width="14.85546875" customWidth="1"/>
    <col min="15166" max="15168" width="14.7109375" customWidth="1"/>
    <col min="15170" max="15170" width="14.85546875" customWidth="1"/>
    <col min="15171" max="15172" width="14.7109375" customWidth="1"/>
    <col min="15173" max="15173" width="16.5703125" customWidth="1"/>
    <col min="15174" max="15175" width="14.7109375" customWidth="1"/>
    <col min="15177" max="15182" width="14.7109375" customWidth="1"/>
    <col min="15184" max="15184" width="14.85546875" customWidth="1"/>
    <col min="15185" max="15189" width="14.7109375" customWidth="1"/>
    <col min="15191" max="15195" width="14.7109375" customWidth="1"/>
    <col min="15196" max="15196" width="14.5703125" customWidth="1"/>
    <col min="15198" max="15199" width="14.7109375" customWidth="1"/>
    <col min="15200" max="15200" width="14.85546875" customWidth="1"/>
    <col min="15201" max="15201" width="14.7109375" customWidth="1"/>
    <col min="15205" max="15207" width="14.7109375" customWidth="1"/>
    <col min="15361" max="15361" width="7" customWidth="1"/>
    <col min="15362" max="15362" width="37.28515625" customWidth="1"/>
    <col min="15363" max="15363" width="13.28515625" customWidth="1"/>
    <col min="15364" max="15364" width="14.140625" customWidth="1"/>
    <col min="15365" max="15365" width="12.5703125" customWidth="1"/>
    <col min="15366" max="15366" width="13.42578125" customWidth="1"/>
    <col min="15367" max="15370" width="13.7109375" customWidth="1"/>
    <col min="15371" max="15371" width="14.140625" customWidth="1"/>
    <col min="15372" max="15372" width="13.7109375" customWidth="1"/>
    <col min="15373" max="15373" width="9" customWidth="1"/>
    <col min="15374" max="15381" width="14.7109375" customWidth="1"/>
    <col min="15382" max="15382" width="14.85546875" customWidth="1"/>
    <col min="15383" max="15395" width="14.7109375" customWidth="1"/>
    <col min="15397" max="15397" width="14.7109375" customWidth="1"/>
    <col min="15399" max="15402" width="14.7109375" customWidth="1"/>
    <col min="15403" max="15403" width="14.85546875" customWidth="1"/>
    <col min="15404" max="15407" width="14.7109375" customWidth="1"/>
    <col min="15409" max="15410" width="14.7109375" customWidth="1"/>
    <col min="15412" max="15413" width="14.7109375" customWidth="1"/>
    <col min="15414" max="15414" width="14.5703125" customWidth="1"/>
    <col min="15415" max="15417" width="14.7109375" customWidth="1"/>
    <col min="15420" max="15420" width="14.7109375" customWidth="1"/>
    <col min="15421" max="15421" width="14.85546875" customWidth="1"/>
    <col min="15422" max="15424" width="14.7109375" customWidth="1"/>
    <col min="15426" max="15426" width="14.85546875" customWidth="1"/>
    <col min="15427" max="15428" width="14.7109375" customWidth="1"/>
    <col min="15429" max="15429" width="16.5703125" customWidth="1"/>
    <col min="15430" max="15431" width="14.7109375" customWidth="1"/>
    <col min="15433" max="15438" width="14.7109375" customWidth="1"/>
    <col min="15440" max="15440" width="14.85546875" customWidth="1"/>
    <col min="15441" max="15445" width="14.7109375" customWidth="1"/>
    <col min="15447" max="15451" width="14.7109375" customWidth="1"/>
    <col min="15452" max="15452" width="14.5703125" customWidth="1"/>
    <col min="15454" max="15455" width="14.7109375" customWidth="1"/>
    <col min="15456" max="15456" width="14.85546875" customWidth="1"/>
    <col min="15457" max="15457" width="14.7109375" customWidth="1"/>
    <col min="15461" max="15463" width="14.7109375" customWidth="1"/>
    <col min="15617" max="15617" width="7" customWidth="1"/>
    <col min="15618" max="15618" width="37.28515625" customWidth="1"/>
    <col min="15619" max="15619" width="13.28515625" customWidth="1"/>
    <col min="15620" max="15620" width="14.140625" customWidth="1"/>
    <col min="15621" max="15621" width="12.5703125" customWidth="1"/>
    <col min="15622" max="15622" width="13.42578125" customWidth="1"/>
    <col min="15623" max="15626" width="13.7109375" customWidth="1"/>
    <col min="15627" max="15627" width="14.140625" customWidth="1"/>
    <col min="15628" max="15628" width="13.7109375" customWidth="1"/>
    <col min="15629" max="15629" width="9" customWidth="1"/>
    <col min="15630" max="15637" width="14.7109375" customWidth="1"/>
    <col min="15638" max="15638" width="14.85546875" customWidth="1"/>
    <col min="15639" max="15651" width="14.7109375" customWidth="1"/>
    <col min="15653" max="15653" width="14.7109375" customWidth="1"/>
    <col min="15655" max="15658" width="14.7109375" customWidth="1"/>
    <col min="15659" max="15659" width="14.85546875" customWidth="1"/>
    <col min="15660" max="15663" width="14.7109375" customWidth="1"/>
    <col min="15665" max="15666" width="14.7109375" customWidth="1"/>
    <col min="15668" max="15669" width="14.7109375" customWidth="1"/>
    <col min="15670" max="15670" width="14.5703125" customWidth="1"/>
    <col min="15671" max="15673" width="14.7109375" customWidth="1"/>
    <col min="15676" max="15676" width="14.7109375" customWidth="1"/>
    <col min="15677" max="15677" width="14.85546875" customWidth="1"/>
    <col min="15678" max="15680" width="14.7109375" customWidth="1"/>
    <col min="15682" max="15682" width="14.85546875" customWidth="1"/>
    <col min="15683" max="15684" width="14.7109375" customWidth="1"/>
    <col min="15685" max="15685" width="16.5703125" customWidth="1"/>
    <col min="15686" max="15687" width="14.7109375" customWidth="1"/>
    <col min="15689" max="15694" width="14.7109375" customWidth="1"/>
    <col min="15696" max="15696" width="14.85546875" customWidth="1"/>
    <col min="15697" max="15701" width="14.7109375" customWidth="1"/>
    <col min="15703" max="15707" width="14.7109375" customWidth="1"/>
    <col min="15708" max="15708" width="14.5703125" customWidth="1"/>
    <col min="15710" max="15711" width="14.7109375" customWidth="1"/>
    <col min="15712" max="15712" width="14.85546875" customWidth="1"/>
    <col min="15713" max="15713" width="14.7109375" customWidth="1"/>
    <col min="15717" max="15719" width="14.7109375" customWidth="1"/>
    <col min="15873" max="15873" width="7" customWidth="1"/>
    <col min="15874" max="15874" width="37.28515625" customWidth="1"/>
    <col min="15875" max="15875" width="13.28515625" customWidth="1"/>
    <col min="15876" max="15876" width="14.140625" customWidth="1"/>
    <col min="15877" max="15877" width="12.5703125" customWidth="1"/>
    <col min="15878" max="15878" width="13.42578125" customWidth="1"/>
    <col min="15879" max="15882" width="13.7109375" customWidth="1"/>
    <col min="15883" max="15883" width="14.140625" customWidth="1"/>
    <col min="15884" max="15884" width="13.7109375" customWidth="1"/>
    <col min="15885" max="15885" width="9" customWidth="1"/>
    <col min="15886" max="15893" width="14.7109375" customWidth="1"/>
    <col min="15894" max="15894" width="14.85546875" customWidth="1"/>
    <col min="15895" max="15907" width="14.7109375" customWidth="1"/>
    <col min="15909" max="15909" width="14.7109375" customWidth="1"/>
    <col min="15911" max="15914" width="14.7109375" customWidth="1"/>
    <col min="15915" max="15915" width="14.85546875" customWidth="1"/>
    <col min="15916" max="15919" width="14.7109375" customWidth="1"/>
    <col min="15921" max="15922" width="14.7109375" customWidth="1"/>
    <col min="15924" max="15925" width="14.7109375" customWidth="1"/>
    <col min="15926" max="15926" width="14.5703125" customWidth="1"/>
    <col min="15927" max="15929" width="14.7109375" customWidth="1"/>
    <col min="15932" max="15932" width="14.7109375" customWidth="1"/>
    <col min="15933" max="15933" width="14.85546875" customWidth="1"/>
    <col min="15934" max="15936" width="14.7109375" customWidth="1"/>
    <col min="15938" max="15938" width="14.85546875" customWidth="1"/>
    <col min="15939" max="15940" width="14.7109375" customWidth="1"/>
    <col min="15941" max="15941" width="16.5703125" customWidth="1"/>
    <col min="15942" max="15943" width="14.7109375" customWidth="1"/>
    <col min="15945" max="15950" width="14.7109375" customWidth="1"/>
    <col min="15952" max="15952" width="14.85546875" customWidth="1"/>
    <col min="15953" max="15957" width="14.7109375" customWidth="1"/>
    <col min="15959" max="15963" width="14.7109375" customWidth="1"/>
    <col min="15964" max="15964" width="14.5703125" customWidth="1"/>
    <col min="15966" max="15967" width="14.7109375" customWidth="1"/>
    <col min="15968" max="15968" width="14.85546875" customWidth="1"/>
    <col min="15969" max="15969" width="14.7109375" customWidth="1"/>
    <col min="15973" max="15975" width="14.7109375" customWidth="1"/>
    <col min="16129" max="16129" width="7" customWidth="1"/>
    <col min="16130" max="16130" width="37.28515625" customWidth="1"/>
    <col min="16131" max="16131" width="13.28515625" customWidth="1"/>
    <col min="16132" max="16132" width="14.140625" customWidth="1"/>
    <col min="16133" max="16133" width="12.5703125" customWidth="1"/>
    <col min="16134" max="16134" width="13.42578125" customWidth="1"/>
    <col min="16135" max="16138" width="13.7109375" customWidth="1"/>
    <col min="16139" max="16139" width="14.140625" customWidth="1"/>
    <col min="16140" max="16140" width="13.7109375" customWidth="1"/>
    <col min="16141" max="16141" width="9" customWidth="1"/>
    <col min="16142" max="16149" width="14.7109375" customWidth="1"/>
    <col min="16150" max="16150" width="14.85546875" customWidth="1"/>
    <col min="16151" max="16163" width="14.7109375" customWidth="1"/>
    <col min="16165" max="16165" width="14.7109375" customWidth="1"/>
    <col min="16167" max="16170" width="14.7109375" customWidth="1"/>
    <col min="16171" max="16171" width="14.85546875" customWidth="1"/>
    <col min="16172" max="16175" width="14.7109375" customWidth="1"/>
    <col min="16177" max="16178" width="14.7109375" customWidth="1"/>
    <col min="16180" max="16181" width="14.7109375" customWidth="1"/>
    <col min="16182" max="16182" width="14.5703125" customWidth="1"/>
    <col min="16183" max="16185" width="14.7109375" customWidth="1"/>
    <col min="16188" max="16188" width="14.7109375" customWidth="1"/>
    <col min="16189" max="16189" width="14.85546875" customWidth="1"/>
    <col min="16190" max="16192" width="14.7109375" customWidth="1"/>
    <col min="16194" max="16194" width="14.85546875" customWidth="1"/>
    <col min="16195" max="16196" width="14.7109375" customWidth="1"/>
    <col min="16197" max="16197" width="16.5703125" customWidth="1"/>
    <col min="16198" max="16199" width="14.7109375" customWidth="1"/>
    <col min="16201" max="16206" width="14.7109375" customWidth="1"/>
    <col min="16208" max="16208" width="14.85546875" customWidth="1"/>
    <col min="16209" max="16213" width="14.7109375" customWidth="1"/>
    <col min="16215" max="16219" width="14.7109375" customWidth="1"/>
    <col min="16220" max="16220" width="14.5703125" customWidth="1"/>
    <col min="16222" max="16223" width="14.7109375" customWidth="1"/>
    <col min="16224" max="16224" width="14.85546875" customWidth="1"/>
    <col min="16225" max="16225" width="14.7109375" customWidth="1"/>
    <col min="16229" max="16231" width="14.7109375" customWidth="1"/>
  </cols>
  <sheetData>
    <row r="1" spans="2:6" x14ac:dyDescent="0.2">
      <c r="B1" s="5"/>
      <c r="C1" s="5"/>
      <c r="D1" s="5"/>
      <c r="E1" s="5"/>
      <c r="F1" s="5"/>
    </row>
    <row r="2" spans="2:6" x14ac:dyDescent="0.2">
      <c r="B2" s="408" t="s">
        <v>368</v>
      </c>
      <c r="C2" s="408"/>
      <c r="D2" s="408"/>
      <c r="E2" s="408"/>
      <c r="F2" s="408"/>
    </row>
    <row r="3" spans="2:6" x14ac:dyDescent="0.2">
      <c r="B3" s="409" t="s">
        <v>58</v>
      </c>
      <c r="C3" s="409"/>
      <c r="D3" s="409"/>
      <c r="E3" s="409"/>
      <c r="F3" s="409"/>
    </row>
    <row r="4" spans="2:6" x14ac:dyDescent="0.2">
      <c r="B4" s="410" t="s">
        <v>125</v>
      </c>
      <c r="C4" s="410"/>
      <c r="D4" s="410"/>
      <c r="E4" s="410"/>
      <c r="F4" s="410"/>
    </row>
    <row r="5" spans="2:6" x14ac:dyDescent="0.2">
      <c r="B5" s="410" t="s">
        <v>124</v>
      </c>
      <c r="C5" s="410"/>
      <c r="D5" s="410"/>
      <c r="E5" s="410"/>
      <c r="F5" s="410"/>
    </row>
    <row r="6" spans="2:6" x14ac:dyDescent="0.2">
      <c r="B6" s="410" t="s">
        <v>120</v>
      </c>
      <c r="C6" s="410"/>
      <c r="D6" s="410"/>
      <c r="E6" s="410"/>
      <c r="F6" s="410"/>
    </row>
    <row r="7" spans="2:6" x14ac:dyDescent="0.2">
      <c r="B7" s="416" t="s">
        <v>126</v>
      </c>
      <c r="C7" s="416"/>
      <c r="D7" s="416"/>
      <c r="E7" s="416"/>
      <c r="F7" s="416"/>
    </row>
    <row r="8" spans="2:6" ht="13.5" thickBot="1" x14ac:dyDescent="0.25">
      <c r="B8" s="87"/>
      <c r="C8" s="87"/>
      <c r="D8" s="87"/>
      <c r="E8" s="88"/>
      <c r="F8" s="87"/>
    </row>
    <row r="9" spans="2:6" x14ac:dyDescent="0.2">
      <c r="B9" s="403" t="s">
        <v>62</v>
      </c>
      <c r="C9" s="405" t="s">
        <v>63</v>
      </c>
      <c r="D9" s="89" t="s">
        <v>64</v>
      </c>
      <c r="E9" s="90" t="s">
        <v>65</v>
      </c>
      <c r="F9" s="414" t="s">
        <v>17</v>
      </c>
    </row>
    <row r="10" spans="2:6" ht="13.5" thickBot="1" x14ac:dyDescent="0.25">
      <c r="B10" s="404"/>
      <c r="C10" s="406"/>
      <c r="D10" s="91" t="s">
        <v>67</v>
      </c>
      <c r="E10" s="92" t="s">
        <v>68</v>
      </c>
      <c r="F10" s="415"/>
    </row>
    <row r="11" spans="2:6" x14ac:dyDescent="0.2">
      <c r="B11" s="93">
        <v>51</v>
      </c>
      <c r="C11" s="94" t="s">
        <v>70</v>
      </c>
      <c r="D11" s="95">
        <f>SUM(D12+D15+D17)</f>
        <v>8771.5499999999993</v>
      </c>
      <c r="E11" s="95">
        <f>SUM(E12+E15+E17)</f>
        <v>2766</v>
      </c>
      <c r="F11" s="95">
        <f>SUM(F12+F15+F17)</f>
        <v>11537.55</v>
      </c>
    </row>
    <row r="12" spans="2:6" x14ac:dyDescent="0.2">
      <c r="B12" s="96">
        <v>511</v>
      </c>
      <c r="C12" s="97" t="s">
        <v>143</v>
      </c>
      <c r="D12" s="98">
        <f>SUM(D13:D14)</f>
        <v>7577.55</v>
      </c>
      <c r="E12" s="98">
        <f>SUM(E13:E14)</f>
        <v>2400</v>
      </c>
      <c r="F12" s="98">
        <f>SUM(F13:F14)</f>
        <v>9977.5499999999993</v>
      </c>
    </row>
    <row r="13" spans="2:6" x14ac:dyDescent="0.2">
      <c r="B13" s="99">
        <v>51101</v>
      </c>
      <c r="C13" s="100" t="s">
        <v>71</v>
      </c>
      <c r="D13" s="101">
        <v>7200</v>
      </c>
      <c r="E13" s="101">
        <v>2400</v>
      </c>
      <c r="F13" s="101">
        <f>SUM(D13:E13)</f>
        <v>9600</v>
      </c>
    </row>
    <row r="14" spans="2:6" x14ac:dyDescent="0.2">
      <c r="B14" s="99">
        <v>51103</v>
      </c>
      <c r="C14" s="102" t="s">
        <v>72</v>
      </c>
      <c r="D14" s="101">
        <v>377.55</v>
      </c>
      <c r="E14" s="101">
        <v>0</v>
      </c>
      <c r="F14" s="101">
        <f>SUM(D14:E14)</f>
        <v>377.55</v>
      </c>
    </row>
    <row r="15" spans="2:6" x14ac:dyDescent="0.2">
      <c r="B15" s="96">
        <v>514</v>
      </c>
      <c r="C15" s="94" t="s">
        <v>75</v>
      </c>
      <c r="D15" s="98">
        <f>SUM(D16:D16)</f>
        <v>612</v>
      </c>
      <c r="E15" s="98">
        <f>SUM(E16:E16)</f>
        <v>204</v>
      </c>
      <c r="F15" s="98">
        <f>SUM(F16:F16)</f>
        <v>816</v>
      </c>
    </row>
    <row r="16" spans="2:6" x14ac:dyDescent="0.2">
      <c r="B16" s="103">
        <v>51401</v>
      </c>
      <c r="C16" s="102" t="s">
        <v>76</v>
      </c>
      <c r="D16" s="101">
        <v>612</v>
      </c>
      <c r="E16" s="101">
        <v>204</v>
      </c>
      <c r="F16" s="101">
        <f>SUM(D16:E16)</f>
        <v>816</v>
      </c>
    </row>
    <row r="17" spans="2:7" x14ac:dyDescent="0.2">
      <c r="B17" s="96">
        <v>515</v>
      </c>
      <c r="C17" s="104" t="s">
        <v>77</v>
      </c>
      <c r="D17" s="98">
        <f>SUM(D18:D18)</f>
        <v>582</v>
      </c>
      <c r="E17" s="98">
        <f>SUM(E18:E18)</f>
        <v>162</v>
      </c>
      <c r="F17" s="98">
        <f>SUM(F18:F18)</f>
        <v>744</v>
      </c>
    </row>
    <row r="18" spans="2:7" x14ac:dyDescent="0.2">
      <c r="B18" s="103">
        <v>51501</v>
      </c>
      <c r="C18" s="102" t="s">
        <v>76</v>
      </c>
      <c r="D18" s="101">
        <v>582</v>
      </c>
      <c r="E18" s="101">
        <v>162</v>
      </c>
      <c r="F18" s="101">
        <f>SUM(D18:E18)</f>
        <v>744</v>
      </c>
    </row>
    <row r="19" spans="2:7" x14ac:dyDescent="0.2">
      <c r="B19" s="96">
        <v>54</v>
      </c>
      <c r="C19" s="104" t="s">
        <v>79</v>
      </c>
      <c r="D19" s="105">
        <f>SUM(D20+D24+D26)</f>
        <v>2072.85</v>
      </c>
      <c r="E19" s="105">
        <f t="shared" ref="E19:F19" si="0">SUM(E20+E24+E26)</f>
        <v>0</v>
      </c>
      <c r="F19" s="105">
        <f t="shared" si="0"/>
        <v>2072.85</v>
      </c>
      <c r="G19" s="33"/>
    </row>
    <row r="20" spans="2:7" x14ac:dyDescent="0.2">
      <c r="B20" s="96">
        <v>541</v>
      </c>
      <c r="C20" s="104" t="s">
        <v>144</v>
      </c>
      <c r="D20" s="105">
        <f>SUM(D21:D23)</f>
        <v>522.85</v>
      </c>
      <c r="E20" s="105">
        <f>SUM(E21:E23)</f>
        <v>0</v>
      </c>
      <c r="F20" s="105">
        <f>SUM(F21:F23)</f>
        <v>522.85</v>
      </c>
      <c r="G20" s="6"/>
    </row>
    <row r="21" spans="2:7" x14ac:dyDescent="0.2">
      <c r="B21" s="103">
        <v>54105</v>
      </c>
      <c r="C21" s="102" t="s">
        <v>83</v>
      </c>
      <c r="D21" s="106">
        <v>200</v>
      </c>
      <c r="E21" s="106">
        <v>0</v>
      </c>
      <c r="F21" s="106">
        <f>SUM(D21:E21)</f>
        <v>200</v>
      </c>
      <c r="G21" s="7"/>
    </row>
    <row r="22" spans="2:7" x14ac:dyDescent="0.2">
      <c r="B22" s="103">
        <v>54114</v>
      </c>
      <c r="C22" s="102" t="s">
        <v>87</v>
      </c>
      <c r="D22" s="106">
        <v>22.85</v>
      </c>
      <c r="E22" s="106">
        <v>0</v>
      </c>
      <c r="F22" s="106">
        <f>SUM(D22:E22)</f>
        <v>22.85</v>
      </c>
      <c r="G22" s="7"/>
    </row>
    <row r="23" spans="2:7" x14ac:dyDescent="0.2">
      <c r="B23" s="103">
        <v>54199</v>
      </c>
      <c r="C23" s="102" t="s">
        <v>89</v>
      </c>
      <c r="D23" s="106">
        <v>300</v>
      </c>
      <c r="E23" s="106">
        <v>0</v>
      </c>
      <c r="F23" s="106">
        <f>SUM(D23:E23)</f>
        <v>300</v>
      </c>
      <c r="G23" s="7"/>
    </row>
    <row r="24" spans="2:7" x14ac:dyDescent="0.2">
      <c r="B24" s="93">
        <v>544</v>
      </c>
      <c r="C24" s="94" t="s">
        <v>146</v>
      </c>
      <c r="D24" s="107">
        <f>SUM(D25:D25)</f>
        <v>50</v>
      </c>
      <c r="E24" s="107">
        <f>SUM(E25:E25)</f>
        <v>0</v>
      </c>
      <c r="F24" s="107">
        <f>SUM(F25:F25)</f>
        <v>50</v>
      </c>
      <c r="G24" s="8"/>
    </row>
    <row r="25" spans="2:7" x14ac:dyDescent="0.2">
      <c r="B25" s="103">
        <v>54401</v>
      </c>
      <c r="C25" s="102" t="s">
        <v>98</v>
      </c>
      <c r="D25" s="106">
        <v>50</v>
      </c>
      <c r="E25" s="106">
        <v>0</v>
      </c>
      <c r="F25" s="106">
        <f>SUM(D25:E25)</f>
        <v>50</v>
      </c>
      <c r="G25" s="7"/>
    </row>
    <row r="26" spans="2:7" x14ac:dyDescent="0.2">
      <c r="B26" s="96">
        <v>545</v>
      </c>
      <c r="C26" s="104" t="s">
        <v>149</v>
      </c>
      <c r="D26" s="105">
        <f>SUM(D27:D27)</f>
        <v>1500</v>
      </c>
      <c r="E26" s="105">
        <f>SUM(E27:E27)</f>
        <v>0</v>
      </c>
      <c r="F26" s="105">
        <f>SUM(F27:F27)</f>
        <v>1500</v>
      </c>
      <c r="G26" s="6"/>
    </row>
    <row r="27" spans="2:7" x14ac:dyDescent="0.2">
      <c r="B27" s="103">
        <v>54503</v>
      </c>
      <c r="C27" s="102" t="s">
        <v>100</v>
      </c>
      <c r="D27" s="106">
        <v>1500</v>
      </c>
      <c r="E27" s="106">
        <v>0</v>
      </c>
      <c r="F27" s="106">
        <f>SUM(D27:E27)</f>
        <v>1500</v>
      </c>
      <c r="G27" s="6"/>
    </row>
    <row r="28" spans="2:7" x14ac:dyDescent="0.2">
      <c r="B28" s="96">
        <v>61</v>
      </c>
      <c r="C28" s="104" t="s">
        <v>106</v>
      </c>
      <c r="D28" s="98">
        <f>SUM(D29)</f>
        <v>600</v>
      </c>
      <c r="E28" s="98">
        <f t="shared" ref="E28:F29" si="1">SUM(E29)</f>
        <v>0</v>
      </c>
      <c r="F28" s="98">
        <f t="shared" si="1"/>
        <v>600</v>
      </c>
      <c r="G28" s="7"/>
    </row>
    <row r="29" spans="2:7" x14ac:dyDescent="0.2">
      <c r="B29" s="96">
        <v>611</v>
      </c>
      <c r="C29" s="104" t="s">
        <v>152</v>
      </c>
      <c r="D29" s="98">
        <f>SUM(D30)</f>
        <v>600</v>
      </c>
      <c r="E29" s="98">
        <f t="shared" si="1"/>
        <v>0</v>
      </c>
      <c r="F29" s="98">
        <f t="shared" si="1"/>
        <v>600</v>
      </c>
      <c r="G29" s="7"/>
    </row>
    <row r="30" spans="2:7" x14ac:dyDescent="0.2">
      <c r="B30" s="103">
        <v>61101</v>
      </c>
      <c r="C30" s="102" t="s">
        <v>108</v>
      </c>
      <c r="D30" s="101">
        <v>600</v>
      </c>
      <c r="E30" s="101">
        <v>0</v>
      </c>
      <c r="F30" s="101">
        <v>600</v>
      </c>
      <c r="G30" s="7"/>
    </row>
    <row r="31" spans="2:7" x14ac:dyDescent="0.2">
      <c r="B31" s="103"/>
      <c r="C31" s="102"/>
      <c r="D31" s="101"/>
      <c r="E31" s="101"/>
      <c r="F31" s="101"/>
      <c r="G31" s="7"/>
    </row>
    <row r="32" spans="2:7" x14ac:dyDescent="0.2">
      <c r="B32" s="103"/>
      <c r="C32" s="104" t="s">
        <v>115</v>
      </c>
      <c r="D32" s="105">
        <f>SUM(D11+D19+D28)</f>
        <v>11444.4</v>
      </c>
      <c r="E32" s="105">
        <f>SUM(E11+E19+E28)</f>
        <v>2766</v>
      </c>
      <c r="F32" s="105">
        <f>SUM(D32:E32)</f>
        <v>14210.4</v>
      </c>
      <c r="G32" s="7"/>
    </row>
    <row r="33" spans="2:8" x14ac:dyDescent="0.2">
      <c r="B33" s="103"/>
      <c r="C33" s="102"/>
      <c r="D33" s="106"/>
      <c r="E33" s="106"/>
      <c r="F33" s="106"/>
      <c r="G33" s="7"/>
    </row>
    <row r="34" spans="2:8" x14ac:dyDescent="0.2">
      <c r="B34" s="96"/>
      <c r="C34" s="112" t="s">
        <v>116</v>
      </c>
      <c r="D34" s="113">
        <f>SUM(D11++D19+D28)</f>
        <v>11444.4</v>
      </c>
      <c r="E34" s="113">
        <f>SUM(E11++E19+E28)</f>
        <v>2766</v>
      </c>
      <c r="F34" s="113">
        <f>SUM(F11++F19+F28)</f>
        <v>14210.4</v>
      </c>
      <c r="G34" s="15"/>
    </row>
    <row r="35" spans="2:8" x14ac:dyDescent="0.2">
      <c r="B35" s="96"/>
      <c r="C35" s="112" t="s">
        <v>117</v>
      </c>
      <c r="D35" s="113">
        <f>SUM(D12+D15+D17+D20+D24+D26+D30)</f>
        <v>11444.4</v>
      </c>
      <c r="E35" s="113">
        <f>SUM(E12+E15+E17+E20+E24+E26+E30)</f>
        <v>2766</v>
      </c>
      <c r="F35" s="113">
        <f>SUM(F12+F15+F17+F20+F24+F26+F30)</f>
        <v>14210.4</v>
      </c>
      <c r="G35" s="15"/>
    </row>
    <row r="36" spans="2:8" x14ac:dyDescent="0.2">
      <c r="B36" s="96"/>
      <c r="C36" s="112" t="s">
        <v>118</v>
      </c>
      <c r="D36" s="113">
        <f>SUM(D13+D14+D16+D18+D21+D22+D23+D25+D27+D30)</f>
        <v>11444.4</v>
      </c>
      <c r="E36" s="113">
        <f>SUM(E13+E14+E16+E18+E21+E22+E23+E25+E27+E30)</f>
        <v>2766</v>
      </c>
      <c r="F36" s="113">
        <f>SUM(F13+F14+F16+F18+F21+F22+F23+F25+F27+F30)</f>
        <v>14210.4</v>
      </c>
      <c r="G36" s="26"/>
      <c r="H36" s="9"/>
    </row>
    <row r="37" spans="2:8" x14ac:dyDescent="0.2">
      <c r="B37" s="9"/>
      <c r="G37" s="7"/>
    </row>
    <row r="38" spans="2:8" x14ac:dyDescent="0.2">
      <c r="G38" s="7"/>
    </row>
    <row r="39" spans="2:8" x14ac:dyDescent="0.2">
      <c r="G39" s="7"/>
    </row>
    <row r="40" spans="2:8" x14ac:dyDescent="0.2">
      <c r="G40" s="7"/>
    </row>
    <row r="41" spans="2:8" x14ac:dyDescent="0.2">
      <c r="G41" s="7"/>
    </row>
    <row r="42" spans="2:8" x14ac:dyDescent="0.2">
      <c r="G42" s="7"/>
    </row>
    <row r="43" spans="2:8" x14ac:dyDescent="0.2">
      <c r="G43" s="7"/>
    </row>
    <row r="44" spans="2:8" x14ac:dyDescent="0.2">
      <c r="G44" s="7"/>
    </row>
    <row r="45" spans="2:8" x14ac:dyDescent="0.2">
      <c r="G45" s="7"/>
    </row>
    <row r="46" spans="2:8" x14ac:dyDescent="0.2">
      <c r="G46" s="7"/>
    </row>
    <row r="47" spans="2:8" x14ac:dyDescent="0.2">
      <c r="G47" s="7"/>
    </row>
    <row r="48" spans="2:8" x14ac:dyDescent="0.2">
      <c r="G48" s="7"/>
    </row>
    <row r="49" spans="7:7" x14ac:dyDescent="0.2">
      <c r="G49" s="7"/>
    </row>
    <row r="50" spans="7:7" x14ac:dyDescent="0.2">
      <c r="G50" s="7"/>
    </row>
    <row r="51" spans="7:7" x14ac:dyDescent="0.2">
      <c r="G51" s="7"/>
    </row>
    <row r="52" spans="7:7" x14ac:dyDescent="0.2">
      <c r="G52" s="7"/>
    </row>
    <row r="53" spans="7:7" x14ac:dyDescent="0.2">
      <c r="G53" s="7"/>
    </row>
    <row r="54" spans="7:7" x14ac:dyDescent="0.2">
      <c r="G54" s="7"/>
    </row>
    <row r="55" spans="7:7" x14ac:dyDescent="0.2">
      <c r="G55" s="7"/>
    </row>
    <row r="56" spans="7:7" x14ac:dyDescent="0.2">
      <c r="G56" s="7"/>
    </row>
    <row r="57" spans="7:7" x14ac:dyDescent="0.2">
      <c r="G57" s="7"/>
    </row>
    <row r="58" spans="7:7" x14ac:dyDescent="0.2">
      <c r="G58" s="7"/>
    </row>
    <row r="59" spans="7:7" x14ac:dyDescent="0.2">
      <c r="G59" s="7"/>
    </row>
    <row r="60" spans="7:7" x14ac:dyDescent="0.2">
      <c r="G60" s="7"/>
    </row>
    <row r="61" spans="7:7" x14ac:dyDescent="0.2">
      <c r="G61" s="7"/>
    </row>
    <row r="62" spans="7:7" x14ac:dyDescent="0.2">
      <c r="G62" s="7"/>
    </row>
    <row r="63" spans="7:7" x14ac:dyDescent="0.2">
      <c r="G63" s="7"/>
    </row>
    <row r="64" spans="7:7" x14ac:dyDescent="0.2">
      <c r="G64" s="7"/>
    </row>
    <row r="65" spans="7:7" x14ac:dyDescent="0.2">
      <c r="G65" s="7"/>
    </row>
    <row r="78" spans="7:7" ht="15" customHeight="1" x14ac:dyDescent="0.2"/>
    <row r="1085" spans="7:7" x14ac:dyDescent="0.2">
      <c r="G1085" s="10"/>
    </row>
    <row r="1086" spans="7:7" x14ac:dyDescent="0.2">
      <c r="G1086" s="1"/>
    </row>
    <row r="1087" spans="7:7" x14ac:dyDescent="0.2">
      <c r="G1087" s="1"/>
    </row>
    <row r="1088" spans="7:7" x14ac:dyDescent="0.2">
      <c r="G1088" s="1"/>
    </row>
    <row r="1089" spans="7:7" x14ac:dyDescent="0.2">
      <c r="G1089" s="1"/>
    </row>
    <row r="1090" spans="7:7" x14ac:dyDescent="0.2">
      <c r="G1090" s="11"/>
    </row>
    <row r="1091" spans="7:7" x14ac:dyDescent="0.2">
      <c r="G1091" s="1"/>
    </row>
    <row r="1092" spans="7:7" x14ac:dyDescent="0.2">
      <c r="G1092" s="1"/>
    </row>
    <row r="1093" spans="7:7" x14ac:dyDescent="0.2">
      <c r="G1093" s="1"/>
    </row>
    <row r="1094" spans="7:7" x14ac:dyDescent="0.2">
      <c r="G1094" s="1"/>
    </row>
    <row r="1095" spans="7:7" x14ac:dyDescent="0.2">
      <c r="G1095" s="1"/>
    </row>
    <row r="1096" spans="7:7" x14ac:dyDescent="0.2">
      <c r="G1096" s="1"/>
    </row>
    <row r="1097" spans="7:7" x14ac:dyDescent="0.2">
      <c r="G1097" s="1"/>
    </row>
    <row r="1098" spans="7:7" x14ac:dyDescent="0.2">
      <c r="G1098" s="1"/>
    </row>
    <row r="1099" spans="7:7" x14ac:dyDescent="0.2">
      <c r="G1099" s="1"/>
    </row>
    <row r="1100" spans="7:7" x14ac:dyDescent="0.2">
      <c r="G1100" s="1"/>
    </row>
    <row r="1101" spans="7:7" x14ac:dyDescent="0.2">
      <c r="G1101" s="1"/>
    </row>
    <row r="1102" spans="7:7" x14ac:dyDescent="0.2">
      <c r="G1102" s="1"/>
    </row>
    <row r="1103" spans="7:7" x14ac:dyDescent="0.2">
      <c r="G1103" s="12"/>
    </row>
    <row r="1104" spans="7:7" x14ac:dyDescent="0.2">
      <c r="G1104" s="13"/>
    </row>
    <row r="1105" spans="7:7" x14ac:dyDescent="0.2">
      <c r="G1105" s="12"/>
    </row>
    <row r="1106" spans="7:7" x14ac:dyDescent="0.2">
      <c r="G1106" s="14"/>
    </row>
    <row r="1107" spans="7:7" x14ac:dyDescent="0.2">
      <c r="G1107" s="7"/>
    </row>
    <row r="1108" spans="7:7" x14ac:dyDescent="0.2">
      <c r="G1108" s="6"/>
    </row>
    <row r="1109" spans="7:7" x14ac:dyDescent="0.2">
      <c r="G1109" s="7"/>
    </row>
    <row r="1110" spans="7:7" x14ac:dyDescent="0.2">
      <c r="G1110" s="7"/>
    </row>
    <row r="1111" spans="7:7" x14ac:dyDescent="0.2">
      <c r="G1111" s="7"/>
    </row>
    <row r="1112" spans="7:7" x14ac:dyDescent="0.2">
      <c r="G1112" s="6"/>
    </row>
    <row r="1113" spans="7:7" x14ac:dyDescent="0.2">
      <c r="G1113" s="6"/>
    </row>
    <row r="1114" spans="7:7" x14ac:dyDescent="0.2">
      <c r="G1114" s="6"/>
    </row>
    <row r="1115" spans="7:7" x14ac:dyDescent="0.2">
      <c r="G1115" s="6"/>
    </row>
    <row r="1116" spans="7:7" x14ac:dyDescent="0.2">
      <c r="G1116" s="6"/>
    </row>
    <row r="1117" spans="7:7" x14ac:dyDescent="0.2">
      <c r="G1117" s="6"/>
    </row>
    <row r="2459" spans="8:102" ht="11.1" customHeight="1" x14ac:dyDescent="0.2">
      <c r="H2459" s="10"/>
      <c r="I2459" s="10"/>
      <c r="J2459" s="10"/>
      <c r="K2459" s="10"/>
      <c r="L2459" s="10"/>
      <c r="N2459" s="10"/>
      <c r="O2459" s="10"/>
      <c r="P2459" s="10"/>
      <c r="Q2459" s="10"/>
      <c r="R2459" s="10"/>
      <c r="S2459" s="10"/>
      <c r="T2459" s="10"/>
      <c r="U2459" s="10"/>
      <c r="V2459" s="10"/>
      <c r="W2459" s="10"/>
      <c r="X2459" s="10"/>
      <c r="Y2459" s="10"/>
      <c r="Z2459" s="10"/>
      <c r="AA2459" s="10"/>
      <c r="AB2459" s="10"/>
      <c r="AC2459" s="10"/>
      <c r="AD2459" s="10"/>
      <c r="AE2459" s="10"/>
      <c r="AF2459" s="10"/>
      <c r="AG2459" s="10"/>
      <c r="AH2459" s="10"/>
      <c r="AI2459" s="10"/>
      <c r="AJ2459" s="10"/>
      <c r="AK2459" s="10"/>
      <c r="AL2459" s="10"/>
      <c r="AM2459" s="10"/>
      <c r="AN2459" s="10"/>
      <c r="AO2459" s="10"/>
      <c r="AP2459" s="10"/>
      <c r="AQ2459" s="10"/>
      <c r="AR2459" s="10"/>
      <c r="AS2459" s="10"/>
      <c r="AT2459" s="10"/>
      <c r="AU2459" s="10"/>
      <c r="AV2459" s="10"/>
      <c r="AW2459" s="10"/>
      <c r="AX2459" s="10"/>
      <c r="AZ2459" s="10"/>
      <c r="BA2459" s="10"/>
      <c r="BB2459" s="10"/>
      <c r="BC2459" s="10"/>
      <c r="BD2459" s="10"/>
      <c r="BE2459" s="10"/>
      <c r="BG2459" s="10"/>
      <c r="BH2459" s="10"/>
      <c r="BI2459" s="10"/>
      <c r="BJ2459" s="10"/>
      <c r="BK2459" s="10"/>
      <c r="BL2459" s="10"/>
      <c r="BN2459" s="10"/>
      <c r="BO2459" s="10"/>
      <c r="BP2459" s="10"/>
      <c r="BQ2459" s="10"/>
      <c r="BR2459" s="10"/>
      <c r="BS2459" s="10"/>
      <c r="BU2459" s="10"/>
      <c r="BV2459" s="10"/>
      <c r="BW2459" s="10"/>
      <c r="BX2459" s="10"/>
      <c r="BY2459" s="10"/>
      <c r="BZ2459" s="10"/>
      <c r="CB2459" s="10"/>
      <c r="CC2459" s="10"/>
      <c r="CD2459" s="10"/>
      <c r="CE2459" s="10"/>
      <c r="CF2459" s="10"/>
      <c r="CG2459" s="10"/>
      <c r="CI2459" s="10"/>
      <c r="CJ2459" s="10"/>
      <c r="CK2459" s="10"/>
      <c r="CL2459" s="10"/>
      <c r="CM2459" s="10"/>
      <c r="CN2459" s="10"/>
      <c r="CP2459" s="10"/>
      <c r="CQ2459" s="10"/>
      <c r="CR2459" s="10"/>
      <c r="CS2459" s="10"/>
      <c r="CT2459" s="10"/>
      <c r="CU2459" s="10"/>
      <c r="CW2459" s="10"/>
      <c r="CX2459" s="10"/>
    </row>
    <row r="2460" spans="8:102" ht="11.1" customHeight="1" x14ac:dyDescent="0.2">
      <c r="H2460" s="1"/>
      <c r="I2460" s="1"/>
      <c r="J2460" s="1"/>
      <c r="K2460" s="1"/>
      <c r="L2460" s="1"/>
      <c r="N2460" s="1"/>
      <c r="O2460" s="1"/>
      <c r="P2460" s="1"/>
      <c r="Q2460" s="1"/>
      <c r="R2460" s="1"/>
      <c r="S2460" s="1"/>
      <c r="T2460" s="1"/>
      <c r="U2460" s="1"/>
      <c r="V2460" s="1"/>
      <c r="W2460" s="1"/>
      <c r="X2460" s="1"/>
      <c r="Y2460" s="1"/>
      <c r="Z2460" s="1"/>
      <c r="AA2460" s="1"/>
      <c r="AB2460" s="1"/>
      <c r="AC2460" s="1"/>
      <c r="AD2460" s="1"/>
      <c r="AE2460" s="1"/>
      <c r="AF2460" s="1"/>
      <c r="AG2460" s="1"/>
      <c r="AH2460" s="1"/>
      <c r="AI2460" s="1"/>
      <c r="AJ2460" s="1"/>
      <c r="AK2460" s="1"/>
      <c r="AL2460" s="1"/>
      <c r="AM2460" s="1"/>
      <c r="AN2460" s="1"/>
      <c r="AO2460" s="1"/>
      <c r="AP2460" s="1"/>
      <c r="AQ2460" s="1"/>
      <c r="AR2460" s="1"/>
      <c r="AS2460" s="1"/>
      <c r="AT2460" s="1"/>
      <c r="AU2460" s="1"/>
      <c r="AV2460" s="1"/>
      <c r="AW2460" s="1"/>
      <c r="AX2460" s="1"/>
      <c r="AZ2460" s="1"/>
      <c r="BA2460" s="1"/>
      <c r="BB2460" s="1"/>
      <c r="BC2460" s="1"/>
      <c r="BD2460" s="1"/>
      <c r="BE2460" s="1"/>
      <c r="BG2460" s="1"/>
      <c r="BH2460" s="1"/>
      <c r="BI2460" s="1"/>
      <c r="BJ2460" s="1"/>
      <c r="BK2460" s="1"/>
      <c r="BL2460" s="1"/>
      <c r="BN2460" s="1"/>
      <c r="BO2460" s="1"/>
      <c r="BP2460" s="1"/>
      <c r="BQ2460" s="1"/>
      <c r="BR2460" s="1"/>
      <c r="BS2460" s="1"/>
      <c r="BU2460" s="1"/>
      <c r="BV2460" s="1"/>
      <c r="BW2460" s="1"/>
      <c r="BX2460" s="1"/>
      <c r="BY2460" s="1"/>
      <c r="BZ2460" s="1"/>
      <c r="CB2460" s="1"/>
      <c r="CC2460" s="1"/>
      <c r="CD2460" s="1"/>
      <c r="CE2460" s="1"/>
      <c r="CF2460" s="1"/>
      <c r="CG2460" s="1"/>
      <c r="CI2460" s="1"/>
      <c r="CJ2460" s="1"/>
      <c r="CK2460" s="1"/>
      <c r="CL2460" s="1"/>
      <c r="CM2460" s="1"/>
      <c r="CN2460" s="1"/>
      <c r="CP2460" s="1"/>
      <c r="CQ2460" s="1"/>
      <c r="CR2460" s="1"/>
      <c r="CS2460" s="1"/>
      <c r="CT2460" s="1"/>
      <c r="CU2460" s="1"/>
      <c r="CW2460" s="1"/>
      <c r="CX2460" s="1"/>
    </row>
    <row r="2461" spans="8:102" ht="11.1" customHeight="1" x14ac:dyDescent="0.2">
      <c r="H2461" s="1"/>
      <c r="I2461" s="1"/>
      <c r="J2461" s="1"/>
      <c r="K2461" s="1"/>
      <c r="L2461" s="1"/>
      <c r="N2461" s="1"/>
      <c r="O2461" s="1"/>
      <c r="P2461" s="1"/>
      <c r="Q2461" s="1"/>
      <c r="R2461" s="1"/>
      <c r="S2461" s="1"/>
      <c r="T2461" s="1"/>
      <c r="U2461" s="1"/>
      <c r="V2461" s="1"/>
      <c r="W2461" s="1"/>
      <c r="X2461" s="1"/>
      <c r="Y2461" s="1"/>
      <c r="Z2461" s="1"/>
      <c r="AA2461" s="1"/>
      <c r="AB2461" s="1"/>
      <c r="AC2461" s="1"/>
      <c r="AD2461" s="1"/>
      <c r="AE2461" s="1"/>
      <c r="AF2461" s="1"/>
      <c r="AG2461" s="1"/>
      <c r="AH2461" s="1"/>
      <c r="AJ2461" s="1"/>
      <c r="AK2461" s="1"/>
      <c r="AM2461" s="1"/>
      <c r="AO2461" s="1"/>
      <c r="AP2461" s="1"/>
      <c r="AQ2461" s="1"/>
      <c r="AR2461" s="1"/>
      <c r="AS2461" s="1"/>
      <c r="AT2461" s="1"/>
      <c r="AV2461" s="1"/>
      <c r="AX2461" s="1"/>
      <c r="AZ2461" s="1"/>
      <c r="BA2461" s="1"/>
      <c r="BB2461" s="1"/>
      <c r="BC2461" s="1"/>
      <c r="BD2461" s="1"/>
      <c r="BE2461" s="1"/>
      <c r="BG2461" s="1"/>
      <c r="BH2461" s="1"/>
      <c r="BI2461" s="1"/>
      <c r="BJ2461" s="1"/>
      <c r="BL2461" s="1"/>
      <c r="BN2461" s="1"/>
      <c r="BO2461" s="1"/>
      <c r="BP2461" s="1"/>
      <c r="BQ2461" s="1"/>
      <c r="BR2461" s="1"/>
      <c r="BS2461" s="1"/>
      <c r="BU2461" s="1"/>
      <c r="BV2461" s="1"/>
      <c r="BW2461" s="1"/>
      <c r="BX2461" s="1"/>
      <c r="BY2461" s="1"/>
      <c r="BZ2461" s="1"/>
      <c r="CB2461" s="1"/>
      <c r="CD2461" s="1"/>
      <c r="CE2461" s="1"/>
      <c r="CF2461" s="1"/>
      <c r="CG2461" s="1"/>
      <c r="CI2461" s="1"/>
      <c r="CJ2461" s="1"/>
      <c r="CK2461" s="1"/>
      <c r="CL2461" s="1"/>
      <c r="CM2461" s="1"/>
      <c r="CN2461" s="1"/>
      <c r="CP2461" s="1"/>
      <c r="CQ2461" s="1"/>
      <c r="CR2461" s="1"/>
      <c r="CW2461" s="1"/>
      <c r="CX2461" s="1"/>
    </row>
    <row r="2462" spans="8:102" x14ac:dyDescent="0.2">
      <c r="H2462" s="1"/>
      <c r="I2462" s="1"/>
      <c r="J2462" s="1"/>
      <c r="K2462" s="1"/>
      <c r="L2462" s="1"/>
      <c r="N2462" s="1"/>
      <c r="O2462" s="1"/>
      <c r="P2462" s="1"/>
      <c r="Q2462" s="1"/>
      <c r="R2462" s="1"/>
      <c r="S2462" s="1"/>
      <c r="T2462" s="1"/>
      <c r="U2462" s="1"/>
      <c r="V2462" s="1"/>
      <c r="W2462" s="1"/>
      <c r="X2462" s="1"/>
      <c r="Y2462" s="1"/>
      <c r="Z2462" s="1"/>
      <c r="AA2462" s="1"/>
      <c r="AB2462" s="1"/>
      <c r="AC2462" s="1"/>
      <c r="AD2462" s="1"/>
      <c r="AE2462" s="1"/>
      <c r="AF2462" s="1"/>
      <c r="AG2462" s="1"/>
      <c r="AH2462" s="1"/>
      <c r="AJ2462" s="1"/>
      <c r="AK2462" s="1"/>
      <c r="AM2462" s="1"/>
      <c r="AO2462" s="1"/>
      <c r="AP2462" s="1"/>
      <c r="AQ2462" s="1"/>
      <c r="AR2462" s="1"/>
      <c r="AS2462" s="1"/>
      <c r="AT2462" s="1"/>
      <c r="AV2462" s="1"/>
      <c r="AX2462" s="1"/>
      <c r="AZ2462" s="1"/>
      <c r="BA2462" s="1"/>
      <c r="BB2462" s="1"/>
      <c r="BC2462" s="1"/>
      <c r="BD2462" s="1"/>
      <c r="BE2462" s="1"/>
      <c r="BG2462" s="1"/>
      <c r="BH2462" s="1"/>
      <c r="BI2462" s="1"/>
      <c r="BJ2462" s="1"/>
      <c r="BL2462" s="1"/>
      <c r="BN2462" s="1"/>
      <c r="BO2462" s="1"/>
      <c r="BP2462" s="1"/>
      <c r="BQ2462" s="1"/>
      <c r="BR2462" s="1"/>
      <c r="BS2462" s="1"/>
      <c r="BU2462" s="1"/>
      <c r="BV2462" s="1"/>
      <c r="BW2462" s="1"/>
      <c r="BX2462" s="1"/>
      <c r="BY2462" s="1"/>
      <c r="BZ2462" s="1"/>
      <c r="CB2462" s="1"/>
      <c r="CD2462" s="1"/>
      <c r="CE2462" s="1"/>
      <c r="CF2462" s="1"/>
      <c r="CG2462" s="1"/>
      <c r="CI2462" s="1"/>
      <c r="CJ2462" s="1"/>
      <c r="CK2462" s="1"/>
      <c r="CL2462" s="1"/>
      <c r="CM2462" s="1"/>
      <c r="CN2462" s="1"/>
      <c r="CP2462" s="1"/>
      <c r="CQ2462" s="1"/>
      <c r="CR2462" s="1"/>
      <c r="CW2462" s="1"/>
      <c r="CX2462" s="1"/>
    </row>
    <row r="2463" spans="8:102" ht="12.95" customHeight="1" x14ac:dyDescent="0.2">
      <c r="H2463" s="1"/>
      <c r="I2463" s="1"/>
      <c r="J2463" s="1"/>
      <c r="K2463" s="1"/>
      <c r="L2463" s="1"/>
      <c r="N2463" s="1"/>
      <c r="O2463" s="1"/>
      <c r="P2463" s="1"/>
      <c r="Q2463" s="1"/>
      <c r="R2463" s="1"/>
      <c r="S2463" s="1"/>
      <c r="T2463" s="1"/>
      <c r="U2463" s="1"/>
      <c r="V2463" s="1"/>
      <c r="W2463" s="1"/>
      <c r="X2463" s="1"/>
      <c r="Y2463" s="1"/>
      <c r="Z2463" s="1"/>
      <c r="AA2463" s="1"/>
      <c r="AD2463" s="1"/>
      <c r="AE2463" s="1"/>
      <c r="AF2463" s="1"/>
      <c r="AG2463" s="1"/>
      <c r="AH2463" s="1"/>
      <c r="AJ2463" s="1"/>
      <c r="AK2463" s="1"/>
      <c r="AM2463" s="1"/>
      <c r="AO2463" s="1"/>
      <c r="AP2463" s="1"/>
      <c r="AS2463" s="1"/>
      <c r="AV2463" s="1"/>
      <c r="AX2463" s="1"/>
      <c r="AZ2463" s="1"/>
      <c r="BA2463" s="1"/>
      <c r="BB2463" s="1"/>
      <c r="BC2463" s="1"/>
      <c r="BE2463" s="1"/>
      <c r="BG2463" s="1"/>
      <c r="BH2463" s="1"/>
      <c r="BI2463" s="1"/>
      <c r="BJ2463" s="1"/>
      <c r="BL2463" s="1"/>
      <c r="BN2463" s="1"/>
      <c r="BO2463" s="1"/>
      <c r="BP2463" s="1"/>
      <c r="BQ2463" s="1"/>
      <c r="BR2463" s="1"/>
      <c r="BS2463" s="1"/>
      <c r="BV2463" s="1"/>
      <c r="BW2463" s="1"/>
      <c r="BX2463" s="1"/>
      <c r="BY2463" s="1"/>
      <c r="BZ2463" s="1"/>
      <c r="CD2463" s="1"/>
      <c r="CE2463" s="1"/>
      <c r="CF2463" s="1"/>
      <c r="CG2463" s="1"/>
      <c r="CJ2463" s="1"/>
      <c r="CK2463" s="1"/>
      <c r="CL2463" s="1"/>
      <c r="CM2463" s="1"/>
      <c r="CN2463" s="1"/>
      <c r="CR2463" s="1"/>
      <c r="CW2463" s="1"/>
      <c r="CX2463" s="1"/>
    </row>
    <row r="2464" spans="8:102" ht="12.95" customHeight="1" x14ac:dyDescent="0.2">
      <c r="H2464" s="1"/>
      <c r="I2464" s="1"/>
      <c r="J2464" s="1"/>
      <c r="K2464" s="1"/>
      <c r="L2464" s="1"/>
      <c r="N2464" s="1"/>
      <c r="O2464" s="1"/>
      <c r="P2464" s="1"/>
      <c r="Q2464" s="1"/>
      <c r="R2464" s="1"/>
      <c r="S2464" s="1"/>
      <c r="T2464" s="1"/>
      <c r="V2464" s="1"/>
      <c r="W2464" s="1"/>
      <c r="X2464" s="1"/>
      <c r="Y2464" s="1"/>
      <c r="Z2464" s="1"/>
      <c r="AA2464" s="1"/>
      <c r="AD2464" s="1"/>
      <c r="AE2464" s="1"/>
      <c r="AF2464" s="1"/>
      <c r="AG2464" s="1"/>
      <c r="AH2464" s="1"/>
      <c r="AJ2464" s="1"/>
      <c r="AK2464" s="1"/>
      <c r="AM2464" s="1"/>
      <c r="AO2464" s="1"/>
      <c r="AP2464" s="1"/>
      <c r="AS2464" s="1"/>
      <c r="AV2464" s="1"/>
      <c r="AX2464" s="1"/>
      <c r="AZ2464" s="1"/>
      <c r="BA2464" s="1"/>
      <c r="BB2464" s="1"/>
      <c r="BC2464" s="1"/>
      <c r="BE2464" s="1"/>
      <c r="BG2464" s="1"/>
      <c r="BH2464" s="1"/>
      <c r="BI2464" s="1"/>
      <c r="BJ2464" s="1"/>
      <c r="BL2464" s="1"/>
      <c r="BO2464" s="1"/>
      <c r="BP2464" s="1"/>
      <c r="BQ2464" s="1"/>
      <c r="BR2464" s="1"/>
      <c r="BS2464" s="1"/>
      <c r="BV2464" s="1"/>
      <c r="BW2464" s="1"/>
      <c r="BX2464" s="1"/>
      <c r="BY2464" s="1"/>
      <c r="BZ2464" s="1"/>
      <c r="CD2464" s="1"/>
      <c r="CE2464" s="1"/>
      <c r="CF2464" s="1"/>
      <c r="CG2464" s="1"/>
      <c r="CJ2464" s="1"/>
      <c r="CK2464" s="1"/>
      <c r="CL2464" s="1"/>
      <c r="CM2464" s="1"/>
      <c r="CN2464" s="1"/>
      <c r="CR2464" s="1"/>
      <c r="CW2464" s="1"/>
      <c r="CX2464" s="1"/>
    </row>
    <row r="2465" spans="8:128" ht="12.95" customHeight="1" x14ac:dyDescent="0.2">
      <c r="H2465" s="1"/>
      <c r="I2465" s="1"/>
      <c r="J2465" s="1"/>
      <c r="K2465" s="1"/>
      <c r="L2465" s="1"/>
      <c r="N2465" s="1"/>
      <c r="O2465" s="1"/>
      <c r="P2465" s="1"/>
      <c r="Q2465" s="1"/>
      <c r="R2465" s="1"/>
      <c r="S2465" s="1"/>
      <c r="T2465" s="1"/>
      <c r="V2465" s="1"/>
      <c r="W2465" s="1"/>
      <c r="X2465" s="1"/>
      <c r="Y2465" s="1"/>
      <c r="Z2465" s="1"/>
      <c r="AA2465" s="1"/>
      <c r="AD2465" s="1"/>
      <c r="AE2465" s="1"/>
      <c r="AF2465" s="1"/>
      <c r="AG2465" s="1"/>
      <c r="AH2465" s="1"/>
      <c r="AJ2465" s="1"/>
      <c r="AK2465" s="1"/>
      <c r="AM2465" s="1"/>
      <c r="AO2465" s="1"/>
      <c r="AP2465" s="1"/>
      <c r="AS2465" s="1"/>
      <c r="AV2465" s="1"/>
      <c r="AX2465" s="1"/>
      <c r="AZ2465" s="1"/>
      <c r="BA2465" s="1"/>
      <c r="BB2465" s="1"/>
      <c r="BC2465" s="1"/>
      <c r="BE2465" s="1"/>
      <c r="BG2465" s="1"/>
      <c r="BH2465" s="1"/>
      <c r="BI2465" s="1"/>
      <c r="BJ2465" s="1"/>
      <c r="BL2465" s="1"/>
      <c r="BO2465" s="1"/>
      <c r="BP2465" s="1"/>
      <c r="BQ2465" s="1"/>
      <c r="BR2465" s="1"/>
      <c r="BS2465" s="1"/>
      <c r="BV2465" s="1"/>
      <c r="BW2465" s="1"/>
      <c r="BX2465" s="1"/>
      <c r="BY2465" s="1"/>
      <c r="BZ2465" s="1"/>
      <c r="CD2465" s="1"/>
      <c r="CE2465" s="1"/>
      <c r="CF2465" s="1"/>
      <c r="CG2465" s="1"/>
      <c r="CJ2465" s="1"/>
      <c r="CK2465" s="1"/>
      <c r="CL2465" s="1"/>
      <c r="CM2465" s="1"/>
      <c r="CN2465" s="1"/>
      <c r="CR2465" s="1"/>
      <c r="CW2465" s="1"/>
      <c r="CX2465" s="1"/>
    </row>
    <row r="2466" spans="8:128" x14ac:dyDescent="0.2">
      <c r="H2466" s="1"/>
      <c r="I2466" s="1"/>
      <c r="J2466" s="1"/>
      <c r="K2466" s="1"/>
      <c r="L2466" s="1"/>
      <c r="N2466" s="1"/>
      <c r="O2466" s="1"/>
      <c r="P2466" s="1"/>
      <c r="Q2466" s="1"/>
      <c r="R2466" s="1"/>
      <c r="S2466" s="1"/>
      <c r="T2466" s="1"/>
      <c r="V2466" s="1"/>
      <c r="W2466" s="1"/>
      <c r="X2466" s="1"/>
      <c r="Y2466" s="1"/>
      <c r="Z2466" s="1"/>
      <c r="AA2466" s="1"/>
      <c r="AD2466" s="1"/>
      <c r="AE2466" s="1"/>
      <c r="AG2466" s="1"/>
      <c r="AH2466" s="1"/>
      <c r="AJ2466" s="1"/>
      <c r="AK2466" s="1"/>
      <c r="AM2466" s="1"/>
      <c r="AO2466" s="1"/>
      <c r="AP2466" s="1"/>
      <c r="AS2466" s="1"/>
      <c r="AV2466" s="1"/>
      <c r="AX2466" s="1"/>
      <c r="AZ2466" s="1"/>
      <c r="BA2466" s="1"/>
      <c r="BB2466" s="1"/>
      <c r="BC2466" s="1"/>
      <c r="BE2466" s="1"/>
      <c r="BG2466" s="1"/>
      <c r="BH2466" s="1"/>
      <c r="BI2466" s="1"/>
      <c r="BJ2466" s="1"/>
      <c r="BL2466" s="1"/>
      <c r="BO2466" s="1"/>
      <c r="BP2466" s="1"/>
      <c r="BQ2466" s="1"/>
      <c r="BR2466" s="1"/>
      <c r="BS2466" s="1"/>
      <c r="BV2466" s="1"/>
      <c r="BW2466" s="1"/>
      <c r="BX2466" s="1"/>
      <c r="BY2466" s="1"/>
      <c r="BZ2466" s="1"/>
      <c r="CD2466" s="1"/>
      <c r="CE2466" s="1"/>
      <c r="CF2466" s="1"/>
      <c r="CG2466" s="1"/>
      <c r="CJ2466" s="1"/>
      <c r="CK2466" s="1"/>
      <c r="CL2466" s="1"/>
      <c r="CM2466" s="1"/>
      <c r="CR2466" s="1"/>
      <c r="CW2466" s="1"/>
      <c r="CX2466" s="1"/>
    </row>
    <row r="2467" spans="8:128" x14ac:dyDescent="0.2">
      <c r="H2467" s="1"/>
      <c r="I2467" s="1"/>
      <c r="J2467" s="1"/>
      <c r="K2467" s="1"/>
      <c r="L2467" s="1"/>
      <c r="N2467" s="1"/>
      <c r="O2467" s="1"/>
      <c r="P2467" s="1"/>
      <c r="Q2467" s="1"/>
      <c r="R2467" s="1"/>
      <c r="S2467" s="1"/>
      <c r="T2467" s="1"/>
      <c r="V2467" s="1"/>
      <c r="W2467" s="1"/>
      <c r="X2467" s="1"/>
      <c r="Y2467" s="1"/>
      <c r="Z2467" s="1"/>
      <c r="AA2467" s="1"/>
      <c r="AD2467" s="1"/>
      <c r="AE2467" s="1"/>
      <c r="AG2467" s="1"/>
      <c r="AH2467" s="1"/>
      <c r="AJ2467" s="1"/>
      <c r="AK2467" s="1"/>
      <c r="AM2467" s="1"/>
      <c r="AO2467" s="1"/>
      <c r="AP2467" s="1"/>
      <c r="AS2467" s="1"/>
      <c r="AV2467" s="1"/>
      <c r="AX2467" s="1"/>
      <c r="AZ2467" s="1"/>
      <c r="BA2467" s="1"/>
      <c r="BB2467" s="1"/>
      <c r="BC2467" s="1"/>
      <c r="BE2467" s="1"/>
      <c r="BG2467" s="1"/>
      <c r="BH2467" s="1"/>
      <c r="BI2467" s="1"/>
      <c r="BJ2467" s="1"/>
      <c r="BL2467" s="1"/>
      <c r="BO2467" s="1"/>
      <c r="BP2467" s="1"/>
      <c r="BQ2467" s="1"/>
      <c r="BR2467" s="1"/>
      <c r="BS2467" s="1"/>
      <c r="BV2467" s="1"/>
      <c r="BW2467" s="1"/>
      <c r="BX2467" s="1"/>
      <c r="BY2467" s="1"/>
      <c r="BZ2467" s="1"/>
      <c r="CD2467" s="1"/>
      <c r="CE2467" s="1"/>
      <c r="CF2467" s="1"/>
      <c r="CG2467" s="1"/>
      <c r="CJ2467" s="1"/>
      <c r="CK2467" s="1"/>
      <c r="CL2467" s="1"/>
      <c r="CM2467" s="1"/>
      <c r="CR2467" s="1"/>
      <c r="CW2467" s="1"/>
      <c r="CX2467" s="1"/>
    </row>
    <row r="2468" spans="8:128" x14ac:dyDescent="0.2">
      <c r="H2468" s="1"/>
      <c r="I2468" s="1"/>
      <c r="J2468" s="1"/>
      <c r="K2468" s="1"/>
      <c r="L2468" s="1"/>
      <c r="N2468" s="1"/>
      <c r="O2468" s="1"/>
      <c r="P2468" s="1"/>
      <c r="Q2468" s="1"/>
      <c r="R2468" s="1"/>
      <c r="S2468" s="1"/>
      <c r="T2468" s="1"/>
      <c r="V2468" s="1"/>
      <c r="W2468" s="1"/>
      <c r="X2468" s="1"/>
      <c r="Y2468" s="1"/>
      <c r="Z2468" s="1"/>
      <c r="AA2468" s="1"/>
      <c r="AD2468" s="1"/>
      <c r="AE2468" s="1"/>
      <c r="AG2468" s="1"/>
      <c r="AJ2468" s="1"/>
      <c r="AK2468" s="1"/>
      <c r="AM2468" s="1"/>
      <c r="AO2468" s="1"/>
      <c r="AP2468" s="1"/>
      <c r="AS2468" s="1"/>
      <c r="AV2468" s="1"/>
      <c r="AX2468" s="1"/>
      <c r="AZ2468" s="1"/>
      <c r="BA2468" s="1"/>
      <c r="BB2468" s="1"/>
      <c r="BC2468" s="1"/>
      <c r="BE2468" s="1"/>
      <c r="BG2468" s="1"/>
      <c r="BH2468" s="1"/>
      <c r="BI2468" s="1"/>
      <c r="BJ2468" s="1"/>
      <c r="BL2468" s="1"/>
      <c r="BO2468" s="1"/>
      <c r="BP2468" s="1"/>
      <c r="BQ2468" s="1"/>
      <c r="BR2468" s="1"/>
      <c r="BS2468" s="1"/>
      <c r="BV2468" s="1"/>
      <c r="BW2468" s="1"/>
      <c r="BX2468" s="1"/>
      <c r="BY2468" s="1"/>
      <c r="BZ2468" s="1"/>
      <c r="CD2468" s="1"/>
      <c r="CE2468" s="1"/>
      <c r="CF2468" s="1"/>
      <c r="CG2468" s="1"/>
      <c r="CJ2468" s="1"/>
      <c r="CK2468" s="1"/>
      <c r="CL2468" s="1"/>
      <c r="CM2468" s="1"/>
      <c r="CR2468" s="1"/>
      <c r="CW2468" s="1"/>
      <c r="CX2468" s="1"/>
    </row>
    <row r="2469" spans="8:128" x14ac:dyDescent="0.2">
      <c r="H2469" s="1"/>
      <c r="I2469" s="1"/>
      <c r="J2469" s="1"/>
      <c r="K2469" s="1"/>
      <c r="L2469" s="1"/>
      <c r="N2469" s="1"/>
      <c r="O2469" s="1"/>
      <c r="P2469" s="1"/>
      <c r="Q2469" s="1"/>
      <c r="R2469" s="1"/>
      <c r="S2469" s="1"/>
      <c r="T2469" s="1"/>
      <c r="V2469" s="1"/>
      <c r="W2469" s="1"/>
      <c r="X2469" s="1"/>
      <c r="Y2469" s="1"/>
      <c r="Z2469" s="1"/>
      <c r="AA2469" s="1"/>
      <c r="AD2469" s="1"/>
      <c r="AE2469" s="1"/>
      <c r="AG2469" s="1"/>
      <c r="AJ2469" s="1"/>
      <c r="AK2469" s="1"/>
      <c r="AM2469" s="1"/>
      <c r="AO2469" s="1"/>
      <c r="AP2469" s="1"/>
      <c r="AS2469" s="1"/>
      <c r="AV2469" s="1"/>
      <c r="AX2469" s="1"/>
      <c r="AZ2469" s="1"/>
      <c r="BA2469" s="1"/>
      <c r="BB2469" s="1"/>
      <c r="BC2469" s="1"/>
      <c r="BE2469" s="1"/>
      <c r="BG2469" s="1"/>
      <c r="BH2469" s="1"/>
      <c r="BI2469" s="1"/>
      <c r="BJ2469" s="1"/>
      <c r="BL2469" s="1"/>
      <c r="BO2469" s="1"/>
      <c r="BP2469" s="1"/>
      <c r="BQ2469" s="1"/>
      <c r="BR2469" s="1"/>
      <c r="BS2469" s="1"/>
      <c r="BV2469" s="1"/>
      <c r="BW2469" s="1"/>
      <c r="BX2469" s="1"/>
      <c r="BY2469" s="1"/>
      <c r="BZ2469" s="1"/>
      <c r="CD2469" s="1"/>
      <c r="CE2469" s="1"/>
      <c r="CF2469" s="1"/>
      <c r="CG2469" s="1"/>
      <c r="CJ2469" s="1"/>
      <c r="CK2469" s="1"/>
      <c r="CL2469" s="1"/>
      <c r="CM2469" s="1"/>
      <c r="CR2469" s="1"/>
      <c r="CW2469" s="1"/>
      <c r="CX2469" s="1"/>
    </row>
    <row r="2470" spans="8:128" x14ac:dyDescent="0.2">
      <c r="H2470" s="1"/>
      <c r="I2470" s="1"/>
      <c r="J2470" s="1"/>
      <c r="K2470" s="1"/>
      <c r="L2470" s="1"/>
      <c r="N2470" s="1"/>
      <c r="O2470" s="1"/>
      <c r="P2470" s="1"/>
      <c r="Q2470" s="1"/>
      <c r="R2470" s="1"/>
      <c r="S2470" s="1"/>
      <c r="T2470" s="1"/>
      <c r="V2470" s="1"/>
      <c r="W2470" s="1"/>
      <c r="X2470" s="1"/>
      <c r="Y2470" s="1"/>
      <c r="Z2470" s="1"/>
      <c r="AA2470" s="1"/>
      <c r="AD2470" s="1"/>
      <c r="AE2470" s="1"/>
      <c r="AG2470" s="1"/>
      <c r="AJ2470" s="1"/>
      <c r="AK2470" s="1"/>
      <c r="AM2470" s="1"/>
      <c r="AO2470" s="1"/>
      <c r="AP2470" s="1"/>
      <c r="AS2470" s="1"/>
      <c r="AV2470" s="1"/>
      <c r="AX2470" s="1"/>
      <c r="AZ2470" s="1"/>
      <c r="BA2470" s="1"/>
      <c r="BB2470" s="1"/>
      <c r="BC2470" s="1"/>
      <c r="BE2470" s="1"/>
      <c r="BG2470" s="1"/>
      <c r="BH2470" s="1"/>
      <c r="BI2470" s="1"/>
      <c r="BJ2470" s="1"/>
      <c r="BL2470" s="1"/>
      <c r="BO2470" s="1"/>
      <c r="BP2470" s="1"/>
      <c r="BQ2470" s="1"/>
      <c r="BR2470" s="1"/>
      <c r="BS2470" s="1"/>
      <c r="BV2470" s="1"/>
      <c r="BW2470" s="1"/>
      <c r="BX2470" s="1"/>
      <c r="BY2470" s="1"/>
      <c r="BZ2470" s="1"/>
      <c r="CD2470" s="1"/>
      <c r="CE2470" s="1"/>
      <c r="CF2470" s="1"/>
      <c r="CG2470" s="1"/>
      <c r="CJ2470" s="1"/>
      <c r="CK2470" s="1"/>
      <c r="CL2470" s="1"/>
      <c r="CM2470" s="1"/>
      <c r="CR2470" s="1"/>
      <c r="CW2470" s="1"/>
      <c r="CX2470" s="1"/>
    </row>
    <row r="2471" spans="8:128" x14ac:dyDescent="0.2">
      <c r="H2471" s="1"/>
      <c r="I2471" s="1"/>
      <c r="J2471" s="1"/>
      <c r="K2471" s="1"/>
      <c r="L2471" s="1"/>
      <c r="N2471" s="1"/>
      <c r="O2471" s="1"/>
      <c r="P2471" s="1"/>
      <c r="Q2471" s="1"/>
      <c r="R2471" s="1"/>
      <c r="S2471" s="1"/>
      <c r="T2471" s="1"/>
      <c r="V2471" s="1"/>
      <c r="W2471" s="1"/>
      <c r="X2471" s="1"/>
      <c r="Y2471" s="1"/>
      <c r="Z2471" s="1"/>
      <c r="AA2471" s="1"/>
      <c r="AD2471" s="1"/>
      <c r="AE2471" s="1"/>
      <c r="AG2471" s="1"/>
      <c r="AJ2471" s="1"/>
      <c r="AK2471" s="1"/>
      <c r="AM2471" s="1"/>
      <c r="AO2471" s="1"/>
      <c r="AP2471" s="1"/>
      <c r="AS2471" s="1"/>
      <c r="AV2471" s="1"/>
      <c r="AX2471" s="1"/>
      <c r="AZ2471" s="1"/>
      <c r="BA2471" s="1"/>
      <c r="BB2471" s="1"/>
      <c r="BC2471" s="1"/>
      <c r="BE2471" s="1"/>
      <c r="BG2471" s="1"/>
      <c r="BH2471" s="1"/>
      <c r="BI2471" s="1"/>
      <c r="BJ2471" s="1"/>
      <c r="BL2471" s="1"/>
      <c r="BO2471" s="1"/>
      <c r="BP2471" s="1"/>
      <c r="BQ2471" s="1"/>
      <c r="BR2471" s="1"/>
      <c r="BS2471" s="1"/>
      <c r="BV2471" s="1"/>
      <c r="BW2471" s="1"/>
      <c r="BX2471" s="1"/>
      <c r="BY2471" s="1"/>
      <c r="BZ2471" s="1"/>
      <c r="CD2471" s="1"/>
      <c r="CE2471" s="1"/>
      <c r="CF2471" s="1"/>
      <c r="CG2471" s="1"/>
      <c r="CJ2471" s="1"/>
      <c r="CK2471" s="1"/>
      <c r="CL2471" s="1"/>
      <c r="CM2471" s="1"/>
      <c r="CR2471" s="1"/>
      <c r="CW2471" s="1"/>
      <c r="CX2471" s="1"/>
    </row>
    <row r="2472" spans="8:128" x14ac:dyDescent="0.2">
      <c r="H2472" s="1"/>
      <c r="I2472" s="1"/>
      <c r="J2472" s="1"/>
      <c r="K2472" s="1"/>
      <c r="L2472" s="1"/>
      <c r="N2472" s="1"/>
      <c r="O2472" s="1"/>
      <c r="P2472" s="1"/>
      <c r="Q2472" s="1"/>
      <c r="R2472" s="1"/>
      <c r="S2472" s="1"/>
      <c r="T2472" s="1"/>
      <c r="V2472" s="1"/>
      <c r="W2472" s="1"/>
      <c r="Y2472" s="1"/>
      <c r="AA2472" s="1"/>
      <c r="AD2472" s="1"/>
      <c r="AE2472" s="1"/>
      <c r="AG2472" s="1"/>
      <c r="AJ2472" s="1"/>
      <c r="AK2472" s="1"/>
      <c r="AM2472" s="1"/>
      <c r="AO2472" s="1"/>
      <c r="AP2472" s="1"/>
      <c r="AS2472" s="1"/>
      <c r="AV2472" s="1"/>
      <c r="AX2472" s="1"/>
      <c r="AZ2472" s="1"/>
      <c r="BA2472" s="1"/>
      <c r="BB2472" s="1"/>
      <c r="BC2472" s="1"/>
      <c r="BE2472" s="1"/>
      <c r="BG2472" s="1"/>
      <c r="BH2472" s="1"/>
      <c r="BI2472" s="1"/>
      <c r="BJ2472" s="1"/>
      <c r="BL2472" s="1"/>
      <c r="BO2472" s="1"/>
      <c r="BP2472" s="1"/>
      <c r="BQ2472" s="1"/>
      <c r="BR2472" s="1"/>
      <c r="BS2472" s="1"/>
      <c r="BV2472" s="1"/>
      <c r="BW2472" s="1"/>
      <c r="BX2472" s="1"/>
      <c r="BY2472" s="1"/>
      <c r="BZ2472" s="1"/>
      <c r="CD2472" s="1"/>
      <c r="CE2472" s="1"/>
      <c r="CF2472" s="1"/>
      <c r="CG2472" s="1"/>
      <c r="CJ2472" s="1"/>
      <c r="CK2472" s="1"/>
      <c r="CL2472" s="1"/>
      <c r="CM2472" s="1"/>
      <c r="CR2472" s="1"/>
      <c r="CW2472" s="1"/>
      <c r="CX2472" s="1"/>
    </row>
    <row r="2473" spans="8:128" x14ac:dyDescent="0.2">
      <c r="H2473" s="1"/>
      <c r="I2473" s="1"/>
      <c r="J2473" s="1"/>
      <c r="K2473" s="1"/>
      <c r="N2473" s="1"/>
      <c r="O2473" s="1"/>
      <c r="P2473" s="1"/>
      <c r="Q2473" s="1"/>
      <c r="R2473" s="1"/>
      <c r="S2473" s="1"/>
      <c r="T2473" s="1"/>
      <c r="V2473" s="1"/>
      <c r="W2473" s="1"/>
      <c r="Y2473" s="1"/>
      <c r="AG2473" s="1"/>
      <c r="AJ2473" s="1"/>
      <c r="AK2473" s="1"/>
      <c r="AM2473" s="1"/>
      <c r="AO2473" s="1"/>
      <c r="AP2473" s="1"/>
      <c r="AS2473" s="1"/>
      <c r="AV2473" s="1"/>
      <c r="AX2473" s="1"/>
      <c r="AZ2473" s="1"/>
      <c r="BA2473" s="1"/>
      <c r="BB2473" s="1"/>
      <c r="BC2473" s="1"/>
      <c r="BE2473" s="1"/>
      <c r="BG2473" s="1"/>
      <c r="BH2473" s="1"/>
      <c r="BI2473" s="1"/>
      <c r="BJ2473" s="1"/>
      <c r="BL2473" s="1"/>
      <c r="BO2473" s="1"/>
      <c r="BP2473" s="1"/>
      <c r="BQ2473" s="1"/>
      <c r="BR2473" s="1"/>
      <c r="BS2473" s="1"/>
      <c r="BV2473" s="1"/>
      <c r="BW2473" s="1"/>
      <c r="BX2473" s="1"/>
      <c r="BY2473" s="1"/>
      <c r="BZ2473" s="1"/>
      <c r="CD2473" s="1"/>
      <c r="CE2473" s="1"/>
      <c r="CF2473" s="1"/>
      <c r="CG2473" s="1"/>
      <c r="CJ2473" s="1"/>
      <c r="CK2473" s="1"/>
      <c r="CL2473" s="1"/>
      <c r="CM2473" s="1"/>
      <c r="CR2473" s="1"/>
      <c r="CW2473" s="1"/>
      <c r="CX2473" s="1"/>
    </row>
    <row r="2474" spans="8:128" x14ac:dyDescent="0.2">
      <c r="H2474" s="1"/>
      <c r="I2474" s="1"/>
      <c r="J2474" s="1"/>
      <c r="K2474" s="1"/>
      <c r="N2474" s="1"/>
      <c r="O2474" s="1"/>
      <c r="P2474" s="1"/>
      <c r="Q2474" s="1"/>
      <c r="R2474" s="1"/>
      <c r="S2474" s="1"/>
      <c r="T2474" s="1"/>
      <c r="V2474" s="1"/>
      <c r="W2474" s="1"/>
      <c r="Y2474" s="1"/>
      <c r="AG2474" s="1"/>
      <c r="AJ2474" s="1"/>
      <c r="AK2474" s="1"/>
      <c r="AM2474" s="1"/>
      <c r="AO2474" s="1"/>
      <c r="AP2474" s="1"/>
      <c r="AS2474" s="1"/>
      <c r="AV2474" s="1"/>
      <c r="AX2474" s="1"/>
      <c r="AZ2474" s="1"/>
      <c r="BA2474" s="1"/>
      <c r="BB2474" s="1"/>
      <c r="BC2474" s="1"/>
      <c r="BE2474" s="1"/>
      <c r="BG2474" s="1"/>
      <c r="BH2474" s="1"/>
      <c r="BI2474" s="1"/>
      <c r="BJ2474" s="1"/>
      <c r="BL2474" s="1"/>
      <c r="BO2474" s="1"/>
      <c r="BP2474" s="1"/>
      <c r="BQ2474" s="1"/>
      <c r="BR2474" s="1"/>
      <c r="BS2474" s="1"/>
      <c r="BV2474" s="1"/>
      <c r="BW2474" s="1"/>
      <c r="BX2474" s="1"/>
      <c r="BY2474" s="1"/>
      <c r="BZ2474" s="1"/>
      <c r="CD2474" s="1"/>
      <c r="CE2474" s="1"/>
      <c r="CF2474" s="1"/>
      <c r="CG2474" s="1"/>
      <c r="CJ2474" s="1"/>
      <c r="CK2474" s="1"/>
      <c r="CL2474" s="1"/>
      <c r="CM2474" s="1"/>
      <c r="CR2474" s="1"/>
      <c r="CW2474" s="1"/>
      <c r="CX2474" s="1"/>
    </row>
    <row r="2475" spans="8:128" x14ac:dyDescent="0.2">
      <c r="H2475" s="1"/>
      <c r="O2475" s="1"/>
      <c r="S2475" s="1"/>
      <c r="T2475" s="1"/>
      <c r="V2475" s="1"/>
      <c r="Y2475" s="1"/>
      <c r="AG2475" s="1"/>
      <c r="AJ2475" s="1"/>
      <c r="AK2475" s="1"/>
      <c r="AM2475" s="1"/>
      <c r="AO2475" s="1"/>
      <c r="AP2475" s="1"/>
      <c r="AS2475" s="1"/>
      <c r="AV2475" s="1"/>
      <c r="AX2475" s="1"/>
      <c r="AZ2475" s="1"/>
      <c r="BA2475" s="1"/>
      <c r="BB2475" s="1"/>
      <c r="BC2475" s="1"/>
      <c r="BE2475" s="1"/>
      <c r="BG2475" s="1"/>
      <c r="BH2475" s="1"/>
      <c r="BI2475" s="1"/>
      <c r="BJ2475" s="1"/>
      <c r="BL2475" s="1"/>
      <c r="BO2475" s="1"/>
      <c r="BP2475" s="1"/>
      <c r="BQ2475" s="1"/>
      <c r="BR2475" s="1"/>
      <c r="BS2475" s="1"/>
      <c r="BV2475" s="1"/>
      <c r="BW2475" s="1"/>
      <c r="BX2475" s="1"/>
      <c r="BY2475" s="1"/>
      <c r="BZ2475" s="1"/>
      <c r="CD2475" s="1"/>
      <c r="CE2475" s="1"/>
      <c r="CF2475" s="1"/>
      <c r="CG2475" s="1"/>
      <c r="CJ2475" s="1"/>
      <c r="CK2475" s="1"/>
      <c r="CL2475" s="1"/>
      <c r="CM2475" s="1"/>
      <c r="CR2475" s="1"/>
      <c r="CW2475" s="1"/>
      <c r="CX2475" s="1"/>
    </row>
    <row r="2476" spans="8:128" x14ac:dyDescent="0.2">
      <c r="H2476" s="1"/>
      <c r="S2476" s="1"/>
      <c r="T2476" s="1"/>
      <c r="V2476" s="1"/>
      <c r="Y2476" s="1"/>
      <c r="AG2476" s="1"/>
      <c r="AJ2476" s="1"/>
      <c r="AK2476" s="1"/>
      <c r="AM2476" s="1"/>
      <c r="AO2476" s="1"/>
      <c r="AP2476" s="1"/>
      <c r="AS2476" s="1"/>
      <c r="AV2476" s="1"/>
      <c r="AX2476" s="1"/>
      <c r="AZ2476" s="1"/>
      <c r="BA2476" s="1"/>
      <c r="BB2476" s="1"/>
      <c r="BC2476" s="1"/>
      <c r="BE2476" s="1"/>
      <c r="BG2476" s="1"/>
      <c r="BH2476" s="1"/>
      <c r="BI2476" s="1"/>
      <c r="BJ2476" s="1"/>
      <c r="BL2476" s="1"/>
      <c r="BO2476" s="1"/>
      <c r="BP2476" s="1"/>
      <c r="BQ2476" s="1"/>
      <c r="BR2476" s="1"/>
      <c r="BS2476" s="1"/>
      <c r="BV2476" s="1"/>
      <c r="BW2476" s="1"/>
      <c r="BX2476" s="1"/>
      <c r="BY2476" s="1"/>
      <c r="BZ2476" s="1"/>
      <c r="CD2476" s="1"/>
      <c r="CE2476" s="1"/>
      <c r="CF2476" s="1"/>
      <c r="CG2476" s="1"/>
      <c r="CJ2476" s="1"/>
      <c r="CK2476" s="1"/>
      <c r="CL2476" s="1"/>
      <c r="CM2476" s="1"/>
      <c r="CR2476" s="1"/>
      <c r="CW2476" s="1"/>
      <c r="CX2476" s="1"/>
    </row>
    <row r="2477" spans="8:128" x14ac:dyDescent="0.2">
      <c r="S2477" s="1"/>
      <c r="T2477" s="1"/>
      <c r="V2477" s="1"/>
      <c r="Y2477" s="1"/>
      <c r="AG2477" s="1"/>
      <c r="AJ2477" s="1"/>
      <c r="AK2477" s="1"/>
      <c r="AM2477" s="1"/>
      <c r="AO2477" s="1"/>
      <c r="AP2477" s="1"/>
      <c r="AS2477" s="1"/>
      <c r="AV2477" s="1"/>
      <c r="AX2477" s="1"/>
      <c r="AZ2477" s="1"/>
      <c r="BA2477" s="1"/>
      <c r="BB2477" s="1"/>
      <c r="BC2477" s="1"/>
      <c r="BE2477" s="1"/>
      <c r="BG2477" s="1"/>
      <c r="BH2477" s="1"/>
      <c r="BJ2477" s="1"/>
      <c r="BL2477" s="1"/>
      <c r="BO2477" s="1"/>
      <c r="BP2477" s="1"/>
      <c r="BQ2477" s="1"/>
      <c r="BS2477" s="1"/>
      <c r="BV2477" s="1"/>
      <c r="BW2477" s="1"/>
      <c r="BX2477" s="1"/>
      <c r="BY2477" s="1"/>
      <c r="BZ2477" s="1"/>
      <c r="CD2477" s="1"/>
      <c r="CE2477" s="1"/>
      <c r="CF2477" s="1"/>
      <c r="CG2477" s="1"/>
      <c r="CJ2477" s="1"/>
      <c r="CK2477" s="1"/>
      <c r="CL2477" s="1"/>
      <c r="CM2477" s="1"/>
      <c r="CR2477" s="1"/>
      <c r="CW2477" s="1"/>
      <c r="CX2477" s="1"/>
    </row>
    <row r="2478" spans="8:128" x14ac:dyDescent="0.2">
      <c r="S2478" s="1"/>
      <c r="T2478" s="1"/>
      <c r="V2478" s="1"/>
      <c r="Y2478" s="1"/>
      <c r="AG2478" s="1"/>
      <c r="AJ2478" s="1"/>
      <c r="AK2478" s="1"/>
      <c r="AM2478" s="1"/>
      <c r="AO2478" s="1"/>
      <c r="AP2478" s="1"/>
      <c r="AZ2478" s="1"/>
      <c r="BA2478" s="1"/>
      <c r="BH2478" s="1"/>
      <c r="BO2478" s="1"/>
      <c r="BP2478" s="1"/>
      <c r="CD2478" s="1"/>
      <c r="CE2478" s="1"/>
      <c r="CF2478" s="1"/>
      <c r="CW2478" s="1"/>
      <c r="CX2478" s="1"/>
    </row>
    <row r="2479" spans="8:128" x14ac:dyDescent="0.2">
      <c r="AG2479" s="1"/>
      <c r="AK2479" s="1"/>
      <c r="AM2479" s="1"/>
      <c r="AP2479" s="1"/>
      <c r="AZ2479" s="1"/>
      <c r="BA2479" s="1"/>
      <c r="BO2479" s="1"/>
      <c r="BP2479" s="1"/>
      <c r="CD2479" s="1"/>
      <c r="CE2479" s="1"/>
      <c r="CF2479" s="1"/>
      <c r="CW2479" s="1"/>
    </row>
    <row r="2480" spans="8:128" x14ac:dyDescent="0.2">
      <c r="H2480" s="14"/>
      <c r="I2480" s="14"/>
      <c r="J2480" s="14"/>
      <c r="K2480" s="14"/>
      <c r="L2480" s="14"/>
      <c r="M2480" s="14"/>
      <c r="N2480" s="14"/>
      <c r="O2480" s="14"/>
      <c r="P2480" s="14"/>
      <c r="Q2480" s="14"/>
      <c r="R2480" s="14"/>
      <c r="S2480" s="14"/>
      <c r="T2480" s="14"/>
      <c r="U2480" s="14"/>
      <c r="V2480" s="14"/>
      <c r="W2480" s="14"/>
      <c r="X2480" s="14"/>
      <c r="Y2480" s="14"/>
      <c r="Z2480" s="14"/>
      <c r="AA2480" s="14"/>
      <c r="AB2480" s="14"/>
      <c r="AC2480" s="14"/>
      <c r="AD2480" s="14"/>
      <c r="AE2480" s="14"/>
      <c r="AF2480" s="14"/>
      <c r="AG2480" s="14"/>
      <c r="AH2480" s="14"/>
      <c r="AI2480" s="14"/>
      <c r="AJ2480" s="14"/>
      <c r="AK2480" s="14"/>
      <c r="AL2480" s="14"/>
      <c r="AM2480" s="14"/>
      <c r="AN2480" s="14"/>
      <c r="AO2480" s="14"/>
      <c r="AP2480" s="14"/>
      <c r="AQ2480" s="14"/>
      <c r="AR2480" s="14"/>
      <c r="AS2480" s="14"/>
      <c r="AT2480" s="14"/>
      <c r="AU2480" s="14"/>
      <c r="AV2480" s="14"/>
      <c r="AW2480" s="14"/>
      <c r="AX2480" s="14"/>
      <c r="AY2480" s="14"/>
      <c r="AZ2480" s="14"/>
      <c r="BA2480" s="14"/>
      <c r="BB2480" s="14"/>
      <c r="BC2480" s="14"/>
      <c r="BD2480" s="14"/>
      <c r="BE2480" s="14"/>
      <c r="BF2480" s="14"/>
      <c r="BG2480" s="14"/>
      <c r="BH2480" s="14"/>
      <c r="BI2480" s="14"/>
      <c r="BJ2480" s="14"/>
      <c r="BK2480" s="14"/>
      <c r="BL2480" s="14"/>
      <c r="BM2480" s="14"/>
      <c r="BN2480" s="14"/>
      <c r="BO2480" s="14"/>
      <c r="BP2480" s="14"/>
      <c r="BQ2480" s="14"/>
      <c r="BR2480" s="14"/>
      <c r="BS2480" s="14"/>
      <c r="BT2480" s="14"/>
      <c r="BU2480" s="14"/>
      <c r="BV2480" s="14"/>
      <c r="BW2480" s="14"/>
      <c r="BX2480" s="14"/>
      <c r="BY2480" s="14"/>
      <c r="BZ2480" s="14"/>
      <c r="CA2480" s="14"/>
      <c r="CB2480" s="14"/>
      <c r="CC2480" s="14"/>
      <c r="CD2480" s="14"/>
      <c r="CE2480" s="14"/>
      <c r="CF2480" s="14"/>
      <c r="CG2480" s="14"/>
      <c r="CH2480" s="14"/>
      <c r="CI2480" s="14"/>
      <c r="CJ2480" s="14"/>
      <c r="CK2480" s="14"/>
      <c r="CL2480" s="14"/>
      <c r="CM2480" s="14"/>
      <c r="CN2480" s="14"/>
      <c r="CO2480" s="14"/>
      <c r="CP2480" s="14"/>
      <c r="CQ2480" s="14"/>
      <c r="CR2480" s="14"/>
      <c r="CS2480" s="14"/>
      <c r="CT2480" s="14"/>
      <c r="CU2480" s="14"/>
      <c r="CV2480" s="14"/>
      <c r="CW2480" s="14"/>
      <c r="CX2480" s="14"/>
      <c r="CY2480" s="14">
        <f t="shared" ref="CY2480:DG2480" si="2">SUM(CY2460:CY2479)</f>
        <v>0</v>
      </c>
      <c r="CZ2480" s="14">
        <f t="shared" si="2"/>
        <v>0</v>
      </c>
      <c r="DA2480" s="14">
        <f t="shared" si="2"/>
        <v>0</v>
      </c>
      <c r="DB2480" s="14">
        <f t="shared" si="2"/>
        <v>0</v>
      </c>
      <c r="DC2480" s="14">
        <f t="shared" si="2"/>
        <v>0</v>
      </c>
      <c r="DD2480" s="14">
        <f t="shared" si="2"/>
        <v>0</v>
      </c>
      <c r="DE2480" s="14">
        <f t="shared" si="2"/>
        <v>0</v>
      </c>
      <c r="DF2480" s="14">
        <f t="shared" si="2"/>
        <v>0</v>
      </c>
      <c r="DG2480" s="14">
        <f t="shared" si="2"/>
        <v>0</v>
      </c>
      <c r="DH2480" s="14"/>
      <c r="DI2480" s="14"/>
      <c r="DJ2480" s="14"/>
      <c r="DK2480" s="14"/>
      <c r="DL2480" s="14"/>
      <c r="DM2480" s="14"/>
      <c r="DN2480" s="14"/>
      <c r="DO2480" s="14"/>
      <c r="DP2480" s="14"/>
      <c r="DQ2480" s="14"/>
      <c r="DR2480" s="14"/>
      <c r="DS2480" s="14"/>
      <c r="DT2480" s="14"/>
      <c r="DU2480" s="14"/>
      <c r="DV2480" s="14"/>
      <c r="DW2480" s="14"/>
      <c r="DX2480" s="14"/>
    </row>
  </sheetData>
  <mergeCells count="9">
    <mergeCell ref="B9:B10"/>
    <mergeCell ref="C9:C10"/>
    <mergeCell ref="F9:F10"/>
    <mergeCell ref="B2:F2"/>
    <mergeCell ref="B3:F3"/>
    <mergeCell ref="B4:F4"/>
    <mergeCell ref="B5:F5"/>
    <mergeCell ref="B6:F6"/>
    <mergeCell ref="B7:F7"/>
  </mergeCells>
  <pageMargins left="0.7" right="0.7" top="0.75" bottom="0.75" header="0.3" footer="0.3"/>
  <pageSetup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6"/>
  </sheetPr>
  <dimension ref="B1:DX2492"/>
  <sheetViews>
    <sheetView showGridLines="0" zoomScaleNormal="100" workbookViewId="0">
      <selection activeCell="G19" sqref="G19"/>
    </sheetView>
  </sheetViews>
  <sheetFormatPr baseColWidth="10" defaultRowHeight="12.75" x14ac:dyDescent="0.2"/>
  <cols>
    <col min="2" max="2" width="7" customWidth="1"/>
    <col min="3" max="3" width="40.140625" customWidth="1"/>
    <col min="4" max="4" width="13.28515625" customWidth="1"/>
    <col min="5" max="5" width="14.140625" customWidth="1"/>
    <col min="6" max="6" width="13.42578125" customWidth="1"/>
    <col min="7" max="10" width="13.7109375" customWidth="1"/>
    <col min="11" max="11" width="14.140625" customWidth="1"/>
    <col min="12" max="12" width="13.7109375" customWidth="1"/>
    <col min="13" max="13" width="9" customWidth="1"/>
    <col min="14" max="21" width="14.7109375" customWidth="1"/>
    <col min="22" max="22" width="14.85546875" customWidth="1"/>
    <col min="23" max="35" width="14.7109375" customWidth="1"/>
    <col min="37" max="37" width="14.7109375" customWidth="1"/>
    <col min="39" max="42" width="14.7109375" customWidth="1"/>
    <col min="43" max="43" width="14.85546875" customWidth="1"/>
    <col min="44" max="47" width="14.7109375" customWidth="1"/>
    <col min="49" max="50" width="14.7109375" customWidth="1"/>
    <col min="52" max="53" width="14.7109375" customWidth="1"/>
    <col min="54" max="54" width="14.5703125" customWidth="1"/>
    <col min="55" max="57" width="14.7109375" customWidth="1"/>
    <col min="60" max="60" width="14.7109375" customWidth="1"/>
    <col min="61" max="61" width="14.85546875" customWidth="1"/>
    <col min="62" max="64" width="14.7109375" customWidth="1"/>
    <col min="66" max="66" width="14.85546875" customWidth="1"/>
    <col min="67" max="68" width="14.7109375" customWidth="1"/>
    <col min="69" max="69" width="16.5703125" customWidth="1"/>
    <col min="70" max="71" width="14.7109375" customWidth="1"/>
    <col min="73" max="78" width="14.7109375" customWidth="1"/>
    <col min="80" max="80" width="14.85546875" customWidth="1"/>
    <col min="81" max="85" width="14.7109375" customWidth="1"/>
    <col min="87" max="91" width="14.7109375" customWidth="1"/>
    <col min="92" max="92" width="14.5703125" customWidth="1"/>
    <col min="94" max="95" width="14.7109375" customWidth="1"/>
    <col min="96" max="96" width="14.85546875" customWidth="1"/>
    <col min="97" max="97" width="14.7109375" customWidth="1"/>
    <col min="101" max="103" width="14.7109375" customWidth="1"/>
    <col min="257" max="257" width="7" customWidth="1"/>
    <col min="258" max="258" width="37.28515625" customWidth="1"/>
    <col min="259" max="259" width="13.28515625" customWidth="1"/>
    <col min="260" max="260" width="14.140625" customWidth="1"/>
    <col min="261" max="261" width="12.5703125" customWidth="1"/>
    <col min="262" max="262" width="13.42578125" customWidth="1"/>
    <col min="263" max="266" width="13.7109375" customWidth="1"/>
    <col min="267" max="267" width="14.140625" customWidth="1"/>
    <col min="268" max="268" width="13.7109375" customWidth="1"/>
    <col min="269" max="269" width="9" customWidth="1"/>
    <col min="270" max="277" width="14.7109375" customWidth="1"/>
    <col min="278" max="278" width="14.85546875" customWidth="1"/>
    <col min="279" max="291" width="14.7109375" customWidth="1"/>
    <col min="293" max="293" width="14.7109375" customWidth="1"/>
    <col min="295" max="298" width="14.7109375" customWidth="1"/>
    <col min="299" max="299" width="14.85546875" customWidth="1"/>
    <col min="300" max="303" width="14.7109375" customWidth="1"/>
    <col min="305" max="306" width="14.7109375" customWidth="1"/>
    <col min="308" max="309" width="14.7109375" customWidth="1"/>
    <col min="310" max="310" width="14.5703125" customWidth="1"/>
    <col min="311" max="313" width="14.7109375" customWidth="1"/>
    <col min="316" max="316" width="14.7109375" customWidth="1"/>
    <col min="317" max="317" width="14.85546875" customWidth="1"/>
    <col min="318" max="320" width="14.7109375" customWidth="1"/>
    <col min="322" max="322" width="14.85546875" customWidth="1"/>
    <col min="323" max="324" width="14.7109375" customWidth="1"/>
    <col min="325" max="325" width="16.5703125" customWidth="1"/>
    <col min="326" max="327" width="14.7109375" customWidth="1"/>
    <col min="329" max="334" width="14.7109375" customWidth="1"/>
    <col min="336" max="336" width="14.85546875" customWidth="1"/>
    <col min="337" max="341" width="14.7109375" customWidth="1"/>
    <col min="343" max="347" width="14.7109375" customWidth="1"/>
    <col min="348" max="348" width="14.5703125" customWidth="1"/>
    <col min="350" max="351" width="14.7109375" customWidth="1"/>
    <col min="352" max="352" width="14.85546875" customWidth="1"/>
    <col min="353" max="353" width="14.7109375" customWidth="1"/>
    <col min="357" max="359" width="14.7109375" customWidth="1"/>
    <col min="513" max="513" width="7" customWidth="1"/>
    <col min="514" max="514" width="37.28515625" customWidth="1"/>
    <col min="515" max="515" width="13.28515625" customWidth="1"/>
    <col min="516" max="516" width="14.140625" customWidth="1"/>
    <col min="517" max="517" width="12.5703125" customWidth="1"/>
    <col min="518" max="518" width="13.42578125" customWidth="1"/>
    <col min="519" max="522" width="13.7109375" customWidth="1"/>
    <col min="523" max="523" width="14.140625" customWidth="1"/>
    <col min="524" max="524" width="13.7109375" customWidth="1"/>
    <col min="525" max="525" width="9" customWidth="1"/>
    <col min="526" max="533" width="14.7109375" customWidth="1"/>
    <col min="534" max="534" width="14.85546875" customWidth="1"/>
    <col min="535" max="547" width="14.7109375" customWidth="1"/>
    <col min="549" max="549" width="14.7109375" customWidth="1"/>
    <col min="551" max="554" width="14.7109375" customWidth="1"/>
    <col min="555" max="555" width="14.85546875" customWidth="1"/>
    <col min="556" max="559" width="14.7109375" customWidth="1"/>
    <col min="561" max="562" width="14.7109375" customWidth="1"/>
    <col min="564" max="565" width="14.7109375" customWidth="1"/>
    <col min="566" max="566" width="14.5703125" customWidth="1"/>
    <col min="567" max="569" width="14.7109375" customWidth="1"/>
    <col min="572" max="572" width="14.7109375" customWidth="1"/>
    <col min="573" max="573" width="14.85546875" customWidth="1"/>
    <col min="574" max="576" width="14.7109375" customWidth="1"/>
    <col min="578" max="578" width="14.85546875" customWidth="1"/>
    <col min="579" max="580" width="14.7109375" customWidth="1"/>
    <col min="581" max="581" width="16.5703125" customWidth="1"/>
    <col min="582" max="583" width="14.7109375" customWidth="1"/>
    <col min="585" max="590" width="14.7109375" customWidth="1"/>
    <col min="592" max="592" width="14.85546875" customWidth="1"/>
    <col min="593" max="597" width="14.7109375" customWidth="1"/>
    <col min="599" max="603" width="14.7109375" customWidth="1"/>
    <col min="604" max="604" width="14.5703125" customWidth="1"/>
    <col min="606" max="607" width="14.7109375" customWidth="1"/>
    <col min="608" max="608" width="14.85546875" customWidth="1"/>
    <col min="609" max="609" width="14.7109375" customWidth="1"/>
    <col min="613" max="615" width="14.7109375" customWidth="1"/>
    <col min="769" max="769" width="7" customWidth="1"/>
    <col min="770" max="770" width="37.28515625" customWidth="1"/>
    <col min="771" max="771" width="13.28515625" customWidth="1"/>
    <col min="772" max="772" width="14.140625" customWidth="1"/>
    <col min="773" max="773" width="12.5703125" customWidth="1"/>
    <col min="774" max="774" width="13.42578125" customWidth="1"/>
    <col min="775" max="778" width="13.7109375" customWidth="1"/>
    <col min="779" max="779" width="14.140625" customWidth="1"/>
    <col min="780" max="780" width="13.7109375" customWidth="1"/>
    <col min="781" max="781" width="9" customWidth="1"/>
    <col min="782" max="789" width="14.7109375" customWidth="1"/>
    <col min="790" max="790" width="14.85546875" customWidth="1"/>
    <col min="791" max="803" width="14.7109375" customWidth="1"/>
    <col min="805" max="805" width="14.7109375" customWidth="1"/>
    <col min="807" max="810" width="14.7109375" customWidth="1"/>
    <col min="811" max="811" width="14.85546875" customWidth="1"/>
    <col min="812" max="815" width="14.7109375" customWidth="1"/>
    <col min="817" max="818" width="14.7109375" customWidth="1"/>
    <col min="820" max="821" width="14.7109375" customWidth="1"/>
    <col min="822" max="822" width="14.5703125" customWidth="1"/>
    <col min="823" max="825" width="14.7109375" customWidth="1"/>
    <col min="828" max="828" width="14.7109375" customWidth="1"/>
    <col min="829" max="829" width="14.85546875" customWidth="1"/>
    <col min="830" max="832" width="14.7109375" customWidth="1"/>
    <col min="834" max="834" width="14.85546875" customWidth="1"/>
    <col min="835" max="836" width="14.7109375" customWidth="1"/>
    <col min="837" max="837" width="16.5703125" customWidth="1"/>
    <col min="838" max="839" width="14.7109375" customWidth="1"/>
    <col min="841" max="846" width="14.7109375" customWidth="1"/>
    <col min="848" max="848" width="14.85546875" customWidth="1"/>
    <col min="849" max="853" width="14.7109375" customWidth="1"/>
    <col min="855" max="859" width="14.7109375" customWidth="1"/>
    <col min="860" max="860" width="14.5703125" customWidth="1"/>
    <col min="862" max="863" width="14.7109375" customWidth="1"/>
    <col min="864" max="864" width="14.85546875" customWidth="1"/>
    <col min="865" max="865" width="14.7109375" customWidth="1"/>
    <col min="869" max="871" width="14.7109375" customWidth="1"/>
    <col min="1025" max="1025" width="7" customWidth="1"/>
    <col min="1026" max="1026" width="37.28515625" customWidth="1"/>
    <col min="1027" max="1027" width="13.28515625" customWidth="1"/>
    <col min="1028" max="1028" width="14.140625" customWidth="1"/>
    <col min="1029" max="1029" width="12.5703125" customWidth="1"/>
    <col min="1030" max="1030" width="13.42578125" customWidth="1"/>
    <col min="1031" max="1034" width="13.7109375" customWidth="1"/>
    <col min="1035" max="1035" width="14.140625" customWidth="1"/>
    <col min="1036" max="1036" width="13.7109375" customWidth="1"/>
    <col min="1037" max="1037" width="9" customWidth="1"/>
    <col min="1038" max="1045" width="14.7109375" customWidth="1"/>
    <col min="1046" max="1046" width="14.85546875" customWidth="1"/>
    <col min="1047" max="1059" width="14.7109375" customWidth="1"/>
    <col min="1061" max="1061" width="14.7109375" customWidth="1"/>
    <col min="1063" max="1066" width="14.7109375" customWidth="1"/>
    <col min="1067" max="1067" width="14.85546875" customWidth="1"/>
    <col min="1068" max="1071" width="14.7109375" customWidth="1"/>
    <col min="1073" max="1074" width="14.7109375" customWidth="1"/>
    <col min="1076" max="1077" width="14.7109375" customWidth="1"/>
    <col min="1078" max="1078" width="14.5703125" customWidth="1"/>
    <col min="1079" max="1081" width="14.7109375" customWidth="1"/>
    <col min="1084" max="1084" width="14.7109375" customWidth="1"/>
    <col min="1085" max="1085" width="14.85546875" customWidth="1"/>
    <col min="1086" max="1088" width="14.7109375" customWidth="1"/>
    <col min="1090" max="1090" width="14.85546875" customWidth="1"/>
    <col min="1091" max="1092" width="14.7109375" customWidth="1"/>
    <col min="1093" max="1093" width="16.5703125" customWidth="1"/>
    <col min="1094" max="1095" width="14.7109375" customWidth="1"/>
    <col min="1097" max="1102" width="14.7109375" customWidth="1"/>
    <col min="1104" max="1104" width="14.85546875" customWidth="1"/>
    <col min="1105" max="1109" width="14.7109375" customWidth="1"/>
    <col min="1111" max="1115" width="14.7109375" customWidth="1"/>
    <col min="1116" max="1116" width="14.5703125" customWidth="1"/>
    <col min="1118" max="1119" width="14.7109375" customWidth="1"/>
    <col min="1120" max="1120" width="14.85546875" customWidth="1"/>
    <col min="1121" max="1121" width="14.7109375" customWidth="1"/>
    <col min="1125" max="1127" width="14.7109375" customWidth="1"/>
    <col min="1281" max="1281" width="7" customWidth="1"/>
    <col min="1282" max="1282" width="37.28515625" customWidth="1"/>
    <col min="1283" max="1283" width="13.28515625" customWidth="1"/>
    <col min="1284" max="1284" width="14.140625" customWidth="1"/>
    <col min="1285" max="1285" width="12.5703125" customWidth="1"/>
    <col min="1286" max="1286" width="13.42578125" customWidth="1"/>
    <col min="1287" max="1290" width="13.7109375" customWidth="1"/>
    <col min="1291" max="1291" width="14.140625" customWidth="1"/>
    <col min="1292" max="1292" width="13.7109375" customWidth="1"/>
    <col min="1293" max="1293" width="9" customWidth="1"/>
    <col min="1294" max="1301" width="14.7109375" customWidth="1"/>
    <col min="1302" max="1302" width="14.85546875" customWidth="1"/>
    <col min="1303" max="1315" width="14.7109375" customWidth="1"/>
    <col min="1317" max="1317" width="14.7109375" customWidth="1"/>
    <col min="1319" max="1322" width="14.7109375" customWidth="1"/>
    <col min="1323" max="1323" width="14.85546875" customWidth="1"/>
    <col min="1324" max="1327" width="14.7109375" customWidth="1"/>
    <col min="1329" max="1330" width="14.7109375" customWidth="1"/>
    <col min="1332" max="1333" width="14.7109375" customWidth="1"/>
    <col min="1334" max="1334" width="14.5703125" customWidth="1"/>
    <col min="1335" max="1337" width="14.7109375" customWidth="1"/>
    <col min="1340" max="1340" width="14.7109375" customWidth="1"/>
    <col min="1341" max="1341" width="14.85546875" customWidth="1"/>
    <col min="1342" max="1344" width="14.7109375" customWidth="1"/>
    <col min="1346" max="1346" width="14.85546875" customWidth="1"/>
    <col min="1347" max="1348" width="14.7109375" customWidth="1"/>
    <col min="1349" max="1349" width="16.5703125" customWidth="1"/>
    <col min="1350" max="1351" width="14.7109375" customWidth="1"/>
    <col min="1353" max="1358" width="14.7109375" customWidth="1"/>
    <col min="1360" max="1360" width="14.85546875" customWidth="1"/>
    <col min="1361" max="1365" width="14.7109375" customWidth="1"/>
    <col min="1367" max="1371" width="14.7109375" customWidth="1"/>
    <col min="1372" max="1372" width="14.5703125" customWidth="1"/>
    <col min="1374" max="1375" width="14.7109375" customWidth="1"/>
    <col min="1376" max="1376" width="14.85546875" customWidth="1"/>
    <col min="1377" max="1377" width="14.7109375" customWidth="1"/>
    <col min="1381" max="1383" width="14.7109375" customWidth="1"/>
    <col min="1537" max="1537" width="7" customWidth="1"/>
    <col min="1538" max="1538" width="37.28515625" customWidth="1"/>
    <col min="1539" max="1539" width="13.28515625" customWidth="1"/>
    <col min="1540" max="1540" width="14.140625" customWidth="1"/>
    <col min="1541" max="1541" width="12.5703125" customWidth="1"/>
    <col min="1542" max="1542" width="13.42578125" customWidth="1"/>
    <col min="1543" max="1546" width="13.7109375" customWidth="1"/>
    <col min="1547" max="1547" width="14.140625" customWidth="1"/>
    <col min="1548" max="1548" width="13.7109375" customWidth="1"/>
    <col min="1549" max="1549" width="9" customWidth="1"/>
    <col min="1550" max="1557" width="14.7109375" customWidth="1"/>
    <col min="1558" max="1558" width="14.85546875" customWidth="1"/>
    <col min="1559" max="1571" width="14.7109375" customWidth="1"/>
    <col min="1573" max="1573" width="14.7109375" customWidth="1"/>
    <col min="1575" max="1578" width="14.7109375" customWidth="1"/>
    <col min="1579" max="1579" width="14.85546875" customWidth="1"/>
    <col min="1580" max="1583" width="14.7109375" customWidth="1"/>
    <col min="1585" max="1586" width="14.7109375" customWidth="1"/>
    <col min="1588" max="1589" width="14.7109375" customWidth="1"/>
    <col min="1590" max="1590" width="14.5703125" customWidth="1"/>
    <col min="1591" max="1593" width="14.7109375" customWidth="1"/>
    <col min="1596" max="1596" width="14.7109375" customWidth="1"/>
    <col min="1597" max="1597" width="14.85546875" customWidth="1"/>
    <col min="1598" max="1600" width="14.7109375" customWidth="1"/>
    <col min="1602" max="1602" width="14.85546875" customWidth="1"/>
    <col min="1603" max="1604" width="14.7109375" customWidth="1"/>
    <col min="1605" max="1605" width="16.5703125" customWidth="1"/>
    <col min="1606" max="1607" width="14.7109375" customWidth="1"/>
    <col min="1609" max="1614" width="14.7109375" customWidth="1"/>
    <col min="1616" max="1616" width="14.85546875" customWidth="1"/>
    <col min="1617" max="1621" width="14.7109375" customWidth="1"/>
    <col min="1623" max="1627" width="14.7109375" customWidth="1"/>
    <col min="1628" max="1628" width="14.5703125" customWidth="1"/>
    <col min="1630" max="1631" width="14.7109375" customWidth="1"/>
    <col min="1632" max="1632" width="14.85546875" customWidth="1"/>
    <col min="1633" max="1633" width="14.7109375" customWidth="1"/>
    <col min="1637" max="1639" width="14.7109375" customWidth="1"/>
    <col min="1793" max="1793" width="7" customWidth="1"/>
    <col min="1794" max="1794" width="37.28515625" customWidth="1"/>
    <col min="1795" max="1795" width="13.28515625" customWidth="1"/>
    <col min="1796" max="1796" width="14.140625" customWidth="1"/>
    <col min="1797" max="1797" width="12.5703125" customWidth="1"/>
    <col min="1798" max="1798" width="13.42578125" customWidth="1"/>
    <col min="1799" max="1802" width="13.7109375" customWidth="1"/>
    <col min="1803" max="1803" width="14.140625" customWidth="1"/>
    <col min="1804" max="1804" width="13.7109375" customWidth="1"/>
    <col min="1805" max="1805" width="9" customWidth="1"/>
    <col min="1806" max="1813" width="14.7109375" customWidth="1"/>
    <col min="1814" max="1814" width="14.85546875" customWidth="1"/>
    <col min="1815" max="1827" width="14.7109375" customWidth="1"/>
    <col min="1829" max="1829" width="14.7109375" customWidth="1"/>
    <col min="1831" max="1834" width="14.7109375" customWidth="1"/>
    <col min="1835" max="1835" width="14.85546875" customWidth="1"/>
    <col min="1836" max="1839" width="14.7109375" customWidth="1"/>
    <col min="1841" max="1842" width="14.7109375" customWidth="1"/>
    <col min="1844" max="1845" width="14.7109375" customWidth="1"/>
    <col min="1846" max="1846" width="14.5703125" customWidth="1"/>
    <col min="1847" max="1849" width="14.7109375" customWidth="1"/>
    <col min="1852" max="1852" width="14.7109375" customWidth="1"/>
    <col min="1853" max="1853" width="14.85546875" customWidth="1"/>
    <col min="1854" max="1856" width="14.7109375" customWidth="1"/>
    <col min="1858" max="1858" width="14.85546875" customWidth="1"/>
    <col min="1859" max="1860" width="14.7109375" customWidth="1"/>
    <col min="1861" max="1861" width="16.5703125" customWidth="1"/>
    <col min="1862" max="1863" width="14.7109375" customWidth="1"/>
    <col min="1865" max="1870" width="14.7109375" customWidth="1"/>
    <col min="1872" max="1872" width="14.85546875" customWidth="1"/>
    <col min="1873" max="1877" width="14.7109375" customWidth="1"/>
    <col min="1879" max="1883" width="14.7109375" customWidth="1"/>
    <col min="1884" max="1884" width="14.5703125" customWidth="1"/>
    <col min="1886" max="1887" width="14.7109375" customWidth="1"/>
    <col min="1888" max="1888" width="14.85546875" customWidth="1"/>
    <col min="1889" max="1889" width="14.7109375" customWidth="1"/>
    <col min="1893" max="1895" width="14.7109375" customWidth="1"/>
    <col min="2049" max="2049" width="7" customWidth="1"/>
    <col min="2050" max="2050" width="37.28515625" customWidth="1"/>
    <col min="2051" max="2051" width="13.28515625" customWidth="1"/>
    <col min="2052" max="2052" width="14.140625" customWidth="1"/>
    <col min="2053" max="2053" width="12.5703125" customWidth="1"/>
    <col min="2054" max="2054" width="13.42578125" customWidth="1"/>
    <col min="2055" max="2058" width="13.7109375" customWidth="1"/>
    <col min="2059" max="2059" width="14.140625" customWidth="1"/>
    <col min="2060" max="2060" width="13.7109375" customWidth="1"/>
    <col min="2061" max="2061" width="9" customWidth="1"/>
    <col min="2062" max="2069" width="14.7109375" customWidth="1"/>
    <col min="2070" max="2070" width="14.85546875" customWidth="1"/>
    <col min="2071" max="2083" width="14.7109375" customWidth="1"/>
    <col min="2085" max="2085" width="14.7109375" customWidth="1"/>
    <col min="2087" max="2090" width="14.7109375" customWidth="1"/>
    <col min="2091" max="2091" width="14.85546875" customWidth="1"/>
    <col min="2092" max="2095" width="14.7109375" customWidth="1"/>
    <col min="2097" max="2098" width="14.7109375" customWidth="1"/>
    <col min="2100" max="2101" width="14.7109375" customWidth="1"/>
    <col min="2102" max="2102" width="14.5703125" customWidth="1"/>
    <col min="2103" max="2105" width="14.7109375" customWidth="1"/>
    <col min="2108" max="2108" width="14.7109375" customWidth="1"/>
    <col min="2109" max="2109" width="14.85546875" customWidth="1"/>
    <col min="2110" max="2112" width="14.7109375" customWidth="1"/>
    <col min="2114" max="2114" width="14.85546875" customWidth="1"/>
    <col min="2115" max="2116" width="14.7109375" customWidth="1"/>
    <col min="2117" max="2117" width="16.5703125" customWidth="1"/>
    <col min="2118" max="2119" width="14.7109375" customWidth="1"/>
    <col min="2121" max="2126" width="14.7109375" customWidth="1"/>
    <col min="2128" max="2128" width="14.85546875" customWidth="1"/>
    <col min="2129" max="2133" width="14.7109375" customWidth="1"/>
    <col min="2135" max="2139" width="14.7109375" customWidth="1"/>
    <col min="2140" max="2140" width="14.5703125" customWidth="1"/>
    <col min="2142" max="2143" width="14.7109375" customWidth="1"/>
    <col min="2144" max="2144" width="14.85546875" customWidth="1"/>
    <col min="2145" max="2145" width="14.7109375" customWidth="1"/>
    <col min="2149" max="2151" width="14.7109375" customWidth="1"/>
    <col min="2305" max="2305" width="7" customWidth="1"/>
    <col min="2306" max="2306" width="37.28515625" customWidth="1"/>
    <col min="2307" max="2307" width="13.28515625" customWidth="1"/>
    <col min="2308" max="2308" width="14.140625" customWidth="1"/>
    <col min="2309" max="2309" width="12.5703125" customWidth="1"/>
    <col min="2310" max="2310" width="13.42578125" customWidth="1"/>
    <col min="2311" max="2314" width="13.7109375" customWidth="1"/>
    <col min="2315" max="2315" width="14.140625" customWidth="1"/>
    <col min="2316" max="2316" width="13.7109375" customWidth="1"/>
    <col min="2317" max="2317" width="9" customWidth="1"/>
    <col min="2318" max="2325" width="14.7109375" customWidth="1"/>
    <col min="2326" max="2326" width="14.85546875" customWidth="1"/>
    <col min="2327" max="2339" width="14.7109375" customWidth="1"/>
    <col min="2341" max="2341" width="14.7109375" customWidth="1"/>
    <col min="2343" max="2346" width="14.7109375" customWidth="1"/>
    <col min="2347" max="2347" width="14.85546875" customWidth="1"/>
    <col min="2348" max="2351" width="14.7109375" customWidth="1"/>
    <col min="2353" max="2354" width="14.7109375" customWidth="1"/>
    <col min="2356" max="2357" width="14.7109375" customWidth="1"/>
    <col min="2358" max="2358" width="14.5703125" customWidth="1"/>
    <col min="2359" max="2361" width="14.7109375" customWidth="1"/>
    <col min="2364" max="2364" width="14.7109375" customWidth="1"/>
    <col min="2365" max="2365" width="14.85546875" customWidth="1"/>
    <col min="2366" max="2368" width="14.7109375" customWidth="1"/>
    <col min="2370" max="2370" width="14.85546875" customWidth="1"/>
    <col min="2371" max="2372" width="14.7109375" customWidth="1"/>
    <col min="2373" max="2373" width="16.5703125" customWidth="1"/>
    <col min="2374" max="2375" width="14.7109375" customWidth="1"/>
    <col min="2377" max="2382" width="14.7109375" customWidth="1"/>
    <col min="2384" max="2384" width="14.85546875" customWidth="1"/>
    <col min="2385" max="2389" width="14.7109375" customWidth="1"/>
    <col min="2391" max="2395" width="14.7109375" customWidth="1"/>
    <col min="2396" max="2396" width="14.5703125" customWidth="1"/>
    <col min="2398" max="2399" width="14.7109375" customWidth="1"/>
    <col min="2400" max="2400" width="14.85546875" customWidth="1"/>
    <col min="2401" max="2401" width="14.7109375" customWidth="1"/>
    <col min="2405" max="2407" width="14.7109375" customWidth="1"/>
    <col min="2561" max="2561" width="7" customWidth="1"/>
    <col min="2562" max="2562" width="37.28515625" customWidth="1"/>
    <col min="2563" max="2563" width="13.28515625" customWidth="1"/>
    <col min="2564" max="2564" width="14.140625" customWidth="1"/>
    <col min="2565" max="2565" width="12.5703125" customWidth="1"/>
    <col min="2566" max="2566" width="13.42578125" customWidth="1"/>
    <col min="2567" max="2570" width="13.7109375" customWidth="1"/>
    <col min="2571" max="2571" width="14.140625" customWidth="1"/>
    <col min="2572" max="2572" width="13.7109375" customWidth="1"/>
    <col min="2573" max="2573" width="9" customWidth="1"/>
    <col min="2574" max="2581" width="14.7109375" customWidth="1"/>
    <col min="2582" max="2582" width="14.85546875" customWidth="1"/>
    <col min="2583" max="2595" width="14.7109375" customWidth="1"/>
    <col min="2597" max="2597" width="14.7109375" customWidth="1"/>
    <col min="2599" max="2602" width="14.7109375" customWidth="1"/>
    <col min="2603" max="2603" width="14.85546875" customWidth="1"/>
    <col min="2604" max="2607" width="14.7109375" customWidth="1"/>
    <col min="2609" max="2610" width="14.7109375" customWidth="1"/>
    <col min="2612" max="2613" width="14.7109375" customWidth="1"/>
    <col min="2614" max="2614" width="14.5703125" customWidth="1"/>
    <col min="2615" max="2617" width="14.7109375" customWidth="1"/>
    <col min="2620" max="2620" width="14.7109375" customWidth="1"/>
    <col min="2621" max="2621" width="14.85546875" customWidth="1"/>
    <col min="2622" max="2624" width="14.7109375" customWidth="1"/>
    <col min="2626" max="2626" width="14.85546875" customWidth="1"/>
    <col min="2627" max="2628" width="14.7109375" customWidth="1"/>
    <col min="2629" max="2629" width="16.5703125" customWidth="1"/>
    <col min="2630" max="2631" width="14.7109375" customWidth="1"/>
    <col min="2633" max="2638" width="14.7109375" customWidth="1"/>
    <col min="2640" max="2640" width="14.85546875" customWidth="1"/>
    <col min="2641" max="2645" width="14.7109375" customWidth="1"/>
    <col min="2647" max="2651" width="14.7109375" customWidth="1"/>
    <col min="2652" max="2652" width="14.5703125" customWidth="1"/>
    <col min="2654" max="2655" width="14.7109375" customWidth="1"/>
    <col min="2656" max="2656" width="14.85546875" customWidth="1"/>
    <col min="2657" max="2657" width="14.7109375" customWidth="1"/>
    <col min="2661" max="2663" width="14.7109375" customWidth="1"/>
    <col min="2817" max="2817" width="7" customWidth="1"/>
    <col min="2818" max="2818" width="37.28515625" customWidth="1"/>
    <col min="2819" max="2819" width="13.28515625" customWidth="1"/>
    <col min="2820" max="2820" width="14.140625" customWidth="1"/>
    <col min="2821" max="2821" width="12.5703125" customWidth="1"/>
    <col min="2822" max="2822" width="13.42578125" customWidth="1"/>
    <col min="2823" max="2826" width="13.7109375" customWidth="1"/>
    <col min="2827" max="2827" width="14.140625" customWidth="1"/>
    <col min="2828" max="2828" width="13.7109375" customWidth="1"/>
    <col min="2829" max="2829" width="9" customWidth="1"/>
    <col min="2830" max="2837" width="14.7109375" customWidth="1"/>
    <col min="2838" max="2838" width="14.85546875" customWidth="1"/>
    <col min="2839" max="2851" width="14.7109375" customWidth="1"/>
    <col min="2853" max="2853" width="14.7109375" customWidth="1"/>
    <col min="2855" max="2858" width="14.7109375" customWidth="1"/>
    <col min="2859" max="2859" width="14.85546875" customWidth="1"/>
    <col min="2860" max="2863" width="14.7109375" customWidth="1"/>
    <col min="2865" max="2866" width="14.7109375" customWidth="1"/>
    <col min="2868" max="2869" width="14.7109375" customWidth="1"/>
    <col min="2870" max="2870" width="14.5703125" customWidth="1"/>
    <col min="2871" max="2873" width="14.7109375" customWidth="1"/>
    <col min="2876" max="2876" width="14.7109375" customWidth="1"/>
    <col min="2877" max="2877" width="14.85546875" customWidth="1"/>
    <col min="2878" max="2880" width="14.7109375" customWidth="1"/>
    <col min="2882" max="2882" width="14.85546875" customWidth="1"/>
    <col min="2883" max="2884" width="14.7109375" customWidth="1"/>
    <col min="2885" max="2885" width="16.5703125" customWidth="1"/>
    <col min="2886" max="2887" width="14.7109375" customWidth="1"/>
    <col min="2889" max="2894" width="14.7109375" customWidth="1"/>
    <col min="2896" max="2896" width="14.85546875" customWidth="1"/>
    <col min="2897" max="2901" width="14.7109375" customWidth="1"/>
    <col min="2903" max="2907" width="14.7109375" customWidth="1"/>
    <col min="2908" max="2908" width="14.5703125" customWidth="1"/>
    <col min="2910" max="2911" width="14.7109375" customWidth="1"/>
    <col min="2912" max="2912" width="14.85546875" customWidth="1"/>
    <col min="2913" max="2913" width="14.7109375" customWidth="1"/>
    <col min="2917" max="2919" width="14.7109375" customWidth="1"/>
    <col min="3073" max="3073" width="7" customWidth="1"/>
    <col min="3074" max="3074" width="37.28515625" customWidth="1"/>
    <col min="3075" max="3075" width="13.28515625" customWidth="1"/>
    <col min="3076" max="3076" width="14.140625" customWidth="1"/>
    <col min="3077" max="3077" width="12.5703125" customWidth="1"/>
    <col min="3078" max="3078" width="13.42578125" customWidth="1"/>
    <col min="3079" max="3082" width="13.7109375" customWidth="1"/>
    <col min="3083" max="3083" width="14.140625" customWidth="1"/>
    <col min="3084" max="3084" width="13.7109375" customWidth="1"/>
    <col min="3085" max="3085" width="9" customWidth="1"/>
    <col min="3086" max="3093" width="14.7109375" customWidth="1"/>
    <col min="3094" max="3094" width="14.85546875" customWidth="1"/>
    <col min="3095" max="3107" width="14.7109375" customWidth="1"/>
    <col min="3109" max="3109" width="14.7109375" customWidth="1"/>
    <col min="3111" max="3114" width="14.7109375" customWidth="1"/>
    <col min="3115" max="3115" width="14.85546875" customWidth="1"/>
    <col min="3116" max="3119" width="14.7109375" customWidth="1"/>
    <col min="3121" max="3122" width="14.7109375" customWidth="1"/>
    <col min="3124" max="3125" width="14.7109375" customWidth="1"/>
    <col min="3126" max="3126" width="14.5703125" customWidth="1"/>
    <col min="3127" max="3129" width="14.7109375" customWidth="1"/>
    <col min="3132" max="3132" width="14.7109375" customWidth="1"/>
    <col min="3133" max="3133" width="14.85546875" customWidth="1"/>
    <col min="3134" max="3136" width="14.7109375" customWidth="1"/>
    <col min="3138" max="3138" width="14.85546875" customWidth="1"/>
    <col min="3139" max="3140" width="14.7109375" customWidth="1"/>
    <col min="3141" max="3141" width="16.5703125" customWidth="1"/>
    <col min="3142" max="3143" width="14.7109375" customWidth="1"/>
    <col min="3145" max="3150" width="14.7109375" customWidth="1"/>
    <col min="3152" max="3152" width="14.85546875" customWidth="1"/>
    <col min="3153" max="3157" width="14.7109375" customWidth="1"/>
    <col min="3159" max="3163" width="14.7109375" customWidth="1"/>
    <col min="3164" max="3164" width="14.5703125" customWidth="1"/>
    <col min="3166" max="3167" width="14.7109375" customWidth="1"/>
    <col min="3168" max="3168" width="14.85546875" customWidth="1"/>
    <col min="3169" max="3169" width="14.7109375" customWidth="1"/>
    <col min="3173" max="3175" width="14.7109375" customWidth="1"/>
    <col min="3329" max="3329" width="7" customWidth="1"/>
    <col min="3330" max="3330" width="37.28515625" customWidth="1"/>
    <col min="3331" max="3331" width="13.28515625" customWidth="1"/>
    <col min="3332" max="3332" width="14.140625" customWidth="1"/>
    <col min="3333" max="3333" width="12.5703125" customWidth="1"/>
    <col min="3334" max="3334" width="13.42578125" customWidth="1"/>
    <col min="3335" max="3338" width="13.7109375" customWidth="1"/>
    <col min="3339" max="3339" width="14.140625" customWidth="1"/>
    <col min="3340" max="3340" width="13.7109375" customWidth="1"/>
    <col min="3341" max="3341" width="9" customWidth="1"/>
    <col min="3342" max="3349" width="14.7109375" customWidth="1"/>
    <col min="3350" max="3350" width="14.85546875" customWidth="1"/>
    <col min="3351" max="3363" width="14.7109375" customWidth="1"/>
    <col min="3365" max="3365" width="14.7109375" customWidth="1"/>
    <col min="3367" max="3370" width="14.7109375" customWidth="1"/>
    <col min="3371" max="3371" width="14.85546875" customWidth="1"/>
    <col min="3372" max="3375" width="14.7109375" customWidth="1"/>
    <col min="3377" max="3378" width="14.7109375" customWidth="1"/>
    <col min="3380" max="3381" width="14.7109375" customWidth="1"/>
    <col min="3382" max="3382" width="14.5703125" customWidth="1"/>
    <col min="3383" max="3385" width="14.7109375" customWidth="1"/>
    <col min="3388" max="3388" width="14.7109375" customWidth="1"/>
    <col min="3389" max="3389" width="14.85546875" customWidth="1"/>
    <col min="3390" max="3392" width="14.7109375" customWidth="1"/>
    <col min="3394" max="3394" width="14.85546875" customWidth="1"/>
    <col min="3395" max="3396" width="14.7109375" customWidth="1"/>
    <col min="3397" max="3397" width="16.5703125" customWidth="1"/>
    <col min="3398" max="3399" width="14.7109375" customWidth="1"/>
    <col min="3401" max="3406" width="14.7109375" customWidth="1"/>
    <col min="3408" max="3408" width="14.85546875" customWidth="1"/>
    <col min="3409" max="3413" width="14.7109375" customWidth="1"/>
    <col min="3415" max="3419" width="14.7109375" customWidth="1"/>
    <col min="3420" max="3420" width="14.5703125" customWidth="1"/>
    <col min="3422" max="3423" width="14.7109375" customWidth="1"/>
    <col min="3424" max="3424" width="14.85546875" customWidth="1"/>
    <col min="3425" max="3425" width="14.7109375" customWidth="1"/>
    <col min="3429" max="3431" width="14.7109375" customWidth="1"/>
    <col min="3585" max="3585" width="7" customWidth="1"/>
    <col min="3586" max="3586" width="37.28515625" customWidth="1"/>
    <col min="3587" max="3587" width="13.28515625" customWidth="1"/>
    <col min="3588" max="3588" width="14.140625" customWidth="1"/>
    <col min="3589" max="3589" width="12.5703125" customWidth="1"/>
    <col min="3590" max="3590" width="13.42578125" customWidth="1"/>
    <col min="3591" max="3594" width="13.7109375" customWidth="1"/>
    <col min="3595" max="3595" width="14.140625" customWidth="1"/>
    <col min="3596" max="3596" width="13.7109375" customWidth="1"/>
    <col min="3597" max="3597" width="9" customWidth="1"/>
    <col min="3598" max="3605" width="14.7109375" customWidth="1"/>
    <col min="3606" max="3606" width="14.85546875" customWidth="1"/>
    <col min="3607" max="3619" width="14.7109375" customWidth="1"/>
    <col min="3621" max="3621" width="14.7109375" customWidth="1"/>
    <col min="3623" max="3626" width="14.7109375" customWidth="1"/>
    <col min="3627" max="3627" width="14.85546875" customWidth="1"/>
    <col min="3628" max="3631" width="14.7109375" customWidth="1"/>
    <col min="3633" max="3634" width="14.7109375" customWidth="1"/>
    <col min="3636" max="3637" width="14.7109375" customWidth="1"/>
    <col min="3638" max="3638" width="14.5703125" customWidth="1"/>
    <col min="3639" max="3641" width="14.7109375" customWidth="1"/>
    <col min="3644" max="3644" width="14.7109375" customWidth="1"/>
    <col min="3645" max="3645" width="14.85546875" customWidth="1"/>
    <col min="3646" max="3648" width="14.7109375" customWidth="1"/>
    <col min="3650" max="3650" width="14.85546875" customWidth="1"/>
    <col min="3651" max="3652" width="14.7109375" customWidth="1"/>
    <col min="3653" max="3653" width="16.5703125" customWidth="1"/>
    <col min="3654" max="3655" width="14.7109375" customWidth="1"/>
    <col min="3657" max="3662" width="14.7109375" customWidth="1"/>
    <col min="3664" max="3664" width="14.85546875" customWidth="1"/>
    <col min="3665" max="3669" width="14.7109375" customWidth="1"/>
    <col min="3671" max="3675" width="14.7109375" customWidth="1"/>
    <col min="3676" max="3676" width="14.5703125" customWidth="1"/>
    <col min="3678" max="3679" width="14.7109375" customWidth="1"/>
    <col min="3680" max="3680" width="14.85546875" customWidth="1"/>
    <col min="3681" max="3681" width="14.7109375" customWidth="1"/>
    <col min="3685" max="3687" width="14.7109375" customWidth="1"/>
    <col min="3841" max="3841" width="7" customWidth="1"/>
    <col min="3842" max="3842" width="37.28515625" customWidth="1"/>
    <col min="3843" max="3843" width="13.28515625" customWidth="1"/>
    <col min="3844" max="3844" width="14.140625" customWidth="1"/>
    <col min="3845" max="3845" width="12.5703125" customWidth="1"/>
    <col min="3846" max="3846" width="13.42578125" customWidth="1"/>
    <col min="3847" max="3850" width="13.7109375" customWidth="1"/>
    <col min="3851" max="3851" width="14.140625" customWidth="1"/>
    <col min="3852" max="3852" width="13.7109375" customWidth="1"/>
    <col min="3853" max="3853" width="9" customWidth="1"/>
    <col min="3854" max="3861" width="14.7109375" customWidth="1"/>
    <col min="3862" max="3862" width="14.85546875" customWidth="1"/>
    <col min="3863" max="3875" width="14.7109375" customWidth="1"/>
    <col min="3877" max="3877" width="14.7109375" customWidth="1"/>
    <col min="3879" max="3882" width="14.7109375" customWidth="1"/>
    <col min="3883" max="3883" width="14.85546875" customWidth="1"/>
    <col min="3884" max="3887" width="14.7109375" customWidth="1"/>
    <col min="3889" max="3890" width="14.7109375" customWidth="1"/>
    <col min="3892" max="3893" width="14.7109375" customWidth="1"/>
    <col min="3894" max="3894" width="14.5703125" customWidth="1"/>
    <col min="3895" max="3897" width="14.7109375" customWidth="1"/>
    <col min="3900" max="3900" width="14.7109375" customWidth="1"/>
    <col min="3901" max="3901" width="14.85546875" customWidth="1"/>
    <col min="3902" max="3904" width="14.7109375" customWidth="1"/>
    <col min="3906" max="3906" width="14.85546875" customWidth="1"/>
    <col min="3907" max="3908" width="14.7109375" customWidth="1"/>
    <col min="3909" max="3909" width="16.5703125" customWidth="1"/>
    <col min="3910" max="3911" width="14.7109375" customWidth="1"/>
    <col min="3913" max="3918" width="14.7109375" customWidth="1"/>
    <col min="3920" max="3920" width="14.85546875" customWidth="1"/>
    <col min="3921" max="3925" width="14.7109375" customWidth="1"/>
    <col min="3927" max="3931" width="14.7109375" customWidth="1"/>
    <col min="3932" max="3932" width="14.5703125" customWidth="1"/>
    <col min="3934" max="3935" width="14.7109375" customWidth="1"/>
    <col min="3936" max="3936" width="14.85546875" customWidth="1"/>
    <col min="3937" max="3937" width="14.7109375" customWidth="1"/>
    <col min="3941" max="3943" width="14.7109375" customWidth="1"/>
    <col min="4097" max="4097" width="7" customWidth="1"/>
    <col min="4098" max="4098" width="37.28515625" customWidth="1"/>
    <col min="4099" max="4099" width="13.28515625" customWidth="1"/>
    <col min="4100" max="4100" width="14.140625" customWidth="1"/>
    <col min="4101" max="4101" width="12.5703125" customWidth="1"/>
    <col min="4102" max="4102" width="13.42578125" customWidth="1"/>
    <col min="4103" max="4106" width="13.7109375" customWidth="1"/>
    <col min="4107" max="4107" width="14.140625" customWidth="1"/>
    <col min="4108" max="4108" width="13.7109375" customWidth="1"/>
    <col min="4109" max="4109" width="9" customWidth="1"/>
    <col min="4110" max="4117" width="14.7109375" customWidth="1"/>
    <col min="4118" max="4118" width="14.85546875" customWidth="1"/>
    <col min="4119" max="4131" width="14.7109375" customWidth="1"/>
    <col min="4133" max="4133" width="14.7109375" customWidth="1"/>
    <col min="4135" max="4138" width="14.7109375" customWidth="1"/>
    <col min="4139" max="4139" width="14.85546875" customWidth="1"/>
    <col min="4140" max="4143" width="14.7109375" customWidth="1"/>
    <col min="4145" max="4146" width="14.7109375" customWidth="1"/>
    <col min="4148" max="4149" width="14.7109375" customWidth="1"/>
    <col min="4150" max="4150" width="14.5703125" customWidth="1"/>
    <col min="4151" max="4153" width="14.7109375" customWidth="1"/>
    <col min="4156" max="4156" width="14.7109375" customWidth="1"/>
    <col min="4157" max="4157" width="14.85546875" customWidth="1"/>
    <col min="4158" max="4160" width="14.7109375" customWidth="1"/>
    <col min="4162" max="4162" width="14.85546875" customWidth="1"/>
    <col min="4163" max="4164" width="14.7109375" customWidth="1"/>
    <col min="4165" max="4165" width="16.5703125" customWidth="1"/>
    <col min="4166" max="4167" width="14.7109375" customWidth="1"/>
    <col min="4169" max="4174" width="14.7109375" customWidth="1"/>
    <col min="4176" max="4176" width="14.85546875" customWidth="1"/>
    <col min="4177" max="4181" width="14.7109375" customWidth="1"/>
    <col min="4183" max="4187" width="14.7109375" customWidth="1"/>
    <col min="4188" max="4188" width="14.5703125" customWidth="1"/>
    <col min="4190" max="4191" width="14.7109375" customWidth="1"/>
    <col min="4192" max="4192" width="14.85546875" customWidth="1"/>
    <col min="4193" max="4193" width="14.7109375" customWidth="1"/>
    <col min="4197" max="4199" width="14.7109375" customWidth="1"/>
    <col min="4353" max="4353" width="7" customWidth="1"/>
    <col min="4354" max="4354" width="37.28515625" customWidth="1"/>
    <col min="4355" max="4355" width="13.28515625" customWidth="1"/>
    <col min="4356" max="4356" width="14.140625" customWidth="1"/>
    <col min="4357" max="4357" width="12.5703125" customWidth="1"/>
    <col min="4358" max="4358" width="13.42578125" customWidth="1"/>
    <col min="4359" max="4362" width="13.7109375" customWidth="1"/>
    <col min="4363" max="4363" width="14.140625" customWidth="1"/>
    <col min="4364" max="4364" width="13.7109375" customWidth="1"/>
    <col min="4365" max="4365" width="9" customWidth="1"/>
    <col min="4366" max="4373" width="14.7109375" customWidth="1"/>
    <col min="4374" max="4374" width="14.85546875" customWidth="1"/>
    <col min="4375" max="4387" width="14.7109375" customWidth="1"/>
    <col min="4389" max="4389" width="14.7109375" customWidth="1"/>
    <col min="4391" max="4394" width="14.7109375" customWidth="1"/>
    <col min="4395" max="4395" width="14.85546875" customWidth="1"/>
    <col min="4396" max="4399" width="14.7109375" customWidth="1"/>
    <col min="4401" max="4402" width="14.7109375" customWidth="1"/>
    <col min="4404" max="4405" width="14.7109375" customWidth="1"/>
    <col min="4406" max="4406" width="14.5703125" customWidth="1"/>
    <col min="4407" max="4409" width="14.7109375" customWidth="1"/>
    <col min="4412" max="4412" width="14.7109375" customWidth="1"/>
    <col min="4413" max="4413" width="14.85546875" customWidth="1"/>
    <col min="4414" max="4416" width="14.7109375" customWidth="1"/>
    <col min="4418" max="4418" width="14.85546875" customWidth="1"/>
    <col min="4419" max="4420" width="14.7109375" customWidth="1"/>
    <col min="4421" max="4421" width="16.5703125" customWidth="1"/>
    <col min="4422" max="4423" width="14.7109375" customWidth="1"/>
    <col min="4425" max="4430" width="14.7109375" customWidth="1"/>
    <col min="4432" max="4432" width="14.85546875" customWidth="1"/>
    <col min="4433" max="4437" width="14.7109375" customWidth="1"/>
    <col min="4439" max="4443" width="14.7109375" customWidth="1"/>
    <col min="4444" max="4444" width="14.5703125" customWidth="1"/>
    <col min="4446" max="4447" width="14.7109375" customWidth="1"/>
    <col min="4448" max="4448" width="14.85546875" customWidth="1"/>
    <col min="4449" max="4449" width="14.7109375" customWidth="1"/>
    <col min="4453" max="4455" width="14.7109375" customWidth="1"/>
    <col min="4609" max="4609" width="7" customWidth="1"/>
    <col min="4610" max="4610" width="37.28515625" customWidth="1"/>
    <col min="4611" max="4611" width="13.28515625" customWidth="1"/>
    <col min="4612" max="4612" width="14.140625" customWidth="1"/>
    <col min="4613" max="4613" width="12.5703125" customWidth="1"/>
    <col min="4614" max="4614" width="13.42578125" customWidth="1"/>
    <col min="4615" max="4618" width="13.7109375" customWidth="1"/>
    <col min="4619" max="4619" width="14.140625" customWidth="1"/>
    <col min="4620" max="4620" width="13.7109375" customWidth="1"/>
    <col min="4621" max="4621" width="9" customWidth="1"/>
    <col min="4622" max="4629" width="14.7109375" customWidth="1"/>
    <col min="4630" max="4630" width="14.85546875" customWidth="1"/>
    <col min="4631" max="4643" width="14.7109375" customWidth="1"/>
    <col min="4645" max="4645" width="14.7109375" customWidth="1"/>
    <col min="4647" max="4650" width="14.7109375" customWidth="1"/>
    <col min="4651" max="4651" width="14.85546875" customWidth="1"/>
    <col min="4652" max="4655" width="14.7109375" customWidth="1"/>
    <col min="4657" max="4658" width="14.7109375" customWidth="1"/>
    <col min="4660" max="4661" width="14.7109375" customWidth="1"/>
    <col min="4662" max="4662" width="14.5703125" customWidth="1"/>
    <col min="4663" max="4665" width="14.7109375" customWidth="1"/>
    <col min="4668" max="4668" width="14.7109375" customWidth="1"/>
    <col min="4669" max="4669" width="14.85546875" customWidth="1"/>
    <col min="4670" max="4672" width="14.7109375" customWidth="1"/>
    <col min="4674" max="4674" width="14.85546875" customWidth="1"/>
    <col min="4675" max="4676" width="14.7109375" customWidth="1"/>
    <col min="4677" max="4677" width="16.5703125" customWidth="1"/>
    <col min="4678" max="4679" width="14.7109375" customWidth="1"/>
    <col min="4681" max="4686" width="14.7109375" customWidth="1"/>
    <col min="4688" max="4688" width="14.85546875" customWidth="1"/>
    <col min="4689" max="4693" width="14.7109375" customWidth="1"/>
    <col min="4695" max="4699" width="14.7109375" customWidth="1"/>
    <col min="4700" max="4700" width="14.5703125" customWidth="1"/>
    <col min="4702" max="4703" width="14.7109375" customWidth="1"/>
    <col min="4704" max="4704" width="14.85546875" customWidth="1"/>
    <col min="4705" max="4705" width="14.7109375" customWidth="1"/>
    <col min="4709" max="4711" width="14.7109375" customWidth="1"/>
    <col min="4865" max="4865" width="7" customWidth="1"/>
    <col min="4866" max="4866" width="37.28515625" customWidth="1"/>
    <col min="4867" max="4867" width="13.28515625" customWidth="1"/>
    <col min="4868" max="4868" width="14.140625" customWidth="1"/>
    <col min="4869" max="4869" width="12.5703125" customWidth="1"/>
    <col min="4870" max="4870" width="13.42578125" customWidth="1"/>
    <col min="4871" max="4874" width="13.7109375" customWidth="1"/>
    <col min="4875" max="4875" width="14.140625" customWidth="1"/>
    <col min="4876" max="4876" width="13.7109375" customWidth="1"/>
    <col min="4877" max="4877" width="9" customWidth="1"/>
    <col min="4878" max="4885" width="14.7109375" customWidth="1"/>
    <col min="4886" max="4886" width="14.85546875" customWidth="1"/>
    <col min="4887" max="4899" width="14.7109375" customWidth="1"/>
    <col min="4901" max="4901" width="14.7109375" customWidth="1"/>
    <col min="4903" max="4906" width="14.7109375" customWidth="1"/>
    <col min="4907" max="4907" width="14.85546875" customWidth="1"/>
    <col min="4908" max="4911" width="14.7109375" customWidth="1"/>
    <col min="4913" max="4914" width="14.7109375" customWidth="1"/>
    <col min="4916" max="4917" width="14.7109375" customWidth="1"/>
    <col min="4918" max="4918" width="14.5703125" customWidth="1"/>
    <col min="4919" max="4921" width="14.7109375" customWidth="1"/>
    <col min="4924" max="4924" width="14.7109375" customWidth="1"/>
    <col min="4925" max="4925" width="14.85546875" customWidth="1"/>
    <col min="4926" max="4928" width="14.7109375" customWidth="1"/>
    <col min="4930" max="4930" width="14.85546875" customWidth="1"/>
    <col min="4931" max="4932" width="14.7109375" customWidth="1"/>
    <col min="4933" max="4933" width="16.5703125" customWidth="1"/>
    <col min="4934" max="4935" width="14.7109375" customWidth="1"/>
    <col min="4937" max="4942" width="14.7109375" customWidth="1"/>
    <col min="4944" max="4944" width="14.85546875" customWidth="1"/>
    <col min="4945" max="4949" width="14.7109375" customWidth="1"/>
    <col min="4951" max="4955" width="14.7109375" customWidth="1"/>
    <col min="4956" max="4956" width="14.5703125" customWidth="1"/>
    <col min="4958" max="4959" width="14.7109375" customWidth="1"/>
    <col min="4960" max="4960" width="14.85546875" customWidth="1"/>
    <col min="4961" max="4961" width="14.7109375" customWidth="1"/>
    <col min="4965" max="4967" width="14.7109375" customWidth="1"/>
    <col min="5121" max="5121" width="7" customWidth="1"/>
    <col min="5122" max="5122" width="37.28515625" customWidth="1"/>
    <col min="5123" max="5123" width="13.28515625" customWidth="1"/>
    <col min="5124" max="5124" width="14.140625" customWidth="1"/>
    <col min="5125" max="5125" width="12.5703125" customWidth="1"/>
    <col min="5126" max="5126" width="13.42578125" customWidth="1"/>
    <col min="5127" max="5130" width="13.7109375" customWidth="1"/>
    <col min="5131" max="5131" width="14.140625" customWidth="1"/>
    <col min="5132" max="5132" width="13.7109375" customWidth="1"/>
    <col min="5133" max="5133" width="9" customWidth="1"/>
    <col min="5134" max="5141" width="14.7109375" customWidth="1"/>
    <col min="5142" max="5142" width="14.85546875" customWidth="1"/>
    <col min="5143" max="5155" width="14.7109375" customWidth="1"/>
    <col min="5157" max="5157" width="14.7109375" customWidth="1"/>
    <col min="5159" max="5162" width="14.7109375" customWidth="1"/>
    <col min="5163" max="5163" width="14.85546875" customWidth="1"/>
    <col min="5164" max="5167" width="14.7109375" customWidth="1"/>
    <col min="5169" max="5170" width="14.7109375" customWidth="1"/>
    <col min="5172" max="5173" width="14.7109375" customWidth="1"/>
    <col min="5174" max="5174" width="14.5703125" customWidth="1"/>
    <col min="5175" max="5177" width="14.7109375" customWidth="1"/>
    <col min="5180" max="5180" width="14.7109375" customWidth="1"/>
    <col min="5181" max="5181" width="14.85546875" customWidth="1"/>
    <col min="5182" max="5184" width="14.7109375" customWidth="1"/>
    <col min="5186" max="5186" width="14.85546875" customWidth="1"/>
    <col min="5187" max="5188" width="14.7109375" customWidth="1"/>
    <col min="5189" max="5189" width="16.5703125" customWidth="1"/>
    <col min="5190" max="5191" width="14.7109375" customWidth="1"/>
    <col min="5193" max="5198" width="14.7109375" customWidth="1"/>
    <col min="5200" max="5200" width="14.85546875" customWidth="1"/>
    <col min="5201" max="5205" width="14.7109375" customWidth="1"/>
    <col min="5207" max="5211" width="14.7109375" customWidth="1"/>
    <col min="5212" max="5212" width="14.5703125" customWidth="1"/>
    <col min="5214" max="5215" width="14.7109375" customWidth="1"/>
    <col min="5216" max="5216" width="14.85546875" customWidth="1"/>
    <col min="5217" max="5217" width="14.7109375" customWidth="1"/>
    <col min="5221" max="5223" width="14.7109375" customWidth="1"/>
    <col min="5377" max="5377" width="7" customWidth="1"/>
    <col min="5378" max="5378" width="37.28515625" customWidth="1"/>
    <col min="5379" max="5379" width="13.28515625" customWidth="1"/>
    <col min="5380" max="5380" width="14.140625" customWidth="1"/>
    <col min="5381" max="5381" width="12.5703125" customWidth="1"/>
    <col min="5382" max="5382" width="13.42578125" customWidth="1"/>
    <col min="5383" max="5386" width="13.7109375" customWidth="1"/>
    <col min="5387" max="5387" width="14.140625" customWidth="1"/>
    <col min="5388" max="5388" width="13.7109375" customWidth="1"/>
    <col min="5389" max="5389" width="9" customWidth="1"/>
    <col min="5390" max="5397" width="14.7109375" customWidth="1"/>
    <col min="5398" max="5398" width="14.85546875" customWidth="1"/>
    <col min="5399" max="5411" width="14.7109375" customWidth="1"/>
    <col min="5413" max="5413" width="14.7109375" customWidth="1"/>
    <col min="5415" max="5418" width="14.7109375" customWidth="1"/>
    <col min="5419" max="5419" width="14.85546875" customWidth="1"/>
    <col min="5420" max="5423" width="14.7109375" customWidth="1"/>
    <col min="5425" max="5426" width="14.7109375" customWidth="1"/>
    <col min="5428" max="5429" width="14.7109375" customWidth="1"/>
    <col min="5430" max="5430" width="14.5703125" customWidth="1"/>
    <col min="5431" max="5433" width="14.7109375" customWidth="1"/>
    <col min="5436" max="5436" width="14.7109375" customWidth="1"/>
    <col min="5437" max="5437" width="14.85546875" customWidth="1"/>
    <col min="5438" max="5440" width="14.7109375" customWidth="1"/>
    <col min="5442" max="5442" width="14.85546875" customWidth="1"/>
    <col min="5443" max="5444" width="14.7109375" customWidth="1"/>
    <col min="5445" max="5445" width="16.5703125" customWidth="1"/>
    <col min="5446" max="5447" width="14.7109375" customWidth="1"/>
    <col min="5449" max="5454" width="14.7109375" customWidth="1"/>
    <col min="5456" max="5456" width="14.85546875" customWidth="1"/>
    <col min="5457" max="5461" width="14.7109375" customWidth="1"/>
    <col min="5463" max="5467" width="14.7109375" customWidth="1"/>
    <col min="5468" max="5468" width="14.5703125" customWidth="1"/>
    <col min="5470" max="5471" width="14.7109375" customWidth="1"/>
    <col min="5472" max="5472" width="14.85546875" customWidth="1"/>
    <col min="5473" max="5473" width="14.7109375" customWidth="1"/>
    <col min="5477" max="5479" width="14.7109375" customWidth="1"/>
    <col min="5633" max="5633" width="7" customWidth="1"/>
    <col min="5634" max="5634" width="37.28515625" customWidth="1"/>
    <col min="5635" max="5635" width="13.28515625" customWidth="1"/>
    <col min="5636" max="5636" width="14.140625" customWidth="1"/>
    <col min="5637" max="5637" width="12.5703125" customWidth="1"/>
    <col min="5638" max="5638" width="13.42578125" customWidth="1"/>
    <col min="5639" max="5642" width="13.7109375" customWidth="1"/>
    <col min="5643" max="5643" width="14.140625" customWidth="1"/>
    <col min="5644" max="5644" width="13.7109375" customWidth="1"/>
    <col min="5645" max="5645" width="9" customWidth="1"/>
    <col min="5646" max="5653" width="14.7109375" customWidth="1"/>
    <col min="5654" max="5654" width="14.85546875" customWidth="1"/>
    <col min="5655" max="5667" width="14.7109375" customWidth="1"/>
    <col min="5669" max="5669" width="14.7109375" customWidth="1"/>
    <col min="5671" max="5674" width="14.7109375" customWidth="1"/>
    <col min="5675" max="5675" width="14.85546875" customWidth="1"/>
    <col min="5676" max="5679" width="14.7109375" customWidth="1"/>
    <col min="5681" max="5682" width="14.7109375" customWidth="1"/>
    <col min="5684" max="5685" width="14.7109375" customWidth="1"/>
    <col min="5686" max="5686" width="14.5703125" customWidth="1"/>
    <col min="5687" max="5689" width="14.7109375" customWidth="1"/>
    <col min="5692" max="5692" width="14.7109375" customWidth="1"/>
    <col min="5693" max="5693" width="14.85546875" customWidth="1"/>
    <col min="5694" max="5696" width="14.7109375" customWidth="1"/>
    <col min="5698" max="5698" width="14.85546875" customWidth="1"/>
    <col min="5699" max="5700" width="14.7109375" customWidth="1"/>
    <col min="5701" max="5701" width="16.5703125" customWidth="1"/>
    <col min="5702" max="5703" width="14.7109375" customWidth="1"/>
    <col min="5705" max="5710" width="14.7109375" customWidth="1"/>
    <col min="5712" max="5712" width="14.85546875" customWidth="1"/>
    <col min="5713" max="5717" width="14.7109375" customWidth="1"/>
    <col min="5719" max="5723" width="14.7109375" customWidth="1"/>
    <col min="5724" max="5724" width="14.5703125" customWidth="1"/>
    <col min="5726" max="5727" width="14.7109375" customWidth="1"/>
    <col min="5728" max="5728" width="14.85546875" customWidth="1"/>
    <col min="5729" max="5729" width="14.7109375" customWidth="1"/>
    <col min="5733" max="5735" width="14.7109375" customWidth="1"/>
    <col min="5889" max="5889" width="7" customWidth="1"/>
    <col min="5890" max="5890" width="37.28515625" customWidth="1"/>
    <col min="5891" max="5891" width="13.28515625" customWidth="1"/>
    <col min="5892" max="5892" width="14.140625" customWidth="1"/>
    <col min="5893" max="5893" width="12.5703125" customWidth="1"/>
    <col min="5894" max="5894" width="13.42578125" customWidth="1"/>
    <col min="5895" max="5898" width="13.7109375" customWidth="1"/>
    <col min="5899" max="5899" width="14.140625" customWidth="1"/>
    <col min="5900" max="5900" width="13.7109375" customWidth="1"/>
    <col min="5901" max="5901" width="9" customWidth="1"/>
    <col min="5902" max="5909" width="14.7109375" customWidth="1"/>
    <col min="5910" max="5910" width="14.85546875" customWidth="1"/>
    <col min="5911" max="5923" width="14.7109375" customWidth="1"/>
    <col min="5925" max="5925" width="14.7109375" customWidth="1"/>
    <col min="5927" max="5930" width="14.7109375" customWidth="1"/>
    <col min="5931" max="5931" width="14.85546875" customWidth="1"/>
    <col min="5932" max="5935" width="14.7109375" customWidth="1"/>
    <col min="5937" max="5938" width="14.7109375" customWidth="1"/>
    <col min="5940" max="5941" width="14.7109375" customWidth="1"/>
    <col min="5942" max="5942" width="14.5703125" customWidth="1"/>
    <col min="5943" max="5945" width="14.7109375" customWidth="1"/>
    <col min="5948" max="5948" width="14.7109375" customWidth="1"/>
    <col min="5949" max="5949" width="14.85546875" customWidth="1"/>
    <col min="5950" max="5952" width="14.7109375" customWidth="1"/>
    <col min="5954" max="5954" width="14.85546875" customWidth="1"/>
    <col min="5955" max="5956" width="14.7109375" customWidth="1"/>
    <col min="5957" max="5957" width="16.5703125" customWidth="1"/>
    <col min="5958" max="5959" width="14.7109375" customWidth="1"/>
    <col min="5961" max="5966" width="14.7109375" customWidth="1"/>
    <col min="5968" max="5968" width="14.85546875" customWidth="1"/>
    <col min="5969" max="5973" width="14.7109375" customWidth="1"/>
    <col min="5975" max="5979" width="14.7109375" customWidth="1"/>
    <col min="5980" max="5980" width="14.5703125" customWidth="1"/>
    <col min="5982" max="5983" width="14.7109375" customWidth="1"/>
    <col min="5984" max="5984" width="14.85546875" customWidth="1"/>
    <col min="5985" max="5985" width="14.7109375" customWidth="1"/>
    <col min="5989" max="5991" width="14.7109375" customWidth="1"/>
    <col min="6145" max="6145" width="7" customWidth="1"/>
    <col min="6146" max="6146" width="37.28515625" customWidth="1"/>
    <col min="6147" max="6147" width="13.28515625" customWidth="1"/>
    <col min="6148" max="6148" width="14.140625" customWidth="1"/>
    <col min="6149" max="6149" width="12.5703125" customWidth="1"/>
    <col min="6150" max="6150" width="13.42578125" customWidth="1"/>
    <col min="6151" max="6154" width="13.7109375" customWidth="1"/>
    <col min="6155" max="6155" width="14.140625" customWidth="1"/>
    <col min="6156" max="6156" width="13.7109375" customWidth="1"/>
    <col min="6157" max="6157" width="9" customWidth="1"/>
    <col min="6158" max="6165" width="14.7109375" customWidth="1"/>
    <col min="6166" max="6166" width="14.85546875" customWidth="1"/>
    <col min="6167" max="6179" width="14.7109375" customWidth="1"/>
    <col min="6181" max="6181" width="14.7109375" customWidth="1"/>
    <col min="6183" max="6186" width="14.7109375" customWidth="1"/>
    <col min="6187" max="6187" width="14.85546875" customWidth="1"/>
    <col min="6188" max="6191" width="14.7109375" customWidth="1"/>
    <col min="6193" max="6194" width="14.7109375" customWidth="1"/>
    <col min="6196" max="6197" width="14.7109375" customWidth="1"/>
    <col min="6198" max="6198" width="14.5703125" customWidth="1"/>
    <col min="6199" max="6201" width="14.7109375" customWidth="1"/>
    <col min="6204" max="6204" width="14.7109375" customWidth="1"/>
    <col min="6205" max="6205" width="14.85546875" customWidth="1"/>
    <col min="6206" max="6208" width="14.7109375" customWidth="1"/>
    <col min="6210" max="6210" width="14.85546875" customWidth="1"/>
    <col min="6211" max="6212" width="14.7109375" customWidth="1"/>
    <col min="6213" max="6213" width="16.5703125" customWidth="1"/>
    <col min="6214" max="6215" width="14.7109375" customWidth="1"/>
    <col min="6217" max="6222" width="14.7109375" customWidth="1"/>
    <col min="6224" max="6224" width="14.85546875" customWidth="1"/>
    <col min="6225" max="6229" width="14.7109375" customWidth="1"/>
    <col min="6231" max="6235" width="14.7109375" customWidth="1"/>
    <col min="6236" max="6236" width="14.5703125" customWidth="1"/>
    <col min="6238" max="6239" width="14.7109375" customWidth="1"/>
    <col min="6240" max="6240" width="14.85546875" customWidth="1"/>
    <col min="6241" max="6241" width="14.7109375" customWidth="1"/>
    <col min="6245" max="6247" width="14.7109375" customWidth="1"/>
    <col min="6401" max="6401" width="7" customWidth="1"/>
    <col min="6402" max="6402" width="37.28515625" customWidth="1"/>
    <col min="6403" max="6403" width="13.28515625" customWidth="1"/>
    <col min="6404" max="6404" width="14.140625" customWidth="1"/>
    <col min="6405" max="6405" width="12.5703125" customWidth="1"/>
    <col min="6406" max="6406" width="13.42578125" customWidth="1"/>
    <col min="6407" max="6410" width="13.7109375" customWidth="1"/>
    <col min="6411" max="6411" width="14.140625" customWidth="1"/>
    <col min="6412" max="6412" width="13.7109375" customWidth="1"/>
    <col min="6413" max="6413" width="9" customWidth="1"/>
    <col min="6414" max="6421" width="14.7109375" customWidth="1"/>
    <col min="6422" max="6422" width="14.85546875" customWidth="1"/>
    <col min="6423" max="6435" width="14.7109375" customWidth="1"/>
    <col min="6437" max="6437" width="14.7109375" customWidth="1"/>
    <col min="6439" max="6442" width="14.7109375" customWidth="1"/>
    <col min="6443" max="6443" width="14.85546875" customWidth="1"/>
    <col min="6444" max="6447" width="14.7109375" customWidth="1"/>
    <col min="6449" max="6450" width="14.7109375" customWidth="1"/>
    <col min="6452" max="6453" width="14.7109375" customWidth="1"/>
    <col min="6454" max="6454" width="14.5703125" customWidth="1"/>
    <col min="6455" max="6457" width="14.7109375" customWidth="1"/>
    <col min="6460" max="6460" width="14.7109375" customWidth="1"/>
    <col min="6461" max="6461" width="14.85546875" customWidth="1"/>
    <col min="6462" max="6464" width="14.7109375" customWidth="1"/>
    <col min="6466" max="6466" width="14.85546875" customWidth="1"/>
    <col min="6467" max="6468" width="14.7109375" customWidth="1"/>
    <col min="6469" max="6469" width="16.5703125" customWidth="1"/>
    <col min="6470" max="6471" width="14.7109375" customWidth="1"/>
    <col min="6473" max="6478" width="14.7109375" customWidth="1"/>
    <col min="6480" max="6480" width="14.85546875" customWidth="1"/>
    <col min="6481" max="6485" width="14.7109375" customWidth="1"/>
    <col min="6487" max="6491" width="14.7109375" customWidth="1"/>
    <col min="6492" max="6492" width="14.5703125" customWidth="1"/>
    <col min="6494" max="6495" width="14.7109375" customWidth="1"/>
    <col min="6496" max="6496" width="14.85546875" customWidth="1"/>
    <col min="6497" max="6497" width="14.7109375" customWidth="1"/>
    <col min="6501" max="6503" width="14.7109375" customWidth="1"/>
    <col min="6657" max="6657" width="7" customWidth="1"/>
    <col min="6658" max="6658" width="37.28515625" customWidth="1"/>
    <col min="6659" max="6659" width="13.28515625" customWidth="1"/>
    <col min="6660" max="6660" width="14.140625" customWidth="1"/>
    <col min="6661" max="6661" width="12.5703125" customWidth="1"/>
    <col min="6662" max="6662" width="13.42578125" customWidth="1"/>
    <col min="6663" max="6666" width="13.7109375" customWidth="1"/>
    <col min="6667" max="6667" width="14.140625" customWidth="1"/>
    <col min="6668" max="6668" width="13.7109375" customWidth="1"/>
    <col min="6669" max="6669" width="9" customWidth="1"/>
    <col min="6670" max="6677" width="14.7109375" customWidth="1"/>
    <col min="6678" max="6678" width="14.85546875" customWidth="1"/>
    <col min="6679" max="6691" width="14.7109375" customWidth="1"/>
    <col min="6693" max="6693" width="14.7109375" customWidth="1"/>
    <col min="6695" max="6698" width="14.7109375" customWidth="1"/>
    <col min="6699" max="6699" width="14.85546875" customWidth="1"/>
    <col min="6700" max="6703" width="14.7109375" customWidth="1"/>
    <col min="6705" max="6706" width="14.7109375" customWidth="1"/>
    <col min="6708" max="6709" width="14.7109375" customWidth="1"/>
    <col min="6710" max="6710" width="14.5703125" customWidth="1"/>
    <col min="6711" max="6713" width="14.7109375" customWidth="1"/>
    <col min="6716" max="6716" width="14.7109375" customWidth="1"/>
    <col min="6717" max="6717" width="14.85546875" customWidth="1"/>
    <col min="6718" max="6720" width="14.7109375" customWidth="1"/>
    <col min="6722" max="6722" width="14.85546875" customWidth="1"/>
    <col min="6723" max="6724" width="14.7109375" customWidth="1"/>
    <col min="6725" max="6725" width="16.5703125" customWidth="1"/>
    <col min="6726" max="6727" width="14.7109375" customWidth="1"/>
    <col min="6729" max="6734" width="14.7109375" customWidth="1"/>
    <col min="6736" max="6736" width="14.85546875" customWidth="1"/>
    <col min="6737" max="6741" width="14.7109375" customWidth="1"/>
    <col min="6743" max="6747" width="14.7109375" customWidth="1"/>
    <col min="6748" max="6748" width="14.5703125" customWidth="1"/>
    <col min="6750" max="6751" width="14.7109375" customWidth="1"/>
    <col min="6752" max="6752" width="14.85546875" customWidth="1"/>
    <col min="6753" max="6753" width="14.7109375" customWidth="1"/>
    <col min="6757" max="6759" width="14.7109375" customWidth="1"/>
    <col min="6913" max="6913" width="7" customWidth="1"/>
    <col min="6914" max="6914" width="37.28515625" customWidth="1"/>
    <col min="6915" max="6915" width="13.28515625" customWidth="1"/>
    <col min="6916" max="6916" width="14.140625" customWidth="1"/>
    <col min="6917" max="6917" width="12.5703125" customWidth="1"/>
    <col min="6918" max="6918" width="13.42578125" customWidth="1"/>
    <col min="6919" max="6922" width="13.7109375" customWidth="1"/>
    <col min="6923" max="6923" width="14.140625" customWidth="1"/>
    <col min="6924" max="6924" width="13.7109375" customWidth="1"/>
    <col min="6925" max="6925" width="9" customWidth="1"/>
    <col min="6926" max="6933" width="14.7109375" customWidth="1"/>
    <col min="6934" max="6934" width="14.85546875" customWidth="1"/>
    <col min="6935" max="6947" width="14.7109375" customWidth="1"/>
    <col min="6949" max="6949" width="14.7109375" customWidth="1"/>
    <col min="6951" max="6954" width="14.7109375" customWidth="1"/>
    <col min="6955" max="6955" width="14.85546875" customWidth="1"/>
    <col min="6956" max="6959" width="14.7109375" customWidth="1"/>
    <col min="6961" max="6962" width="14.7109375" customWidth="1"/>
    <col min="6964" max="6965" width="14.7109375" customWidth="1"/>
    <col min="6966" max="6966" width="14.5703125" customWidth="1"/>
    <col min="6967" max="6969" width="14.7109375" customWidth="1"/>
    <col min="6972" max="6972" width="14.7109375" customWidth="1"/>
    <col min="6973" max="6973" width="14.85546875" customWidth="1"/>
    <col min="6974" max="6976" width="14.7109375" customWidth="1"/>
    <col min="6978" max="6978" width="14.85546875" customWidth="1"/>
    <col min="6979" max="6980" width="14.7109375" customWidth="1"/>
    <col min="6981" max="6981" width="16.5703125" customWidth="1"/>
    <col min="6982" max="6983" width="14.7109375" customWidth="1"/>
    <col min="6985" max="6990" width="14.7109375" customWidth="1"/>
    <col min="6992" max="6992" width="14.85546875" customWidth="1"/>
    <col min="6993" max="6997" width="14.7109375" customWidth="1"/>
    <col min="6999" max="7003" width="14.7109375" customWidth="1"/>
    <col min="7004" max="7004" width="14.5703125" customWidth="1"/>
    <col min="7006" max="7007" width="14.7109375" customWidth="1"/>
    <col min="7008" max="7008" width="14.85546875" customWidth="1"/>
    <col min="7009" max="7009" width="14.7109375" customWidth="1"/>
    <col min="7013" max="7015" width="14.7109375" customWidth="1"/>
    <col min="7169" max="7169" width="7" customWidth="1"/>
    <col min="7170" max="7170" width="37.28515625" customWidth="1"/>
    <col min="7171" max="7171" width="13.28515625" customWidth="1"/>
    <col min="7172" max="7172" width="14.140625" customWidth="1"/>
    <col min="7173" max="7173" width="12.5703125" customWidth="1"/>
    <col min="7174" max="7174" width="13.42578125" customWidth="1"/>
    <col min="7175" max="7178" width="13.7109375" customWidth="1"/>
    <col min="7179" max="7179" width="14.140625" customWidth="1"/>
    <col min="7180" max="7180" width="13.7109375" customWidth="1"/>
    <col min="7181" max="7181" width="9" customWidth="1"/>
    <col min="7182" max="7189" width="14.7109375" customWidth="1"/>
    <col min="7190" max="7190" width="14.85546875" customWidth="1"/>
    <col min="7191" max="7203" width="14.7109375" customWidth="1"/>
    <col min="7205" max="7205" width="14.7109375" customWidth="1"/>
    <col min="7207" max="7210" width="14.7109375" customWidth="1"/>
    <col min="7211" max="7211" width="14.85546875" customWidth="1"/>
    <col min="7212" max="7215" width="14.7109375" customWidth="1"/>
    <col min="7217" max="7218" width="14.7109375" customWidth="1"/>
    <col min="7220" max="7221" width="14.7109375" customWidth="1"/>
    <col min="7222" max="7222" width="14.5703125" customWidth="1"/>
    <col min="7223" max="7225" width="14.7109375" customWidth="1"/>
    <col min="7228" max="7228" width="14.7109375" customWidth="1"/>
    <col min="7229" max="7229" width="14.85546875" customWidth="1"/>
    <col min="7230" max="7232" width="14.7109375" customWidth="1"/>
    <col min="7234" max="7234" width="14.85546875" customWidth="1"/>
    <col min="7235" max="7236" width="14.7109375" customWidth="1"/>
    <col min="7237" max="7237" width="16.5703125" customWidth="1"/>
    <col min="7238" max="7239" width="14.7109375" customWidth="1"/>
    <col min="7241" max="7246" width="14.7109375" customWidth="1"/>
    <col min="7248" max="7248" width="14.85546875" customWidth="1"/>
    <col min="7249" max="7253" width="14.7109375" customWidth="1"/>
    <col min="7255" max="7259" width="14.7109375" customWidth="1"/>
    <col min="7260" max="7260" width="14.5703125" customWidth="1"/>
    <col min="7262" max="7263" width="14.7109375" customWidth="1"/>
    <col min="7264" max="7264" width="14.85546875" customWidth="1"/>
    <col min="7265" max="7265" width="14.7109375" customWidth="1"/>
    <col min="7269" max="7271" width="14.7109375" customWidth="1"/>
    <col min="7425" max="7425" width="7" customWidth="1"/>
    <col min="7426" max="7426" width="37.28515625" customWidth="1"/>
    <col min="7427" max="7427" width="13.28515625" customWidth="1"/>
    <col min="7428" max="7428" width="14.140625" customWidth="1"/>
    <col min="7429" max="7429" width="12.5703125" customWidth="1"/>
    <col min="7430" max="7430" width="13.42578125" customWidth="1"/>
    <col min="7431" max="7434" width="13.7109375" customWidth="1"/>
    <col min="7435" max="7435" width="14.140625" customWidth="1"/>
    <col min="7436" max="7436" width="13.7109375" customWidth="1"/>
    <col min="7437" max="7437" width="9" customWidth="1"/>
    <col min="7438" max="7445" width="14.7109375" customWidth="1"/>
    <col min="7446" max="7446" width="14.85546875" customWidth="1"/>
    <col min="7447" max="7459" width="14.7109375" customWidth="1"/>
    <col min="7461" max="7461" width="14.7109375" customWidth="1"/>
    <col min="7463" max="7466" width="14.7109375" customWidth="1"/>
    <col min="7467" max="7467" width="14.85546875" customWidth="1"/>
    <col min="7468" max="7471" width="14.7109375" customWidth="1"/>
    <col min="7473" max="7474" width="14.7109375" customWidth="1"/>
    <col min="7476" max="7477" width="14.7109375" customWidth="1"/>
    <col min="7478" max="7478" width="14.5703125" customWidth="1"/>
    <col min="7479" max="7481" width="14.7109375" customWidth="1"/>
    <col min="7484" max="7484" width="14.7109375" customWidth="1"/>
    <col min="7485" max="7485" width="14.85546875" customWidth="1"/>
    <col min="7486" max="7488" width="14.7109375" customWidth="1"/>
    <col min="7490" max="7490" width="14.85546875" customWidth="1"/>
    <col min="7491" max="7492" width="14.7109375" customWidth="1"/>
    <col min="7493" max="7493" width="16.5703125" customWidth="1"/>
    <col min="7494" max="7495" width="14.7109375" customWidth="1"/>
    <col min="7497" max="7502" width="14.7109375" customWidth="1"/>
    <col min="7504" max="7504" width="14.85546875" customWidth="1"/>
    <col min="7505" max="7509" width="14.7109375" customWidth="1"/>
    <col min="7511" max="7515" width="14.7109375" customWidth="1"/>
    <col min="7516" max="7516" width="14.5703125" customWidth="1"/>
    <col min="7518" max="7519" width="14.7109375" customWidth="1"/>
    <col min="7520" max="7520" width="14.85546875" customWidth="1"/>
    <col min="7521" max="7521" width="14.7109375" customWidth="1"/>
    <col min="7525" max="7527" width="14.7109375" customWidth="1"/>
    <col min="7681" max="7681" width="7" customWidth="1"/>
    <col min="7682" max="7682" width="37.28515625" customWidth="1"/>
    <col min="7683" max="7683" width="13.28515625" customWidth="1"/>
    <col min="7684" max="7684" width="14.140625" customWidth="1"/>
    <col min="7685" max="7685" width="12.5703125" customWidth="1"/>
    <col min="7686" max="7686" width="13.42578125" customWidth="1"/>
    <col min="7687" max="7690" width="13.7109375" customWidth="1"/>
    <col min="7691" max="7691" width="14.140625" customWidth="1"/>
    <col min="7692" max="7692" width="13.7109375" customWidth="1"/>
    <col min="7693" max="7693" width="9" customWidth="1"/>
    <col min="7694" max="7701" width="14.7109375" customWidth="1"/>
    <col min="7702" max="7702" width="14.85546875" customWidth="1"/>
    <col min="7703" max="7715" width="14.7109375" customWidth="1"/>
    <col min="7717" max="7717" width="14.7109375" customWidth="1"/>
    <col min="7719" max="7722" width="14.7109375" customWidth="1"/>
    <col min="7723" max="7723" width="14.85546875" customWidth="1"/>
    <col min="7724" max="7727" width="14.7109375" customWidth="1"/>
    <col min="7729" max="7730" width="14.7109375" customWidth="1"/>
    <col min="7732" max="7733" width="14.7109375" customWidth="1"/>
    <col min="7734" max="7734" width="14.5703125" customWidth="1"/>
    <col min="7735" max="7737" width="14.7109375" customWidth="1"/>
    <col min="7740" max="7740" width="14.7109375" customWidth="1"/>
    <col min="7741" max="7741" width="14.85546875" customWidth="1"/>
    <col min="7742" max="7744" width="14.7109375" customWidth="1"/>
    <col min="7746" max="7746" width="14.85546875" customWidth="1"/>
    <col min="7747" max="7748" width="14.7109375" customWidth="1"/>
    <col min="7749" max="7749" width="16.5703125" customWidth="1"/>
    <col min="7750" max="7751" width="14.7109375" customWidth="1"/>
    <col min="7753" max="7758" width="14.7109375" customWidth="1"/>
    <col min="7760" max="7760" width="14.85546875" customWidth="1"/>
    <col min="7761" max="7765" width="14.7109375" customWidth="1"/>
    <col min="7767" max="7771" width="14.7109375" customWidth="1"/>
    <col min="7772" max="7772" width="14.5703125" customWidth="1"/>
    <col min="7774" max="7775" width="14.7109375" customWidth="1"/>
    <col min="7776" max="7776" width="14.85546875" customWidth="1"/>
    <col min="7777" max="7777" width="14.7109375" customWidth="1"/>
    <col min="7781" max="7783" width="14.7109375" customWidth="1"/>
    <col min="7937" max="7937" width="7" customWidth="1"/>
    <col min="7938" max="7938" width="37.28515625" customWidth="1"/>
    <col min="7939" max="7939" width="13.28515625" customWidth="1"/>
    <col min="7940" max="7940" width="14.140625" customWidth="1"/>
    <col min="7941" max="7941" width="12.5703125" customWidth="1"/>
    <col min="7942" max="7942" width="13.42578125" customWidth="1"/>
    <col min="7943" max="7946" width="13.7109375" customWidth="1"/>
    <col min="7947" max="7947" width="14.140625" customWidth="1"/>
    <col min="7948" max="7948" width="13.7109375" customWidth="1"/>
    <col min="7949" max="7949" width="9" customWidth="1"/>
    <col min="7950" max="7957" width="14.7109375" customWidth="1"/>
    <col min="7958" max="7958" width="14.85546875" customWidth="1"/>
    <col min="7959" max="7971" width="14.7109375" customWidth="1"/>
    <col min="7973" max="7973" width="14.7109375" customWidth="1"/>
    <col min="7975" max="7978" width="14.7109375" customWidth="1"/>
    <col min="7979" max="7979" width="14.85546875" customWidth="1"/>
    <col min="7980" max="7983" width="14.7109375" customWidth="1"/>
    <col min="7985" max="7986" width="14.7109375" customWidth="1"/>
    <col min="7988" max="7989" width="14.7109375" customWidth="1"/>
    <col min="7990" max="7990" width="14.5703125" customWidth="1"/>
    <col min="7991" max="7993" width="14.7109375" customWidth="1"/>
    <col min="7996" max="7996" width="14.7109375" customWidth="1"/>
    <col min="7997" max="7997" width="14.85546875" customWidth="1"/>
    <col min="7998" max="8000" width="14.7109375" customWidth="1"/>
    <col min="8002" max="8002" width="14.85546875" customWidth="1"/>
    <col min="8003" max="8004" width="14.7109375" customWidth="1"/>
    <col min="8005" max="8005" width="16.5703125" customWidth="1"/>
    <col min="8006" max="8007" width="14.7109375" customWidth="1"/>
    <col min="8009" max="8014" width="14.7109375" customWidth="1"/>
    <col min="8016" max="8016" width="14.85546875" customWidth="1"/>
    <col min="8017" max="8021" width="14.7109375" customWidth="1"/>
    <col min="8023" max="8027" width="14.7109375" customWidth="1"/>
    <col min="8028" max="8028" width="14.5703125" customWidth="1"/>
    <col min="8030" max="8031" width="14.7109375" customWidth="1"/>
    <col min="8032" max="8032" width="14.85546875" customWidth="1"/>
    <col min="8033" max="8033" width="14.7109375" customWidth="1"/>
    <col min="8037" max="8039" width="14.7109375" customWidth="1"/>
    <col min="8193" max="8193" width="7" customWidth="1"/>
    <col min="8194" max="8194" width="37.28515625" customWidth="1"/>
    <col min="8195" max="8195" width="13.28515625" customWidth="1"/>
    <col min="8196" max="8196" width="14.140625" customWidth="1"/>
    <col min="8197" max="8197" width="12.5703125" customWidth="1"/>
    <col min="8198" max="8198" width="13.42578125" customWidth="1"/>
    <col min="8199" max="8202" width="13.7109375" customWidth="1"/>
    <col min="8203" max="8203" width="14.140625" customWidth="1"/>
    <col min="8204" max="8204" width="13.7109375" customWidth="1"/>
    <col min="8205" max="8205" width="9" customWidth="1"/>
    <col min="8206" max="8213" width="14.7109375" customWidth="1"/>
    <col min="8214" max="8214" width="14.85546875" customWidth="1"/>
    <col min="8215" max="8227" width="14.7109375" customWidth="1"/>
    <col min="8229" max="8229" width="14.7109375" customWidth="1"/>
    <col min="8231" max="8234" width="14.7109375" customWidth="1"/>
    <col min="8235" max="8235" width="14.85546875" customWidth="1"/>
    <col min="8236" max="8239" width="14.7109375" customWidth="1"/>
    <col min="8241" max="8242" width="14.7109375" customWidth="1"/>
    <col min="8244" max="8245" width="14.7109375" customWidth="1"/>
    <col min="8246" max="8246" width="14.5703125" customWidth="1"/>
    <col min="8247" max="8249" width="14.7109375" customWidth="1"/>
    <col min="8252" max="8252" width="14.7109375" customWidth="1"/>
    <col min="8253" max="8253" width="14.85546875" customWidth="1"/>
    <col min="8254" max="8256" width="14.7109375" customWidth="1"/>
    <col min="8258" max="8258" width="14.85546875" customWidth="1"/>
    <col min="8259" max="8260" width="14.7109375" customWidth="1"/>
    <col min="8261" max="8261" width="16.5703125" customWidth="1"/>
    <col min="8262" max="8263" width="14.7109375" customWidth="1"/>
    <col min="8265" max="8270" width="14.7109375" customWidth="1"/>
    <col min="8272" max="8272" width="14.85546875" customWidth="1"/>
    <col min="8273" max="8277" width="14.7109375" customWidth="1"/>
    <col min="8279" max="8283" width="14.7109375" customWidth="1"/>
    <col min="8284" max="8284" width="14.5703125" customWidth="1"/>
    <col min="8286" max="8287" width="14.7109375" customWidth="1"/>
    <col min="8288" max="8288" width="14.85546875" customWidth="1"/>
    <col min="8289" max="8289" width="14.7109375" customWidth="1"/>
    <col min="8293" max="8295" width="14.7109375" customWidth="1"/>
    <col min="8449" max="8449" width="7" customWidth="1"/>
    <col min="8450" max="8450" width="37.28515625" customWidth="1"/>
    <col min="8451" max="8451" width="13.28515625" customWidth="1"/>
    <col min="8452" max="8452" width="14.140625" customWidth="1"/>
    <col min="8453" max="8453" width="12.5703125" customWidth="1"/>
    <col min="8454" max="8454" width="13.42578125" customWidth="1"/>
    <col min="8455" max="8458" width="13.7109375" customWidth="1"/>
    <col min="8459" max="8459" width="14.140625" customWidth="1"/>
    <col min="8460" max="8460" width="13.7109375" customWidth="1"/>
    <col min="8461" max="8461" width="9" customWidth="1"/>
    <col min="8462" max="8469" width="14.7109375" customWidth="1"/>
    <col min="8470" max="8470" width="14.85546875" customWidth="1"/>
    <col min="8471" max="8483" width="14.7109375" customWidth="1"/>
    <col min="8485" max="8485" width="14.7109375" customWidth="1"/>
    <col min="8487" max="8490" width="14.7109375" customWidth="1"/>
    <col min="8491" max="8491" width="14.85546875" customWidth="1"/>
    <col min="8492" max="8495" width="14.7109375" customWidth="1"/>
    <col min="8497" max="8498" width="14.7109375" customWidth="1"/>
    <col min="8500" max="8501" width="14.7109375" customWidth="1"/>
    <col min="8502" max="8502" width="14.5703125" customWidth="1"/>
    <col min="8503" max="8505" width="14.7109375" customWidth="1"/>
    <col min="8508" max="8508" width="14.7109375" customWidth="1"/>
    <col min="8509" max="8509" width="14.85546875" customWidth="1"/>
    <col min="8510" max="8512" width="14.7109375" customWidth="1"/>
    <col min="8514" max="8514" width="14.85546875" customWidth="1"/>
    <col min="8515" max="8516" width="14.7109375" customWidth="1"/>
    <col min="8517" max="8517" width="16.5703125" customWidth="1"/>
    <col min="8518" max="8519" width="14.7109375" customWidth="1"/>
    <col min="8521" max="8526" width="14.7109375" customWidth="1"/>
    <col min="8528" max="8528" width="14.85546875" customWidth="1"/>
    <col min="8529" max="8533" width="14.7109375" customWidth="1"/>
    <col min="8535" max="8539" width="14.7109375" customWidth="1"/>
    <col min="8540" max="8540" width="14.5703125" customWidth="1"/>
    <col min="8542" max="8543" width="14.7109375" customWidth="1"/>
    <col min="8544" max="8544" width="14.85546875" customWidth="1"/>
    <col min="8545" max="8545" width="14.7109375" customWidth="1"/>
    <col min="8549" max="8551" width="14.7109375" customWidth="1"/>
    <col min="8705" max="8705" width="7" customWidth="1"/>
    <col min="8706" max="8706" width="37.28515625" customWidth="1"/>
    <col min="8707" max="8707" width="13.28515625" customWidth="1"/>
    <col min="8708" max="8708" width="14.140625" customWidth="1"/>
    <col min="8709" max="8709" width="12.5703125" customWidth="1"/>
    <col min="8710" max="8710" width="13.42578125" customWidth="1"/>
    <col min="8711" max="8714" width="13.7109375" customWidth="1"/>
    <col min="8715" max="8715" width="14.140625" customWidth="1"/>
    <col min="8716" max="8716" width="13.7109375" customWidth="1"/>
    <col min="8717" max="8717" width="9" customWidth="1"/>
    <col min="8718" max="8725" width="14.7109375" customWidth="1"/>
    <col min="8726" max="8726" width="14.85546875" customWidth="1"/>
    <col min="8727" max="8739" width="14.7109375" customWidth="1"/>
    <col min="8741" max="8741" width="14.7109375" customWidth="1"/>
    <col min="8743" max="8746" width="14.7109375" customWidth="1"/>
    <col min="8747" max="8747" width="14.85546875" customWidth="1"/>
    <col min="8748" max="8751" width="14.7109375" customWidth="1"/>
    <col min="8753" max="8754" width="14.7109375" customWidth="1"/>
    <col min="8756" max="8757" width="14.7109375" customWidth="1"/>
    <col min="8758" max="8758" width="14.5703125" customWidth="1"/>
    <col min="8759" max="8761" width="14.7109375" customWidth="1"/>
    <col min="8764" max="8764" width="14.7109375" customWidth="1"/>
    <col min="8765" max="8765" width="14.85546875" customWidth="1"/>
    <col min="8766" max="8768" width="14.7109375" customWidth="1"/>
    <col min="8770" max="8770" width="14.85546875" customWidth="1"/>
    <col min="8771" max="8772" width="14.7109375" customWidth="1"/>
    <col min="8773" max="8773" width="16.5703125" customWidth="1"/>
    <col min="8774" max="8775" width="14.7109375" customWidth="1"/>
    <col min="8777" max="8782" width="14.7109375" customWidth="1"/>
    <col min="8784" max="8784" width="14.85546875" customWidth="1"/>
    <col min="8785" max="8789" width="14.7109375" customWidth="1"/>
    <col min="8791" max="8795" width="14.7109375" customWidth="1"/>
    <col min="8796" max="8796" width="14.5703125" customWidth="1"/>
    <col min="8798" max="8799" width="14.7109375" customWidth="1"/>
    <col min="8800" max="8800" width="14.85546875" customWidth="1"/>
    <col min="8801" max="8801" width="14.7109375" customWidth="1"/>
    <col min="8805" max="8807" width="14.7109375" customWidth="1"/>
    <col min="8961" max="8961" width="7" customWidth="1"/>
    <col min="8962" max="8962" width="37.28515625" customWidth="1"/>
    <col min="8963" max="8963" width="13.28515625" customWidth="1"/>
    <col min="8964" max="8964" width="14.140625" customWidth="1"/>
    <col min="8965" max="8965" width="12.5703125" customWidth="1"/>
    <col min="8966" max="8966" width="13.42578125" customWidth="1"/>
    <col min="8967" max="8970" width="13.7109375" customWidth="1"/>
    <col min="8971" max="8971" width="14.140625" customWidth="1"/>
    <col min="8972" max="8972" width="13.7109375" customWidth="1"/>
    <col min="8973" max="8973" width="9" customWidth="1"/>
    <col min="8974" max="8981" width="14.7109375" customWidth="1"/>
    <col min="8982" max="8982" width="14.85546875" customWidth="1"/>
    <col min="8983" max="8995" width="14.7109375" customWidth="1"/>
    <col min="8997" max="8997" width="14.7109375" customWidth="1"/>
    <col min="8999" max="9002" width="14.7109375" customWidth="1"/>
    <col min="9003" max="9003" width="14.85546875" customWidth="1"/>
    <col min="9004" max="9007" width="14.7109375" customWidth="1"/>
    <col min="9009" max="9010" width="14.7109375" customWidth="1"/>
    <col min="9012" max="9013" width="14.7109375" customWidth="1"/>
    <col min="9014" max="9014" width="14.5703125" customWidth="1"/>
    <col min="9015" max="9017" width="14.7109375" customWidth="1"/>
    <col min="9020" max="9020" width="14.7109375" customWidth="1"/>
    <col min="9021" max="9021" width="14.85546875" customWidth="1"/>
    <col min="9022" max="9024" width="14.7109375" customWidth="1"/>
    <col min="9026" max="9026" width="14.85546875" customWidth="1"/>
    <col min="9027" max="9028" width="14.7109375" customWidth="1"/>
    <col min="9029" max="9029" width="16.5703125" customWidth="1"/>
    <col min="9030" max="9031" width="14.7109375" customWidth="1"/>
    <col min="9033" max="9038" width="14.7109375" customWidth="1"/>
    <col min="9040" max="9040" width="14.85546875" customWidth="1"/>
    <col min="9041" max="9045" width="14.7109375" customWidth="1"/>
    <col min="9047" max="9051" width="14.7109375" customWidth="1"/>
    <col min="9052" max="9052" width="14.5703125" customWidth="1"/>
    <col min="9054" max="9055" width="14.7109375" customWidth="1"/>
    <col min="9056" max="9056" width="14.85546875" customWidth="1"/>
    <col min="9057" max="9057" width="14.7109375" customWidth="1"/>
    <col min="9061" max="9063" width="14.7109375" customWidth="1"/>
    <col min="9217" max="9217" width="7" customWidth="1"/>
    <col min="9218" max="9218" width="37.28515625" customWidth="1"/>
    <col min="9219" max="9219" width="13.28515625" customWidth="1"/>
    <col min="9220" max="9220" width="14.140625" customWidth="1"/>
    <col min="9221" max="9221" width="12.5703125" customWidth="1"/>
    <col min="9222" max="9222" width="13.42578125" customWidth="1"/>
    <col min="9223" max="9226" width="13.7109375" customWidth="1"/>
    <col min="9227" max="9227" width="14.140625" customWidth="1"/>
    <col min="9228" max="9228" width="13.7109375" customWidth="1"/>
    <col min="9229" max="9229" width="9" customWidth="1"/>
    <col min="9230" max="9237" width="14.7109375" customWidth="1"/>
    <col min="9238" max="9238" width="14.85546875" customWidth="1"/>
    <col min="9239" max="9251" width="14.7109375" customWidth="1"/>
    <col min="9253" max="9253" width="14.7109375" customWidth="1"/>
    <col min="9255" max="9258" width="14.7109375" customWidth="1"/>
    <col min="9259" max="9259" width="14.85546875" customWidth="1"/>
    <col min="9260" max="9263" width="14.7109375" customWidth="1"/>
    <col min="9265" max="9266" width="14.7109375" customWidth="1"/>
    <col min="9268" max="9269" width="14.7109375" customWidth="1"/>
    <col min="9270" max="9270" width="14.5703125" customWidth="1"/>
    <col min="9271" max="9273" width="14.7109375" customWidth="1"/>
    <col min="9276" max="9276" width="14.7109375" customWidth="1"/>
    <col min="9277" max="9277" width="14.85546875" customWidth="1"/>
    <col min="9278" max="9280" width="14.7109375" customWidth="1"/>
    <col min="9282" max="9282" width="14.85546875" customWidth="1"/>
    <col min="9283" max="9284" width="14.7109375" customWidth="1"/>
    <col min="9285" max="9285" width="16.5703125" customWidth="1"/>
    <col min="9286" max="9287" width="14.7109375" customWidth="1"/>
    <col min="9289" max="9294" width="14.7109375" customWidth="1"/>
    <col min="9296" max="9296" width="14.85546875" customWidth="1"/>
    <col min="9297" max="9301" width="14.7109375" customWidth="1"/>
    <col min="9303" max="9307" width="14.7109375" customWidth="1"/>
    <col min="9308" max="9308" width="14.5703125" customWidth="1"/>
    <col min="9310" max="9311" width="14.7109375" customWidth="1"/>
    <col min="9312" max="9312" width="14.85546875" customWidth="1"/>
    <col min="9313" max="9313" width="14.7109375" customWidth="1"/>
    <col min="9317" max="9319" width="14.7109375" customWidth="1"/>
    <col min="9473" max="9473" width="7" customWidth="1"/>
    <col min="9474" max="9474" width="37.28515625" customWidth="1"/>
    <col min="9475" max="9475" width="13.28515625" customWidth="1"/>
    <col min="9476" max="9476" width="14.140625" customWidth="1"/>
    <col min="9477" max="9477" width="12.5703125" customWidth="1"/>
    <col min="9478" max="9478" width="13.42578125" customWidth="1"/>
    <col min="9479" max="9482" width="13.7109375" customWidth="1"/>
    <col min="9483" max="9483" width="14.140625" customWidth="1"/>
    <col min="9484" max="9484" width="13.7109375" customWidth="1"/>
    <col min="9485" max="9485" width="9" customWidth="1"/>
    <col min="9486" max="9493" width="14.7109375" customWidth="1"/>
    <col min="9494" max="9494" width="14.85546875" customWidth="1"/>
    <col min="9495" max="9507" width="14.7109375" customWidth="1"/>
    <col min="9509" max="9509" width="14.7109375" customWidth="1"/>
    <col min="9511" max="9514" width="14.7109375" customWidth="1"/>
    <col min="9515" max="9515" width="14.85546875" customWidth="1"/>
    <col min="9516" max="9519" width="14.7109375" customWidth="1"/>
    <col min="9521" max="9522" width="14.7109375" customWidth="1"/>
    <col min="9524" max="9525" width="14.7109375" customWidth="1"/>
    <col min="9526" max="9526" width="14.5703125" customWidth="1"/>
    <col min="9527" max="9529" width="14.7109375" customWidth="1"/>
    <col min="9532" max="9532" width="14.7109375" customWidth="1"/>
    <col min="9533" max="9533" width="14.85546875" customWidth="1"/>
    <col min="9534" max="9536" width="14.7109375" customWidth="1"/>
    <col min="9538" max="9538" width="14.85546875" customWidth="1"/>
    <col min="9539" max="9540" width="14.7109375" customWidth="1"/>
    <col min="9541" max="9541" width="16.5703125" customWidth="1"/>
    <col min="9542" max="9543" width="14.7109375" customWidth="1"/>
    <col min="9545" max="9550" width="14.7109375" customWidth="1"/>
    <col min="9552" max="9552" width="14.85546875" customWidth="1"/>
    <col min="9553" max="9557" width="14.7109375" customWidth="1"/>
    <col min="9559" max="9563" width="14.7109375" customWidth="1"/>
    <col min="9564" max="9564" width="14.5703125" customWidth="1"/>
    <col min="9566" max="9567" width="14.7109375" customWidth="1"/>
    <col min="9568" max="9568" width="14.85546875" customWidth="1"/>
    <col min="9569" max="9569" width="14.7109375" customWidth="1"/>
    <col min="9573" max="9575" width="14.7109375" customWidth="1"/>
    <col min="9729" max="9729" width="7" customWidth="1"/>
    <col min="9730" max="9730" width="37.28515625" customWidth="1"/>
    <col min="9731" max="9731" width="13.28515625" customWidth="1"/>
    <col min="9732" max="9732" width="14.140625" customWidth="1"/>
    <col min="9733" max="9733" width="12.5703125" customWidth="1"/>
    <col min="9734" max="9734" width="13.42578125" customWidth="1"/>
    <col min="9735" max="9738" width="13.7109375" customWidth="1"/>
    <col min="9739" max="9739" width="14.140625" customWidth="1"/>
    <col min="9740" max="9740" width="13.7109375" customWidth="1"/>
    <col min="9741" max="9741" width="9" customWidth="1"/>
    <col min="9742" max="9749" width="14.7109375" customWidth="1"/>
    <col min="9750" max="9750" width="14.85546875" customWidth="1"/>
    <col min="9751" max="9763" width="14.7109375" customWidth="1"/>
    <col min="9765" max="9765" width="14.7109375" customWidth="1"/>
    <col min="9767" max="9770" width="14.7109375" customWidth="1"/>
    <col min="9771" max="9771" width="14.85546875" customWidth="1"/>
    <col min="9772" max="9775" width="14.7109375" customWidth="1"/>
    <col min="9777" max="9778" width="14.7109375" customWidth="1"/>
    <col min="9780" max="9781" width="14.7109375" customWidth="1"/>
    <col min="9782" max="9782" width="14.5703125" customWidth="1"/>
    <col min="9783" max="9785" width="14.7109375" customWidth="1"/>
    <col min="9788" max="9788" width="14.7109375" customWidth="1"/>
    <col min="9789" max="9789" width="14.85546875" customWidth="1"/>
    <col min="9790" max="9792" width="14.7109375" customWidth="1"/>
    <col min="9794" max="9794" width="14.85546875" customWidth="1"/>
    <col min="9795" max="9796" width="14.7109375" customWidth="1"/>
    <col min="9797" max="9797" width="16.5703125" customWidth="1"/>
    <col min="9798" max="9799" width="14.7109375" customWidth="1"/>
    <col min="9801" max="9806" width="14.7109375" customWidth="1"/>
    <col min="9808" max="9808" width="14.85546875" customWidth="1"/>
    <col min="9809" max="9813" width="14.7109375" customWidth="1"/>
    <col min="9815" max="9819" width="14.7109375" customWidth="1"/>
    <col min="9820" max="9820" width="14.5703125" customWidth="1"/>
    <col min="9822" max="9823" width="14.7109375" customWidth="1"/>
    <col min="9824" max="9824" width="14.85546875" customWidth="1"/>
    <col min="9825" max="9825" width="14.7109375" customWidth="1"/>
    <col min="9829" max="9831" width="14.7109375" customWidth="1"/>
    <col min="9985" max="9985" width="7" customWidth="1"/>
    <col min="9986" max="9986" width="37.28515625" customWidth="1"/>
    <col min="9987" max="9987" width="13.28515625" customWidth="1"/>
    <col min="9988" max="9988" width="14.140625" customWidth="1"/>
    <col min="9989" max="9989" width="12.5703125" customWidth="1"/>
    <col min="9990" max="9990" width="13.42578125" customWidth="1"/>
    <col min="9991" max="9994" width="13.7109375" customWidth="1"/>
    <col min="9995" max="9995" width="14.140625" customWidth="1"/>
    <col min="9996" max="9996" width="13.7109375" customWidth="1"/>
    <col min="9997" max="9997" width="9" customWidth="1"/>
    <col min="9998" max="10005" width="14.7109375" customWidth="1"/>
    <col min="10006" max="10006" width="14.85546875" customWidth="1"/>
    <col min="10007" max="10019" width="14.7109375" customWidth="1"/>
    <col min="10021" max="10021" width="14.7109375" customWidth="1"/>
    <col min="10023" max="10026" width="14.7109375" customWidth="1"/>
    <col min="10027" max="10027" width="14.85546875" customWidth="1"/>
    <col min="10028" max="10031" width="14.7109375" customWidth="1"/>
    <col min="10033" max="10034" width="14.7109375" customWidth="1"/>
    <col min="10036" max="10037" width="14.7109375" customWidth="1"/>
    <col min="10038" max="10038" width="14.5703125" customWidth="1"/>
    <col min="10039" max="10041" width="14.7109375" customWidth="1"/>
    <col min="10044" max="10044" width="14.7109375" customWidth="1"/>
    <col min="10045" max="10045" width="14.85546875" customWidth="1"/>
    <col min="10046" max="10048" width="14.7109375" customWidth="1"/>
    <col min="10050" max="10050" width="14.85546875" customWidth="1"/>
    <col min="10051" max="10052" width="14.7109375" customWidth="1"/>
    <col min="10053" max="10053" width="16.5703125" customWidth="1"/>
    <col min="10054" max="10055" width="14.7109375" customWidth="1"/>
    <col min="10057" max="10062" width="14.7109375" customWidth="1"/>
    <col min="10064" max="10064" width="14.85546875" customWidth="1"/>
    <col min="10065" max="10069" width="14.7109375" customWidth="1"/>
    <col min="10071" max="10075" width="14.7109375" customWidth="1"/>
    <col min="10076" max="10076" width="14.5703125" customWidth="1"/>
    <col min="10078" max="10079" width="14.7109375" customWidth="1"/>
    <col min="10080" max="10080" width="14.85546875" customWidth="1"/>
    <col min="10081" max="10081" width="14.7109375" customWidth="1"/>
    <col min="10085" max="10087" width="14.7109375" customWidth="1"/>
    <col min="10241" max="10241" width="7" customWidth="1"/>
    <col min="10242" max="10242" width="37.28515625" customWidth="1"/>
    <col min="10243" max="10243" width="13.28515625" customWidth="1"/>
    <col min="10244" max="10244" width="14.140625" customWidth="1"/>
    <col min="10245" max="10245" width="12.5703125" customWidth="1"/>
    <col min="10246" max="10246" width="13.42578125" customWidth="1"/>
    <col min="10247" max="10250" width="13.7109375" customWidth="1"/>
    <col min="10251" max="10251" width="14.140625" customWidth="1"/>
    <col min="10252" max="10252" width="13.7109375" customWidth="1"/>
    <col min="10253" max="10253" width="9" customWidth="1"/>
    <col min="10254" max="10261" width="14.7109375" customWidth="1"/>
    <col min="10262" max="10262" width="14.85546875" customWidth="1"/>
    <col min="10263" max="10275" width="14.7109375" customWidth="1"/>
    <col min="10277" max="10277" width="14.7109375" customWidth="1"/>
    <col min="10279" max="10282" width="14.7109375" customWidth="1"/>
    <col min="10283" max="10283" width="14.85546875" customWidth="1"/>
    <col min="10284" max="10287" width="14.7109375" customWidth="1"/>
    <col min="10289" max="10290" width="14.7109375" customWidth="1"/>
    <col min="10292" max="10293" width="14.7109375" customWidth="1"/>
    <col min="10294" max="10294" width="14.5703125" customWidth="1"/>
    <col min="10295" max="10297" width="14.7109375" customWidth="1"/>
    <col min="10300" max="10300" width="14.7109375" customWidth="1"/>
    <col min="10301" max="10301" width="14.85546875" customWidth="1"/>
    <col min="10302" max="10304" width="14.7109375" customWidth="1"/>
    <col min="10306" max="10306" width="14.85546875" customWidth="1"/>
    <col min="10307" max="10308" width="14.7109375" customWidth="1"/>
    <col min="10309" max="10309" width="16.5703125" customWidth="1"/>
    <col min="10310" max="10311" width="14.7109375" customWidth="1"/>
    <col min="10313" max="10318" width="14.7109375" customWidth="1"/>
    <col min="10320" max="10320" width="14.85546875" customWidth="1"/>
    <col min="10321" max="10325" width="14.7109375" customWidth="1"/>
    <col min="10327" max="10331" width="14.7109375" customWidth="1"/>
    <col min="10332" max="10332" width="14.5703125" customWidth="1"/>
    <col min="10334" max="10335" width="14.7109375" customWidth="1"/>
    <col min="10336" max="10336" width="14.85546875" customWidth="1"/>
    <col min="10337" max="10337" width="14.7109375" customWidth="1"/>
    <col min="10341" max="10343" width="14.7109375" customWidth="1"/>
    <col min="10497" max="10497" width="7" customWidth="1"/>
    <col min="10498" max="10498" width="37.28515625" customWidth="1"/>
    <col min="10499" max="10499" width="13.28515625" customWidth="1"/>
    <col min="10500" max="10500" width="14.140625" customWidth="1"/>
    <col min="10501" max="10501" width="12.5703125" customWidth="1"/>
    <col min="10502" max="10502" width="13.42578125" customWidth="1"/>
    <col min="10503" max="10506" width="13.7109375" customWidth="1"/>
    <col min="10507" max="10507" width="14.140625" customWidth="1"/>
    <col min="10508" max="10508" width="13.7109375" customWidth="1"/>
    <col min="10509" max="10509" width="9" customWidth="1"/>
    <col min="10510" max="10517" width="14.7109375" customWidth="1"/>
    <col min="10518" max="10518" width="14.85546875" customWidth="1"/>
    <col min="10519" max="10531" width="14.7109375" customWidth="1"/>
    <col min="10533" max="10533" width="14.7109375" customWidth="1"/>
    <col min="10535" max="10538" width="14.7109375" customWidth="1"/>
    <col min="10539" max="10539" width="14.85546875" customWidth="1"/>
    <col min="10540" max="10543" width="14.7109375" customWidth="1"/>
    <col min="10545" max="10546" width="14.7109375" customWidth="1"/>
    <col min="10548" max="10549" width="14.7109375" customWidth="1"/>
    <col min="10550" max="10550" width="14.5703125" customWidth="1"/>
    <col min="10551" max="10553" width="14.7109375" customWidth="1"/>
    <col min="10556" max="10556" width="14.7109375" customWidth="1"/>
    <col min="10557" max="10557" width="14.85546875" customWidth="1"/>
    <col min="10558" max="10560" width="14.7109375" customWidth="1"/>
    <col min="10562" max="10562" width="14.85546875" customWidth="1"/>
    <col min="10563" max="10564" width="14.7109375" customWidth="1"/>
    <col min="10565" max="10565" width="16.5703125" customWidth="1"/>
    <col min="10566" max="10567" width="14.7109375" customWidth="1"/>
    <col min="10569" max="10574" width="14.7109375" customWidth="1"/>
    <col min="10576" max="10576" width="14.85546875" customWidth="1"/>
    <col min="10577" max="10581" width="14.7109375" customWidth="1"/>
    <col min="10583" max="10587" width="14.7109375" customWidth="1"/>
    <col min="10588" max="10588" width="14.5703125" customWidth="1"/>
    <col min="10590" max="10591" width="14.7109375" customWidth="1"/>
    <col min="10592" max="10592" width="14.85546875" customWidth="1"/>
    <col min="10593" max="10593" width="14.7109375" customWidth="1"/>
    <col min="10597" max="10599" width="14.7109375" customWidth="1"/>
    <col min="10753" max="10753" width="7" customWidth="1"/>
    <col min="10754" max="10754" width="37.28515625" customWidth="1"/>
    <col min="10755" max="10755" width="13.28515625" customWidth="1"/>
    <col min="10756" max="10756" width="14.140625" customWidth="1"/>
    <col min="10757" max="10757" width="12.5703125" customWidth="1"/>
    <col min="10758" max="10758" width="13.42578125" customWidth="1"/>
    <col min="10759" max="10762" width="13.7109375" customWidth="1"/>
    <col min="10763" max="10763" width="14.140625" customWidth="1"/>
    <col min="10764" max="10764" width="13.7109375" customWidth="1"/>
    <col min="10765" max="10765" width="9" customWidth="1"/>
    <col min="10766" max="10773" width="14.7109375" customWidth="1"/>
    <col min="10774" max="10774" width="14.85546875" customWidth="1"/>
    <col min="10775" max="10787" width="14.7109375" customWidth="1"/>
    <col min="10789" max="10789" width="14.7109375" customWidth="1"/>
    <col min="10791" max="10794" width="14.7109375" customWidth="1"/>
    <col min="10795" max="10795" width="14.85546875" customWidth="1"/>
    <col min="10796" max="10799" width="14.7109375" customWidth="1"/>
    <col min="10801" max="10802" width="14.7109375" customWidth="1"/>
    <col min="10804" max="10805" width="14.7109375" customWidth="1"/>
    <col min="10806" max="10806" width="14.5703125" customWidth="1"/>
    <col min="10807" max="10809" width="14.7109375" customWidth="1"/>
    <col min="10812" max="10812" width="14.7109375" customWidth="1"/>
    <col min="10813" max="10813" width="14.85546875" customWidth="1"/>
    <col min="10814" max="10816" width="14.7109375" customWidth="1"/>
    <col min="10818" max="10818" width="14.85546875" customWidth="1"/>
    <col min="10819" max="10820" width="14.7109375" customWidth="1"/>
    <col min="10821" max="10821" width="16.5703125" customWidth="1"/>
    <col min="10822" max="10823" width="14.7109375" customWidth="1"/>
    <col min="10825" max="10830" width="14.7109375" customWidth="1"/>
    <col min="10832" max="10832" width="14.85546875" customWidth="1"/>
    <col min="10833" max="10837" width="14.7109375" customWidth="1"/>
    <col min="10839" max="10843" width="14.7109375" customWidth="1"/>
    <col min="10844" max="10844" width="14.5703125" customWidth="1"/>
    <col min="10846" max="10847" width="14.7109375" customWidth="1"/>
    <col min="10848" max="10848" width="14.85546875" customWidth="1"/>
    <col min="10849" max="10849" width="14.7109375" customWidth="1"/>
    <col min="10853" max="10855" width="14.7109375" customWidth="1"/>
    <col min="11009" max="11009" width="7" customWidth="1"/>
    <col min="11010" max="11010" width="37.28515625" customWidth="1"/>
    <col min="11011" max="11011" width="13.28515625" customWidth="1"/>
    <col min="11012" max="11012" width="14.140625" customWidth="1"/>
    <col min="11013" max="11013" width="12.5703125" customWidth="1"/>
    <col min="11014" max="11014" width="13.42578125" customWidth="1"/>
    <col min="11015" max="11018" width="13.7109375" customWidth="1"/>
    <col min="11019" max="11019" width="14.140625" customWidth="1"/>
    <col min="11020" max="11020" width="13.7109375" customWidth="1"/>
    <col min="11021" max="11021" width="9" customWidth="1"/>
    <col min="11022" max="11029" width="14.7109375" customWidth="1"/>
    <col min="11030" max="11030" width="14.85546875" customWidth="1"/>
    <col min="11031" max="11043" width="14.7109375" customWidth="1"/>
    <col min="11045" max="11045" width="14.7109375" customWidth="1"/>
    <col min="11047" max="11050" width="14.7109375" customWidth="1"/>
    <col min="11051" max="11051" width="14.85546875" customWidth="1"/>
    <col min="11052" max="11055" width="14.7109375" customWidth="1"/>
    <col min="11057" max="11058" width="14.7109375" customWidth="1"/>
    <col min="11060" max="11061" width="14.7109375" customWidth="1"/>
    <col min="11062" max="11062" width="14.5703125" customWidth="1"/>
    <col min="11063" max="11065" width="14.7109375" customWidth="1"/>
    <col min="11068" max="11068" width="14.7109375" customWidth="1"/>
    <col min="11069" max="11069" width="14.85546875" customWidth="1"/>
    <col min="11070" max="11072" width="14.7109375" customWidth="1"/>
    <col min="11074" max="11074" width="14.85546875" customWidth="1"/>
    <col min="11075" max="11076" width="14.7109375" customWidth="1"/>
    <col min="11077" max="11077" width="16.5703125" customWidth="1"/>
    <col min="11078" max="11079" width="14.7109375" customWidth="1"/>
    <col min="11081" max="11086" width="14.7109375" customWidth="1"/>
    <col min="11088" max="11088" width="14.85546875" customWidth="1"/>
    <col min="11089" max="11093" width="14.7109375" customWidth="1"/>
    <col min="11095" max="11099" width="14.7109375" customWidth="1"/>
    <col min="11100" max="11100" width="14.5703125" customWidth="1"/>
    <col min="11102" max="11103" width="14.7109375" customWidth="1"/>
    <col min="11104" max="11104" width="14.85546875" customWidth="1"/>
    <col min="11105" max="11105" width="14.7109375" customWidth="1"/>
    <col min="11109" max="11111" width="14.7109375" customWidth="1"/>
    <col min="11265" max="11265" width="7" customWidth="1"/>
    <col min="11266" max="11266" width="37.28515625" customWidth="1"/>
    <col min="11267" max="11267" width="13.28515625" customWidth="1"/>
    <col min="11268" max="11268" width="14.140625" customWidth="1"/>
    <col min="11269" max="11269" width="12.5703125" customWidth="1"/>
    <col min="11270" max="11270" width="13.42578125" customWidth="1"/>
    <col min="11271" max="11274" width="13.7109375" customWidth="1"/>
    <col min="11275" max="11275" width="14.140625" customWidth="1"/>
    <col min="11276" max="11276" width="13.7109375" customWidth="1"/>
    <col min="11277" max="11277" width="9" customWidth="1"/>
    <col min="11278" max="11285" width="14.7109375" customWidth="1"/>
    <col min="11286" max="11286" width="14.85546875" customWidth="1"/>
    <col min="11287" max="11299" width="14.7109375" customWidth="1"/>
    <col min="11301" max="11301" width="14.7109375" customWidth="1"/>
    <col min="11303" max="11306" width="14.7109375" customWidth="1"/>
    <col min="11307" max="11307" width="14.85546875" customWidth="1"/>
    <col min="11308" max="11311" width="14.7109375" customWidth="1"/>
    <col min="11313" max="11314" width="14.7109375" customWidth="1"/>
    <col min="11316" max="11317" width="14.7109375" customWidth="1"/>
    <col min="11318" max="11318" width="14.5703125" customWidth="1"/>
    <col min="11319" max="11321" width="14.7109375" customWidth="1"/>
    <col min="11324" max="11324" width="14.7109375" customWidth="1"/>
    <col min="11325" max="11325" width="14.85546875" customWidth="1"/>
    <col min="11326" max="11328" width="14.7109375" customWidth="1"/>
    <col min="11330" max="11330" width="14.85546875" customWidth="1"/>
    <col min="11331" max="11332" width="14.7109375" customWidth="1"/>
    <col min="11333" max="11333" width="16.5703125" customWidth="1"/>
    <col min="11334" max="11335" width="14.7109375" customWidth="1"/>
    <col min="11337" max="11342" width="14.7109375" customWidth="1"/>
    <col min="11344" max="11344" width="14.85546875" customWidth="1"/>
    <col min="11345" max="11349" width="14.7109375" customWidth="1"/>
    <col min="11351" max="11355" width="14.7109375" customWidth="1"/>
    <col min="11356" max="11356" width="14.5703125" customWidth="1"/>
    <col min="11358" max="11359" width="14.7109375" customWidth="1"/>
    <col min="11360" max="11360" width="14.85546875" customWidth="1"/>
    <col min="11361" max="11361" width="14.7109375" customWidth="1"/>
    <col min="11365" max="11367" width="14.7109375" customWidth="1"/>
    <col min="11521" max="11521" width="7" customWidth="1"/>
    <col min="11522" max="11522" width="37.28515625" customWidth="1"/>
    <col min="11523" max="11523" width="13.28515625" customWidth="1"/>
    <col min="11524" max="11524" width="14.140625" customWidth="1"/>
    <col min="11525" max="11525" width="12.5703125" customWidth="1"/>
    <col min="11526" max="11526" width="13.42578125" customWidth="1"/>
    <col min="11527" max="11530" width="13.7109375" customWidth="1"/>
    <col min="11531" max="11531" width="14.140625" customWidth="1"/>
    <col min="11532" max="11532" width="13.7109375" customWidth="1"/>
    <col min="11533" max="11533" width="9" customWidth="1"/>
    <col min="11534" max="11541" width="14.7109375" customWidth="1"/>
    <col min="11542" max="11542" width="14.85546875" customWidth="1"/>
    <col min="11543" max="11555" width="14.7109375" customWidth="1"/>
    <col min="11557" max="11557" width="14.7109375" customWidth="1"/>
    <col min="11559" max="11562" width="14.7109375" customWidth="1"/>
    <col min="11563" max="11563" width="14.85546875" customWidth="1"/>
    <col min="11564" max="11567" width="14.7109375" customWidth="1"/>
    <col min="11569" max="11570" width="14.7109375" customWidth="1"/>
    <col min="11572" max="11573" width="14.7109375" customWidth="1"/>
    <col min="11574" max="11574" width="14.5703125" customWidth="1"/>
    <col min="11575" max="11577" width="14.7109375" customWidth="1"/>
    <col min="11580" max="11580" width="14.7109375" customWidth="1"/>
    <col min="11581" max="11581" width="14.85546875" customWidth="1"/>
    <col min="11582" max="11584" width="14.7109375" customWidth="1"/>
    <col min="11586" max="11586" width="14.85546875" customWidth="1"/>
    <col min="11587" max="11588" width="14.7109375" customWidth="1"/>
    <col min="11589" max="11589" width="16.5703125" customWidth="1"/>
    <col min="11590" max="11591" width="14.7109375" customWidth="1"/>
    <col min="11593" max="11598" width="14.7109375" customWidth="1"/>
    <col min="11600" max="11600" width="14.85546875" customWidth="1"/>
    <col min="11601" max="11605" width="14.7109375" customWidth="1"/>
    <col min="11607" max="11611" width="14.7109375" customWidth="1"/>
    <col min="11612" max="11612" width="14.5703125" customWidth="1"/>
    <col min="11614" max="11615" width="14.7109375" customWidth="1"/>
    <col min="11616" max="11616" width="14.85546875" customWidth="1"/>
    <col min="11617" max="11617" width="14.7109375" customWidth="1"/>
    <col min="11621" max="11623" width="14.7109375" customWidth="1"/>
    <col min="11777" max="11777" width="7" customWidth="1"/>
    <col min="11778" max="11778" width="37.28515625" customWidth="1"/>
    <col min="11779" max="11779" width="13.28515625" customWidth="1"/>
    <col min="11780" max="11780" width="14.140625" customWidth="1"/>
    <col min="11781" max="11781" width="12.5703125" customWidth="1"/>
    <col min="11782" max="11782" width="13.42578125" customWidth="1"/>
    <col min="11783" max="11786" width="13.7109375" customWidth="1"/>
    <col min="11787" max="11787" width="14.140625" customWidth="1"/>
    <col min="11788" max="11788" width="13.7109375" customWidth="1"/>
    <col min="11789" max="11789" width="9" customWidth="1"/>
    <col min="11790" max="11797" width="14.7109375" customWidth="1"/>
    <col min="11798" max="11798" width="14.85546875" customWidth="1"/>
    <col min="11799" max="11811" width="14.7109375" customWidth="1"/>
    <col min="11813" max="11813" width="14.7109375" customWidth="1"/>
    <col min="11815" max="11818" width="14.7109375" customWidth="1"/>
    <col min="11819" max="11819" width="14.85546875" customWidth="1"/>
    <col min="11820" max="11823" width="14.7109375" customWidth="1"/>
    <col min="11825" max="11826" width="14.7109375" customWidth="1"/>
    <col min="11828" max="11829" width="14.7109375" customWidth="1"/>
    <col min="11830" max="11830" width="14.5703125" customWidth="1"/>
    <col min="11831" max="11833" width="14.7109375" customWidth="1"/>
    <col min="11836" max="11836" width="14.7109375" customWidth="1"/>
    <col min="11837" max="11837" width="14.85546875" customWidth="1"/>
    <col min="11838" max="11840" width="14.7109375" customWidth="1"/>
    <col min="11842" max="11842" width="14.85546875" customWidth="1"/>
    <col min="11843" max="11844" width="14.7109375" customWidth="1"/>
    <col min="11845" max="11845" width="16.5703125" customWidth="1"/>
    <col min="11846" max="11847" width="14.7109375" customWidth="1"/>
    <col min="11849" max="11854" width="14.7109375" customWidth="1"/>
    <col min="11856" max="11856" width="14.85546875" customWidth="1"/>
    <col min="11857" max="11861" width="14.7109375" customWidth="1"/>
    <col min="11863" max="11867" width="14.7109375" customWidth="1"/>
    <col min="11868" max="11868" width="14.5703125" customWidth="1"/>
    <col min="11870" max="11871" width="14.7109375" customWidth="1"/>
    <col min="11872" max="11872" width="14.85546875" customWidth="1"/>
    <col min="11873" max="11873" width="14.7109375" customWidth="1"/>
    <col min="11877" max="11879" width="14.7109375" customWidth="1"/>
    <col min="12033" max="12033" width="7" customWidth="1"/>
    <col min="12034" max="12034" width="37.28515625" customWidth="1"/>
    <col min="12035" max="12035" width="13.28515625" customWidth="1"/>
    <col min="12036" max="12036" width="14.140625" customWidth="1"/>
    <col min="12037" max="12037" width="12.5703125" customWidth="1"/>
    <col min="12038" max="12038" width="13.42578125" customWidth="1"/>
    <col min="12039" max="12042" width="13.7109375" customWidth="1"/>
    <col min="12043" max="12043" width="14.140625" customWidth="1"/>
    <col min="12044" max="12044" width="13.7109375" customWidth="1"/>
    <col min="12045" max="12045" width="9" customWidth="1"/>
    <col min="12046" max="12053" width="14.7109375" customWidth="1"/>
    <col min="12054" max="12054" width="14.85546875" customWidth="1"/>
    <col min="12055" max="12067" width="14.7109375" customWidth="1"/>
    <col min="12069" max="12069" width="14.7109375" customWidth="1"/>
    <col min="12071" max="12074" width="14.7109375" customWidth="1"/>
    <col min="12075" max="12075" width="14.85546875" customWidth="1"/>
    <col min="12076" max="12079" width="14.7109375" customWidth="1"/>
    <col min="12081" max="12082" width="14.7109375" customWidth="1"/>
    <col min="12084" max="12085" width="14.7109375" customWidth="1"/>
    <col min="12086" max="12086" width="14.5703125" customWidth="1"/>
    <col min="12087" max="12089" width="14.7109375" customWidth="1"/>
    <col min="12092" max="12092" width="14.7109375" customWidth="1"/>
    <col min="12093" max="12093" width="14.85546875" customWidth="1"/>
    <col min="12094" max="12096" width="14.7109375" customWidth="1"/>
    <col min="12098" max="12098" width="14.85546875" customWidth="1"/>
    <col min="12099" max="12100" width="14.7109375" customWidth="1"/>
    <col min="12101" max="12101" width="16.5703125" customWidth="1"/>
    <col min="12102" max="12103" width="14.7109375" customWidth="1"/>
    <col min="12105" max="12110" width="14.7109375" customWidth="1"/>
    <col min="12112" max="12112" width="14.85546875" customWidth="1"/>
    <col min="12113" max="12117" width="14.7109375" customWidth="1"/>
    <col min="12119" max="12123" width="14.7109375" customWidth="1"/>
    <col min="12124" max="12124" width="14.5703125" customWidth="1"/>
    <col min="12126" max="12127" width="14.7109375" customWidth="1"/>
    <col min="12128" max="12128" width="14.85546875" customWidth="1"/>
    <col min="12129" max="12129" width="14.7109375" customWidth="1"/>
    <col min="12133" max="12135" width="14.7109375" customWidth="1"/>
    <col min="12289" max="12289" width="7" customWidth="1"/>
    <col min="12290" max="12290" width="37.28515625" customWidth="1"/>
    <col min="12291" max="12291" width="13.28515625" customWidth="1"/>
    <col min="12292" max="12292" width="14.140625" customWidth="1"/>
    <col min="12293" max="12293" width="12.5703125" customWidth="1"/>
    <col min="12294" max="12294" width="13.42578125" customWidth="1"/>
    <col min="12295" max="12298" width="13.7109375" customWidth="1"/>
    <col min="12299" max="12299" width="14.140625" customWidth="1"/>
    <col min="12300" max="12300" width="13.7109375" customWidth="1"/>
    <col min="12301" max="12301" width="9" customWidth="1"/>
    <col min="12302" max="12309" width="14.7109375" customWidth="1"/>
    <col min="12310" max="12310" width="14.85546875" customWidth="1"/>
    <col min="12311" max="12323" width="14.7109375" customWidth="1"/>
    <col min="12325" max="12325" width="14.7109375" customWidth="1"/>
    <col min="12327" max="12330" width="14.7109375" customWidth="1"/>
    <col min="12331" max="12331" width="14.85546875" customWidth="1"/>
    <col min="12332" max="12335" width="14.7109375" customWidth="1"/>
    <col min="12337" max="12338" width="14.7109375" customWidth="1"/>
    <col min="12340" max="12341" width="14.7109375" customWidth="1"/>
    <col min="12342" max="12342" width="14.5703125" customWidth="1"/>
    <col min="12343" max="12345" width="14.7109375" customWidth="1"/>
    <col min="12348" max="12348" width="14.7109375" customWidth="1"/>
    <col min="12349" max="12349" width="14.85546875" customWidth="1"/>
    <col min="12350" max="12352" width="14.7109375" customWidth="1"/>
    <col min="12354" max="12354" width="14.85546875" customWidth="1"/>
    <col min="12355" max="12356" width="14.7109375" customWidth="1"/>
    <col min="12357" max="12357" width="16.5703125" customWidth="1"/>
    <col min="12358" max="12359" width="14.7109375" customWidth="1"/>
    <col min="12361" max="12366" width="14.7109375" customWidth="1"/>
    <col min="12368" max="12368" width="14.85546875" customWidth="1"/>
    <col min="12369" max="12373" width="14.7109375" customWidth="1"/>
    <col min="12375" max="12379" width="14.7109375" customWidth="1"/>
    <col min="12380" max="12380" width="14.5703125" customWidth="1"/>
    <col min="12382" max="12383" width="14.7109375" customWidth="1"/>
    <col min="12384" max="12384" width="14.85546875" customWidth="1"/>
    <col min="12385" max="12385" width="14.7109375" customWidth="1"/>
    <col min="12389" max="12391" width="14.7109375" customWidth="1"/>
    <col min="12545" max="12545" width="7" customWidth="1"/>
    <col min="12546" max="12546" width="37.28515625" customWidth="1"/>
    <col min="12547" max="12547" width="13.28515625" customWidth="1"/>
    <col min="12548" max="12548" width="14.140625" customWidth="1"/>
    <col min="12549" max="12549" width="12.5703125" customWidth="1"/>
    <col min="12550" max="12550" width="13.42578125" customWidth="1"/>
    <col min="12551" max="12554" width="13.7109375" customWidth="1"/>
    <col min="12555" max="12555" width="14.140625" customWidth="1"/>
    <col min="12556" max="12556" width="13.7109375" customWidth="1"/>
    <col min="12557" max="12557" width="9" customWidth="1"/>
    <col min="12558" max="12565" width="14.7109375" customWidth="1"/>
    <col min="12566" max="12566" width="14.85546875" customWidth="1"/>
    <col min="12567" max="12579" width="14.7109375" customWidth="1"/>
    <col min="12581" max="12581" width="14.7109375" customWidth="1"/>
    <col min="12583" max="12586" width="14.7109375" customWidth="1"/>
    <col min="12587" max="12587" width="14.85546875" customWidth="1"/>
    <col min="12588" max="12591" width="14.7109375" customWidth="1"/>
    <col min="12593" max="12594" width="14.7109375" customWidth="1"/>
    <col min="12596" max="12597" width="14.7109375" customWidth="1"/>
    <col min="12598" max="12598" width="14.5703125" customWidth="1"/>
    <col min="12599" max="12601" width="14.7109375" customWidth="1"/>
    <col min="12604" max="12604" width="14.7109375" customWidth="1"/>
    <col min="12605" max="12605" width="14.85546875" customWidth="1"/>
    <col min="12606" max="12608" width="14.7109375" customWidth="1"/>
    <col min="12610" max="12610" width="14.85546875" customWidth="1"/>
    <col min="12611" max="12612" width="14.7109375" customWidth="1"/>
    <col min="12613" max="12613" width="16.5703125" customWidth="1"/>
    <col min="12614" max="12615" width="14.7109375" customWidth="1"/>
    <col min="12617" max="12622" width="14.7109375" customWidth="1"/>
    <col min="12624" max="12624" width="14.85546875" customWidth="1"/>
    <col min="12625" max="12629" width="14.7109375" customWidth="1"/>
    <col min="12631" max="12635" width="14.7109375" customWidth="1"/>
    <col min="12636" max="12636" width="14.5703125" customWidth="1"/>
    <col min="12638" max="12639" width="14.7109375" customWidth="1"/>
    <col min="12640" max="12640" width="14.85546875" customWidth="1"/>
    <col min="12641" max="12641" width="14.7109375" customWidth="1"/>
    <col min="12645" max="12647" width="14.7109375" customWidth="1"/>
    <col min="12801" max="12801" width="7" customWidth="1"/>
    <col min="12802" max="12802" width="37.28515625" customWidth="1"/>
    <col min="12803" max="12803" width="13.28515625" customWidth="1"/>
    <col min="12804" max="12804" width="14.140625" customWidth="1"/>
    <col min="12805" max="12805" width="12.5703125" customWidth="1"/>
    <col min="12806" max="12806" width="13.42578125" customWidth="1"/>
    <col min="12807" max="12810" width="13.7109375" customWidth="1"/>
    <col min="12811" max="12811" width="14.140625" customWidth="1"/>
    <col min="12812" max="12812" width="13.7109375" customWidth="1"/>
    <col min="12813" max="12813" width="9" customWidth="1"/>
    <col min="12814" max="12821" width="14.7109375" customWidth="1"/>
    <col min="12822" max="12822" width="14.85546875" customWidth="1"/>
    <col min="12823" max="12835" width="14.7109375" customWidth="1"/>
    <col min="12837" max="12837" width="14.7109375" customWidth="1"/>
    <col min="12839" max="12842" width="14.7109375" customWidth="1"/>
    <col min="12843" max="12843" width="14.85546875" customWidth="1"/>
    <col min="12844" max="12847" width="14.7109375" customWidth="1"/>
    <col min="12849" max="12850" width="14.7109375" customWidth="1"/>
    <col min="12852" max="12853" width="14.7109375" customWidth="1"/>
    <col min="12854" max="12854" width="14.5703125" customWidth="1"/>
    <col min="12855" max="12857" width="14.7109375" customWidth="1"/>
    <col min="12860" max="12860" width="14.7109375" customWidth="1"/>
    <col min="12861" max="12861" width="14.85546875" customWidth="1"/>
    <col min="12862" max="12864" width="14.7109375" customWidth="1"/>
    <col min="12866" max="12866" width="14.85546875" customWidth="1"/>
    <col min="12867" max="12868" width="14.7109375" customWidth="1"/>
    <col min="12869" max="12869" width="16.5703125" customWidth="1"/>
    <col min="12870" max="12871" width="14.7109375" customWidth="1"/>
    <col min="12873" max="12878" width="14.7109375" customWidth="1"/>
    <col min="12880" max="12880" width="14.85546875" customWidth="1"/>
    <col min="12881" max="12885" width="14.7109375" customWidth="1"/>
    <col min="12887" max="12891" width="14.7109375" customWidth="1"/>
    <col min="12892" max="12892" width="14.5703125" customWidth="1"/>
    <col min="12894" max="12895" width="14.7109375" customWidth="1"/>
    <col min="12896" max="12896" width="14.85546875" customWidth="1"/>
    <col min="12897" max="12897" width="14.7109375" customWidth="1"/>
    <col min="12901" max="12903" width="14.7109375" customWidth="1"/>
    <col min="13057" max="13057" width="7" customWidth="1"/>
    <col min="13058" max="13058" width="37.28515625" customWidth="1"/>
    <col min="13059" max="13059" width="13.28515625" customWidth="1"/>
    <col min="13060" max="13060" width="14.140625" customWidth="1"/>
    <col min="13061" max="13061" width="12.5703125" customWidth="1"/>
    <col min="13062" max="13062" width="13.42578125" customWidth="1"/>
    <col min="13063" max="13066" width="13.7109375" customWidth="1"/>
    <col min="13067" max="13067" width="14.140625" customWidth="1"/>
    <col min="13068" max="13068" width="13.7109375" customWidth="1"/>
    <col min="13069" max="13069" width="9" customWidth="1"/>
    <col min="13070" max="13077" width="14.7109375" customWidth="1"/>
    <col min="13078" max="13078" width="14.85546875" customWidth="1"/>
    <col min="13079" max="13091" width="14.7109375" customWidth="1"/>
    <col min="13093" max="13093" width="14.7109375" customWidth="1"/>
    <col min="13095" max="13098" width="14.7109375" customWidth="1"/>
    <col min="13099" max="13099" width="14.85546875" customWidth="1"/>
    <col min="13100" max="13103" width="14.7109375" customWidth="1"/>
    <col min="13105" max="13106" width="14.7109375" customWidth="1"/>
    <col min="13108" max="13109" width="14.7109375" customWidth="1"/>
    <col min="13110" max="13110" width="14.5703125" customWidth="1"/>
    <col min="13111" max="13113" width="14.7109375" customWidth="1"/>
    <col min="13116" max="13116" width="14.7109375" customWidth="1"/>
    <col min="13117" max="13117" width="14.85546875" customWidth="1"/>
    <col min="13118" max="13120" width="14.7109375" customWidth="1"/>
    <col min="13122" max="13122" width="14.85546875" customWidth="1"/>
    <col min="13123" max="13124" width="14.7109375" customWidth="1"/>
    <col min="13125" max="13125" width="16.5703125" customWidth="1"/>
    <col min="13126" max="13127" width="14.7109375" customWidth="1"/>
    <col min="13129" max="13134" width="14.7109375" customWidth="1"/>
    <col min="13136" max="13136" width="14.85546875" customWidth="1"/>
    <col min="13137" max="13141" width="14.7109375" customWidth="1"/>
    <col min="13143" max="13147" width="14.7109375" customWidth="1"/>
    <col min="13148" max="13148" width="14.5703125" customWidth="1"/>
    <col min="13150" max="13151" width="14.7109375" customWidth="1"/>
    <col min="13152" max="13152" width="14.85546875" customWidth="1"/>
    <col min="13153" max="13153" width="14.7109375" customWidth="1"/>
    <col min="13157" max="13159" width="14.7109375" customWidth="1"/>
    <col min="13313" max="13313" width="7" customWidth="1"/>
    <col min="13314" max="13314" width="37.28515625" customWidth="1"/>
    <col min="13315" max="13315" width="13.28515625" customWidth="1"/>
    <col min="13316" max="13316" width="14.140625" customWidth="1"/>
    <col min="13317" max="13317" width="12.5703125" customWidth="1"/>
    <col min="13318" max="13318" width="13.42578125" customWidth="1"/>
    <col min="13319" max="13322" width="13.7109375" customWidth="1"/>
    <col min="13323" max="13323" width="14.140625" customWidth="1"/>
    <col min="13324" max="13324" width="13.7109375" customWidth="1"/>
    <col min="13325" max="13325" width="9" customWidth="1"/>
    <col min="13326" max="13333" width="14.7109375" customWidth="1"/>
    <col min="13334" max="13334" width="14.85546875" customWidth="1"/>
    <col min="13335" max="13347" width="14.7109375" customWidth="1"/>
    <col min="13349" max="13349" width="14.7109375" customWidth="1"/>
    <col min="13351" max="13354" width="14.7109375" customWidth="1"/>
    <col min="13355" max="13355" width="14.85546875" customWidth="1"/>
    <col min="13356" max="13359" width="14.7109375" customWidth="1"/>
    <col min="13361" max="13362" width="14.7109375" customWidth="1"/>
    <col min="13364" max="13365" width="14.7109375" customWidth="1"/>
    <col min="13366" max="13366" width="14.5703125" customWidth="1"/>
    <col min="13367" max="13369" width="14.7109375" customWidth="1"/>
    <col min="13372" max="13372" width="14.7109375" customWidth="1"/>
    <col min="13373" max="13373" width="14.85546875" customWidth="1"/>
    <col min="13374" max="13376" width="14.7109375" customWidth="1"/>
    <col min="13378" max="13378" width="14.85546875" customWidth="1"/>
    <col min="13379" max="13380" width="14.7109375" customWidth="1"/>
    <col min="13381" max="13381" width="16.5703125" customWidth="1"/>
    <col min="13382" max="13383" width="14.7109375" customWidth="1"/>
    <col min="13385" max="13390" width="14.7109375" customWidth="1"/>
    <col min="13392" max="13392" width="14.85546875" customWidth="1"/>
    <col min="13393" max="13397" width="14.7109375" customWidth="1"/>
    <col min="13399" max="13403" width="14.7109375" customWidth="1"/>
    <col min="13404" max="13404" width="14.5703125" customWidth="1"/>
    <col min="13406" max="13407" width="14.7109375" customWidth="1"/>
    <col min="13408" max="13408" width="14.85546875" customWidth="1"/>
    <col min="13409" max="13409" width="14.7109375" customWidth="1"/>
    <col min="13413" max="13415" width="14.7109375" customWidth="1"/>
    <col min="13569" max="13569" width="7" customWidth="1"/>
    <col min="13570" max="13570" width="37.28515625" customWidth="1"/>
    <col min="13571" max="13571" width="13.28515625" customWidth="1"/>
    <col min="13572" max="13572" width="14.140625" customWidth="1"/>
    <col min="13573" max="13573" width="12.5703125" customWidth="1"/>
    <col min="13574" max="13574" width="13.42578125" customWidth="1"/>
    <col min="13575" max="13578" width="13.7109375" customWidth="1"/>
    <col min="13579" max="13579" width="14.140625" customWidth="1"/>
    <col min="13580" max="13580" width="13.7109375" customWidth="1"/>
    <col min="13581" max="13581" width="9" customWidth="1"/>
    <col min="13582" max="13589" width="14.7109375" customWidth="1"/>
    <col min="13590" max="13590" width="14.85546875" customWidth="1"/>
    <col min="13591" max="13603" width="14.7109375" customWidth="1"/>
    <col min="13605" max="13605" width="14.7109375" customWidth="1"/>
    <col min="13607" max="13610" width="14.7109375" customWidth="1"/>
    <col min="13611" max="13611" width="14.85546875" customWidth="1"/>
    <col min="13612" max="13615" width="14.7109375" customWidth="1"/>
    <col min="13617" max="13618" width="14.7109375" customWidth="1"/>
    <col min="13620" max="13621" width="14.7109375" customWidth="1"/>
    <col min="13622" max="13622" width="14.5703125" customWidth="1"/>
    <col min="13623" max="13625" width="14.7109375" customWidth="1"/>
    <col min="13628" max="13628" width="14.7109375" customWidth="1"/>
    <col min="13629" max="13629" width="14.85546875" customWidth="1"/>
    <col min="13630" max="13632" width="14.7109375" customWidth="1"/>
    <col min="13634" max="13634" width="14.85546875" customWidth="1"/>
    <col min="13635" max="13636" width="14.7109375" customWidth="1"/>
    <col min="13637" max="13637" width="16.5703125" customWidth="1"/>
    <col min="13638" max="13639" width="14.7109375" customWidth="1"/>
    <col min="13641" max="13646" width="14.7109375" customWidth="1"/>
    <col min="13648" max="13648" width="14.85546875" customWidth="1"/>
    <col min="13649" max="13653" width="14.7109375" customWidth="1"/>
    <col min="13655" max="13659" width="14.7109375" customWidth="1"/>
    <col min="13660" max="13660" width="14.5703125" customWidth="1"/>
    <col min="13662" max="13663" width="14.7109375" customWidth="1"/>
    <col min="13664" max="13664" width="14.85546875" customWidth="1"/>
    <col min="13665" max="13665" width="14.7109375" customWidth="1"/>
    <col min="13669" max="13671" width="14.7109375" customWidth="1"/>
    <col min="13825" max="13825" width="7" customWidth="1"/>
    <col min="13826" max="13826" width="37.28515625" customWidth="1"/>
    <col min="13827" max="13827" width="13.28515625" customWidth="1"/>
    <col min="13828" max="13828" width="14.140625" customWidth="1"/>
    <col min="13829" max="13829" width="12.5703125" customWidth="1"/>
    <col min="13830" max="13830" width="13.42578125" customWidth="1"/>
    <col min="13831" max="13834" width="13.7109375" customWidth="1"/>
    <col min="13835" max="13835" width="14.140625" customWidth="1"/>
    <col min="13836" max="13836" width="13.7109375" customWidth="1"/>
    <col min="13837" max="13837" width="9" customWidth="1"/>
    <col min="13838" max="13845" width="14.7109375" customWidth="1"/>
    <col min="13846" max="13846" width="14.85546875" customWidth="1"/>
    <col min="13847" max="13859" width="14.7109375" customWidth="1"/>
    <col min="13861" max="13861" width="14.7109375" customWidth="1"/>
    <col min="13863" max="13866" width="14.7109375" customWidth="1"/>
    <col min="13867" max="13867" width="14.85546875" customWidth="1"/>
    <col min="13868" max="13871" width="14.7109375" customWidth="1"/>
    <col min="13873" max="13874" width="14.7109375" customWidth="1"/>
    <col min="13876" max="13877" width="14.7109375" customWidth="1"/>
    <col min="13878" max="13878" width="14.5703125" customWidth="1"/>
    <col min="13879" max="13881" width="14.7109375" customWidth="1"/>
    <col min="13884" max="13884" width="14.7109375" customWidth="1"/>
    <col min="13885" max="13885" width="14.85546875" customWidth="1"/>
    <col min="13886" max="13888" width="14.7109375" customWidth="1"/>
    <col min="13890" max="13890" width="14.85546875" customWidth="1"/>
    <col min="13891" max="13892" width="14.7109375" customWidth="1"/>
    <col min="13893" max="13893" width="16.5703125" customWidth="1"/>
    <col min="13894" max="13895" width="14.7109375" customWidth="1"/>
    <col min="13897" max="13902" width="14.7109375" customWidth="1"/>
    <col min="13904" max="13904" width="14.85546875" customWidth="1"/>
    <col min="13905" max="13909" width="14.7109375" customWidth="1"/>
    <col min="13911" max="13915" width="14.7109375" customWidth="1"/>
    <col min="13916" max="13916" width="14.5703125" customWidth="1"/>
    <col min="13918" max="13919" width="14.7109375" customWidth="1"/>
    <col min="13920" max="13920" width="14.85546875" customWidth="1"/>
    <col min="13921" max="13921" width="14.7109375" customWidth="1"/>
    <col min="13925" max="13927" width="14.7109375" customWidth="1"/>
    <col min="14081" max="14081" width="7" customWidth="1"/>
    <col min="14082" max="14082" width="37.28515625" customWidth="1"/>
    <col min="14083" max="14083" width="13.28515625" customWidth="1"/>
    <col min="14084" max="14084" width="14.140625" customWidth="1"/>
    <col min="14085" max="14085" width="12.5703125" customWidth="1"/>
    <col min="14086" max="14086" width="13.42578125" customWidth="1"/>
    <col min="14087" max="14090" width="13.7109375" customWidth="1"/>
    <col min="14091" max="14091" width="14.140625" customWidth="1"/>
    <col min="14092" max="14092" width="13.7109375" customWidth="1"/>
    <col min="14093" max="14093" width="9" customWidth="1"/>
    <col min="14094" max="14101" width="14.7109375" customWidth="1"/>
    <col min="14102" max="14102" width="14.85546875" customWidth="1"/>
    <col min="14103" max="14115" width="14.7109375" customWidth="1"/>
    <col min="14117" max="14117" width="14.7109375" customWidth="1"/>
    <col min="14119" max="14122" width="14.7109375" customWidth="1"/>
    <col min="14123" max="14123" width="14.85546875" customWidth="1"/>
    <col min="14124" max="14127" width="14.7109375" customWidth="1"/>
    <col min="14129" max="14130" width="14.7109375" customWidth="1"/>
    <col min="14132" max="14133" width="14.7109375" customWidth="1"/>
    <col min="14134" max="14134" width="14.5703125" customWidth="1"/>
    <col min="14135" max="14137" width="14.7109375" customWidth="1"/>
    <col min="14140" max="14140" width="14.7109375" customWidth="1"/>
    <col min="14141" max="14141" width="14.85546875" customWidth="1"/>
    <col min="14142" max="14144" width="14.7109375" customWidth="1"/>
    <col min="14146" max="14146" width="14.85546875" customWidth="1"/>
    <col min="14147" max="14148" width="14.7109375" customWidth="1"/>
    <col min="14149" max="14149" width="16.5703125" customWidth="1"/>
    <col min="14150" max="14151" width="14.7109375" customWidth="1"/>
    <col min="14153" max="14158" width="14.7109375" customWidth="1"/>
    <col min="14160" max="14160" width="14.85546875" customWidth="1"/>
    <col min="14161" max="14165" width="14.7109375" customWidth="1"/>
    <col min="14167" max="14171" width="14.7109375" customWidth="1"/>
    <col min="14172" max="14172" width="14.5703125" customWidth="1"/>
    <col min="14174" max="14175" width="14.7109375" customWidth="1"/>
    <col min="14176" max="14176" width="14.85546875" customWidth="1"/>
    <col min="14177" max="14177" width="14.7109375" customWidth="1"/>
    <col min="14181" max="14183" width="14.7109375" customWidth="1"/>
    <col min="14337" max="14337" width="7" customWidth="1"/>
    <col min="14338" max="14338" width="37.28515625" customWidth="1"/>
    <col min="14339" max="14339" width="13.28515625" customWidth="1"/>
    <col min="14340" max="14340" width="14.140625" customWidth="1"/>
    <col min="14341" max="14341" width="12.5703125" customWidth="1"/>
    <col min="14342" max="14342" width="13.42578125" customWidth="1"/>
    <col min="14343" max="14346" width="13.7109375" customWidth="1"/>
    <col min="14347" max="14347" width="14.140625" customWidth="1"/>
    <col min="14348" max="14348" width="13.7109375" customWidth="1"/>
    <col min="14349" max="14349" width="9" customWidth="1"/>
    <col min="14350" max="14357" width="14.7109375" customWidth="1"/>
    <col min="14358" max="14358" width="14.85546875" customWidth="1"/>
    <col min="14359" max="14371" width="14.7109375" customWidth="1"/>
    <col min="14373" max="14373" width="14.7109375" customWidth="1"/>
    <col min="14375" max="14378" width="14.7109375" customWidth="1"/>
    <col min="14379" max="14379" width="14.85546875" customWidth="1"/>
    <col min="14380" max="14383" width="14.7109375" customWidth="1"/>
    <col min="14385" max="14386" width="14.7109375" customWidth="1"/>
    <col min="14388" max="14389" width="14.7109375" customWidth="1"/>
    <col min="14390" max="14390" width="14.5703125" customWidth="1"/>
    <col min="14391" max="14393" width="14.7109375" customWidth="1"/>
    <col min="14396" max="14396" width="14.7109375" customWidth="1"/>
    <col min="14397" max="14397" width="14.85546875" customWidth="1"/>
    <col min="14398" max="14400" width="14.7109375" customWidth="1"/>
    <col min="14402" max="14402" width="14.85546875" customWidth="1"/>
    <col min="14403" max="14404" width="14.7109375" customWidth="1"/>
    <col min="14405" max="14405" width="16.5703125" customWidth="1"/>
    <col min="14406" max="14407" width="14.7109375" customWidth="1"/>
    <col min="14409" max="14414" width="14.7109375" customWidth="1"/>
    <col min="14416" max="14416" width="14.85546875" customWidth="1"/>
    <col min="14417" max="14421" width="14.7109375" customWidth="1"/>
    <col min="14423" max="14427" width="14.7109375" customWidth="1"/>
    <col min="14428" max="14428" width="14.5703125" customWidth="1"/>
    <col min="14430" max="14431" width="14.7109375" customWidth="1"/>
    <col min="14432" max="14432" width="14.85546875" customWidth="1"/>
    <col min="14433" max="14433" width="14.7109375" customWidth="1"/>
    <col min="14437" max="14439" width="14.7109375" customWidth="1"/>
    <col min="14593" max="14593" width="7" customWidth="1"/>
    <col min="14594" max="14594" width="37.28515625" customWidth="1"/>
    <col min="14595" max="14595" width="13.28515625" customWidth="1"/>
    <col min="14596" max="14596" width="14.140625" customWidth="1"/>
    <col min="14597" max="14597" width="12.5703125" customWidth="1"/>
    <col min="14598" max="14598" width="13.42578125" customWidth="1"/>
    <col min="14599" max="14602" width="13.7109375" customWidth="1"/>
    <col min="14603" max="14603" width="14.140625" customWidth="1"/>
    <col min="14604" max="14604" width="13.7109375" customWidth="1"/>
    <col min="14605" max="14605" width="9" customWidth="1"/>
    <col min="14606" max="14613" width="14.7109375" customWidth="1"/>
    <col min="14614" max="14614" width="14.85546875" customWidth="1"/>
    <col min="14615" max="14627" width="14.7109375" customWidth="1"/>
    <col min="14629" max="14629" width="14.7109375" customWidth="1"/>
    <col min="14631" max="14634" width="14.7109375" customWidth="1"/>
    <col min="14635" max="14635" width="14.85546875" customWidth="1"/>
    <col min="14636" max="14639" width="14.7109375" customWidth="1"/>
    <col min="14641" max="14642" width="14.7109375" customWidth="1"/>
    <col min="14644" max="14645" width="14.7109375" customWidth="1"/>
    <col min="14646" max="14646" width="14.5703125" customWidth="1"/>
    <col min="14647" max="14649" width="14.7109375" customWidth="1"/>
    <col min="14652" max="14652" width="14.7109375" customWidth="1"/>
    <col min="14653" max="14653" width="14.85546875" customWidth="1"/>
    <col min="14654" max="14656" width="14.7109375" customWidth="1"/>
    <col min="14658" max="14658" width="14.85546875" customWidth="1"/>
    <col min="14659" max="14660" width="14.7109375" customWidth="1"/>
    <col min="14661" max="14661" width="16.5703125" customWidth="1"/>
    <col min="14662" max="14663" width="14.7109375" customWidth="1"/>
    <col min="14665" max="14670" width="14.7109375" customWidth="1"/>
    <col min="14672" max="14672" width="14.85546875" customWidth="1"/>
    <col min="14673" max="14677" width="14.7109375" customWidth="1"/>
    <col min="14679" max="14683" width="14.7109375" customWidth="1"/>
    <col min="14684" max="14684" width="14.5703125" customWidth="1"/>
    <col min="14686" max="14687" width="14.7109375" customWidth="1"/>
    <col min="14688" max="14688" width="14.85546875" customWidth="1"/>
    <col min="14689" max="14689" width="14.7109375" customWidth="1"/>
    <col min="14693" max="14695" width="14.7109375" customWidth="1"/>
    <col min="14849" max="14849" width="7" customWidth="1"/>
    <col min="14850" max="14850" width="37.28515625" customWidth="1"/>
    <col min="14851" max="14851" width="13.28515625" customWidth="1"/>
    <col min="14852" max="14852" width="14.140625" customWidth="1"/>
    <col min="14853" max="14853" width="12.5703125" customWidth="1"/>
    <col min="14854" max="14854" width="13.42578125" customWidth="1"/>
    <col min="14855" max="14858" width="13.7109375" customWidth="1"/>
    <col min="14859" max="14859" width="14.140625" customWidth="1"/>
    <col min="14860" max="14860" width="13.7109375" customWidth="1"/>
    <col min="14861" max="14861" width="9" customWidth="1"/>
    <col min="14862" max="14869" width="14.7109375" customWidth="1"/>
    <col min="14870" max="14870" width="14.85546875" customWidth="1"/>
    <col min="14871" max="14883" width="14.7109375" customWidth="1"/>
    <col min="14885" max="14885" width="14.7109375" customWidth="1"/>
    <col min="14887" max="14890" width="14.7109375" customWidth="1"/>
    <col min="14891" max="14891" width="14.85546875" customWidth="1"/>
    <col min="14892" max="14895" width="14.7109375" customWidth="1"/>
    <col min="14897" max="14898" width="14.7109375" customWidth="1"/>
    <col min="14900" max="14901" width="14.7109375" customWidth="1"/>
    <col min="14902" max="14902" width="14.5703125" customWidth="1"/>
    <col min="14903" max="14905" width="14.7109375" customWidth="1"/>
    <col min="14908" max="14908" width="14.7109375" customWidth="1"/>
    <col min="14909" max="14909" width="14.85546875" customWidth="1"/>
    <col min="14910" max="14912" width="14.7109375" customWidth="1"/>
    <col min="14914" max="14914" width="14.85546875" customWidth="1"/>
    <col min="14915" max="14916" width="14.7109375" customWidth="1"/>
    <col min="14917" max="14917" width="16.5703125" customWidth="1"/>
    <col min="14918" max="14919" width="14.7109375" customWidth="1"/>
    <col min="14921" max="14926" width="14.7109375" customWidth="1"/>
    <col min="14928" max="14928" width="14.85546875" customWidth="1"/>
    <col min="14929" max="14933" width="14.7109375" customWidth="1"/>
    <col min="14935" max="14939" width="14.7109375" customWidth="1"/>
    <col min="14940" max="14940" width="14.5703125" customWidth="1"/>
    <col min="14942" max="14943" width="14.7109375" customWidth="1"/>
    <col min="14944" max="14944" width="14.85546875" customWidth="1"/>
    <col min="14945" max="14945" width="14.7109375" customWidth="1"/>
    <col min="14949" max="14951" width="14.7109375" customWidth="1"/>
    <col min="15105" max="15105" width="7" customWidth="1"/>
    <col min="15106" max="15106" width="37.28515625" customWidth="1"/>
    <col min="15107" max="15107" width="13.28515625" customWidth="1"/>
    <col min="15108" max="15108" width="14.140625" customWidth="1"/>
    <col min="15109" max="15109" width="12.5703125" customWidth="1"/>
    <col min="15110" max="15110" width="13.42578125" customWidth="1"/>
    <col min="15111" max="15114" width="13.7109375" customWidth="1"/>
    <col min="15115" max="15115" width="14.140625" customWidth="1"/>
    <col min="15116" max="15116" width="13.7109375" customWidth="1"/>
    <col min="15117" max="15117" width="9" customWidth="1"/>
    <col min="15118" max="15125" width="14.7109375" customWidth="1"/>
    <col min="15126" max="15126" width="14.85546875" customWidth="1"/>
    <col min="15127" max="15139" width="14.7109375" customWidth="1"/>
    <col min="15141" max="15141" width="14.7109375" customWidth="1"/>
    <col min="15143" max="15146" width="14.7109375" customWidth="1"/>
    <col min="15147" max="15147" width="14.85546875" customWidth="1"/>
    <col min="15148" max="15151" width="14.7109375" customWidth="1"/>
    <col min="15153" max="15154" width="14.7109375" customWidth="1"/>
    <col min="15156" max="15157" width="14.7109375" customWidth="1"/>
    <col min="15158" max="15158" width="14.5703125" customWidth="1"/>
    <col min="15159" max="15161" width="14.7109375" customWidth="1"/>
    <col min="15164" max="15164" width="14.7109375" customWidth="1"/>
    <col min="15165" max="15165" width="14.85546875" customWidth="1"/>
    <col min="15166" max="15168" width="14.7109375" customWidth="1"/>
    <col min="15170" max="15170" width="14.85546875" customWidth="1"/>
    <col min="15171" max="15172" width="14.7109375" customWidth="1"/>
    <col min="15173" max="15173" width="16.5703125" customWidth="1"/>
    <col min="15174" max="15175" width="14.7109375" customWidth="1"/>
    <col min="15177" max="15182" width="14.7109375" customWidth="1"/>
    <col min="15184" max="15184" width="14.85546875" customWidth="1"/>
    <col min="15185" max="15189" width="14.7109375" customWidth="1"/>
    <col min="15191" max="15195" width="14.7109375" customWidth="1"/>
    <col min="15196" max="15196" width="14.5703125" customWidth="1"/>
    <col min="15198" max="15199" width="14.7109375" customWidth="1"/>
    <col min="15200" max="15200" width="14.85546875" customWidth="1"/>
    <col min="15201" max="15201" width="14.7109375" customWidth="1"/>
    <col min="15205" max="15207" width="14.7109375" customWidth="1"/>
    <col min="15361" max="15361" width="7" customWidth="1"/>
    <col min="15362" max="15362" width="37.28515625" customWidth="1"/>
    <col min="15363" max="15363" width="13.28515625" customWidth="1"/>
    <col min="15364" max="15364" width="14.140625" customWidth="1"/>
    <col min="15365" max="15365" width="12.5703125" customWidth="1"/>
    <col min="15366" max="15366" width="13.42578125" customWidth="1"/>
    <col min="15367" max="15370" width="13.7109375" customWidth="1"/>
    <col min="15371" max="15371" width="14.140625" customWidth="1"/>
    <col min="15372" max="15372" width="13.7109375" customWidth="1"/>
    <col min="15373" max="15373" width="9" customWidth="1"/>
    <col min="15374" max="15381" width="14.7109375" customWidth="1"/>
    <col min="15382" max="15382" width="14.85546875" customWidth="1"/>
    <col min="15383" max="15395" width="14.7109375" customWidth="1"/>
    <col min="15397" max="15397" width="14.7109375" customWidth="1"/>
    <col min="15399" max="15402" width="14.7109375" customWidth="1"/>
    <col min="15403" max="15403" width="14.85546875" customWidth="1"/>
    <col min="15404" max="15407" width="14.7109375" customWidth="1"/>
    <col min="15409" max="15410" width="14.7109375" customWidth="1"/>
    <col min="15412" max="15413" width="14.7109375" customWidth="1"/>
    <col min="15414" max="15414" width="14.5703125" customWidth="1"/>
    <col min="15415" max="15417" width="14.7109375" customWidth="1"/>
    <col min="15420" max="15420" width="14.7109375" customWidth="1"/>
    <col min="15421" max="15421" width="14.85546875" customWidth="1"/>
    <col min="15422" max="15424" width="14.7109375" customWidth="1"/>
    <col min="15426" max="15426" width="14.85546875" customWidth="1"/>
    <col min="15427" max="15428" width="14.7109375" customWidth="1"/>
    <col min="15429" max="15429" width="16.5703125" customWidth="1"/>
    <col min="15430" max="15431" width="14.7109375" customWidth="1"/>
    <col min="15433" max="15438" width="14.7109375" customWidth="1"/>
    <col min="15440" max="15440" width="14.85546875" customWidth="1"/>
    <col min="15441" max="15445" width="14.7109375" customWidth="1"/>
    <col min="15447" max="15451" width="14.7109375" customWidth="1"/>
    <col min="15452" max="15452" width="14.5703125" customWidth="1"/>
    <col min="15454" max="15455" width="14.7109375" customWidth="1"/>
    <col min="15456" max="15456" width="14.85546875" customWidth="1"/>
    <col min="15457" max="15457" width="14.7109375" customWidth="1"/>
    <col min="15461" max="15463" width="14.7109375" customWidth="1"/>
    <col min="15617" max="15617" width="7" customWidth="1"/>
    <col min="15618" max="15618" width="37.28515625" customWidth="1"/>
    <col min="15619" max="15619" width="13.28515625" customWidth="1"/>
    <col min="15620" max="15620" width="14.140625" customWidth="1"/>
    <col min="15621" max="15621" width="12.5703125" customWidth="1"/>
    <col min="15622" max="15622" width="13.42578125" customWidth="1"/>
    <col min="15623" max="15626" width="13.7109375" customWidth="1"/>
    <col min="15627" max="15627" width="14.140625" customWidth="1"/>
    <col min="15628" max="15628" width="13.7109375" customWidth="1"/>
    <col min="15629" max="15629" width="9" customWidth="1"/>
    <col min="15630" max="15637" width="14.7109375" customWidth="1"/>
    <col min="15638" max="15638" width="14.85546875" customWidth="1"/>
    <col min="15639" max="15651" width="14.7109375" customWidth="1"/>
    <col min="15653" max="15653" width="14.7109375" customWidth="1"/>
    <col min="15655" max="15658" width="14.7109375" customWidth="1"/>
    <col min="15659" max="15659" width="14.85546875" customWidth="1"/>
    <col min="15660" max="15663" width="14.7109375" customWidth="1"/>
    <col min="15665" max="15666" width="14.7109375" customWidth="1"/>
    <col min="15668" max="15669" width="14.7109375" customWidth="1"/>
    <col min="15670" max="15670" width="14.5703125" customWidth="1"/>
    <col min="15671" max="15673" width="14.7109375" customWidth="1"/>
    <col min="15676" max="15676" width="14.7109375" customWidth="1"/>
    <col min="15677" max="15677" width="14.85546875" customWidth="1"/>
    <col min="15678" max="15680" width="14.7109375" customWidth="1"/>
    <col min="15682" max="15682" width="14.85546875" customWidth="1"/>
    <col min="15683" max="15684" width="14.7109375" customWidth="1"/>
    <col min="15685" max="15685" width="16.5703125" customWidth="1"/>
    <col min="15686" max="15687" width="14.7109375" customWidth="1"/>
    <col min="15689" max="15694" width="14.7109375" customWidth="1"/>
    <col min="15696" max="15696" width="14.85546875" customWidth="1"/>
    <col min="15697" max="15701" width="14.7109375" customWidth="1"/>
    <col min="15703" max="15707" width="14.7109375" customWidth="1"/>
    <col min="15708" max="15708" width="14.5703125" customWidth="1"/>
    <col min="15710" max="15711" width="14.7109375" customWidth="1"/>
    <col min="15712" max="15712" width="14.85546875" customWidth="1"/>
    <col min="15713" max="15713" width="14.7109375" customWidth="1"/>
    <col min="15717" max="15719" width="14.7109375" customWidth="1"/>
    <col min="15873" max="15873" width="7" customWidth="1"/>
    <col min="15874" max="15874" width="37.28515625" customWidth="1"/>
    <col min="15875" max="15875" width="13.28515625" customWidth="1"/>
    <col min="15876" max="15876" width="14.140625" customWidth="1"/>
    <col min="15877" max="15877" width="12.5703125" customWidth="1"/>
    <col min="15878" max="15878" width="13.42578125" customWidth="1"/>
    <col min="15879" max="15882" width="13.7109375" customWidth="1"/>
    <col min="15883" max="15883" width="14.140625" customWidth="1"/>
    <col min="15884" max="15884" width="13.7109375" customWidth="1"/>
    <col min="15885" max="15885" width="9" customWidth="1"/>
    <col min="15886" max="15893" width="14.7109375" customWidth="1"/>
    <col min="15894" max="15894" width="14.85546875" customWidth="1"/>
    <col min="15895" max="15907" width="14.7109375" customWidth="1"/>
    <col min="15909" max="15909" width="14.7109375" customWidth="1"/>
    <col min="15911" max="15914" width="14.7109375" customWidth="1"/>
    <col min="15915" max="15915" width="14.85546875" customWidth="1"/>
    <col min="15916" max="15919" width="14.7109375" customWidth="1"/>
    <col min="15921" max="15922" width="14.7109375" customWidth="1"/>
    <col min="15924" max="15925" width="14.7109375" customWidth="1"/>
    <col min="15926" max="15926" width="14.5703125" customWidth="1"/>
    <col min="15927" max="15929" width="14.7109375" customWidth="1"/>
    <col min="15932" max="15932" width="14.7109375" customWidth="1"/>
    <col min="15933" max="15933" width="14.85546875" customWidth="1"/>
    <col min="15934" max="15936" width="14.7109375" customWidth="1"/>
    <col min="15938" max="15938" width="14.85546875" customWidth="1"/>
    <col min="15939" max="15940" width="14.7109375" customWidth="1"/>
    <col min="15941" max="15941" width="16.5703125" customWidth="1"/>
    <col min="15942" max="15943" width="14.7109375" customWidth="1"/>
    <col min="15945" max="15950" width="14.7109375" customWidth="1"/>
    <col min="15952" max="15952" width="14.85546875" customWidth="1"/>
    <col min="15953" max="15957" width="14.7109375" customWidth="1"/>
    <col min="15959" max="15963" width="14.7109375" customWidth="1"/>
    <col min="15964" max="15964" width="14.5703125" customWidth="1"/>
    <col min="15966" max="15967" width="14.7109375" customWidth="1"/>
    <col min="15968" max="15968" width="14.85546875" customWidth="1"/>
    <col min="15969" max="15969" width="14.7109375" customWidth="1"/>
    <col min="15973" max="15975" width="14.7109375" customWidth="1"/>
    <col min="16129" max="16129" width="7" customWidth="1"/>
    <col min="16130" max="16130" width="37.28515625" customWidth="1"/>
    <col min="16131" max="16131" width="13.28515625" customWidth="1"/>
    <col min="16132" max="16132" width="14.140625" customWidth="1"/>
    <col min="16133" max="16133" width="12.5703125" customWidth="1"/>
    <col min="16134" max="16134" width="13.42578125" customWidth="1"/>
    <col min="16135" max="16138" width="13.7109375" customWidth="1"/>
    <col min="16139" max="16139" width="14.140625" customWidth="1"/>
    <col min="16140" max="16140" width="13.7109375" customWidth="1"/>
    <col min="16141" max="16141" width="9" customWidth="1"/>
    <col min="16142" max="16149" width="14.7109375" customWidth="1"/>
    <col min="16150" max="16150" width="14.85546875" customWidth="1"/>
    <col min="16151" max="16163" width="14.7109375" customWidth="1"/>
    <col min="16165" max="16165" width="14.7109375" customWidth="1"/>
    <col min="16167" max="16170" width="14.7109375" customWidth="1"/>
    <col min="16171" max="16171" width="14.85546875" customWidth="1"/>
    <col min="16172" max="16175" width="14.7109375" customWidth="1"/>
    <col min="16177" max="16178" width="14.7109375" customWidth="1"/>
    <col min="16180" max="16181" width="14.7109375" customWidth="1"/>
    <col min="16182" max="16182" width="14.5703125" customWidth="1"/>
    <col min="16183" max="16185" width="14.7109375" customWidth="1"/>
    <col min="16188" max="16188" width="14.7109375" customWidth="1"/>
    <col min="16189" max="16189" width="14.85546875" customWidth="1"/>
    <col min="16190" max="16192" width="14.7109375" customWidth="1"/>
    <col min="16194" max="16194" width="14.85546875" customWidth="1"/>
    <col min="16195" max="16196" width="14.7109375" customWidth="1"/>
    <col min="16197" max="16197" width="16.5703125" customWidth="1"/>
    <col min="16198" max="16199" width="14.7109375" customWidth="1"/>
    <col min="16201" max="16206" width="14.7109375" customWidth="1"/>
    <col min="16208" max="16208" width="14.85546875" customWidth="1"/>
    <col min="16209" max="16213" width="14.7109375" customWidth="1"/>
    <col min="16215" max="16219" width="14.7109375" customWidth="1"/>
    <col min="16220" max="16220" width="14.5703125" customWidth="1"/>
    <col min="16222" max="16223" width="14.7109375" customWidth="1"/>
    <col min="16224" max="16224" width="14.85546875" customWidth="1"/>
    <col min="16225" max="16225" width="14.7109375" customWidth="1"/>
    <col min="16229" max="16231" width="14.7109375" customWidth="1"/>
  </cols>
  <sheetData>
    <row r="1" spans="2:7" x14ac:dyDescent="0.2">
      <c r="B1" s="5"/>
      <c r="C1" s="5"/>
      <c r="D1" s="5"/>
      <c r="E1" s="5"/>
      <c r="F1" s="5"/>
    </row>
    <row r="2" spans="2:7" x14ac:dyDescent="0.2">
      <c r="B2" s="408" t="s">
        <v>368</v>
      </c>
      <c r="C2" s="408"/>
      <c r="D2" s="408"/>
      <c r="E2" s="408"/>
      <c r="F2" s="408"/>
    </row>
    <row r="3" spans="2:7" x14ac:dyDescent="0.2">
      <c r="B3" s="409" t="s">
        <v>58</v>
      </c>
      <c r="C3" s="409"/>
      <c r="D3" s="409"/>
      <c r="E3" s="409"/>
      <c r="F3" s="409"/>
    </row>
    <row r="4" spans="2:7" x14ac:dyDescent="0.2">
      <c r="B4" s="410" t="s">
        <v>125</v>
      </c>
      <c r="C4" s="410"/>
      <c r="D4" s="410"/>
      <c r="E4" s="410"/>
      <c r="F4" s="410"/>
    </row>
    <row r="5" spans="2:7" x14ac:dyDescent="0.2">
      <c r="B5" s="410" t="s">
        <v>124</v>
      </c>
      <c r="C5" s="410"/>
      <c r="D5" s="410"/>
      <c r="E5" s="410"/>
      <c r="F5" s="410"/>
    </row>
    <row r="6" spans="2:7" x14ac:dyDescent="0.2">
      <c r="B6" s="410" t="s">
        <v>120</v>
      </c>
      <c r="C6" s="410"/>
      <c r="D6" s="410"/>
      <c r="E6" s="410"/>
      <c r="F6" s="410"/>
    </row>
    <row r="7" spans="2:7" x14ac:dyDescent="0.2">
      <c r="B7" s="411" t="s">
        <v>212</v>
      </c>
      <c r="C7" s="411"/>
      <c r="D7" s="411"/>
      <c r="E7" s="411"/>
      <c r="F7" s="411"/>
      <c r="G7" s="7"/>
    </row>
    <row r="8" spans="2:7" ht="13.5" thickBot="1" x14ac:dyDescent="0.25">
      <c r="B8" s="87"/>
      <c r="C8" s="87"/>
      <c r="D8" s="87"/>
      <c r="E8" s="88"/>
      <c r="F8" s="87"/>
    </row>
    <row r="9" spans="2:7" x14ac:dyDescent="0.2">
      <c r="B9" s="403" t="s">
        <v>62</v>
      </c>
      <c r="C9" s="405" t="s">
        <v>63</v>
      </c>
      <c r="D9" s="89" t="s">
        <v>64</v>
      </c>
      <c r="E9" s="90" t="s">
        <v>65</v>
      </c>
      <c r="F9" s="414" t="s">
        <v>17</v>
      </c>
    </row>
    <row r="10" spans="2:7" ht="13.5" thickBot="1" x14ac:dyDescent="0.25">
      <c r="B10" s="404"/>
      <c r="C10" s="406"/>
      <c r="D10" s="91" t="s">
        <v>67</v>
      </c>
      <c r="E10" s="92" t="s">
        <v>68</v>
      </c>
      <c r="F10" s="415"/>
    </row>
    <row r="11" spans="2:7" x14ac:dyDescent="0.2">
      <c r="B11" s="93">
        <v>51</v>
      </c>
      <c r="C11" s="94" t="s">
        <v>70</v>
      </c>
      <c r="D11" s="95">
        <f>SUM(D12+D15+D17)</f>
        <v>12247.05</v>
      </c>
      <c r="E11" s="95">
        <f>SUM(E12+E15+E17)</f>
        <v>11099.5</v>
      </c>
      <c r="F11" s="95">
        <f>SUM(F12+F15+F17)</f>
        <v>23346.55</v>
      </c>
    </row>
    <row r="12" spans="2:7" x14ac:dyDescent="0.2">
      <c r="B12" s="96">
        <v>511</v>
      </c>
      <c r="C12" s="97" t="s">
        <v>143</v>
      </c>
      <c r="D12" s="98">
        <f>SUM(D13:D14)</f>
        <v>10667.55</v>
      </c>
      <c r="E12" s="98">
        <f>SUM(E13:E14)</f>
        <v>9520</v>
      </c>
      <c r="F12" s="98">
        <f>SUM(F13:F14)</f>
        <v>20187.55</v>
      </c>
    </row>
    <row r="13" spans="2:7" x14ac:dyDescent="0.2">
      <c r="B13" s="99">
        <v>51101</v>
      </c>
      <c r="C13" s="100" t="s">
        <v>71</v>
      </c>
      <c r="D13" s="101">
        <v>9920</v>
      </c>
      <c r="E13" s="101">
        <v>9520</v>
      </c>
      <c r="F13" s="101">
        <f>SUM(D13:E13)</f>
        <v>19440</v>
      </c>
    </row>
    <row r="14" spans="2:7" x14ac:dyDescent="0.2">
      <c r="B14" s="99">
        <v>51103</v>
      </c>
      <c r="C14" s="102" t="s">
        <v>72</v>
      </c>
      <c r="D14" s="101">
        <v>747.55</v>
      </c>
      <c r="E14" s="101">
        <v>0</v>
      </c>
      <c r="F14" s="101">
        <f>SUM(D14:E14)</f>
        <v>747.55</v>
      </c>
    </row>
    <row r="15" spans="2:7" x14ac:dyDescent="0.2">
      <c r="B15" s="96">
        <v>514</v>
      </c>
      <c r="C15" s="94" t="s">
        <v>75</v>
      </c>
      <c r="D15" s="98">
        <f>SUM(D16:D16)</f>
        <v>826.2</v>
      </c>
      <c r="E15" s="98">
        <f>SUM(E16:E16)</f>
        <v>826.2</v>
      </c>
      <c r="F15" s="98">
        <f>SUM(F16:F16)</f>
        <v>1652.4</v>
      </c>
    </row>
    <row r="16" spans="2:7" x14ac:dyDescent="0.2">
      <c r="B16" s="103">
        <v>51401</v>
      </c>
      <c r="C16" s="102" t="s">
        <v>76</v>
      </c>
      <c r="D16" s="101">
        <v>826.2</v>
      </c>
      <c r="E16" s="101">
        <v>826.2</v>
      </c>
      <c r="F16" s="101">
        <f>SUM(D16:E16)</f>
        <v>1652.4</v>
      </c>
    </row>
    <row r="17" spans="2:7" x14ac:dyDescent="0.2">
      <c r="B17" s="96">
        <v>515</v>
      </c>
      <c r="C17" s="104" t="s">
        <v>77</v>
      </c>
      <c r="D17" s="98">
        <f>SUM(D18:D18)</f>
        <v>753.3</v>
      </c>
      <c r="E17" s="98">
        <f>SUM(E18:E18)</f>
        <v>753.3</v>
      </c>
      <c r="F17" s="98">
        <f>SUM(F18:F18)</f>
        <v>1506.6</v>
      </c>
    </row>
    <row r="18" spans="2:7" x14ac:dyDescent="0.2">
      <c r="B18" s="103">
        <v>51501</v>
      </c>
      <c r="C18" s="102" t="s">
        <v>76</v>
      </c>
      <c r="D18" s="101">
        <v>753.3</v>
      </c>
      <c r="E18" s="101">
        <v>753.3</v>
      </c>
      <c r="F18" s="101">
        <f>SUM(D18:E18)</f>
        <v>1506.6</v>
      </c>
    </row>
    <row r="19" spans="2:7" x14ac:dyDescent="0.2">
      <c r="B19" s="96">
        <v>54</v>
      </c>
      <c r="C19" s="104" t="s">
        <v>79</v>
      </c>
      <c r="D19" s="105">
        <f>SUM(D20+D30+D35+D37)</f>
        <v>9600</v>
      </c>
      <c r="E19" s="105">
        <f>SUM(E20+E30+E35+E37)</f>
        <v>3100</v>
      </c>
      <c r="F19" s="105">
        <f>SUM(F20+F30+F35+F37)</f>
        <v>12700</v>
      </c>
      <c r="G19" s="33"/>
    </row>
    <row r="20" spans="2:7" x14ac:dyDescent="0.2">
      <c r="B20" s="96">
        <v>541</v>
      </c>
      <c r="C20" s="104" t="s">
        <v>144</v>
      </c>
      <c r="D20" s="105">
        <f>SUM(D21:D29)</f>
        <v>4200</v>
      </c>
      <c r="E20" s="105">
        <f>SUM(E21:E29)</f>
        <v>2500</v>
      </c>
      <c r="F20" s="105">
        <f>SUM(F21:F29)</f>
        <v>6700</v>
      </c>
      <c r="G20" s="6"/>
    </row>
    <row r="21" spans="2:7" x14ac:dyDescent="0.2">
      <c r="B21" s="103">
        <v>54101</v>
      </c>
      <c r="C21" s="102" t="s">
        <v>243</v>
      </c>
      <c r="D21" s="106">
        <v>1000</v>
      </c>
      <c r="E21" s="106">
        <v>800</v>
      </c>
      <c r="F21" s="106">
        <f t="shared" ref="F21:F29" si="0">SUM(D21:E21)</f>
        <v>1800</v>
      </c>
      <c r="G21" s="77"/>
    </row>
    <row r="22" spans="2:7" s="82" customFormat="1" x14ac:dyDescent="0.2">
      <c r="B22" s="103">
        <v>54105</v>
      </c>
      <c r="C22" s="102" t="s">
        <v>83</v>
      </c>
      <c r="D22" s="106">
        <v>200</v>
      </c>
      <c r="E22" s="106">
        <v>0</v>
      </c>
      <c r="F22" s="106">
        <f t="shared" si="0"/>
        <v>200</v>
      </c>
      <c r="G22" s="29"/>
    </row>
    <row r="23" spans="2:7" s="82" customFormat="1" x14ac:dyDescent="0.2">
      <c r="B23" s="103">
        <v>54111</v>
      </c>
      <c r="C23" s="102" t="s">
        <v>226</v>
      </c>
      <c r="D23" s="106">
        <v>1000</v>
      </c>
      <c r="E23" s="106">
        <v>0</v>
      </c>
      <c r="F23" s="106">
        <f t="shared" si="0"/>
        <v>1000</v>
      </c>
      <c r="G23" s="29"/>
    </row>
    <row r="24" spans="2:7" s="82" customFormat="1" x14ac:dyDescent="0.2">
      <c r="B24" s="103">
        <v>54114</v>
      </c>
      <c r="C24" s="102" t="s">
        <v>87</v>
      </c>
      <c r="D24" s="106">
        <v>300</v>
      </c>
      <c r="E24" s="106">
        <v>0</v>
      </c>
      <c r="F24" s="106">
        <f t="shared" si="0"/>
        <v>300</v>
      </c>
      <c r="G24" s="29"/>
    </row>
    <row r="25" spans="2:7" s="82" customFormat="1" x14ac:dyDescent="0.2">
      <c r="B25" s="103">
        <v>54115</v>
      </c>
      <c r="C25" s="102" t="s">
        <v>88</v>
      </c>
      <c r="D25" s="106">
        <v>100</v>
      </c>
      <c r="E25" s="106">
        <v>100</v>
      </c>
      <c r="F25" s="106">
        <f t="shared" si="0"/>
        <v>200</v>
      </c>
      <c r="G25" s="29"/>
    </row>
    <row r="26" spans="2:7" x14ac:dyDescent="0.2">
      <c r="B26" s="103">
        <v>54116</v>
      </c>
      <c r="C26" s="102" t="s">
        <v>244</v>
      </c>
      <c r="D26" s="106">
        <v>100</v>
      </c>
      <c r="E26" s="106">
        <v>100</v>
      </c>
      <c r="F26" s="106">
        <f t="shared" si="0"/>
        <v>200</v>
      </c>
      <c r="G26" s="7"/>
    </row>
    <row r="27" spans="2:7" x14ac:dyDescent="0.2">
      <c r="B27" s="103">
        <v>54118</v>
      </c>
      <c r="C27" s="102" t="s">
        <v>237</v>
      </c>
      <c r="D27" s="106">
        <v>500</v>
      </c>
      <c r="E27" s="106">
        <v>500</v>
      </c>
      <c r="F27" s="106">
        <f t="shared" si="0"/>
        <v>1000</v>
      </c>
      <c r="G27" s="7"/>
    </row>
    <row r="28" spans="2:7" x14ac:dyDescent="0.2">
      <c r="B28" s="103">
        <v>54119</v>
      </c>
      <c r="C28" s="102" t="s">
        <v>327</v>
      </c>
      <c r="D28" s="106">
        <v>500</v>
      </c>
      <c r="E28" s="106">
        <v>500</v>
      </c>
      <c r="F28" s="106">
        <f t="shared" si="0"/>
        <v>1000</v>
      </c>
      <c r="G28" s="7"/>
    </row>
    <row r="29" spans="2:7" x14ac:dyDescent="0.2">
      <c r="B29" s="103">
        <v>54199</v>
      </c>
      <c r="C29" s="102" t="s">
        <v>89</v>
      </c>
      <c r="D29" s="106">
        <v>500</v>
      </c>
      <c r="E29" s="106">
        <v>500</v>
      </c>
      <c r="F29" s="106">
        <f t="shared" si="0"/>
        <v>1000</v>
      </c>
      <c r="G29" s="7"/>
    </row>
    <row r="30" spans="2:7" x14ac:dyDescent="0.2">
      <c r="B30" s="96">
        <v>543</v>
      </c>
      <c r="C30" s="104" t="s">
        <v>145</v>
      </c>
      <c r="D30" s="105">
        <f>SUM(D31:D34)</f>
        <v>4300</v>
      </c>
      <c r="E30" s="105">
        <f>SUM(E31:E34)</f>
        <v>600</v>
      </c>
      <c r="F30" s="105">
        <f>SUM(F31:F34)</f>
        <v>4900</v>
      </c>
      <c r="G30" s="6"/>
    </row>
    <row r="31" spans="2:7" x14ac:dyDescent="0.2">
      <c r="B31" s="103">
        <v>54301</v>
      </c>
      <c r="C31" s="102" t="s">
        <v>93</v>
      </c>
      <c r="D31" s="106">
        <v>1500</v>
      </c>
      <c r="E31" s="106">
        <v>0</v>
      </c>
      <c r="F31" s="106">
        <f>SUM(D31:E31)</f>
        <v>1500</v>
      </c>
      <c r="G31" s="7"/>
    </row>
    <row r="32" spans="2:7" x14ac:dyDescent="0.2">
      <c r="B32" s="103">
        <v>54304</v>
      </c>
      <c r="C32" s="102" t="s">
        <v>240</v>
      </c>
      <c r="D32" s="106">
        <v>1000</v>
      </c>
      <c r="E32" s="106">
        <v>500</v>
      </c>
      <c r="F32" s="106">
        <f>SUM(D32:E32)</f>
        <v>1500</v>
      </c>
      <c r="G32" s="15"/>
    </row>
    <row r="33" spans="2:7" x14ac:dyDescent="0.2">
      <c r="B33" s="123">
        <v>54313</v>
      </c>
      <c r="C33" s="126" t="s">
        <v>123</v>
      </c>
      <c r="D33" s="129">
        <v>300</v>
      </c>
      <c r="E33" s="129">
        <v>100</v>
      </c>
      <c r="F33" s="106">
        <f>SUM(D33:E33)</f>
        <v>400</v>
      </c>
      <c r="G33" s="7"/>
    </row>
    <row r="34" spans="2:7" x14ac:dyDescent="0.2">
      <c r="B34" s="123">
        <v>54314</v>
      </c>
      <c r="C34" s="126" t="s">
        <v>139</v>
      </c>
      <c r="D34" s="129">
        <v>1500</v>
      </c>
      <c r="E34" s="125">
        <v>0</v>
      </c>
      <c r="F34" s="106">
        <f>SUM(D34:E34)</f>
        <v>1500</v>
      </c>
      <c r="G34" s="7"/>
    </row>
    <row r="35" spans="2:7" x14ac:dyDescent="0.2">
      <c r="B35" s="93">
        <v>544</v>
      </c>
      <c r="C35" s="94" t="s">
        <v>146</v>
      </c>
      <c r="D35" s="107">
        <f>SUM(D36:D36)</f>
        <v>100</v>
      </c>
      <c r="E35" s="107">
        <f>SUM(E36:E36)</f>
        <v>0</v>
      </c>
      <c r="F35" s="107">
        <f>SUM(F36:F36)</f>
        <v>100</v>
      </c>
      <c r="G35" s="8"/>
    </row>
    <row r="36" spans="2:7" x14ac:dyDescent="0.2">
      <c r="B36" s="103">
        <v>54401</v>
      </c>
      <c r="C36" s="102" t="s">
        <v>98</v>
      </c>
      <c r="D36" s="106">
        <v>100</v>
      </c>
      <c r="E36" s="106">
        <v>0</v>
      </c>
      <c r="F36" s="106">
        <f>SUM(D36:E36)</f>
        <v>100</v>
      </c>
      <c r="G36" s="7"/>
    </row>
    <row r="37" spans="2:7" ht="11.25" customHeight="1" x14ac:dyDescent="0.2">
      <c r="B37" s="96">
        <v>545</v>
      </c>
      <c r="C37" s="128" t="s">
        <v>149</v>
      </c>
      <c r="D37" s="105">
        <f>SUM(D38:D38)</f>
        <v>1000</v>
      </c>
      <c r="E37" s="105">
        <f>SUM(E38:E38)</f>
        <v>0</v>
      </c>
      <c r="F37" s="105">
        <f>SUM(F38:F38)</f>
        <v>1000</v>
      </c>
      <c r="G37" s="6"/>
    </row>
    <row r="38" spans="2:7" x14ac:dyDescent="0.2">
      <c r="B38" s="103">
        <v>54503</v>
      </c>
      <c r="C38" s="102" t="s">
        <v>100</v>
      </c>
      <c r="D38" s="106">
        <v>1000</v>
      </c>
      <c r="E38" s="106">
        <v>0</v>
      </c>
      <c r="F38" s="106">
        <f>SUM(D38:E38)</f>
        <v>1000</v>
      </c>
      <c r="G38" s="6"/>
    </row>
    <row r="39" spans="2:7" x14ac:dyDescent="0.2">
      <c r="B39" s="96">
        <v>61</v>
      </c>
      <c r="C39" s="104" t="s">
        <v>106</v>
      </c>
      <c r="D39" s="105">
        <f>SUM(D40:D40)</f>
        <v>2350</v>
      </c>
      <c r="E39" s="105">
        <f>SUM(E40:E40)</f>
        <v>0</v>
      </c>
      <c r="F39" s="105">
        <f>SUM(F40:F40)</f>
        <v>2350</v>
      </c>
      <c r="G39" s="7"/>
    </row>
    <row r="40" spans="2:7" x14ac:dyDescent="0.2">
      <c r="B40" s="96">
        <v>611</v>
      </c>
      <c r="C40" s="104" t="s">
        <v>107</v>
      </c>
      <c r="D40" s="105">
        <f>SUM(D41:D42)</f>
        <v>2350</v>
      </c>
      <c r="E40" s="105">
        <f t="shared" ref="E40:F40" si="1">SUM(E41:E42)</f>
        <v>0</v>
      </c>
      <c r="F40" s="105">
        <f t="shared" si="1"/>
        <v>2350</v>
      </c>
      <c r="G40" s="7"/>
    </row>
    <row r="41" spans="2:7" x14ac:dyDescent="0.2">
      <c r="B41" s="103">
        <v>61101</v>
      </c>
      <c r="C41" s="102" t="s">
        <v>108</v>
      </c>
      <c r="D41" s="106">
        <v>1250</v>
      </c>
      <c r="E41" s="106">
        <v>0</v>
      </c>
      <c r="F41" s="106">
        <f>SUM(D41:E41)</f>
        <v>1250</v>
      </c>
      <c r="G41" s="7"/>
    </row>
    <row r="42" spans="2:7" x14ac:dyDescent="0.2">
      <c r="B42" s="103">
        <v>61199</v>
      </c>
      <c r="C42" s="102" t="s">
        <v>111</v>
      </c>
      <c r="D42" s="106">
        <v>1100</v>
      </c>
      <c r="E42" s="106">
        <v>0</v>
      </c>
      <c r="F42" s="106">
        <f>SUM(D42:E42)</f>
        <v>1100</v>
      </c>
      <c r="G42" s="7"/>
    </row>
    <row r="43" spans="2:7" x14ac:dyDescent="0.2">
      <c r="B43" s="103"/>
      <c r="C43" s="102"/>
      <c r="D43" s="106"/>
      <c r="E43" s="106"/>
      <c r="F43" s="106"/>
      <c r="G43" s="7"/>
    </row>
    <row r="44" spans="2:7" x14ac:dyDescent="0.2">
      <c r="B44" s="103"/>
      <c r="C44" s="104" t="s">
        <v>115</v>
      </c>
      <c r="D44" s="105">
        <f>SUM(D11+D19+D39)</f>
        <v>24197.05</v>
      </c>
      <c r="E44" s="105">
        <f>SUM(E11+E19+E39)</f>
        <v>14199.5</v>
      </c>
      <c r="F44" s="105">
        <f>SUM(D44:E44)</f>
        <v>38396.550000000003</v>
      </c>
      <c r="G44" s="7"/>
    </row>
    <row r="45" spans="2:7" x14ac:dyDescent="0.2">
      <c r="B45" s="103"/>
      <c r="C45" s="102"/>
      <c r="D45" s="106"/>
      <c r="E45" s="106"/>
      <c r="F45" s="106"/>
      <c r="G45" s="7"/>
    </row>
    <row r="46" spans="2:7" x14ac:dyDescent="0.2">
      <c r="B46" s="96"/>
      <c r="C46" s="104" t="s">
        <v>116</v>
      </c>
      <c r="D46" s="105">
        <f>SUM(D11+D19+D39)</f>
        <v>24197.05</v>
      </c>
      <c r="E46" s="105">
        <f>SUM(E11+E19+E39)</f>
        <v>14199.5</v>
      </c>
      <c r="F46" s="105">
        <f>SUM(F11+F19+F39)</f>
        <v>38396.550000000003</v>
      </c>
      <c r="G46" s="15"/>
    </row>
    <row r="47" spans="2:7" x14ac:dyDescent="0.2">
      <c r="B47" s="96"/>
      <c r="C47" s="104" t="s">
        <v>117</v>
      </c>
      <c r="D47" s="105">
        <f>SUM(D12+D15+D17+D20+D30+D35+D37+D40)</f>
        <v>24197.05</v>
      </c>
      <c r="E47" s="105">
        <f>SUM(E12+E15+E17+E20+E30+E35+E37+E40)</f>
        <v>14199.5</v>
      </c>
      <c r="F47" s="105">
        <f>SUM(F12+F15+F17+F20+F30+F35+F37+F40)</f>
        <v>38396.550000000003</v>
      </c>
      <c r="G47" s="15"/>
    </row>
    <row r="48" spans="2:7" x14ac:dyDescent="0.2">
      <c r="B48" s="96"/>
      <c r="C48" s="104" t="s">
        <v>118</v>
      </c>
      <c r="D48" s="105">
        <f>SUM(D13+D14+D16+D18+D21+D22+D23+D24+D25+D26+D27+D28+D29+D31+D32+D33+D34+D36+D38+D41+D42)</f>
        <v>24197.05</v>
      </c>
      <c r="E48" s="105">
        <f>SUM(E13+E14+E16+E18+E21+E22+E23+E24+E25+E26+E27+E28+E29+E31+E32+E33+E34+E36+E38+E41+E42)</f>
        <v>14199.5</v>
      </c>
      <c r="F48" s="105">
        <f>SUM(F13+F14+F16+F18+F21+F22+F23+F24+F25+F26+F27+F28+F29+F31+F32+F33+F34+F36+F38+F41+F42)</f>
        <v>38396.550000000003</v>
      </c>
      <c r="G48" s="61"/>
    </row>
    <row r="49" spans="2:7" x14ac:dyDescent="0.2">
      <c r="B49" s="56"/>
      <c r="C49" s="20"/>
      <c r="D49" s="20"/>
      <c r="E49" s="20"/>
      <c r="F49" s="20"/>
      <c r="G49" s="7"/>
    </row>
    <row r="50" spans="2:7" x14ac:dyDescent="0.2">
      <c r="G50" s="7"/>
    </row>
    <row r="51" spans="2:7" x14ac:dyDescent="0.2">
      <c r="G51" s="7"/>
    </row>
    <row r="52" spans="2:7" x14ac:dyDescent="0.2">
      <c r="G52" s="7"/>
    </row>
    <row r="53" spans="2:7" x14ac:dyDescent="0.2">
      <c r="G53" s="7"/>
    </row>
    <row r="54" spans="2:7" x14ac:dyDescent="0.2">
      <c r="G54" s="7"/>
    </row>
    <row r="55" spans="2:7" x14ac:dyDescent="0.2">
      <c r="G55" s="7"/>
    </row>
    <row r="56" spans="2:7" x14ac:dyDescent="0.2">
      <c r="G56" s="7"/>
    </row>
    <row r="57" spans="2:7" x14ac:dyDescent="0.2">
      <c r="G57" s="7"/>
    </row>
    <row r="58" spans="2:7" x14ac:dyDescent="0.2">
      <c r="G58" s="7"/>
    </row>
    <row r="59" spans="2:7" x14ac:dyDescent="0.2">
      <c r="G59" s="7"/>
    </row>
    <row r="60" spans="2:7" x14ac:dyDescent="0.2">
      <c r="G60" s="7"/>
    </row>
    <row r="61" spans="2:7" x14ac:dyDescent="0.2">
      <c r="G61" s="7"/>
    </row>
    <row r="62" spans="2:7" x14ac:dyDescent="0.2">
      <c r="G62" s="7"/>
    </row>
    <row r="63" spans="2:7" x14ac:dyDescent="0.2">
      <c r="G63" s="7"/>
    </row>
    <row r="64" spans="2:7" x14ac:dyDescent="0.2">
      <c r="G64" s="7"/>
    </row>
    <row r="65" spans="7:7" x14ac:dyDescent="0.2">
      <c r="G65" s="7"/>
    </row>
    <row r="66" spans="7:7" x14ac:dyDescent="0.2">
      <c r="G66" s="7"/>
    </row>
    <row r="67" spans="7:7" x14ac:dyDescent="0.2">
      <c r="G67" s="7"/>
    </row>
    <row r="68" spans="7:7" x14ac:dyDescent="0.2">
      <c r="G68" s="7"/>
    </row>
    <row r="69" spans="7:7" x14ac:dyDescent="0.2">
      <c r="G69" s="7"/>
    </row>
    <row r="70" spans="7:7" x14ac:dyDescent="0.2">
      <c r="G70" s="7"/>
    </row>
    <row r="71" spans="7:7" x14ac:dyDescent="0.2">
      <c r="G71" s="7"/>
    </row>
    <row r="72" spans="7:7" x14ac:dyDescent="0.2">
      <c r="G72" s="7"/>
    </row>
    <row r="73" spans="7:7" x14ac:dyDescent="0.2">
      <c r="G73" s="7"/>
    </row>
    <row r="74" spans="7:7" x14ac:dyDescent="0.2">
      <c r="G74" s="7"/>
    </row>
    <row r="75" spans="7:7" x14ac:dyDescent="0.2">
      <c r="G75" s="7"/>
    </row>
    <row r="76" spans="7:7" x14ac:dyDescent="0.2">
      <c r="G76" s="7"/>
    </row>
    <row r="77" spans="7:7" x14ac:dyDescent="0.2">
      <c r="G77" s="7"/>
    </row>
    <row r="90" ht="15" customHeight="1" x14ac:dyDescent="0.2"/>
    <row r="1097" spans="7:7" x14ac:dyDescent="0.2">
      <c r="G1097" s="10"/>
    </row>
    <row r="1098" spans="7:7" x14ac:dyDescent="0.2">
      <c r="G1098" s="1"/>
    </row>
    <row r="1099" spans="7:7" x14ac:dyDescent="0.2">
      <c r="G1099" s="1"/>
    </row>
    <row r="1100" spans="7:7" x14ac:dyDescent="0.2">
      <c r="G1100" s="1"/>
    </row>
    <row r="1101" spans="7:7" x14ac:dyDescent="0.2">
      <c r="G1101" s="1"/>
    </row>
    <row r="1102" spans="7:7" x14ac:dyDescent="0.2">
      <c r="G1102" s="11"/>
    </row>
    <row r="1103" spans="7:7" x14ac:dyDescent="0.2">
      <c r="G1103" s="1"/>
    </row>
    <row r="1104" spans="7:7" x14ac:dyDescent="0.2">
      <c r="G1104" s="1"/>
    </row>
    <row r="1105" spans="7:7" x14ac:dyDescent="0.2">
      <c r="G1105" s="1"/>
    </row>
    <row r="1106" spans="7:7" x14ac:dyDescent="0.2">
      <c r="G1106" s="1"/>
    </row>
    <row r="1107" spans="7:7" x14ac:dyDescent="0.2">
      <c r="G1107" s="1"/>
    </row>
    <row r="1108" spans="7:7" x14ac:dyDescent="0.2">
      <c r="G1108" s="1"/>
    </row>
    <row r="1109" spans="7:7" x14ac:dyDescent="0.2">
      <c r="G1109" s="1"/>
    </row>
    <row r="1110" spans="7:7" x14ac:dyDescent="0.2">
      <c r="G1110" s="1"/>
    </row>
    <row r="1111" spans="7:7" x14ac:dyDescent="0.2">
      <c r="G1111" s="1"/>
    </row>
    <row r="1112" spans="7:7" x14ac:dyDescent="0.2">
      <c r="G1112" s="1"/>
    </row>
    <row r="1113" spans="7:7" x14ac:dyDescent="0.2">
      <c r="G1113" s="1"/>
    </row>
    <row r="1114" spans="7:7" x14ac:dyDescent="0.2">
      <c r="G1114" s="1"/>
    </row>
    <row r="1115" spans="7:7" x14ac:dyDescent="0.2">
      <c r="G1115" s="12"/>
    </row>
    <row r="1116" spans="7:7" x14ac:dyDescent="0.2">
      <c r="G1116" s="13"/>
    </row>
    <row r="1117" spans="7:7" x14ac:dyDescent="0.2">
      <c r="G1117" s="12"/>
    </row>
    <row r="1118" spans="7:7" x14ac:dyDescent="0.2">
      <c r="G1118" s="14"/>
    </row>
    <row r="1119" spans="7:7" x14ac:dyDescent="0.2">
      <c r="G1119" s="7"/>
    </row>
    <row r="1120" spans="7:7" x14ac:dyDescent="0.2">
      <c r="G1120" s="6"/>
    </row>
    <row r="1121" spans="7:7" x14ac:dyDescent="0.2">
      <c r="G1121" s="7"/>
    </row>
    <row r="1122" spans="7:7" x14ac:dyDescent="0.2">
      <c r="G1122" s="7"/>
    </row>
    <row r="1123" spans="7:7" x14ac:dyDescent="0.2">
      <c r="G1123" s="7"/>
    </row>
    <row r="1124" spans="7:7" x14ac:dyDescent="0.2">
      <c r="G1124" s="6"/>
    </row>
    <row r="1125" spans="7:7" x14ac:dyDescent="0.2">
      <c r="G1125" s="6"/>
    </row>
    <row r="1126" spans="7:7" x14ac:dyDescent="0.2">
      <c r="G1126" s="6"/>
    </row>
    <row r="1127" spans="7:7" x14ac:dyDescent="0.2">
      <c r="G1127" s="6"/>
    </row>
    <row r="1128" spans="7:7" x14ac:dyDescent="0.2">
      <c r="G1128" s="6"/>
    </row>
    <row r="1129" spans="7:7" x14ac:dyDescent="0.2">
      <c r="G1129" s="6"/>
    </row>
    <row r="2471" spans="8:102" ht="11.1" customHeight="1" x14ac:dyDescent="0.2">
      <c r="H2471" s="10"/>
      <c r="I2471" s="10"/>
      <c r="J2471" s="10"/>
      <c r="K2471" s="10"/>
      <c r="L2471" s="10"/>
      <c r="N2471" s="10"/>
      <c r="O2471" s="10"/>
      <c r="P2471" s="10"/>
      <c r="Q2471" s="10"/>
      <c r="R2471" s="10"/>
      <c r="S2471" s="10"/>
      <c r="T2471" s="10"/>
      <c r="U2471" s="10"/>
      <c r="V2471" s="10"/>
      <c r="W2471" s="10"/>
      <c r="X2471" s="10"/>
      <c r="Y2471" s="10"/>
      <c r="Z2471" s="10"/>
      <c r="AA2471" s="10"/>
      <c r="AB2471" s="10"/>
      <c r="AC2471" s="10"/>
      <c r="AD2471" s="10"/>
      <c r="AE2471" s="10"/>
      <c r="AF2471" s="10"/>
      <c r="AG2471" s="10"/>
      <c r="AH2471" s="10"/>
      <c r="AI2471" s="10"/>
      <c r="AJ2471" s="10"/>
      <c r="AK2471" s="10"/>
      <c r="AL2471" s="10"/>
      <c r="AM2471" s="10"/>
      <c r="AN2471" s="10"/>
      <c r="AO2471" s="10"/>
      <c r="AP2471" s="10"/>
      <c r="AQ2471" s="10"/>
      <c r="AR2471" s="10"/>
      <c r="AS2471" s="10"/>
      <c r="AT2471" s="10"/>
      <c r="AU2471" s="10"/>
      <c r="AV2471" s="10"/>
      <c r="AW2471" s="10"/>
      <c r="AX2471" s="10"/>
      <c r="AZ2471" s="10"/>
      <c r="BA2471" s="10"/>
      <c r="BB2471" s="10"/>
      <c r="BC2471" s="10"/>
      <c r="BD2471" s="10"/>
      <c r="BE2471" s="10"/>
      <c r="BG2471" s="10"/>
      <c r="BH2471" s="10"/>
      <c r="BI2471" s="10"/>
      <c r="BJ2471" s="10"/>
      <c r="BK2471" s="10"/>
      <c r="BL2471" s="10"/>
      <c r="BN2471" s="10"/>
      <c r="BO2471" s="10"/>
      <c r="BP2471" s="10"/>
      <c r="BQ2471" s="10"/>
      <c r="BR2471" s="10"/>
      <c r="BS2471" s="10"/>
      <c r="BU2471" s="10"/>
      <c r="BV2471" s="10"/>
      <c r="BW2471" s="10"/>
      <c r="BX2471" s="10"/>
      <c r="BY2471" s="10"/>
      <c r="BZ2471" s="10"/>
      <c r="CB2471" s="10"/>
      <c r="CC2471" s="10"/>
      <c r="CD2471" s="10"/>
      <c r="CE2471" s="10"/>
      <c r="CF2471" s="10"/>
      <c r="CG2471" s="10"/>
      <c r="CI2471" s="10"/>
      <c r="CJ2471" s="10"/>
      <c r="CK2471" s="10"/>
      <c r="CL2471" s="10"/>
      <c r="CM2471" s="10"/>
      <c r="CN2471" s="10"/>
      <c r="CP2471" s="10"/>
      <c r="CQ2471" s="10"/>
      <c r="CR2471" s="10"/>
      <c r="CS2471" s="10"/>
      <c r="CT2471" s="10"/>
      <c r="CU2471" s="10"/>
      <c r="CW2471" s="10"/>
      <c r="CX2471" s="10"/>
    </row>
    <row r="2472" spans="8:102" ht="11.1" customHeight="1" x14ac:dyDescent="0.2">
      <c r="H2472" s="1"/>
      <c r="I2472" s="1"/>
      <c r="J2472" s="1"/>
      <c r="K2472" s="1"/>
      <c r="L2472" s="1"/>
      <c r="N2472" s="1"/>
      <c r="O2472" s="1"/>
      <c r="P2472" s="1"/>
      <c r="Q2472" s="1"/>
      <c r="R2472" s="1"/>
      <c r="S2472" s="1"/>
      <c r="T2472" s="1"/>
      <c r="U2472" s="1"/>
      <c r="V2472" s="1"/>
      <c r="W2472" s="1"/>
      <c r="X2472" s="1"/>
      <c r="Y2472" s="1"/>
      <c r="Z2472" s="1"/>
      <c r="AA2472" s="1"/>
      <c r="AB2472" s="1"/>
      <c r="AC2472" s="1"/>
      <c r="AD2472" s="1"/>
      <c r="AE2472" s="1"/>
      <c r="AF2472" s="1"/>
      <c r="AG2472" s="1"/>
      <c r="AH2472" s="1"/>
      <c r="AI2472" s="1"/>
      <c r="AJ2472" s="1"/>
      <c r="AK2472" s="1"/>
      <c r="AL2472" s="1"/>
      <c r="AM2472" s="1"/>
      <c r="AN2472" s="1"/>
      <c r="AO2472" s="1"/>
      <c r="AP2472" s="1"/>
      <c r="AQ2472" s="1"/>
      <c r="AR2472" s="1"/>
      <c r="AS2472" s="1"/>
      <c r="AT2472" s="1"/>
      <c r="AU2472" s="1"/>
      <c r="AV2472" s="1"/>
      <c r="AW2472" s="1"/>
      <c r="AX2472" s="1"/>
      <c r="AZ2472" s="1"/>
      <c r="BA2472" s="1"/>
      <c r="BB2472" s="1"/>
      <c r="BC2472" s="1"/>
      <c r="BD2472" s="1"/>
      <c r="BE2472" s="1"/>
      <c r="BG2472" s="1"/>
      <c r="BH2472" s="1"/>
      <c r="BI2472" s="1"/>
      <c r="BJ2472" s="1"/>
      <c r="BK2472" s="1"/>
      <c r="BL2472" s="1"/>
      <c r="BN2472" s="1"/>
      <c r="BO2472" s="1"/>
      <c r="BP2472" s="1"/>
      <c r="BQ2472" s="1"/>
      <c r="BR2472" s="1"/>
      <c r="BS2472" s="1"/>
      <c r="BU2472" s="1"/>
      <c r="BV2472" s="1"/>
      <c r="BW2472" s="1"/>
      <c r="BX2472" s="1"/>
      <c r="BY2472" s="1"/>
      <c r="BZ2472" s="1"/>
      <c r="CB2472" s="1"/>
      <c r="CC2472" s="1"/>
      <c r="CD2472" s="1"/>
      <c r="CE2472" s="1"/>
      <c r="CF2472" s="1"/>
      <c r="CG2472" s="1"/>
      <c r="CI2472" s="1"/>
      <c r="CJ2472" s="1"/>
      <c r="CK2472" s="1"/>
      <c r="CL2472" s="1"/>
      <c r="CM2472" s="1"/>
      <c r="CN2472" s="1"/>
      <c r="CP2472" s="1"/>
      <c r="CQ2472" s="1"/>
      <c r="CR2472" s="1"/>
      <c r="CS2472" s="1"/>
      <c r="CT2472" s="1"/>
      <c r="CU2472" s="1"/>
      <c r="CW2472" s="1"/>
      <c r="CX2472" s="1"/>
    </row>
    <row r="2473" spans="8:102" ht="11.1" customHeight="1" x14ac:dyDescent="0.2">
      <c r="H2473" s="1"/>
      <c r="I2473" s="1"/>
      <c r="J2473" s="1"/>
      <c r="K2473" s="1"/>
      <c r="L2473" s="1"/>
      <c r="N2473" s="1"/>
      <c r="O2473" s="1"/>
      <c r="P2473" s="1"/>
      <c r="Q2473" s="1"/>
      <c r="R2473" s="1"/>
      <c r="S2473" s="1"/>
      <c r="T2473" s="1"/>
      <c r="U2473" s="1"/>
      <c r="V2473" s="1"/>
      <c r="W2473" s="1"/>
      <c r="X2473" s="1"/>
      <c r="Y2473" s="1"/>
      <c r="Z2473" s="1"/>
      <c r="AA2473" s="1"/>
      <c r="AB2473" s="1"/>
      <c r="AC2473" s="1"/>
      <c r="AD2473" s="1"/>
      <c r="AE2473" s="1"/>
      <c r="AF2473" s="1"/>
      <c r="AG2473" s="1"/>
      <c r="AH2473" s="1"/>
      <c r="AJ2473" s="1"/>
      <c r="AK2473" s="1"/>
      <c r="AM2473" s="1"/>
      <c r="AO2473" s="1"/>
      <c r="AP2473" s="1"/>
      <c r="AQ2473" s="1"/>
      <c r="AR2473" s="1"/>
      <c r="AS2473" s="1"/>
      <c r="AT2473" s="1"/>
      <c r="AV2473" s="1"/>
      <c r="AX2473" s="1"/>
      <c r="AZ2473" s="1"/>
      <c r="BA2473" s="1"/>
      <c r="BB2473" s="1"/>
      <c r="BC2473" s="1"/>
      <c r="BD2473" s="1"/>
      <c r="BE2473" s="1"/>
      <c r="BG2473" s="1"/>
      <c r="BH2473" s="1"/>
      <c r="BI2473" s="1"/>
      <c r="BJ2473" s="1"/>
      <c r="BL2473" s="1"/>
      <c r="BN2473" s="1"/>
      <c r="BO2473" s="1"/>
      <c r="BP2473" s="1"/>
      <c r="BQ2473" s="1"/>
      <c r="BR2473" s="1"/>
      <c r="BS2473" s="1"/>
      <c r="BU2473" s="1"/>
      <c r="BV2473" s="1"/>
      <c r="BW2473" s="1"/>
      <c r="BX2473" s="1"/>
      <c r="BY2473" s="1"/>
      <c r="BZ2473" s="1"/>
      <c r="CB2473" s="1"/>
      <c r="CD2473" s="1"/>
      <c r="CE2473" s="1"/>
      <c r="CF2473" s="1"/>
      <c r="CG2473" s="1"/>
      <c r="CI2473" s="1"/>
      <c r="CJ2473" s="1"/>
      <c r="CK2473" s="1"/>
      <c r="CL2473" s="1"/>
      <c r="CM2473" s="1"/>
      <c r="CN2473" s="1"/>
      <c r="CP2473" s="1"/>
      <c r="CQ2473" s="1"/>
      <c r="CR2473" s="1"/>
      <c r="CW2473" s="1"/>
      <c r="CX2473" s="1"/>
    </row>
    <row r="2474" spans="8:102" x14ac:dyDescent="0.2">
      <c r="H2474" s="1"/>
      <c r="I2474" s="1"/>
      <c r="J2474" s="1"/>
      <c r="K2474" s="1"/>
      <c r="L2474" s="1"/>
      <c r="N2474" s="1"/>
      <c r="O2474" s="1"/>
      <c r="P2474" s="1"/>
      <c r="Q2474" s="1"/>
      <c r="R2474" s="1"/>
      <c r="S2474" s="1"/>
      <c r="T2474" s="1"/>
      <c r="U2474" s="1"/>
      <c r="V2474" s="1"/>
      <c r="W2474" s="1"/>
      <c r="X2474" s="1"/>
      <c r="Y2474" s="1"/>
      <c r="Z2474" s="1"/>
      <c r="AA2474" s="1"/>
      <c r="AB2474" s="1"/>
      <c r="AC2474" s="1"/>
      <c r="AD2474" s="1"/>
      <c r="AE2474" s="1"/>
      <c r="AF2474" s="1"/>
      <c r="AG2474" s="1"/>
      <c r="AH2474" s="1"/>
      <c r="AJ2474" s="1"/>
      <c r="AK2474" s="1"/>
      <c r="AM2474" s="1"/>
      <c r="AO2474" s="1"/>
      <c r="AP2474" s="1"/>
      <c r="AQ2474" s="1"/>
      <c r="AR2474" s="1"/>
      <c r="AS2474" s="1"/>
      <c r="AT2474" s="1"/>
      <c r="AV2474" s="1"/>
      <c r="AX2474" s="1"/>
      <c r="AZ2474" s="1"/>
      <c r="BA2474" s="1"/>
      <c r="BB2474" s="1"/>
      <c r="BC2474" s="1"/>
      <c r="BD2474" s="1"/>
      <c r="BE2474" s="1"/>
      <c r="BG2474" s="1"/>
      <c r="BH2474" s="1"/>
      <c r="BI2474" s="1"/>
      <c r="BJ2474" s="1"/>
      <c r="BL2474" s="1"/>
      <c r="BN2474" s="1"/>
      <c r="BO2474" s="1"/>
      <c r="BP2474" s="1"/>
      <c r="BQ2474" s="1"/>
      <c r="BR2474" s="1"/>
      <c r="BS2474" s="1"/>
      <c r="BU2474" s="1"/>
      <c r="BV2474" s="1"/>
      <c r="BW2474" s="1"/>
      <c r="BX2474" s="1"/>
      <c r="BY2474" s="1"/>
      <c r="BZ2474" s="1"/>
      <c r="CB2474" s="1"/>
      <c r="CD2474" s="1"/>
      <c r="CE2474" s="1"/>
      <c r="CF2474" s="1"/>
      <c r="CG2474" s="1"/>
      <c r="CI2474" s="1"/>
      <c r="CJ2474" s="1"/>
      <c r="CK2474" s="1"/>
      <c r="CL2474" s="1"/>
      <c r="CM2474" s="1"/>
      <c r="CN2474" s="1"/>
      <c r="CP2474" s="1"/>
      <c r="CQ2474" s="1"/>
      <c r="CR2474" s="1"/>
      <c r="CW2474" s="1"/>
      <c r="CX2474" s="1"/>
    </row>
    <row r="2475" spans="8:102" ht="12.95" customHeight="1" x14ac:dyDescent="0.2">
      <c r="H2475" s="1"/>
      <c r="I2475" s="1"/>
      <c r="J2475" s="1"/>
      <c r="K2475" s="1"/>
      <c r="L2475" s="1"/>
      <c r="N2475" s="1"/>
      <c r="O2475" s="1"/>
      <c r="P2475" s="1"/>
      <c r="Q2475" s="1"/>
      <c r="R2475" s="1"/>
      <c r="S2475" s="1"/>
      <c r="T2475" s="1"/>
      <c r="U2475" s="1"/>
      <c r="V2475" s="1"/>
      <c r="W2475" s="1"/>
      <c r="X2475" s="1"/>
      <c r="Y2475" s="1"/>
      <c r="Z2475" s="1"/>
      <c r="AA2475" s="1"/>
      <c r="AD2475" s="1"/>
      <c r="AE2475" s="1"/>
      <c r="AF2475" s="1"/>
      <c r="AG2475" s="1"/>
      <c r="AH2475" s="1"/>
      <c r="AJ2475" s="1"/>
      <c r="AK2475" s="1"/>
      <c r="AM2475" s="1"/>
      <c r="AO2475" s="1"/>
      <c r="AP2475" s="1"/>
      <c r="AS2475" s="1"/>
      <c r="AV2475" s="1"/>
      <c r="AX2475" s="1"/>
      <c r="AZ2475" s="1"/>
      <c r="BA2475" s="1"/>
      <c r="BB2475" s="1"/>
      <c r="BC2475" s="1"/>
      <c r="BE2475" s="1"/>
      <c r="BG2475" s="1"/>
      <c r="BH2475" s="1"/>
      <c r="BI2475" s="1"/>
      <c r="BJ2475" s="1"/>
      <c r="BL2475" s="1"/>
      <c r="BN2475" s="1"/>
      <c r="BO2475" s="1"/>
      <c r="BP2475" s="1"/>
      <c r="BQ2475" s="1"/>
      <c r="BR2475" s="1"/>
      <c r="BS2475" s="1"/>
      <c r="BV2475" s="1"/>
      <c r="BW2475" s="1"/>
      <c r="BX2475" s="1"/>
      <c r="BY2475" s="1"/>
      <c r="BZ2475" s="1"/>
      <c r="CD2475" s="1"/>
      <c r="CE2475" s="1"/>
      <c r="CF2475" s="1"/>
      <c r="CG2475" s="1"/>
      <c r="CJ2475" s="1"/>
      <c r="CK2475" s="1"/>
      <c r="CL2475" s="1"/>
      <c r="CM2475" s="1"/>
      <c r="CN2475" s="1"/>
      <c r="CR2475" s="1"/>
      <c r="CW2475" s="1"/>
      <c r="CX2475" s="1"/>
    </row>
    <row r="2476" spans="8:102" ht="12.95" customHeight="1" x14ac:dyDescent="0.2">
      <c r="H2476" s="1"/>
      <c r="I2476" s="1"/>
      <c r="J2476" s="1"/>
      <c r="K2476" s="1"/>
      <c r="L2476" s="1"/>
      <c r="N2476" s="1"/>
      <c r="O2476" s="1"/>
      <c r="P2476" s="1"/>
      <c r="Q2476" s="1"/>
      <c r="R2476" s="1"/>
      <c r="S2476" s="1"/>
      <c r="T2476" s="1"/>
      <c r="V2476" s="1"/>
      <c r="W2476" s="1"/>
      <c r="X2476" s="1"/>
      <c r="Y2476" s="1"/>
      <c r="Z2476" s="1"/>
      <c r="AA2476" s="1"/>
      <c r="AD2476" s="1"/>
      <c r="AE2476" s="1"/>
      <c r="AF2476" s="1"/>
      <c r="AG2476" s="1"/>
      <c r="AH2476" s="1"/>
      <c r="AJ2476" s="1"/>
      <c r="AK2476" s="1"/>
      <c r="AM2476" s="1"/>
      <c r="AO2476" s="1"/>
      <c r="AP2476" s="1"/>
      <c r="AS2476" s="1"/>
      <c r="AV2476" s="1"/>
      <c r="AX2476" s="1"/>
      <c r="AZ2476" s="1"/>
      <c r="BA2476" s="1"/>
      <c r="BB2476" s="1"/>
      <c r="BC2476" s="1"/>
      <c r="BE2476" s="1"/>
      <c r="BG2476" s="1"/>
      <c r="BH2476" s="1"/>
      <c r="BI2476" s="1"/>
      <c r="BJ2476" s="1"/>
      <c r="BL2476" s="1"/>
      <c r="BO2476" s="1"/>
      <c r="BP2476" s="1"/>
      <c r="BQ2476" s="1"/>
      <c r="BR2476" s="1"/>
      <c r="BS2476" s="1"/>
      <c r="BV2476" s="1"/>
      <c r="BW2476" s="1"/>
      <c r="BX2476" s="1"/>
      <c r="BY2476" s="1"/>
      <c r="BZ2476" s="1"/>
      <c r="CD2476" s="1"/>
      <c r="CE2476" s="1"/>
      <c r="CF2476" s="1"/>
      <c r="CG2476" s="1"/>
      <c r="CJ2476" s="1"/>
      <c r="CK2476" s="1"/>
      <c r="CL2476" s="1"/>
      <c r="CM2476" s="1"/>
      <c r="CN2476" s="1"/>
      <c r="CR2476" s="1"/>
      <c r="CW2476" s="1"/>
      <c r="CX2476" s="1"/>
    </row>
    <row r="2477" spans="8:102" ht="12.95" customHeight="1" x14ac:dyDescent="0.2">
      <c r="H2477" s="1"/>
      <c r="I2477" s="1"/>
      <c r="J2477" s="1"/>
      <c r="K2477" s="1"/>
      <c r="L2477" s="1"/>
      <c r="N2477" s="1"/>
      <c r="O2477" s="1"/>
      <c r="P2477" s="1"/>
      <c r="Q2477" s="1"/>
      <c r="R2477" s="1"/>
      <c r="S2477" s="1"/>
      <c r="T2477" s="1"/>
      <c r="V2477" s="1"/>
      <c r="W2477" s="1"/>
      <c r="X2477" s="1"/>
      <c r="Y2477" s="1"/>
      <c r="Z2477" s="1"/>
      <c r="AA2477" s="1"/>
      <c r="AD2477" s="1"/>
      <c r="AE2477" s="1"/>
      <c r="AF2477" s="1"/>
      <c r="AG2477" s="1"/>
      <c r="AH2477" s="1"/>
      <c r="AJ2477" s="1"/>
      <c r="AK2477" s="1"/>
      <c r="AM2477" s="1"/>
      <c r="AO2477" s="1"/>
      <c r="AP2477" s="1"/>
      <c r="AS2477" s="1"/>
      <c r="AV2477" s="1"/>
      <c r="AX2477" s="1"/>
      <c r="AZ2477" s="1"/>
      <c r="BA2477" s="1"/>
      <c r="BB2477" s="1"/>
      <c r="BC2477" s="1"/>
      <c r="BE2477" s="1"/>
      <c r="BG2477" s="1"/>
      <c r="BH2477" s="1"/>
      <c r="BI2477" s="1"/>
      <c r="BJ2477" s="1"/>
      <c r="BL2477" s="1"/>
      <c r="BO2477" s="1"/>
      <c r="BP2477" s="1"/>
      <c r="BQ2477" s="1"/>
      <c r="BR2477" s="1"/>
      <c r="BS2477" s="1"/>
      <c r="BV2477" s="1"/>
      <c r="BW2477" s="1"/>
      <c r="BX2477" s="1"/>
      <c r="BY2477" s="1"/>
      <c r="BZ2477" s="1"/>
      <c r="CD2477" s="1"/>
      <c r="CE2477" s="1"/>
      <c r="CF2477" s="1"/>
      <c r="CG2477" s="1"/>
      <c r="CJ2477" s="1"/>
      <c r="CK2477" s="1"/>
      <c r="CL2477" s="1"/>
      <c r="CM2477" s="1"/>
      <c r="CN2477" s="1"/>
      <c r="CR2477" s="1"/>
      <c r="CW2477" s="1"/>
      <c r="CX2477" s="1"/>
    </row>
    <row r="2478" spans="8:102" x14ac:dyDescent="0.2">
      <c r="H2478" s="1"/>
      <c r="I2478" s="1"/>
      <c r="J2478" s="1"/>
      <c r="K2478" s="1"/>
      <c r="L2478" s="1"/>
      <c r="N2478" s="1"/>
      <c r="O2478" s="1"/>
      <c r="P2478" s="1"/>
      <c r="Q2478" s="1"/>
      <c r="R2478" s="1"/>
      <c r="S2478" s="1"/>
      <c r="T2478" s="1"/>
      <c r="V2478" s="1"/>
      <c r="W2478" s="1"/>
      <c r="X2478" s="1"/>
      <c r="Y2478" s="1"/>
      <c r="Z2478" s="1"/>
      <c r="AA2478" s="1"/>
      <c r="AD2478" s="1"/>
      <c r="AE2478" s="1"/>
      <c r="AG2478" s="1"/>
      <c r="AH2478" s="1"/>
      <c r="AJ2478" s="1"/>
      <c r="AK2478" s="1"/>
      <c r="AM2478" s="1"/>
      <c r="AO2478" s="1"/>
      <c r="AP2478" s="1"/>
      <c r="AS2478" s="1"/>
      <c r="AV2478" s="1"/>
      <c r="AX2478" s="1"/>
      <c r="AZ2478" s="1"/>
      <c r="BA2478" s="1"/>
      <c r="BB2478" s="1"/>
      <c r="BC2478" s="1"/>
      <c r="BE2478" s="1"/>
      <c r="BG2478" s="1"/>
      <c r="BH2478" s="1"/>
      <c r="BI2478" s="1"/>
      <c r="BJ2478" s="1"/>
      <c r="BL2478" s="1"/>
      <c r="BO2478" s="1"/>
      <c r="BP2478" s="1"/>
      <c r="BQ2478" s="1"/>
      <c r="BR2478" s="1"/>
      <c r="BS2478" s="1"/>
      <c r="BV2478" s="1"/>
      <c r="BW2478" s="1"/>
      <c r="BX2478" s="1"/>
      <c r="BY2478" s="1"/>
      <c r="BZ2478" s="1"/>
      <c r="CD2478" s="1"/>
      <c r="CE2478" s="1"/>
      <c r="CF2478" s="1"/>
      <c r="CG2478" s="1"/>
      <c r="CJ2478" s="1"/>
      <c r="CK2478" s="1"/>
      <c r="CL2478" s="1"/>
      <c r="CM2478" s="1"/>
      <c r="CR2478" s="1"/>
      <c r="CW2478" s="1"/>
      <c r="CX2478" s="1"/>
    </row>
    <row r="2479" spans="8:102" x14ac:dyDescent="0.2">
      <c r="H2479" s="1"/>
      <c r="I2479" s="1"/>
      <c r="J2479" s="1"/>
      <c r="K2479" s="1"/>
      <c r="L2479" s="1"/>
      <c r="N2479" s="1"/>
      <c r="O2479" s="1"/>
      <c r="P2479" s="1"/>
      <c r="Q2479" s="1"/>
      <c r="R2479" s="1"/>
      <c r="S2479" s="1"/>
      <c r="T2479" s="1"/>
      <c r="V2479" s="1"/>
      <c r="W2479" s="1"/>
      <c r="X2479" s="1"/>
      <c r="Y2479" s="1"/>
      <c r="Z2479" s="1"/>
      <c r="AA2479" s="1"/>
      <c r="AD2479" s="1"/>
      <c r="AE2479" s="1"/>
      <c r="AG2479" s="1"/>
      <c r="AH2479" s="1"/>
      <c r="AJ2479" s="1"/>
      <c r="AK2479" s="1"/>
      <c r="AM2479" s="1"/>
      <c r="AO2479" s="1"/>
      <c r="AP2479" s="1"/>
      <c r="AS2479" s="1"/>
      <c r="AV2479" s="1"/>
      <c r="AX2479" s="1"/>
      <c r="AZ2479" s="1"/>
      <c r="BA2479" s="1"/>
      <c r="BB2479" s="1"/>
      <c r="BC2479" s="1"/>
      <c r="BE2479" s="1"/>
      <c r="BG2479" s="1"/>
      <c r="BH2479" s="1"/>
      <c r="BI2479" s="1"/>
      <c r="BJ2479" s="1"/>
      <c r="BL2479" s="1"/>
      <c r="BO2479" s="1"/>
      <c r="BP2479" s="1"/>
      <c r="BQ2479" s="1"/>
      <c r="BR2479" s="1"/>
      <c r="BS2479" s="1"/>
      <c r="BV2479" s="1"/>
      <c r="BW2479" s="1"/>
      <c r="BX2479" s="1"/>
      <c r="BY2479" s="1"/>
      <c r="BZ2479" s="1"/>
      <c r="CD2479" s="1"/>
      <c r="CE2479" s="1"/>
      <c r="CF2479" s="1"/>
      <c r="CG2479" s="1"/>
      <c r="CJ2479" s="1"/>
      <c r="CK2479" s="1"/>
      <c r="CL2479" s="1"/>
      <c r="CM2479" s="1"/>
      <c r="CR2479" s="1"/>
      <c r="CW2479" s="1"/>
      <c r="CX2479" s="1"/>
    </row>
    <row r="2480" spans="8:102" x14ac:dyDescent="0.2">
      <c r="H2480" s="1"/>
      <c r="I2480" s="1"/>
      <c r="J2480" s="1"/>
      <c r="K2480" s="1"/>
      <c r="L2480" s="1"/>
      <c r="N2480" s="1"/>
      <c r="O2480" s="1"/>
      <c r="P2480" s="1"/>
      <c r="Q2480" s="1"/>
      <c r="R2480" s="1"/>
      <c r="S2480" s="1"/>
      <c r="T2480" s="1"/>
      <c r="V2480" s="1"/>
      <c r="W2480" s="1"/>
      <c r="X2480" s="1"/>
      <c r="Y2480" s="1"/>
      <c r="Z2480" s="1"/>
      <c r="AA2480" s="1"/>
      <c r="AD2480" s="1"/>
      <c r="AE2480" s="1"/>
      <c r="AG2480" s="1"/>
      <c r="AJ2480" s="1"/>
      <c r="AK2480" s="1"/>
      <c r="AM2480" s="1"/>
      <c r="AO2480" s="1"/>
      <c r="AP2480" s="1"/>
      <c r="AS2480" s="1"/>
      <c r="AV2480" s="1"/>
      <c r="AX2480" s="1"/>
      <c r="AZ2480" s="1"/>
      <c r="BA2480" s="1"/>
      <c r="BB2480" s="1"/>
      <c r="BC2480" s="1"/>
      <c r="BE2480" s="1"/>
      <c r="BG2480" s="1"/>
      <c r="BH2480" s="1"/>
      <c r="BI2480" s="1"/>
      <c r="BJ2480" s="1"/>
      <c r="BL2480" s="1"/>
      <c r="BO2480" s="1"/>
      <c r="BP2480" s="1"/>
      <c r="BQ2480" s="1"/>
      <c r="BR2480" s="1"/>
      <c r="BS2480" s="1"/>
      <c r="BV2480" s="1"/>
      <c r="BW2480" s="1"/>
      <c r="BX2480" s="1"/>
      <c r="BY2480" s="1"/>
      <c r="BZ2480" s="1"/>
      <c r="CD2480" s="1"/>
      <c r="CE2480" s="1"/>
      <c r="CF2480" s="1"/>
      <c r="CG2480" s="1"/>
      <c r="CJ2480" s="1"/>
      <c r="CK2480" s="1"/>
      <c r="CL2480" s="1"/>
      <c r="CM2480" s="1"/>
      <c r="CR2480" s="1"/>
      <c r="CW2480" s="1"/>
      <c r="CX2480" s="1"/>
    </row>
    <row r="2481" spans="8:128" x14ac:dyDescent="0.2">
      <c r="H2481" s="1"/>
      <c r="I2481" s="1"/>
      <c r="J2481" s="1"/>
      <c r="K2481" s="1"/>
      <c r="L2481" s="1"/>
      <c r="N2481" s="1"/>
      <c r="O2481" s="1"/>
      <c r="P2481" s="1"/>
      <c r="Q2481" s="1"/>
      <c r="R2481" s="1"/>
      <c r="S2481" s="1"/>
      <c r="T2481" s="1"/>
      <c r="V2481" s="1"/>
      <c r="W2481" s="1"/>
      <c r="X2481" s="1"/>
      <c r="Y2481" s="1"/>
      <c r="Z2481" s="1"/>
      <c r="AA2481" s="1"/>
      <c r="AD2481" s="1"/>
      <c r="AE2481" s="1"/>
      <c r="AG2481" s="1"/>
      <c r="AJ2481" s="1"/>
      <c r="AK2481" s="1"/>
      <c r="AM2481" s="1"/>
      <c r="AO2481" s="1"/>
      <c r="AP2481" s="1"/>
      <c r="AS2481" s="1"/>
      <c r="AV2481" s="1"/>
      <c r="AX2481" s="1"/>
      <c r="AZ2481" s="1"/>
      <c r="BA2481" s="1"/>
      <c r="BB2481" s="1"/>
      <c r="BC2481" s="1"/>
      <c r="BE2481" s="1"/>
      <c r="BG2481" s="1"/>
      <c r="BH2481" s="1"/>
      <c r="BI2481" s="1"/>
      <c r="BJ2481" s="1"/>
      <c r="BL2481" s="1"/>
      <c r="BO2481" s="1"/>
      <c r="BP2481" s="1"/>
      <c r="BQ2481" s="1"/>
      <c r="BR2481" s="1"/>
      <c r="BS2481" s="1"/>
      <c r="BV2481" s="1"/>
      <c r="BW2481" s="1"/>
      <c r="BX2481" s="1"/>
      <c r="BY2481" s="1"/>
      <c r="BZ2481" s="1"/>
      <c r="CD2481" s="1"/>
      <c r="CE2481" s="1"/>
      <c r="CF2481" s="1"/>
      <c r="CG2481" s="1"/>
      <c r="CJ2481" s="1"/>
      <c r="CK2481" s="1"/>
      <c r="CL2481" s="1"/>
      <c r="CM2481" s="1"/>
      <c r="CR2481" s="1"/>
      <c r="CW2481" s="1"/>
      <c r="CX2481" s="1"/>
    </row>
    <row r="2482" spans="8:128" x14ac:dyDescent="0.2">
      <c r="H2482" s="1"/>
      <c r="I2482" s="1"/>
      <c r="J2482" s="1"/>
      <c r="K2482" s="1"/>
      <c r="L2482" s="1"/>
      <c r="N2482" s="1"/>
      <c r="O2482" s="1"/>
      <c r="P2482" s="1"/>
      <c r="Q2482" s="1"/>
      <c r="R2482" s="1"/>
      <c r="S2482" s="1"/>
      <c r="T2482" s="1"/>
      <c r="V2482" s="1"/>
      <c r="W2482" s="1"/>
      <c r="X2482" s="1"/>
      <c r="Y2482" s="1"/>
      <c r="Z2482" s="1"/>
      <c r="AA2482" s="1"/>
      <c r="AD2482" s="1"/>
      <c r="AE2482" s="1"/>
      <c r="AG2482" s="1"/>
      <c r="AJ2482" s="1"/>
      <c r="AK2482" s="1"/>
      <c r="AM2482" s="1"/>
      <c r="AO2482" s="1"/>
      <c r="AP2482" s="1"/>
      <c r="AS2482" s="1"/>
      <c r="AV2482" s="1"/>
      <c r="AX2482" s="1"/>
      <c r="AZ2482" s="1"/>
      <c r="BA2482" s="1"/>
      <c r="BB2482" s="1"/>
      <c r="BC2482" s="1"/>
      <c r="BE2482" s="1"/>
      <c r="BG2482" s="1"/>
      <c r="BH2482" s="1"/>
      <c r="BI2482" s="1"/>
      <c r="BJ2482" s="1"/>
      <c r="BL2482" s="1"/>
      <c r="BO2482" s="1"/>
      <c r="BP2482" s="1"/>
      <c r="BQ2482" s="1"/>
      <c r="BR2482" s="1"/>
      <c r="BS2482" s="1"/>
      <c r="BV2482" s="1"/>
      <c r="BW2482" s="1"/>
      <c r="BX2482" s="1"/>
      <c r="BY2482" s="1"/>
      <c r="BZ2482" s="1"/>
      <c r="CD2482" s="1"/>
      <c r="CE2482" s="1"/>
      <c r="CF2482" s="1"/>
      <c r="CG2482" s="1"/>
      <c r="CJ2482" s="1"/>
      <c r="CK2482" s="1"/>
      <c r="CL2482" s="1"/>
      <c r="CM2482" s="1"/>
      <c r="CR2482" s="1"/>
      <c r="CW2482" s="1"/>
      <c r="CX2482" s="1"/>
    </row>
    <row r="2483" spans="8:128" x14ac:dyDescent="0.2">
      <c r="H2483" s="1"/>
      <c r="I2483" s="1"/>
      <c r="J2483" s="1"/>
      <c r="K2483" s="1"/>
      <c r="L2483" s="1"/>
      <c r="N2483" s="1"/>
      <c r="O2483" s="1"/>
      <c r="P2483" s="1"/>
      <c r="Q2483" s="1"/>
      <c r="R2483" s="1"/>
      <c r="S2483" s="1"/>
      <c r="T2483" s="1"/>
      <c r="V2483" s="1"/>
      <c r="W2483" s="1"/>
      <c r="X2483" s="1"/>
      <c r="Y2483" s="1"/>
      <c r="Z2483" s="1"/>
      <c r="AA2483" s="1"/>
      <c r="AD2483" s="1"/>
      <c r="AE2483" s="1"/>
      <c r="AG2483" s="1"/>
      <c r="AJ2483" s="1"/>
      <c r="AK2483" s="1"/>
      <c r="AM2483" s="1"/>
      <c r="AO2483" s="1"/>
      <c r="AP2483" s="1"/>
      <c r="AS2483" s="1"/>
      <c r="AV2483" s="1"/>
      <c r="AX2483" s="1"/>
      <c r="AZ2483" s="1"/>
      <c r="BA2483" s="1"/>
      <c r="BB2483" s="1"/>
      <c r="BC2483" s="1"/>
      <c r="BE2483" s="1"/>
      <c r="BG2483" s="1"/>
      <c r="BH2483" s="1"/>
      <c r="BI2483" s="1"/>
      <c r="BJ2483" s="1"/>
      <c r="BL2483" s="1"/>
      <c r="BO2483" s="1"/>
      <c r="BP2483" s="1"/>
      <c r="BQ2483" s="1"/>
      <c r="BR2483" s="1"/>
      <c r="BS2483" s="1"/>
      <c r="BV2483" s="1"/>
      <c r="BW2483" s="1"/>
      <c r="BX2483" s="1"/>
      <c r="BY2483" s="1"/>
      <c r="BZ2483" s="1"/>
      <c r="CD2483" s="1"/>
      <c r="CE2483" s="1"/>
      <c r="CF2483" s="1"/>
      <c r="CG2483" s="1"/>
      <c r="CJ2483" s="1"/>
      <c r="CK2483" s="1"/>
      <c r="CL2483" s="1"/>
      <c r="CM2483" s="1"/>
      <c r="CR2483" s="1"/>
      <c r="CW2483" s="1"/>
      <c r="CX2483" s="1"/>
    </row>
    <row r="2484" spans="8:128" x14ac:dyDescent="0.2">
      <c r="H2484" s="1"/>
      <c r="I2484" s="1"/>
      <c r="J2484" s="1"/>
      <c r="K2484" s="1"/>
      <c r="L2484" s="1"/>
      <c r="N2484" s="1"/>
      <c r="O2484" s="1"/>
      <c r="P2484" s="1"/>
      <c r="Q2484" s="1"/>
      <c r="R2484" s="1"/>
      <c r="S2484" s="1"/>
      <c r="T2484" s="1"/>
      <c r="V2484" s="1"/>
      <c r="W2484" s="1"/>
      <c r="Y2484" s="1"/>
      <c r="AA2484" s="1"/>
      <c r="AD2484" s="1"/>
      <c r="AE2484" s="1"/>
      <c r="AG2484" s="1"/>
      <c r="AJ2484" s="1"/>
      <c r="AK2484" s="1"/>
      <c r="AM2484" s="1"/>
      <c r="AO2484" s="1"/>
      <c r="AP2484" s="1"/>
      <c r="AS2484" s="1"/>
      <c r="AV2484" s="1"/>
      <c r="AX2484" s="1"/>
      <c r="AZ2484" s="1"/>
      <c r="BA2484" s="1"/>
      <c r="BB2484" s="1"/>
      <c r="BC2484" s="1"/>
      <c r="BE2484" s="1"/>
      <c r="BG2484" s="1"/>
      <c r="BH2484" s="1"/>
      <c r="BI2484" s="1"/>
      <c r="BJ2484" s="1"/>
      <c r="BL2484" s="1"/>
      <c r="BO2484" s="1"/>
      <c r="BP2484" s="1"/>
      <c r="BQ2484" s="1"/>
      <c r="BR2484" s="1"/>
      <c r="BS2484" s="1"/>
      <c r="BV2484" s="1"/>
      <c r="BW2484" s="1"/>
      <c r="BX2484" s="1"/>
      <c r="BY2484" s="1"/>
      <c r="BZ2484" s="1"/>
      <c r="CD2484" s="1"/>
      <c r="CE2484" s="1"/>
      <c r="CF2484" s="1"/>
      <c r="CG2484" s="1"/>
      <c r="CJ2484" s="1"/>
      <c r="CK2484" s="1"/>
      <c r="CL2484" s="1"/>
      <c r="CM2484" s="1"/>
      <c r="CR2484" s="1"/>
      <c r="CW2484" s="1"/>
      <c r="CX2484" s="1"/>
    </row>
    <row r="2485" spans="8:128" x14ac:dyDescent="0.2">
      <c r="H2485" s="1"/>
      <c r="I2485" s="1"/>
      <c r="J2485" s="1"/>
      <c r="K2485" s="1"/>
      <c r="N2485" s="1"/>
      <c r="O2485" s="1"/>
      <c r="P2485" s="1"/>
      <c r="Q2485" s="1"/>
      <c r="R2485" s="1"/>
      <c r="S2485" s="1"/>
      <c r="T2485" s="1"/>
      <c r="V2485" s="1"/>
      <c r="W2485" s="1"/>
      <c r="Y2485" s="1"/>
      <c r="AG2485" s="1"/>
      <c r="AJ2485" s="1"/>
      <c r="AK2485" s="1"/>
      <c r="AM2485" s="1"/>
      <c r="AO2485" s="1"/>
      <c r="AP2485" s="1"/>
      <c r="AS2485" s="1"/>
      <c r="AV2485" s="1"/>
      <c r="AX2485" s="1"/>
      <c r="AZ2485" s="1"/>
      <c r="BA2485" s="1"/>
      <c r="BB2485" s="1"/>
      <c r="BC2485" s="1"/>
      <c r="BE2485" s="1"/>
      <c r="BG2485" s="1"/>
      <c r="BH2485" s="1"/>
      <c r="BI2485" s="1"/>
      <c r="BJ2485" s="1"/>
      <c r="BL2485" s="1"/>
      <c r="BO2485" s="1"/>
      <c r="BP2485" s="1"/>
      <c r="BQ2485" s="1"/>
      <c r="BR2485" s="1"/>
      <c r="BS2485" s="1"/>
      <c r="BV2485" s="1"/>
      <c r="BW2485" s="1"/>
      <c r="BX2485" s="1"/>
      <c r="BY2485" s="1"/>
      <c r="BZ2485" s="1"/>
      <c r="CD2485" s="1"/>
      <c r="CE2485" s="1"/>
      <c r="CF2485" s="1"/>
      <c r="CG2485" s="1"/>
      <c r="CJ2485" s="1"/>
      <c r="CK2485" s="1"/>
      <c r="CL2485" s="1"/>
      <c r="CM2485" s="1"/>
      <c r="CR2485" s="1"/>
      <c r="CW2485" s="1"/>
      <c r="CX2485" s="1"/>
    </row>
    <row r="2486" spans="8:128" x14ac:dyDescent="0.2">
      <c r="H2486" s="1"/>
      <c r="I2486" s="1"/>
      <c r="J2486" s="1"/>
      <c r="K2486" s="1"/>
      <c r="N2486" s="1"/>
      <c r="O2486" s="1"/>
      <c r="P2486" s="1"/>
      <c r="Q2486" s="1"/>
      <c r="R2486" s="1"/>
      <c r="S2486" s="1"/>
      <c r="T2486" s="1"/>
      <c r="V2486" s="1"/>
      <c r="W2486" s="1"/>
      <c r="Y2486" s="1"/>
      <c r="AG2486" s="1"/>
      <c r="AJ2486" s="1"/>
      <c r="AK2486" s="1"/>
      <c r="AM2486" s="1"/>
      <c r="AO2486" s="1"/>
      <c r="AP2486" s="1"/>
      <c r="AS2486" s="1"/>
      <c r="AV2486" s="1"/>
      <c r="AX2486" s="1"/>
      <c r="AZ2486" s="1"/>
      <c r="BA2486" s="1"/>
      <c r="BB2486" s="1"/>
      <c r="BC2486" s="1"/>
      <c r="BE2486" s="1"/>
      <c r="BG2486" s="1"/>
      <c r="BH2486" s="1"/>
      <c r="BI2486" s="1"/>
      <c r="BJ2486" s="1"/>
      <c r="BL2486" s="1"/>
      <c r="BO2486" s="1"/>
      <c r="BP2486" s="1"/>
      <c r="BQ2486" s="1"/>
      <c r="BR2486" s="1"/>
      <c r="BS2486" s="1"/>
      <c r="BV2486" s="1"/>
      <c r="BW2486" s="1"/>
      <c r="BX2486" s="1"/>
      <c r="BY2486" s="1"/>
      <c r="BZ2486" s="1"/>
      <c r="CD2486" s="1"/>
      <c r="CE2486" s="1"/>
      <c r="CF2486" s="1"/>
      <c r="CG2486" s="1"/>
      <c r="CJ2486" s="1"/>
      <c r="CK2486" s="1"/>
      <c r="CL2486" s="1"/>
      <c r="CM2486" s="1"/>
      <c r="CR2486" s="1"/>
      <c r="CW2486" s="1"/>
      <c r="CX2486" s="1"/>
    </row>
    <row r="2487" spans="8:128" x14ac:dyDescent="0.2">
      <c r="H2487" s="1"/>
      <c r="O2487" s="1"/>
      <c r="S2487" s="1"/>
      <c r="T2487" s="1"/>
      <c r="V2487" s="1"/>
      <c r="Y2487" s="1"/>
      <c r="AG2487" s="1"/>
      <c r="AJ2487" s="1"/>
      <c r="AK2487" s="1"/>
      <c r="AM2487" s="1"/>
      <c r="AO2487" s="1"/>
      <c r="AP2487" s="1"/>
      <c r="AS2487" s="1"/>
      <c r="AV2487" s="1"/>
      <c r="AX2487" s="1"/>
      <c r="AZ2487" s="1"/>
      <c r="BA2487" s="1"/>
      <c r="BB2487" s="1"/>
      <c r="BC2487" s="1"/>
      <c r="BE2487" s="1"/>
      <c r="BG2487" s="1"/>
      <c r="BH2487" s="1"/>
      <c r="BI2487" s="1"/>
      <c r="BJ2487" s="1"/>
      <c r="BL2487" s="1"/>
      <c r="BO2487" s="1"/>
      <c r="BP2487" s="1"/>
      <c r="BQ2487" s="1"/>
      <c r="BR2487" s="1"/>
      <c r="BS2487" s="1"/>
      <c r="BV2487" s="1"/>
      <c r="BW2487" s="1"/>
      <c r="BX2487" s="1"/>
      <c r="BY2487" s="1"/>
      <c r="BZ2487" s="1"/>
      <c r="CD2487" s="1"/>
      <c r="CE2487" s="1"/>
      <c r="CF2487" s="1"/>
      <c r="CG2487" s="1"/>
      <c r="CJ2487" s="1"/>
      <c r="CK2487" s="1"/>
      <c r="CL2487" s="1"/>
      <c r="CM2487" s="1"/>
      <c r="CR2487" s="1"/>
      <c r="CW2487" s="1"/>
      <c r="CX2487" s="1"/>
    </row>
    <row r="2488" spans="8:128" x14ac:dyDescent="0.2">
      <c r="H2488" s="1"/>
      <c r="S2488" s="1"/>
      <c r="T2488" s="1"/>
      <c r="V2488" s="1"/>
      <c r="Y2488" s="1"/>
      <c r="AG2488" s="1"/>
      <c r="AJ2488" s="1"/>
      <c r="AK2488" s="1"/>
      <c r="AM2488" s="1"/>
      <c r="AO2488" s="1"/>
      <c r="AP2488" s="1"/>
      <c r="AS2488" s="1"/>
      <c r="AV2488" s="1"/>
      <c r="AX2488" s="1"/>
      <c r="AZ2488" s="1"/>
      <c r="BA2488" s="1"/>
      <c r="BB2488" s="1"/>
      <c r="BC2488" s="1"/>
      <c r="BE2488" s="1"/>
      <c r="BG2488" s="1"/>
      <c r="BH2488" s="1"/>
      <c r="BI2488" s="1"/>
      <c r="BJ2488" s="1"/>
      <c r="BL2488" s="1"/>
      <c r="BO2488" s="1"/>
      <c r="BP2488" s="1"/>
      <c r="BQ2488" s="1"/>
      <c r="BR2488" s="1"/>
      <c r="BS2488" s="1"/>
      <c r="BV2488" s="1"/>
      <c r="BW2488" s="1"/>
      <c r="BX2488" s="1"/>
      <c r="BY2488" s="1"/>
      <c r="BZ2488" s="1"/>
      <c r="CD2488" s="1"/>
      <c r="CE2488" s="1"/>
      <c r="CF2488" s="1"/>
      <c r="CG2488" s="1"/>
      <c r="CJ2488" s="1"/>
      <c r="CK2488" s="1"/>
      <c r="CL2488" s="1"/>
      <c r="CM2488" s="1"/>
      <c r="CR2488" s="1"/>
      <c r="CW2488" s="1"/>
      <c r="CX2488" s="1"/>
    </row>
    <row r="2489" spans="8:128" x14ac:dyDescent="0.2">
      <c r="S2489" s="1"/>
      <c r="T2489" s="1"/>
      <c r="V2489" s="1"/>
      <c r="Y2489" s="1"/>
      <c r="AG2489" s="1"/>
      <c r="AJ2489" s="1"/>
      <c r="AK2489" s="1"/>
      <c r="AM2489" s="1"/>
      <c r="AO2489" s="1"/>
      <c r="AP2489" s="1"/>
      <c r="AS2489" s="1"/>
      <c r="AV2489" s="1"/>
      <c r="AX2489" s="1"/>
      <c r="AZ2489" s="1"/>
      <c r="BA2489" s="1"/>
      <c r="BB2489" s="1"/>
      <c r="BC2489" s="1"/>
      <c r="BE2489" s="1"/>
      <c r="BG2489" s="1"/>
      <c r="BH2489" s="1"/>
      <c r="BJ2489" s="1"/>
      <c r="BL2489" s="1"/>
      <c r="BO2489" s="1"/>
      <c r="BP2489" s="1"/>
      <c r="BQ2489" s="1"/>
      <c r="BS2489" s="1"/>
      <c r="BV2489" s="1"/>
      <c r="BW2489" s="1"/>
      <c r="BX2489" s="1"/>
      <c r="BY2489" s="1"/>
      <c r="BZ2489" s="1"/>
      <c r="CD2489" s="1"/>
      <c r="CE2489" s="1"/>
      <c r="CF2489" s="1"/>
      <c r="CG2489" s="1"/>
      <c r="CJ2489" s="1"/>
      <c r="CK2489" s="1"/>
      <c r="CL2489" s="1"/>
      <c r="CM2489" s="1"/>
      <c r="CR2489" s="1"/>
      <c r="CW2489" s="1"/>
      <c r="CX2489" s="1"/>
    </row>
    <row r="2490" spans="8:128" x14ac:dyDescent="0.2">
      <c r="S2490" s="1"/>
      <c r="T2490" s="1"/>
      <c r="V2490" s="1"/>
      <c r="Y2490" s="1"/>
      <c r="AG2490" s="1"/>
      <c r="AJ2490" s="1"/>
      <c r="AK2490" s="1"/>
      <c r="AM2490" s="1"/>
      <c r="AO2490" s="1"/>
      <c r="AP2490" s="1"/>
      <c r="AZ2490" s="1"/>
      <c r="BA2490" s="1"/>
      <c r="BH2490" s="1"/>
      <c r="BO2490" s="1"/>
      <c r="BP2490" s="1"/>
      <c r="CD2490" s="1"/>
      <c r="CE2490" s="1"/>
      <c r="CF2490" s="1"/>
      <c r="CW2490" s="1"/>
      <c r="CX2490" s="1"/>
    </row>
    <row r="2491" spans="8:128" x14ac:dyDescent="0.2">
      <c r="AG2491" s="1"/>
      <c r="AK2491" s="1"/>
      <c r="AM2491" s="1"/>
      <c r="AP2491" s="1"/>
      <c r="AZ2491" s="1"/>
      <c r="BA2491" s="1"/>
      <c r="BO2491" s="1"/>
      <c r="BP2491" s="1"/>
      <c r="CD2491" s="1"/>
      <c r="CE2491" s="1"/>
      <c r="CF2491" s="1"/>
      <c r="CW2491" s="1"/>
    </row>
    <row r="2492" spans="8:128" x14ac:dyDescent="0.2">
      <c r="H2492" s="14"/>
      <c r="I2492" s="14"/>
      <c r="J2492" s="14"/>
      <c r="K2492" s="14"/>
      <c r="L2492" s="14"/>
      <c r="M2492" s="14"/>
      <c r="N2492" s="14"/>
      <c r="O2492" s="14"/>
      <c r="P2492" s="14"/>
      <c r="Q2492" s="14"/>
      <c r="R2492" s="14"/>
      <c r="S2492" s="14"/>
      <c r="T2492" s="14"/>
      <c r="U2492" s="14"/>
      <c r="V2492" s="14"/>
      <c r="W2492" s="14"/>
      <c r="X2492" s="14"/>
      <c r="Y2492" s="14"/>
      <c r="Z2492" s="14"/>
      <c r="AA2492" s="14"/>
      <c r="AB2492" s="14"/>
      <c r="AC2492" s="14"/>
      <c r="AD2492" s="14"/>
      <c r="AE2492" s="14"/>
      <c r="AF2492" s="14"/>
      <c r="AG2492" s="14"/>
      <c r="AH2492" s="14"/>
      <c r="AI2492" s="14"/>
      <c r="AJ2492" s="14"/>
      <c r="AK2492" s="14"/>
      <c r="AL2492" s="14"/>
      <c r="AM2492" s="14"/>
      <c r="AN2492" s="14"/>
      <c r="AO2492" s="14"/>
      <c r="AP2492" s="14"/>
      <c r="AQ2492" s="14"/>
      <c r="AR2492" s="14"/>
      <c r="AS2492" s="14"/>
      <c r="AT2492" s="14"/>
      <c r="AU2492" s="14"/>
      <c r="AV2492" s="14"/>
      <c r="AW2492" s="14"/>
      <c r="AX2492" s="14"/>
      <c r="AY2492" s="14"/>
      <c r="AZ2492" s="14"/>
      <c r="BA2492" s="14"/>
      <c r="BB2492" s="14"/>
      <c r="BC2492" s="14"/>
      <c r="BD2492" s="14"/>
      <c r="BE2492" s="14"/>
      <c r="BF2492" s="14"/>
      <c r="BG2492" s="14"/>
      <c r="BH2492" s="14"/>
      <c r="BI2492" s="14"/>
      <c r="BJ2492" s="14"/>
      <c r="BK2492" s="14"/>
      <c r="BL2492" s="14"/>
      <c r="BM2492" s="14"/>
      <c r="BN2492" s="14"/>
      <c r="BO2492" s="14"/>
      <c r="BP2492" s="14"/>
      <c r="BQ2492" s="14"/>
      <c r="BR2492" s="14"/>
      <c r="BS2492" s="14"/>
      <c r="BT2492" s="14"/>
      <c r="BU2492" s="14"/>
      <c r="BV2492" s="14"/>
      <c r="BW2492" s="14"/>
      <c r="BX2492" s="14"/>
      <c r="BY2492" s="14"/>
      <c r="BZ2492" s="14"/>
      <c r="CA2492" s="14"/>
      <c r="CB2492" s="14"/>
      <c r="CC2492" s="14"/>
      <c r="CD2492" s="14"/>
      <c r="CE2492" s="14"/>
      <c r="CF2492" s="14"/>
      <c r="CG2492" s="14"/>
      <c r="CH2492" s="14"/>
      <c r="CI2492" s="14"/>
      <c r="CJ2492" s="14"/>
      <c r="CK2492" s="14"/>
      <c r="CL2492" s="14"/>
      <c r="CM2492" s="14"/>
      <c r="CN2492" s="14"/>
      <c r="CO2492" s="14"/>
      <c r="CP2492" s="14"/>
      <c r="CQ2492" s="14"/>
      <c r="CR2492" s="14"/>
      <c r="CS2492" s="14"/>
      <c r="CT2492" s="14"/>
      <c r="CU2492" s="14"/>
      <c r="CV2492" s="14"/>
      <c r="CW2492" s="14"/>
      <c r="CX2492" s="14"/>
      <c r="CY2492" s="14">
        <f t="shared" ref="CY2492:DG2492" si="2">SUM(CY2472:CY2491)</f>
        <v>0</v>
      </c>
      <c r="CZ2492" s="14">
        <f t="shared" si="2"/>
        <v>0</v>
      </c>
      <c r="DA2492" s="14">
        <f t="shared" si="2"/>
        <v>0</v>
      </c>
      <c r="DB2492" s="14">
        <f t="shared" si="2"/>
        <v>0</v>
      </c>
      <c r="DC2492" s="14">
        <f t="shared" si="2"/>
        <v>0</v>
      </c>
      <c r="DD2492" s="14">
        <f t="shared" si="2"/>
        <v>0</v>
      </c>
      <c r="DE2492" s="14">
        <f t="shared" si="2"/>
        <v>0</v>
      </c>
      <c r="DF2492" s="14">
        <f t="shared" si="2"/>
        <v>0</v>
      </c>
      <c r="DG2492" s="14">
        <f t="shared" si="2"/>
        <v>0</v>
      </c>
      <c r="DH2492" s="14"/>
      <c r="DI2492" s="14"/>
      <c r="DJ2492" s="14"/>
      <c r="DK2492" s="14"/>
      <c r="DL2492" s="14"/>
      <c r="DM2492" s="14"/>
      <c r="DN2492" s="14"/>
      <c r="DO2492" s="14"/>
      <c r="DP2492" s="14"/>
      <c r="DQ2492" s="14"/>
      <c r="DR2492" s="14"/>
      <c r="DS2492" s="14"/>
      <c r="DT2492" s="14"/>
      <c r="DU2492" s="14"/>
      <c r="DV2492" s="14"/>
      <c r="DW2492" s="14"/>
      <c r="DX2492" s="14"/>
    </row>
  </sheetData>
  <mergeCells count="9">
    <mergeCell ref="B9:B10"/>
    <mergeCell ref="C9:C10"/>
    <mergeCell ref="F9:F10"/>
    <mergeCell ref="B2:F2"/>
    <mergeCell ref="B3:F3"/>
    <mergeCell ref="B4:F4"/>
    <mergeCell ref="B5:F5"/>
    <mergeCell ref="B6:F6"/>
    <mergeCell ref="B7:F7"/>
  </mergeCells>
  <pageMargins left="0.7" right="0.7" top="0.75" bottom="0.75" header="0.3" footer="0.3"/>
  <pageSetup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6"/>
  </sheetPr>
  <dimension ref="B2:H37"/>
  <sheetViews>
    <sheetView zoomScaleNormal="100" workbookViewId="0">
      <selection activeCell="F22" sqref="F22"/>
    </sheetView>
  </sheetViews>
  <sheetFormatPr baseColWidth="10" defaultRowHeight="15" x14ac:dyDescent="0.25"/>
  <cols>
    <col min="1" max="1" width="11.42578125" style="16"/>
    <col min="2" max="2" width="7.42578125" style="16" customWidth="1"/>
    <col min="3" max="3" width="39.140625" style="16" customWidth="1"/>
    <col min="4" max="4" width="14.140625" style="16" customWidth="1"/>
    <col min="5" max="5" width="13.85546875" style="16" customWidth="1"/>
    <col min="6" max="6" width="14.28515625" style="16" customWidth="1"/>
    <col min="7" max="16384" width="11.42578125" style="16"/>
  </cols>
  <sheetData>
    <row r="2" spans="2:6" x14ac:dyDescent="0.25">
      <c r="B2" s="418" t="s">
        <v>369</v>
      </c>
      <c r="C2" s="418"/>
      <c r="D2" s="418"/>
      <c r="E2" s="418"/>
      <c r="F2" s="418"/>
    </row>
    <row r="3" spans="2:6" x14ac:dyDescent="0.25">
      <c r="B3" s="418" t="s">
        <v>58</v>
      </c>
      <c r="C3" s="418"/>
      <c r="D3" s="418"/>
      <c r="E3" s="418"/>
      <c r="F3" s="418"/>
    </row>
    <row r="4" spans="2:6" x14ac:dyDescent="0.25">
      <c r="B4" s="419" t="s">
        <v>59</v>
      </c>
      <c r="C4" s="419"/>
      <c r="D4" s="419"/>
      <c r="E4" s="419"/>
      <c r="F4" s="419"/>
    </row>
    <row r="5" spans="2:6" x14ac:dyDescent="0.25">
      <c r="B5" s="419" t="s">
        <v>60</v>
      </c>
      <c r="C5" s="419"/>
      <c r="D5" s="419"/>
      <c r="E5" s="419"/>
      <c r="F5" s="419"/>
    </row>
    <row r="6" spans="2:6" x14ac:dyDescent="0.25">
      <c r="B6" s="419" t="s">
        <v>61</v>
      </c>
      <c r="C6" s="419"/>
      <c r="D6" s="419"/>
      <c r="E6" s="419"/>
      <c r="F6" s="419"/>
    </row>
    <row r="7" spans="2:6" x14ac:dyDescent="0.25">
      <c r="B7" s="420" t="s">
        <v>213</v>
      </c>
      <c r="C7" s="420"/>
      <c r="D7" s="420"/>
      <c r="E7" s="420"/>
      <c r="F7" s="420"/>
    </row>
    <row r="8" spans="2:6" x14ac:dyDescent="0.25">
      <c r="B8" s="134"/>
      <c r="C8" s="134"/>
      <c r="D8" s="134"/>
      <c r="E8" s="134"/>
      <c r="F8" s="134"/>
    </row>
    <row r="9" spans="2:6" ht="9" customHeight="1" x14ac:dyDescent="0.25">
      <c r="B9" s="417" t="s">
        <v>62</v>
      </c>
      <c r="C9" s="417" t="s">
        <v>63</v>
      </c>
      <c r="D9" s="320" t="s">
        <v>64</v>
      </c>
      <c r="E9" s="320" t="s">
        <v>65</v>
      </c>
      <c r="F9" s="417" t="s">
        <v>17</v>
      </c>
    </row>
    <row r="10" spans="2:6" ht="12" customHeight="1" x14ac:dyDescent="0.25">
      <c r="B10" s="417"/>
      <c r="C10" s="417"/>
      <c r="D10" s="320" t="s">
        <v>67</v>
      </c>
      <c r="E10" s="320" t="s">
        <v>68</v>
      </c>
      <c r="F10" s="417"/>
    </row>
    <row r="11" spans="2:6" ht="12" customHeight="1" x14ac:dyDescent="0.25">
      <c r="B11" s="321">
        <v>51</v>
      </c>
      <c r="C11" s="322" t="s">
        <v>70</v>
      </c>
      <c r="D11" s="323">
        <f>SUM(D12+D15+D17)</f>
        <v>8246.92</v>
      </c>
      <c r="E11" s="323">
        <f>SUM(E12+E15+E17)</f>
        <v>2593.13</v>
      </c>
      <c r="F11" s="323">
        <f>SUM(F12+F15+F17)</f>
        <v>10840.05</v>
      </c>
    </row>
    <row r="12" spans="2:6" ht="15.75" customHeight="1" x14ac:dyDescent="0.25">
      <c r="B12" s="324">
        <v>511</v>
      </c>
      <c r="C12" s="325" t="s">
        <v>143</v>
      </c>
      <c r="D12" s="326">
        <f>SUM(D13:D14)</f>
        <v>7127.55</v>
      </c>
      <c r="E12" s="326">
        <f>SUM(E13:E14)</f>
        <v>2250</v>
      </c>
      <c r="F12" s="326">
        <f>SUM(F13:F14)</f>
        <v>9377.5499999999993</v>
      </c>
    </row>
    <row r="13" spans="2:6" ht="12" customHeight="1" x14ac:dyDescent="0.25">
      <c r="B13" s="327">
        <v>51101</v>
      </c>
      <c r="C13" s="328" t="s">
        <v>71</v>
      </c>
      <c r="D13" s="329">
        <v>6750</v>
      </c>
      <c r="E13" s="329">
        <v>2250</v>
      </c>
      <c r="F13" s="329">
        <f>SUM(D13:E13)</f>
        <v>9000</v>
      </c>
    </row>
    <row r="14" spans="2:6" ht="12" customHeight="1" x14ac:dyDescent="0.25">
      <c r="B14" s="327">
        <v>51103</v>
      </c>
      <c r="C14" s="330" t="s">
        <v>72</v>
      </c>
      <c r="D14" s="329">
        <v>377.55</v>
      </c>
      <c r="E14" s="331">
        <v>0</v>
      </c>
      <c r="F14" s="332">
        <f>SUM(D14:E14)</f>
        <v>377.55</v>
      </c>
    </row>
    <row r="15" spans="2:6" ht="12" customHeight="1" x14ac:dyDescent="0.25">
      <c r="B15" s="333">
        <v>514</v>
      </c>
      <c r="C15" s="334" t="s">
        <v>75</v>
      </c>
      <c r="D15" s="335">
        <f>SUM(D16:D16)</f>
        <v>573.75</v>
      </c>
      <c r="E15" s="335">
        <f>SUM(E16:E16)</f>
        <v>191.25</v>
      </c>
      <c r="F15" s="335">
        <f>SUM(F16:F16)</f>
        <v>765</v>
      </c>
    </row>
    <row r="16" spans="2:6" ht="13.5" customHeight="1" x14ac:dyDescent="0.25">
      <c r="B16" s="336">
        <v>51401</v>
      </c>
      <c r="C16" s="337" t="s">
        <v>76</v>
      </c>
      <c r="D16" s="338">
        <v>573.75</v>
      </c>
      <c r="E16" s="338">
        <v>191.25</v>
      </c>
      <c r="F16" s="338">
        <f>SUM(D16:E16)</f>
        <v>765</v>
      </c>
    </row>
    <row r="17" spans="2:7" ht="13.5" customHeight="1" x14ac:dyDescent="0.25">
      <c r="B17" s="333">
        <v>515</v>
      </c>
      <c r="C17" s="339" t="s">
        <v>77</v>
      </c>
      <c r="D17" s="335">
        <f>SUM(D18:D18)</f>
        <v>545.62</v>
      </c>
      <c r="E17" s="335">
        <f>SUM(E18:E18)</f>
        <v>151.88</v>
      </c>
      <c r="F17" s="335">
        <f>SUM(F18:F18)</f>
        <v>697.5</v>
      </c>
    </row>
    <row r="18" spans="2:7" ht="14.25" customHeight="1" x14ac:dyDescent="0.25">
      <c r="B18" s="336">
        <v>51501</v>
      </c>
      <c r="C18" s="337" t="s">
        <v>76</v>
      </c>
      <c r="D18" s="338">
        <v>545.62</v>
      </c>
      <c r="E18" s="338">
        <v>151.88</v>
      </c>
      <c r="F18" s="338">
        <f>SUM(D18:E18)</f>
        <v>697.5</v>
      </c>
    </row>
    <row r="19" spans="2:7" ht="15" customHeight="1" x14ac:dyDescent="0.25">
      <c r="B19" s="324">
        <v>54</v>
      </c>
      <c r="C19" s="340" t="s">
        <v>79</v>
      </c>
      <c r="D19" s="323">
        <f>+D20+D25+D29</f>
        <v>697</v>
      </c>
      <c r="E19" s="323">
        <f t="shared" ref="E19:F19" si="0">+E20+E25+E29</f>
        <v>0</v>
      </c>
      <c r="F19" s="323">
        <f t="shared" si="0"/>
        <v>697</v>
      </c>
    </row>
    <row r="20" spans="2:7" ht="12.75" customHeight="1" x14ac:dyDescent="0.25">
      <c r="B20" s="324">
        <v>541</v>
      </c>
      <c r="C20" s="340" t="s">
        <v>144</v>
      </c>
      <c r="D20" s="326">
        <f>SUM(D21:D24)</f>
        <v>525</v>
      </c>
      <c r="E20" s="326">
        <f t="shared" ref="E20:F20" si="1">SUM(E21:E24)</f>
        <v>0</v>
      </c>
      <c r="F20" s="326">
        <f t="shared" si="1"/>
        <v>525</v>
      </c>
    </row>
    <row r="21" spans="2:7" ht="11.25" customHeight="1" x14ac:dyDescent="0.25">
      <c r="B21" s="341">
        <v>54105</v>
      </c>
      <c r="C21" s="330" t="s">
        <v>83</v>
      </c>
      <c r="D21" s="329">
        <v>150</v>
      </c>
      <c r="E21" s="329">
        <v>0</v>
      </c>
      <c r="F21" s="329">
        <f>SUM(D21:E21)</f>
        <v>150</v>
      </c>
    </row>
    <row r="22" spans="2:7" ht="11.25" customHeight="1" x14ac:dyDescent="0.25">
      <c r="B22" s="341">
        <v>54114</v>
      </c>
      <c r="C22" s="330" t="s">
        <v>87</v>
      </c>
      <c r="D22" s="329">
        <v>150</v>
      </c>
      <c r="E22" s="329">
        <v>0</v>
      </c>
      <c r="F22" s="329">
        <f>SUM(D22:E22)</f>
        <v>150</v>
      </c>
    </row>
    <row r="23" spans="2:7" ht="13.5" customHeight="1" x14ac:dyDescent="0.25">
      <c r="B23" s="341">
        <v>54115</v>
      </c>
      <c r="C23" s="330" t="s">
        <v>88</v>
      </c>
      <c r="D23" s="329">
        <v>125</v>
      </c>
      <c r="E23" s="329">
        <v>0</v>
      </c>
      <c r="F23" s="329">
        <f>SUM(D23:E23)</f>
        <v>125</v>
      </c>
    </row>
    <row r="24" spans="2:7" ht="11.25" customHeight="1" x14ac:dyDescent="0.25">
      <c r="B24" s="341">
        <v>54199</v>
      </c>
      <c r="C24" s="330" t="s">
        <v>89</v>
      </c>
      <c r="D24" s="329">
        <v>100</v>
      </c>
      <c r="E24" s="329">
        <v>0</v>
      </c>
      <c r="F24" s="329">
        <f>SUM(D24:E24)</f>
        <v>100</v>
      </c>
    </row>
    <row r="25" spans="2:7" ht="12.75" customHeight="1" x14ac:dyDescent="0.25">
      <c r="B25" s="324">
        <v>543</v>
      </c>
      <c r="C25" s="340" t="s">
        <v>145</v>
      </c>
      <c r="D25" s="326">
        <f>SUM(D26:D28)</f>
        <v>150</v>
      </c>
      <c r="E25" s="326">
        <f t="shared" ref="E25:F25" si="2">SUM(E26:E28)</f>
        <v>0</v>
      </c>
      <c r="F25" s="326">
        <f t="shared" si="2"/>
        <v>150</v>
      </c>
    </row>
    <row r="26" spans="2:7" ht="12.75" customHeight="1" x14ac:dyDescent="0.25">
      <c r="B26" s="341">
        <v>54301</v>
      </c>
      <c r="C26" s="330" t="s">
        <v>93</v>
      </c>
      <c r="D26" s="329">
        <v>50</v>
      </c>
      <c r="E26" s="329">
        <v>0</v>
      </c>
      <c r="F26" s="329">
        <f t="shared" ref="F26:F30" si="3">SUM(D26:E26)</f>
        <v>50</v>
      </c>
    </row>
    <row r="27" spans="2:7" ht="12" customHeight="1" x14ac:dyDescent="0.25">
      <c r="B27" s="341">
        <v>54313</v>
      </c>
      <c r="C27" s="330" t="s">
        <v>96</v>
      </c>
      <c r="D27" s="329">
        <v>50</v>
      </c>
      <c r="E27" s="329">
        <v>0</v>
      </c>
      <c r="F27" s="329">
        <f t="shared" si="3"/>
        <v>50</v>
      </c>
    </row>
    <row r="28" spans="2:7" ht="12.75" customHeight="1" x14ac:dyDescent="0.25">
      <c r="B28" s="341">
        <v>54399</v>
      </c>
      <c r="C28" s="330" t="s">
        <v>97</v>
      </c>
      <c r="D28" s="329">
        <v>50</v>
      </c>
      <c r="E28" s="329">
        <v>0</v>
      </c>
      <c r="F28" s="329">
        <f t="shared" si="3"/>
        <v>50</v>
      </c>
    </row>
    <row r="29" spans="2:7" ht="12.75" customHeight="1" x14ac:dyDescent="0.25">
      <c r="B29" s="321">
        <v>544</v>
      </c>
      <c r="C29" s="342" t="s">
        <v>146</v>
      </c>
      <c r="D29" s="326">
        <f>SUM(D30)</f>
        <v>22</v>
      </c>
      <c r="E29" s="326">
        <v>0</v>
      </c>
      <c r="F29" s="323">
        <f t="shared" si="3"/>
        <v>22</v>
      </c>
    </row>
    <row r="30" spans="2:7" ht="12" customHeight="1" x14ac:dyDescent="0.25">
      <c r="B30" s="341">
        <v>54401</v>
      </c>
      <c r="C30" s="330" t="s">
        <v>98</v>
      </c>
      <c r="D30" s="343">
        <v>22</v>
      </c>
      <c r="E30" s="343">
        <v>0</v>
      </c>
      <c r="F30" s="344">
        <f t="shared" si="3"/>
        <v>22</v>
      </c>
      <c r="G30" s="18"/>
    </row>
    <row r="31" spans="2:7" x14ac:dyDescent="0.25">
      <c r="B31" s="341"/>
      <c r="C31" s="345"/>
      <c r="D31" s="329"/>
      <c r="E31" s="329"/>
      <c r="F31" s="329"/>
    </row>
    <row r="32" spans="2:7" x14ac:dyDescent="0.25">
      <c r="B32" s="341"/>
      <c r="C32" s="346" t="s">
        <v>115</v>
      </c>
      <c r="D32" s="347">
        <f>SUM(D11+D19)</f>
        <v>8943.92</v>
      </c>
      <c r="E32" s="347">
        <f>SUM(E11+E19)</f>
        <v>2593.13</v>
      </c>
      <c r="F32" s="347">
        <f>SUM(D32:E32)</f>
        <v>11537.05</v>
      </c>
    </row>
    <row r="33" spans="2:8" x14ac:dyDescent="0.25">
      <c r="B33" s="341"/>
      <c r="C33" s="346"/>
      <c r="D33" s="347"/>
      <c r="E33" s="347"/>
      <c r="F33" s="347"/>
    </row>
    <row r="34" spans="2:8" x14ac:dyDescent="0.25">
      <c r="B34" s="324"/>
      <c r="C34" s="346" t="s">
        <v>116</v>
      </c>
      <c r="D34" s="347">
        <f>SUM(D11+D19)</f>
        <v>8943.92</v>
      </c>
      <c r="E34" s="347">
        <f>SUM(E11+E19)</f>
        <v>2593.13</v>
      </c>
      <c r="F34" s="347">
        <f>SUM(F11+F19)</f>
        <v>11537.05</v>
      </c>
    </row>
    <row r="35" spans="2:8" x14ac:dyDescent="0.25">
      <c r="B35" s="324"/>
      <c r="C35" s="346" t="s">
        <v>117</v>
      </c>
      <c r="D35" s="347">
        <f>SUM(D12+D15+D17+D20+D25+D29)</f>
        <v>8943.92</v>
      </c>
      <c r="E35" s="347">
        <f>SUM(E12+E15+E17+E20+E25+E29)</f>
        <v>2593.13</v>
      </c>
      <c r="F35" s="347">
        <f>SUM(F12+F15+F17+F20+F25+F29)</f>
        <v>11537.05</v>
      </c>
    </row>
    <row r="36" spans="2:8" x14ac:dyDescent="0.25">
      <c r="B36" s="324"/>
      <c r="C36" s="346" t="s">
        <v>118</v>
      </c>
      <c r="D36" s="347">
        <f>SUM(D13+D14+D16+D18+D21+D22+D23+D24+D26+D27+D28+D30)</f>
        <v>8943.92</v>
      </c>
      <c r="E36" s="347">
        <f>SUM(E13+E14+E16+E18+E21+E22+E23+E24+E26+E27+E28+E30)</f>
        <v>2593.13</v>
      </c>
      <c r="F36" s="347">
        <f>SUM(F13+F14+F16+F18+F21+F22+F23+F24+F26+F27+F28+F30)</f>
        <v>11537.05</v>
      </c>
      <c r="G36" s="57"/>
      <c r="H36" s="17"/>
    </row>
    <row r="37" spans="2:8" x14ac:dyDescent="0.25">
      <c r="B37" s="17"/>
    </row>
  </sheetData>
  <mergeCells count="9">
    <mergeCell ref="B9:B10"/>
    <mergeCell ref="C9:C10"/>
    <mergeCell ref="F9:F10"/>
    <mergeCell ref="B2:F2"/>
    <mergeCell ref="B3:F3"/>
    <mergeCell ref="B4:F4"/>
    <mergeCell ref="B5:F5"/>
    <mergeCell ref="B6:F6"/>
    <mergeCell ref="B7:F7"/>
  </mergeCells>
  <pageMargins left="0.7" right="0.7" top="0.75" bottom="0.75" header="0.3" footer="0.3"/>
  <pageSetup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C00000"/>
  </sheetPr>
  <dimension ref="B1:DW2483"/>
  <sheetViews>
    <sheetView showGridLines="0" zoomScaleNormal="100" workbookViewId="0">
      <selection activeCell="I27" sqref="I27"/>
    </sheetView>
  </sheetViews>
  <sheetFormatPr baseColWidth="10" defaultRowHeight="12.75" x14ac:dyDescent="0.2"/>
  <cols>
    <col min="2" max="2" width="6.5703125" customWidth="1"/>
    <col min="3" max="3" width="39.140625" customWidth="1"/>
    <col min="4" max="4" width="11.140625" customWidth="1"/>
    <col min="5" max="5" width="13.7109375" customWidth="1"/>
    <col min="6" max="6" width="11.42578125" customWidth="1"/>
    <col min="7" max="9" width="13.7109375" customWidth="1"/>
    <col min="10" max="10" width="14.140625" customWidth="1"/>
    <col min="11" max="11" width="13.7109375" customWidth="1"/>
    <col min="12" max="12" width="9" customWidth="1"/>
    <col min="13" max="20" width="14.7109375" customWidth="1"/>
    <col min="21" max="21" width="14.85546875" customWidth="1"/>
    <col min="22" max="34" width="14.7109375" customWidth="1"/>
    <col min="36" max="36" width="14.7109375" customWidth="1"/>
    <col min="38" max="41" width="14.7109375" customWidth="1"/>
    <col min="42" max="42" width="14.85546875" customWidth="1"/>
    <col min="43" max="46" width="14.7109375" customWidth="1"/>
    <col min="48" max="49" width="14.7109375" customWidth="1"/>
    <col min="51" max="52" width="14.7109375" customWidth="1"/>
    <col min="53" max="53" width="14.5703125" customWidth="1"/>
    <col min="54" max="56" width="14.7109375" customWidth="1"/>
    <col min="59" max="59" width="14.7109375" customWidth="1"/>
    <col min="60" max="60" width="14.85546875" customWidth="1"/>
    <col min="61" max="63" width="14.7109375" customWidth="1"/>
    <col min="65" max="65" width="14.85546875" customWidth="1"/>
    <col min="66" max="67" width="14.7109375" customWidth="1"/>
    <col min="68" max="68" width="16.5703125" customWidth="1"/>
    <col min="69" max="70" width="14.7109375" customWidth="1"/>
    <col min="72" max="77" width="14.7109375" customWidth="1"/>
    <col min="79" max="79" width="14.85546875" customWidth="1"/>
    <col min="80" max="84" width="14.7109375" customWidth="1"/>
    <col min="86" max="90" width="14.7109375" customWidth="1"/>
    <col min="91" max="91" width="14.5703125" customWidth="1"/>
    <col min="93" max="94" width="14.7109375" customWidth="1"/>
    <col min="95" max="95" width="14.85546875" customWidth="1"/>
    <col min="96" max="96" width="14.7109375" customWidth="1"/>
    <col min="100" max="102" width="14.7109375" customWidth="1"/>
    <col min="256" max="256" width="7" customWidth="1"/>
    <col min="257" max="257" width="37.28515625" customWidth="1"/>
    <col min="258" max="258" width="13.28515625" customWidth="1"/>
    <col min="259" max="259" width="14.140625" customWidth="1"/>
    <col min="260" max="260" width="12.5703125" customWidth="1"/>
    <col min="261" max="261" width="13.42578125" customWidth="1"/>
    <col min="262" max="265" width="13.7109375" customWidth="1"/>
    <col min="266" max="266" width="14.140625" customWidth="1"/>
    <col min="267" max="267" width="13.7109375" customWidth="1"/>
    <col min="268" max="268" width="9" customWidth="1"/>
    <col min="269" max="276" width="14.7109375" customWidth="1"/>
    <col min="277" max="277" width="14.85546875" customWidth="1"/>
    <col min="278" max="290" width="14.7109375" customWidth="1"/>
    <col min="292" max="292" width="14.7109375" customWidth="1"/>
    <col min="294" max="297" width="14.7109375" customWidth="1"/>
    <col min="298" max="298" width="14.85546875" customWidth="1"/>
    <col min="299" max="302" width="14.7109375" customWidth="1"/>
    <col min="304" max="305" width="14.7109375" customWidth="1"/>
    <col min="307" max="308" width="14.7109375" customWidth="1"/>
    <col min="309" max="309" width="14.5703125" customWidth="1"/>
    <col min="310" max="312" width="14.7109375" customWidth="1"/>
    <col min="315" max="315" width="14.7109375" customWidth="1"/>
    <col min="316" max="316" width="14.85546875" customWidth="1"/>
    <col min="317" max="319" width="14.7109375" customWidth="1"/>
    <col min="321" max="321" width="14.85546875" customWidth="1"/>
    <col min="322" max="323" width="14.7109375" customWidth="1"/>
    <col min="324" max="324" width="16.5703125" customWidth="1"/>
    <col min="325" max="326" width="14.7109375" customWidth="1"/>
    <col min="328" max="333" width="14.7109375" customWidth="1"/>
    <col min="335" max="335" width="14.85546875" customWidth="1"/>
    <col min="336" max="340" width="14.7109375" customWidth="1"/>
    <col min="342" max="346" width="14.7109375" customWidth="1"/>
    <col min="347" max="347" width="14.5703125" customWidth="1"/>
    <col min="349" max="350" width="14.7109375" customWidth="1"/>
    <col min="351" max="351" width="14.85546875" customWidth="1"/>
    <col min="352" max="352" width="14.7109375" customWidth="1"/>
    <col min="356" max="358" width="14.7109375" customWidth="1"/>
    <col min="512" max="512" width="7" customWidth="1"/>
    <col min="513" max="513" width="37.28515625" customWidth="1"/>
    <col min="514" max="514" width="13.28515625" customWidth="1"/>
    <col min="515" max="515" width="14.140625" customWidth="1"/>
    <col min="516" max="516" width="12.5703125" customWidth="1"/>
    <col min="517" max="517" width="13.42578125" customWidth="1"/>
    <col min="518" max="521" width="13.7109375" customWidth="1"/>
    <col min="522" max="522" width="14.140625" customWidth="1"/>
    <col min="523" max="523" width="13.7109375" customWidth="1"/>
    <col min="524" max="524" width="9" customWidth="1"/>
    <col min="525" max="532" width="14.7109375" customWidth="1"/>
    <col min="533" max="533" width="14.85546875" customWidth="1"/>
    <col min="534" max="546" width="14.7109375" customWidth="1"/>
    <col min="548" max="548" width="14.7109375" customWidth="1"/>
    <col min="550" max="553" width="14.7109375" customWidth="1"/>
    <col min="554" max="554" width="14.85546875" customWidth="1"/>
    <col min="555" max="558" width="14.7109375" customWidth="1"/>
    <col min="560" max="561" width="14.7109375" customWidth="1"/>
    <col min="563" max="564" width="14.7109375" customWidth="1"/>
    <col min="565" max="565" width="14.5703125" customWidth="1"/>
    <col min="566" max="568" width="14.7109375" customWidth="1"/>
    <col min="571" max="571" width="14.7109375" customWidth="1"/>
    <col min="572" max="572" width="14.85546875" customWidth="1"/>
    <col min="573" max="575" width="14.7109375" customWidth="1"/>
    <col min="577" max="577" width="14.85546875" customWidth="1"/>
    <col min="578" max="579" width="14.7109375" customWidth="1"/>
    <col min="580" max="580" width="16.5703125" customWidth="1"/>
    <col min="581" max="582" width="14.7109375" customWidth="1"/>
    <col min="584" max="589" width="14.7109375" customWidth="1"/>
    <col min="591" max="591" width="14.85546875" customWidth="1"/>
    <col min="592" max="596" width="14.7109375" customWidth="1"/>
    <col min="598" max="602" width="14.7109375" customWidth="1"/>
    <col min="603" max="603" width="14.5703125" customWidth="1"/>
    <col min="605" max="606" width="14.7109375" customWidth="1"/>
    <col min="607" max="607" width="14.85546875" customWidth="1"/>
    <col min="608" max="608" width="14.7109375" customWidth="1"/>
    <col min="612" max="614" width="14.7109375" customWidth="1"/>
    <col min="768" max="768" width="7" customWidth="1"/>
    <col min="769" max="769" width="37.28515625" customWidth="1"/>
    <col min="770" max="770" width="13.28515625" customWidth="1"/>
    <col min="771" max="771" width="14.140625" customWidth="1"/>
    <col min="772" max="772" width="12.5703125" customWidth="1"/>
    <col min="773" max="773" width="13.42578125" customWidth="1"/>
    <col min="774" max="777" width="13.7109375" customWidth="1"/>
    <col min="778" max="778" width="14.140625" customWidth="1"/>
    <col min="779" max="779" width="13.7109375" customWidth="1"/>
    <col min="780" max="780" width="9" customWidth="1"/>
    <col min="781" max="788" width="14.7109375" customWidth="1"/>
    <col min="789" max="789" width="14.85546875" customWidth="1"/>
    <col min="790" max="802" width="14.7109375" customWidth="1"/>
    <col min="804" max="804" width="14.7109375" customWidth="1"/>
    <col min="806" max="809" width="14.7109375" customWidth="1"/>
    <col min="810" max="810" width="14.85546875" customWidth="1"/>
    <col min="811" max="814" width="14.7109375" customWidth="1"/>
    <col min="816" max="817" width="14.7109375" customWidth="1"/>
    <col min="819" max="820" width="14.7109375" customWidth="1"/>
    <col min="821" max="821" width="14.5703125" customWidth="1"/>
    <col min="822" max="824" width="14.7109375" customWidth="1"/>
    <col min="827" max="827" width="14.7109375" customWidth="1"/>
    <col min="828" max="828" width="14.85546875" customWidth="1"/>
    <col min="829" max="831" width="14.7109375" customWidth="1"/>
    <col min="833" max="833" width="14.85546875" customWidth="1"/>
    <col min="834" max="835" width="14.7109375" customWidth="1"/>
    <col min="836" max="836" width="16.5703125" customWidth="1"/>
    <col min="837" max="838" width="14.7109375" customWidth="1"/>
    <col min="840" max="845" width="14.7109375" customWidth="1"/>
    <col min="847" max="847" width="14.85546875" customWidth="1"/>
    <col min="848" max="852" width="14.7109375" customWidth="1"/>
    <col min="854" max="858" width="14.7109375" customWidth="1"/>
    <col min="859" max="859" width="14.5703125" customWidth="1"/>
    <col min="861" max="862" width="14.7109375" customWidth="1"/>
    <col min="863" max="863" width="14.85546875" customWidth="1"/>
    <col min="864" max="864" width="14.7109375" customWidth="1"/>
    <col min="868" max="870" width="14.7109375" customWidth="1"/>
    <col min="1024" max="1024" width="7" customWidth="1"/>
    <col min="1025" max="1025" width="37.28515625" customWidth="1"/>
    <col min="1026" max="1026" width="13.28515625" customWidth="1"/>
    <col min="1027" max="1027" width="14.140625" customWidth="1"/>
    <col min="1028" max="1028" width="12.5703125" customWidth="1"/>
    <col min="1029" max="1029" width="13.42578125" customWidth="1"/>
    <col min="1030" max="1033" width="13.7109375" customWidth="1"/>
    <col min="1034" max="1034" width="14.140625" customWidth="1"/>
    <col min="1035" max="1035" width="13.7109375" customWidth="1"/>
    <col min="1036" max="1036" width="9" customWidth="1"/>
    <col min="1037" max="1044" width="14.7109375" customWidth="1"/>
    <col min="1045" max="1045" width="14.85546875" customWidth="1"/>
    <col min="1046" max="1058" width="14.7109375" customWidth="1"/>
    <col min="1060" max="1060" width="14.7109375" customWidth="1"/>
    <col min="1062" max="1065" width="14.7109375" customWidth="1"/>
    <col min="1066" max="1066" width="14.85546875" customWidth="1"/>
    <col min="1067" max="1070" width="14.7109375" customWidth="1"/>
    <col min="1072" max="1073" width="14.7109375" customWidth="1"/>
    <col min="1075" max="1076" width="14.7109375" customWidth="1"/>
    <col min="1077" max="1077" width="14.5703125" customWidth="1"/>
    <col min="1078" max="1080" width="14.7109375" customWidth="1"/>
    <col min="1083" max="1083" width="14.7109375" customWidth="1"/>
    <col min="1084" max="1084" width="14.85546875" customWidth="1"/>
    <col min="1085" max="1087" width="14.7109375" customWidth="1"/>
    <col min="1089" max="1089" width="14.85546875" customWidth="1"/>
    <col min="1090" max="1091" width="14.7109375" customWidth="1"/>
    <col min="1092" max="1092" width="16.5703125" customWidth="1"/>
    <col min="1093" max="1094" width="14.7109375" customWidth="1"/>
    <col min="1096" max="1101" width="14.7109375" customWidth="1"/>
    <col min="1103" max="1103" width="14.85546875" customWidth="1"/>
    <col min="1104" max="1108" width="14.7109375" customWidth="1"/>
    <col min="1110" max="1114" width="14.7109375" customWidth="1"/>
    <col min="1115" max="1115" width="14.5703125" customWidth="1"/>
    <col min="1117" max="1118" width="14.7109375" customWidth="1"/>
    <col min="1119" max="1119" width="14.85546875" customWidth="1"/>
    <col min="1120" max="1120" width="14.7109375" customWidth="1"/>
    <col min="1124" max="1126" width="14.7109375" customWidth="1"/>
    <col min="1280" max="1280" width="7" customWidth="1"/>
    <col min="1281" max="1281" width="37.28515625" customWidth="1"/>
    <col min="1282" max="1282" width="13.28515625" customWidth="1"/>
    <col min="1283" max="1283" width="14.140625" customWidth="1"/>
    <col min="1284" max="1284" width="12.5703125" customWidth="1"/>
    <col min="1285" max="1285" width="13.42578125" customWidth="1"/>
    <col min="1286" max="1289" width="13.7109375" customWidth="1"/>
    <col min="1290" max="1290" width="14.140625" customWidth="1"/>
    <col min="1291" max="1291" width="13.7109375" customWidth="1"/>
    <col min="1292" max="1292" width="9" customWidth="1"/>
    <col min="1293" max="1300" width="14.7109375" customWidth="1"/>
    <col min="1301" max="1301" width="14.85546875" customWidth="1"/>
    <col min="1302" max="1314" width="14.7109375" customWidth="1"/>
    <col min="1316" max="1316" width="14.7109375" customWidth="1"/>
    <col min="1318" max="1321" width="14.7109375" customWidth="1"/>
    <col min="1322" max="1322" width="14.85546875" customWidth="1"/>
    <col min="1323" max="1326" width="14.7109375" customWidth="1"/>
    <col min="1328" max="1329" width="14.7109375" customWidth="1"/>
    <col min="1331" max="1332" width="14.7109375" customWidth="1"/>
    <col min="1333" max="1333" width="14.5703125" customWidth="1"/>
    <col min="1334" max="1336" width="14.7109375" customWidth="1"/>
    <col min="1339" max="1339" width="14.7109375" customWidth="1"/>
    <col min="1340" max="1340" width="14.85546875" customWidth="1"/>
    <col min="1341" max="1343" width="14.7109375" customWidth="1"/>
    <col min="1345" max="1345" width="14.85546875" customWidth="1"/>
    <col min="1346" max="1347" width="14.7109375" customWidth="1"/>
    <col min="1348" max="1348" width="16.5703125" customWidth="1"/>
    <col min="1349" max="1350" width="14.7109375" customWidth="1"/>
    <col min="1352" max="1357" width="14.7109375" customWidth="1"/>
    <col min="1359" max="1359" width="14.85546875" customWidth="1"/>
    <col min="1360" max="1364" width="14.7109375" customWidth="1"/>
    <col min="1366" max="1370" width="14.7109375" customWidth="1"/>
    <col min="1371" max="1371" width="14.5703125" customWidth="1"/>
    <col min="1373" max="1374" width="14.7109375" customWidth="1"/>
    <col min="1375" max="1375" width="14.85546875" customWidth="1"/>
    <col min="1376" max="1376" width="14.7109375" customWidth="1"/>
    <col min="1380" max="1382" width="14.7109375" customWidth="1"/>
    <col min="1536" max="1536" width="7" customWidth="1"/>
    <col min="1537" max="1537" width="37.28515625" customWidth="1"/>
    <col min="1538" max="1538" width="13.28515625" customWidth="1"/>
    <col min="1539" max="1539" width="14.140625" customWidth="1"/>
    <col min="1540" max="1540" width="12.5703125" customWidth="1"/>
    <col min="1541" max="1541" width="13.42578125" customWidth="1"/>
    <col min="1542" max="1545" width="13.7109375" customWidth="1"/>
    <col min="1546" max="1546" width="14.140625" customWidth="1"/>
    <col min="1547" max="1547" width="13.7109375" customWidth="1"/>
    <col min="1548" max="1548" width="9" customWidth="1"/>
    <col min="1549" max="1556" width="14.7109375" customWidth="1"/>
    <col min="1557" max="1557" width="14.85546875" customWidth="1"/>
    <col min="1558" max="1570" width="14.7109375" customWidth="1"/>
    <col min="1572" max="1572" width="14.7109375" customWidth="1"/>
    <col min="1574" max="1577" width="14.7109375" customWidth="1"/>
    <col min="1578" max="1578" width="14.85546875" customWidth="1"/>
    <col min="1579" max="1582" width="14.7109375" customWidth="1"/>
    <col min="1584" max="1585" width="14.7109375" customWidth="1"/>
    <col min="1587" max="1588" width="14.7109375" customWidth="1"/>
    <col min="1589" max="1589" width="14.5703125" customWidth="1"/>
    <col min="1590" max="1592" width="14.7109375" customWidth="1"/>
    <col min="1595" max="1595" width="14.7109375" customWidth="1"/>
    <col min="1596" max="1596" width="14.85546875" customWidth="1"/>
    <col min="1597" max="1599" width="14.7109375" customWidth="1"/>
    <col min="1601" max="1601" width="14.85546875" customWidth="1"/>
    <col min="1602" max="1603" width="14.7109375" customWidth="1"/>
    <col min="1604" max="1604" width="16.5703125" customWidth="1"/>
    <col min="1605" max="1606" width="14.7109375" customWidth="1"/>
    <col min="1608" max="1613" width="14.7109375" customWidth="1"/>
    <col min="1615" max="1615" width="14.85546875" customWidth="1"/>
    <col min="1616" max="1620" width="14.7109375" customWidth="1"/>
    <col min="1622" max="1626" width="14.7109375" customWidth="1"/>
    <col min="1627" max="1627" width="14.5703125" customWidth="1"/>
    <col min="1629" max="1630" width="14.7109375" customWidth="1"/>
    <col min="1631" max="1631" width="14.85546875" customWidth="1"/>
    <col min="1632" max="1632" width="14.7109375" customWidth="1"/>
    <col min="1636" max="1638" width="14.7109375" customWidth="1"/>
    <col min="1792" max="1792" width="7" customWidth="1"/>
    <col min="1793" max="1793" width="37.28515625" customWidth="1"/>
    <col min="1794" max="1794" width="13.28515625" customWidth="1"/>
    <col min="1795" max="1795" width="14.140625" customWidth="1"/>
    <col min="1796" max="1796" width="12.5703125" customWidth="1"/>
    <col min="1797" max="1797" width="13.42578125" customWidth="1"/>
    <col min="1798" max="1801" width="13.7109375" customWidth="1"/>
    <col min="1802" max="1802" width="14.140625" customWidth="1"/>
    <col min="1803" max="1803" width="13.7109375" customWidth="1"/>
    <col min="1804" max="1804" width="9" customWidth="1"/>
    <col min="1805" max="1812" width="14.7109375" customWidth="1"/>
    <col min="1813" max="1813" width="14.85546875" customWidth="1"/>
    <col min="1814" max="1826" width="14.7109375" customWidth="1"/>
    <col min="1828" max="1828" width="14.7109375" customWidth="1"/>
    <col min="1830" max="1833" width="14.7109375" customWidth="1"/>
    <col min="1834" max="1834" width="14.85546875" customWidth="1"/>
    <col min="1835" max="1838" width="14.7109375" customWidth="1"/>
    <col min="1840" max="1841" width="14.7109375" customWidth="1"/>
    <col min="1843" max="1844" width="14.7109375" customWidth="1"/>
    <col min="1845" max="1845" width="14.5703125" customWidth="1"/>
    <col min="1846" max="1848" width="14.7109375" customWidth="1"/>
    <col min="1851" max="1851" width="14.7109375" customWidth="1"/>
    <col min="1852" max="1852" width="14.85546875" customWidth="1"/>
    <col min="1853" max="1855" width="14.7109375" customWidth="1"/>
    <col min="1857" max="1857" width="14.85546875" customWidth="1"/>
    <col min="1858" max="1859" width="14.7109375" customWidth="1"/>
    <col min="1860" max="1860" width="16.5703125" customWidth="1"/>
    <col min="1861" max="1862" width="14.7109375" customWidth="1"/>
    <col min="1864" max="1869" width="14.7109375" customWidth="1"/>
    <col min="1871" max="1871" width="14.85546875" customWidth="1"/>
    <col min="1872" max="1876" width="14.7109375" customWidth="1"/>
    <col min="1878" max="1882" width="14.7109375" customWidth="1"/>
    <col min="1883" max="1883" width="14.5703125" customWidth="1"/>
    <col min="1885" max="1886" width="14.7109375" customWidth="1"/>
    <col min="1887" max="1887" width="14.85546875" customWidth="1"/>
    <col min="1888" max="1888" width="14.7109375" customWidth="1"/>
    <col min="1892" max="1894" width="14.7109375" customWidth="1"/>
    <col min="2048" max="2048" width="7" customWidth="1"/>
    <col min="2049" max="2049" width="37.28515625" customWidth="1"/>
    <col min="2050" max="2050" width="13.28515625" customWidth="1"/>
    <col min="2051" max="2051" width="14.140625" customWidth="1"/>
    <col min="2052" max="2052" width="12.5703125" customWidth="1"/>
    <col min="2053" max="2053" width="13.42578125" customWidth="1"/>
    <col min="2054" max="2057" width="13.7109375" customWidth="1"/>
    <col min="2058" max="2058" width="14.140625" customWidth="1"/>
    <col min="2059" max="2059" width="13.7109375" customWidth="1"/>
    <col min="2060" max="2060" width="9" customWidth="1"/>
    <col min="2061" max="2068" width="14.7109375" customWidth="1"/>
    <col min="2069" max="2069" width="14.85546875" customWidth="1"/>
    <col min="2070" max="2082" width="14.7109375" customWidth="1"/>
    <col min="2084" max="2084" width="14.7109375" customWidth="1"/>
    <col min="2086" max="2089" width="14.7109375" customWidth="1"/>
    <col min="2090" max="2090" width="14.85546875" customWidth="1"/>
    <col min="2091" max="2094" width="14.7109375" customWidth="1"/>
    <col min="2096" max="2097" width="14.7109375" customWidth="1"/>
    <col min="2099" max="2100" width="14.7109375" customWidth="1"/>
    <col min="2101" max="2101" width="14.5703125" customWidth="1"/>
    <col min="2102" max="2104" width="14.7109375" customWidth="1"/>
    <col min="2107" max="2107" width="14.7109375" customWidth="1"/>
    <col min="2108" max="2108" width="14.85546875" customWidth="1"/>
    <col min="2109" max="2111" width="14.7109375" customWidth="1"/>
    <col min="2113" max="2113" width="14.85546875" customWidth="1"/>
    <col min="2114" max="2115" width="14.7109375" customWidth="1"/>
    <col min="2116" max="2116" width="16.5703125" customWidth="1"/>
    <col min="2117" max="2118" width="14.7109375" customWidth="1"/>
    <col min="2120" max="2125" width="14.7109375" customWidth="1"/>
    <col min="2127" max="2127" width="14.85546875" customWidth="1"/>
    <col min="2128" max="2132" width="14.7109375" customWidth="1"/>
    <col min="2134" max="2138" width="14.7109375" customWidth="1"/>
    <col min="2139" max="2139" width="14.5703125" customWidth="1"/>
    <col min="2141" max="2142" width="14.7109375" customWidth="1"/>
    <col min="2143" max="2143" width="14.85546875" customWidth="1"/>
    <col min="2144" max="2144" width="14.7109375" customWidth="1"/>
    <col min="2148" max="2150" width="14.7109375" customWidth="1"/>
    <col min="2304" max="2304" width="7" customWidth="1"/>
    <col min="2305" max="2305" width="37.28515625" customWidth="1"/>
    <col min="2306" max="2306" width="13.28515625" customWidth="1"/>
    <col min="2307" max="2307" width="14.140625" customWidth="1"/>
    <col min="2308" max="2308" width="12.5703125" customWidth="1"/>
    <col min="2309" max="2309" width="13.42578125" customWidth="1"/>
    <col min="2310" max="2313" width="13.7109375" customWidth="1"/>
    <col min="2314" max="2314" width="14.140625" customWidth="1"/>
    <col min="2315" max="2315" width="13.7109375" customWidth="1"/>
    <col min="2316" max="2316" width="9" customWidth="1"/>
    <col min="2317" max="2324" width="14.7109375" customWidth="1"/>
    <col min="2325" max="2325" width="14.85546875" customWidth="1"/>
    <col min="2326" max="2338" width="14.7109375" customWidth="1"/>
    <col min="2340" max="2340" width="14.7109375" customWidth="1"/>
    <col min="2342" max="2345" width="14.7109375" customWidth="1"/>
    <col min="2346" max="2346" width="14.85546875" customWidth="1"/>
    <col min="2347" max="2350" width="14.7109375" customWidth="1"/>
    <col min="2352" max="2353" width="14.7109375" customWidth="1"/>
    <col min="2355" max="2356" width="14.7109375" customWidth="1"/>
    <col min="2357" max="2357" width="14.5703125" customWidth="1"/>
    <col min="2358" max="2360" width="14.7109375" customWidth="1"/>
    <col min="2363" max="2363" width="14.7109375" customWidth="1"/>
    <col min="2364" max="2364" width="14.85546875" customWidth="1"/>
    <col min="2365" max="2367" width="14.7109375" customWidth="1"/>
    <col min="2369" max="2369" width="14.85546875" customWidth="1"/>
    <col min="2370" max="2371" width="14.7109375" customWidth="1"/>
    <col min="2372" max="2372" width="16.5703125" customWidth="1"/>
    <col min="2373" max="2374" width="14.7109375" customWidth="1"/>
    <col min="2376" max="2381" width="14.7109375" customWidth="1"/>
    <col min="2383" max="2383" width="14.85546875" customWidth="1"/>
    <col min="2384" max="2388" width="14.7109375" customWidth="1"/>
    <col min="2390" max="2394" width="14.7109375" customWidth="1"/>
    <col min="2395" max="2395" width="14.5703125" customWidth="1"/>
    <col min="2397" max="2398" width="14.7109375" customWidth="1"/>
    <col min="2399" max="2399" width="14.85546875" customWidth="1"/>
    <col min="2400" max="2400" width="14.7109375" customWidth="1"/>
    <col min="2404" max="2406" width="14.7109375" customWidth="1"/>
    <col min="2560" max="2560" width="7" customWidth="1"/>
    <col min="2561" max="2561" width="37.28515625" customWidth="1"/>
    <col min="2562" max="2562" width="13.28515625" customWidth="1"/>
    <col min="2563" max="2563" width="14.140625" customWidth="1"/>
    <col min="2564" max="2564" width="12.5703125" customWidth="1"/>
    <col min="2565" max="2565" width="13.42578125" customWidth="1"/>
    <col min="2566" max="2569" width="13.7109375" customWidth="1"/>
    <col min="2570" max="2570" width="14.140625" customWidth="1"/>
    <col min="2571" max="2571" width="13.7109375" customWidth="1"/>
    <col min="2572" max="2572" width="9" customWidth="1"/>
    <col min="2573" max="2580" width="14.7109375" customWidth="1"/>
    <col min="2581" max="2581" width="14.85546875" customWidth="1"/>
    <col min="2582" max="2594" width="14.7109375" customWidth="1"/>
    <col min="2596" max="2596" width="14.7109375" customWidth="1"/>
    <col min="2598" max="2601" width="14.7109375" customWidth="1"/>
    <col min="2602" max="2602" width="14.85546875" customWidth="1"/>
    <col min="2603" max="2606" width="14.7109375" customWidth="1"/>
    <col min="2608" max="2609" width="14.7109375" customWidth="1"/>
    <col min="2611" max="2612" width="14.7109375" customWidth="1"/>
    <col min="2613" max="2613" width="14.5703125" customWidth="1"/>
    <col min="2614" max="2616" width="14.7109375" customWidth="1"/>
    <col min="2619" max="2619" width="14.7109375" customWidth="1"/>
    <col min="2620" max="2620" width="14.85546875" customWidth="1"/>
    <col min="2621" max="2623" width="14.7109375" customWidth="1"/>
    <col min="2625" max="2625" width="14.85546875" customWidth="1"/>
    <col min="2626" max="2627" width="14.7109375" customWidth="1"/>
    <col min="2628" max="2628" width="16.5703125" customWidth="1"/>
    <col min="2629" max="2630" width="14.7109375" customWidth="1"/>
    <col min="2632" max="2637" width="14.7109375" customWidth="1"/>
    <col min="2639" max="2639" width="14.85546875" customWidth="1"/>
    <col min="2640" max="2644" width="14.7109375" customWidth="1"/>
    <col min="2646" max="2650" width="14.7109375" customWidth="1"/>
    <col min="2651" max="2651" width="14.5703125" customWidth="1"/>
    <col min="2653" max="2654" width="14.7109375" customWidth="1"/>
    <col min="2655" max="2655" width="14.85546875" customWidth="1"/>
    <col min="2656" max="2656" width="14.7109375" customWidth="1"/>
    <col min="2660" max="2662" width="14.7109375" customWidth="1"/>
    <col min="2816" max="2816" width="7" customWidth="1"/>
    <col min="2817" max="2817" width="37.28515625" customWidth="1"/>
    <col min="2818" max="2818" width="13.28515625" customWidth="1"/>
    <col min="2819" max="2819" width="14.140625" customWidth="1"/>
    <col min="2820" max="2820" width="12.5703125" customWidth="1"/>
    <col min="2821" max="2821" width="13.42578125" customWidth="1"/>
    <col min="2822" max="2825" width="13.7109375" customWidth="1"/>
    <col min="2826" max="2826" width="14.140625" customWidth="1"/>
    <col min="2827" max="2827" width="13.7109375" customWidth="1"/>
    <col min="2828" max="2828" width="9" customWidth="1"/>
    <col min="2829" max="2836" width="14.7109375" customWidth="1"/>
    <col min="2837" max="2837" width="14.85546875" customWidth="1"/>
    <col min="2838" max="2850" width="14.7109375" customWidth="1"/>
    <col min="2852" max="2852" width="14.7109375" customWidth="1"/>
    <col min="2854" max="2857" width="14.7109375" customWidth="1"/>
    <col min="2858" max="2858" width="14.85546875" customWidth="1"/>
    <col min="2859" max="2862" width="14.7109375" customWidth="1"/>
    <col min="2864" max="2865" width="14.7109375" customWidth="1"/>
    <col min="2867" max="2868" width="14.7109375" customWidth="1"/>
    <col min="2869" max="2869" width="14.5703125" customWidth="1"/>
    <col min="2870" max="2872" width="14.7109375" customWidth="1"/>
    <col min="2875" max="2875" width="14.7109375" customWidth="1"/>
    <col min="2876" max="2876" width="14.85546875" customWidth="1"/>
    <col min="2877" max="2879" width="14.7109375" customWidth="1"/>
    <col min="2881" max="2881" width="14.85546875" customWidth="1"/>
    <col min="2882" max="2883" width="14.7109375" customWidth="1"/>
    <col min="2884" max="2884" width="16.5703125" customWidth="1"/>
    <col min="2885" max="2886" width="14.7109375" customWidth="1"/>
    <col min="2888" max="2893" width="14.7109375" customWidth="1"/>
    <col min="2895" max="2895" width="14.85546875" customWidth="1"/>
    <col min="2896" max="2900" width="14.7109375" customWidth="1"/>
    <col min="2902" max="2906" width="14.7109375" customWidth="1"/>
    <col min="2907" max="2907" width="14.5703125" customWidth="1"/>
    <col min="2909" max="2910" width="14.7109375" customWidth="1"/>
    <col min="2911" max="2911" width="14.85546875" customWidth="1"/>
    <col min="2912" max="2912" width="14.7109375" customWidth="1"/>
    <col min="2916" max="2918" width="14.7109375" customWidth="1"/>
    <col min="3072" max="3072" width="7" customWidth="1"/>
    <col min="3073" max="3073" width="37.28515625" customWidth="1"/>
    <col min="3074" max="3074" width="13.28515625" customWidth="1"/>
    <col min="3075" max="3075" width="14.140625" customWidth="1"/>
    <col min="3076" max="3076" width="12.5703125" customWidth="1"/>
    <col min="3077" max="3077" width="13.42578125" customWidth="1"/>
    <col min="3078" max="3081" width="13.7109375" customWidth="1"/>
    <col min="3082" max="3082" width="14.140625" customWidth="1"/>
    <col min="3083" max="3083" width="13.7109375" customWidth="1"/>
    <col min="3084" max="3084" width="9" customWidth="1"/>
    <col min="3085" max="3092" width="14.7109375" customWidth="1"/>
    <col min="3093" max="3093" width="14.85546875" customWidth="1"/>
    <col min="3094" max="3106" width="14.7109375" customWidth="1"/>
    <col min="3108" max="3108" width="14.7109375" customWidth="1"/>
    <col min="3110" max="3113" width="14.7109375" customWidth="1"/>
    <col min="3114" max="3114" width="14.85546875" customWidth="1"/>
    <col min="3115" max="3118" width="14.7109375" customWidth="1"/>
    <col min="3120" max="3121" width="14.7109375" customWidth="1"/>
    <col min="3123" max="3124" width="14.7109375" customWidth="1"/>
    <col min="3125" max="3125" width="14.5703125" customWidth="1"/>
    <col min="3126" max="3128" width="14.7109375" customWidth="1"/>
    <col min="3131" max="3131" width="14.7109375" customWidth="1"/>
    <col min="3132" max="3132" width="14.85546875" customWidth="1"/>
    <col min="3133" max="3135" width="14.7109375" customWidth="1"/>
    <col min="3137" max="3137" width="14.85546875" customWidth="1"/>
    <col min="3138" max="3139" width="14.7109375" customWidth="1"/>
    <col min="3140" max="3140" width="16.5703125" customWidth="1"/>
    <col min="3141" max="3142" width="14.7109375" customWidth="1"/>
    <col min="3144" max="3149" width="14.7109375" customWidth="1"/>
    <col min="3151" max="3151" width="14.85546875" customWidth="1"/>
    <col min="3152" max="3156" width="14.7109375" customWidth="1"/>
    <col min="3158" max="3162" width="14.7109375" customWidth="1"/>
    <col min="3163" max="3163" width="14.5703125" customWidth="1"/>
    <col min="3165" max="3166" width="14.7109375" customWidth="1"/>
    <col min="3167" max="3167" width="14.85546875" customWidth="1"/>
    <col min="3168" max="3168" width="14.7109375" customWidth="1"/>
    <col min="3172" max="3174" width="14.7109375" customWidth="1"/>
    <col min="3328" max="3328" width="7" customWidth="1"/>
    <col min="3329" max="3329" width="37.28515625" customWidth="1"/>
    <col min="3330" max="3330" width="13.28515625" customWidth="1"/>
    <col min="3331" max="3331" width="14.140625" customWidth="1"/>
    <col min="3332" max="3332" width="12.5703125" customWidth="1"/>
    <col min="3333" max="3333" width="13.42578125" customWidth="1"/>
    <col min="3334" max="3337" width="13.7109375" customWidth="1"/>
    <col min="3338" max="3338" width="14.140625" customWidth="1"/>
    <col min="3339" max="3339" width="13.7109375" customWidth="1"/>
    <col min="3340" max="3340" width="9" customWidth="1"/>
    <col min="3341" max="3348" width="14.7109375" customWidth="1"/>
    <col min="3349" max="3349" width="14.85546875" customWidth="1"/>
    <col min="3350" max="3362" width="14.7109375" customWidth="1"/>
    <col min="3364" max="3364" width="14.7109375" customWidth="1"/>
    <col min="3366" max="3369" width="14.7109375" customWidth="1"/>
    <col min="3370" max="3370" width="14.85546875" customWidth="1"/>
    <col min="3371" max="3374" width="14.7109375" customWidth="1"/>
    <col min="3376" max="3377" width="14.7109375" customWidth="1"/>
    <col min="3379" max="3380" width="14.7109375" customWidth="1"/>
    <col min="3381" max="3381" width="14.5703125" customWidth="1"/>
    <col min="3382" max="3384" width="14.7109375" customWidth="1"/>
    <col min="3387" max="3387" width="14.7109375" customWidth="1"/>
    <col min="3388" max="3388" width="14.85546875" customWidth="1"/>
    <col min="3389" max="3391" width="14.7109375" customWidth="1"/>
    <col min="3393" max="3393" width="14.85546875" customWidth="1"/>
    <col min="3394" max="3395" width="14.7109375" customWidth="1"/>
    <col min="3396" max="3396" width="16.5703125" customWidth="1"/>
    <col min="3397" max="3398" width="14.7109375" customWidth="1"/>
    <col min="3400" max="3405" width="14.7109375" customWidth="1"/>
    <col min="3407" max="3407" width="14.85546875" customWidth="1"/>
    <col min="3408" max="3412" width="14.7109375" customWidth="1"/>
    <col min="3414" max="3418" width="14.7109375" customWidth="1"/>
    <col min="3419" max="3419" width="14.5703125" customWidth="1"/>
    <col min="3421" max="3422" width="14.7109375" customWidth="1"/>
    <col min="3423" max="3423" width="14.85546875" customWidth="1"/>
    <col min="3424" max="3424" width="14.7109375" customWidth="1"/>
    <col min="3428" max="3430" width="14.7109375" customWidth="1"/>
    <col min="3584" max="3584" width="7" customWidth="1"/>
    <col min="3585" max="3585" width="37.28515625" customWidth="1"/>
    <col min="3586" max="3586" width="13.28515625" customWidth="1"/>
    <col min="3587" max="3587" width="14.140625" customWidth="1"/>
    <col min="3588" max="3588" width="12.5703125" customWidth="1"/>
    <col min="3589" max="3589" width="13.42578125" customWidth="1"/>
    <col min="3590" max="3593" width="13.7109375" customWidth="1"/>
    <col min="3594" max="3594" width="14.140625" customWidth="1"/>
    <col min="3595" max="3595" width="13.7109375" customWidth="1"/>
    <col min="3596" max="3596" width="9" customWidth="1"/>
    <col min="3597" max="3604" width="14.7109375" customWidth="1"/>
    <col min="3605" max="3605" width="14.85546875" customWidth="1"/>
    <col min="3606" max="3618" width="14.7109375" customWidth="1"/>
    <col min="3620" max="3620" width="14.7109375" customWidth="1"/>
    <col min="3622" max="3625" width="14.7109375" customWidth="1"/>
    <col min="3626" max="3626" width="14.85546875" customWidth="1"/>
    <col min="3627" max="3630" width="14.7109375" customWidth="1"/>
    <col min="3632" max="3633" width="14.7109375" customWidth="1"/>
    <col min="3635" max="3636" width="14.7109375" customWidth="1"/>
    <col min="3637" max="3637" width="14.5703125" customWidth="1"/>
    <col min="3638" max="3640" width="14.7109375" customWidth="1"/>
    <col min="3643" max="3643" width="14.7109375" customWidth="1"/>
    <col min="3644" max="3644" width="14.85546875" customWidth="1"/>
    <col min="3645" max="3647" width="14.7109375" customWidth="1"/>
    <col min="3649" max="3649" width="14.85546875" customWidth="1"/>
    <col min="3650" max="3651" width="14.7109375" customWidth="1"/>
    <col min="3652" max="3652" width="16.5703125" customWidth="1"/>
    <col min="3653" max="3654" width="14.7109375" customWidth="1"/>
    <col min="3656" max="3661" width="14.7109375" customWidth="1"/>
    <col min="3663" max="3663" width="14.85546875" customWidth="1"/>
    <col min="3664" max="3668" width="14.7109375" customWidth="1"/>
    <col min="3670" max="3674" width="14.7109375" customWidth="1"/>
    <col min="3675" max="3675" width="14.5703125" customWidth="1"/>
    <col min="3677" max="3678" width="14.7109375" customWidth="1"/>
    <col min="3679" max="3679" width="14.85546875" customWidth="1"/>
    <col min="3680" max="3680" width="14.7109375" customWidth="1"/>
    <col min="3684" max="3686" width="14.7109375" customWidth="1"/>
    <col min="3840" max="3840" width="7" customWidth="1"/>
    <col min="3841" max="3841" width="37.28515625" customWidth="1"/>
    <col min="3842" max="3842" width="13.28515625" customWidth="1"/>
    <col min="3843" max="3843" width="14.140625" customWidth="1"/>
    <col min="3844" max="3844" width="12.5703125" customWidth="1"/>
    <col min="3845" max="3845" width="13.42578125" customWidth="1"/>
    <col min="3846" max="3849" width="13.7109375" customWidth="1"/>
    <col min="3850" max="3850" width="14.140625" customWidth="1"/>
    <col min="3851" max="3851" width="13.7109375" customWidth="1"/>
    <col min="3852" max="3852" width="9" customWidth="1"/>
    <col min="3853" max="3860" width="14.7109375" customWidth="1"/>
    <col min="3861" max="3861" width="14.85546875" customWidth="1"/>
    <col min="3862" max="3874" width="14.7109375" customWidth="1"/>
    <col min="3876" max="3876" width="14.7109375" customWidth="1"/>
    <col min="3878" max="3881" width="14.7109375" customWidth="1"/>
    <col min="3882" max="3882" width="14.85546875" customWidth="1"/>
    <col min="3883" max="3886" width="14.7109375" customWidth="1"/>
    <col min="3888" max="3889" width="14.7109375" customWidth="1"/>
    <col min="3891" max="3892" width="14.7109375" customWidth="1"/>
    <col min="3893" max="3893" width="14.5703125" customWidth="1"/>
    <col min="3894" max="3896" width="14.7109375" customWidth="1"/>
    <col min="3899" max="3899" width="14.7109375" customWidth="1"/>
    <col min="3900" max="3900" width="14.85546875" customWidth="1"/>
    <col min="3901" max="3903" width="14.7109375" customWidth="1"/>
    <col min="3905" max="3905" width="14.85546875" customWidth="1"/>
    <col min="3906" max="3907" width="14.7109375" customWidth="1"/>
    <col min="3908" max="3908" width="16.5703125" customWidth="1"/>
    <col min="3909" max="3910" width="14.7109375" customWidth="1"/>
    <col min="3912" max="3917" width="14.7109375" customWidth="1"/>
    <col min="3919" max="3919" width="14.85546875" customWidth="1"/>
    <col min="3920" max="3924" width="14.7109375" customWidth="1"/>
    <col min="3926" max="3930" width="14.7109375" customWidth="1"/>
    <col min="3931" max="3931" width="14.5703125" customWidth="1"/>
    <col min="3933" max="3934" width="14.7109375" customWidth="1"/>
    <col min="3935" max="3935" width="14.85546875" customWidth="1"/>
    <col min="3936" max="3936" width="14.7109375" customWidth="1"/>
    <col min="3940" max="3942" width="14.7109375" customWidth="1"/>
    <col min="4096" max="4096" width="7" customWidth="1"/>
    <col min="4097" max="4097" width="37.28515625" customWidth="1"/>
    <col min="4098" max="4098" width="13.28515625" customWidth="1"/>
    <col min="4099" max="4099" width="14.140625" customWidth="1"/>
    <col min="4100" max="4100" width="12.5703125" customWidth="1"/>
    <col min="4101" max="4101" width="13.42578125" customWidth="1"/>
    <col min="4102" max="4105" width="13.7109375" customWidth="1"/>
    <col min="4106" max="4106" width="14.140625" customWidth="1"/>
    <col min="4107" max="4107" width="13.7109375" customWidth="1"/>
    <col min="4108" max="4108" width="9" customWidth="1"/>
    <col min="4109" max="4116" width="14.7109375" customWidth="1"/>
    <col min="4117" max="4117" width="14.85546875" customWidth="1"/>
    <col min="4118" max="4130" width="14.7109375" customWidth="1"/>
    <col min="4132" max="4132" width="14.7109375" customWidth="1"/>
    <col min="4134" max="4137" width="14.7109375" customWidth="1"/>
    <col min="4138" max="4138" width="14.85546875" customWidth="1"/>
    <col min="4139" max="4142" width="14.7109375" customWidth="1"/>
    <col min="4144" max="4145" width="14.7109375" customWidth="1"/>
    <col min="4147" max="4148" width="14.7109375" customWidth="1"/>
    <col min="4149" max="4149" width="14.5703125" customWidth="1"/>
    <col min="4150" max="4152" width="14.7109375" customWidth="1"/>
    <col min="4155" max="4155" width="14.7109375" customWidth="1"/>
    <col min="4156" max="4156" width="14.85546875" customWidth="1"/>
    <col min="4157" max="4159" width="14.7109375" customWidth="1"/>
    <col min="4161" max="4161" width="14.85546875" customWidth="1"/>
    <col min="4162" max="4163" width="14.7109375" customWidth="1"/>
    <col min="4164" max="4164" width="16.5703125" customWidth="1"/>
    <col min="4165" max="4166" width="14.7109375" customWidth="1"/>
    <col min="4168" max="4173" width="14.7109375" customWidth="1"/>
    <col min="4175" max="4175" width="14.85546875" customWidth="1"/>
    <col min="4176" max="4180" width="14.7109375" customWidth="1"/>
    <col min="4182" max="4186" width="14.7109375" customWidth="1"/>
    <col min="4187" max="4187" width="14.5703125" customWidth="1"/>
    <col min="4189" max="4190" width="14.7109375" customWidth="1"/>
    <col min="4191" max="4191" width="14.85546875" customWidth="1"/>
    <col min="4192" max="4192" width="14.7109375" customWidth="1"/>
    <col min="4196" max="4198" width="14.7109375" customWidth="1"/>
    <col min="4352" max="4352" width="7" customWidth="1"/>
    <col min="4353" max="4353" width="37.28515625" customWidth="1"/>
    <col min="4354" max="4354" width="13.28515625" customWidth="1"/>
    <col min="4355" max="4355" width="14.140625" customWidth="1"/>
    <col min="4356" max="4356" width="12.5703125" customWidth="1"/>
    <col min="4357" max="4357" width="13.42578125" customWidth="1"/>
    <col min="4358" max="4361" width="13.7109375" customWidth="1"/>
    <col min="4362" max="4362" width="14.140625" customWidth="1"/>
    <col min="4363" max="4363" width="13.7109375" customWidth="1"/>
    <col min="4364" max="4364" width="9" customWidth="1"/>
    <col min="4365" max="4372" width="14.7109375" customWidth="1"/>
    <col min="4373" max="4373" width="14.85546875" customWidth="1"/>
    <col min="4374" max="4386" width="14.7109375" customWidth="1"/>
    <col min="4388" max="4388" width="14.7109375" customWidth="1"/>
    <col min="4390" max="4393" width="14.7109375" customWidth="1"/>
    <col min="4394" max="4394" width="14.85546875" customWidth="1"/>
    <col min="4395" max="4398" width="14.7109375" customWidth="1"/>
    <col min="4400" max="4401" width="14.7109375" customWidth="1"/>
    <col min="4403" max="4404" width="14.7109375" customWidth="1"/>
    <col min="4405" max="4405" width="14.5703125" customWidth="1"/>
    <col min="4406" max="4408" width="14.7109375" customWidth="1"/>
    <col min="4411" max="4411" width="14.7109375" customWidth="1"/>
    <col min="4412" max="4412" width="14.85546875" customWidth="1"/>
    <col min="4413" max="4415" width="14.7109375" customWidth="1"/>
    <col min="4417" max="4417" width="14.85546875" customWidth="1"/>
    <col min="4418" max="4419" width="14.7109375" customWidth="1"/>
    <col min="4420" max="4420" width="16.5703125" customWidth="1"/>
    <col min="4421" max="4422" width="14.7109375" customWidth="1"/>
    <col min="4424" max="4429" width="14.7109375" customWidth="1"/>
    <col min="4431" max="4431" width="14.85546875" customWidth="1"/>
    <col min="4432" max="4436" width="14.7109375" customWidth="1"/>
    <col min="4438" max="4442" width="14.7109375" customWidth="1"/>
    <col min="4443" max="4443" width="14.5703125" customWidth="1"/>
    <col min="4445" max="4446" width="14.7109375" customWidth="1"/>
    <col min="4447" max="4447" width="14.85546875" customWidth="1"/>
    <col min="4448" max="4448" width="14.7109375" customWidth="1"/>
    <col min="4452" max="4454" width="14.7109375" customWidth="1"/>
    <col min="4608" max="4608" width="7" customWidth="1"/>
    <col min="4609" max="4609" width="37.28515625" customWidth="1"/>
    <col min="4610" max="4610" width="13.28515625" customWidth="1"/>
    <col min="4611" max="4611" width="14.140625" customWidth="1"/>
    <col min="4612" max="4612" width="12.5703125" customWidth="1"/>
    <col min="4613" max="4613" width="13.42578125" customWidth="1"/>
    <col min="4614" max="4617" width="13.7109375" customWidth="1"/>
    <col min="4618" max="4618" width="14.140625" customWidth="1"/>
    <col min="4619" max="4619" width="13.7109375" customWidth="1"/>
    <col min="4620" max="4620" width="9" customWidth="1"/>
    <col min="4621" max="4628" width="14.7109375" customWidth="1"/>
    <col min="4629" max="4629" width="14.85546875" customWidth="1"/>
    <col min="4630" max="4642" width="14.7109375" customWidth="1"/>
    <col min="4644" max="4644" width="14.7109375" customWidth="1"/>
    <col min="4646" max="4649" width="14.7109375" customWidth="1"/>
    <col min="4650" max="4650" width="14.85546875" customWidth="1"/>
    <col min="4651" max="4654" width="14.7109375" customWidth="1"/>
    <col min="4656" max="4657" width="14.7109375" customWidth="1"/>
    <col min="4659" max="4660" width="14.7109375" customWidth="1"/>
    <col min="4661" max="4661" width="14.5703125" customWidth="1"/>
    <col min="4662" max="4664" width="14.7109375" customWidth="1"/>
    <col min="4667" max="4667" width="14.7109375" customWidth="1"/>
    <col min="4668" max="4668" width="14.85546875" customWidth="1"/>
    <col min="4669" max="4671" width="14.7109375" customWidth="1"/>
    <col min="4673" max="4673" width="14.85546875" customWidth="1"/>
    <col min="4674" max="4675" width="14.7109375" customWidth="1"/>
    <col min="4676" max="4676" width="16.5703125" customWidth="1"/>
    <col min="4677" max="4678" width="14.7109375" customWidth="1"/>
    <col min="4680" max="4685" width="14.7109375" customWidth="1"/>
    <col min="4687" max="4687" width="14.85546875" customWidth="1"/>
    <col min="4688" max="4692" width="14.7109375" customWidth="1"/>
    <col min="4694" max="4698" width="14.7109375" customWidth="1"/>
    <col min="4699" max="4699" width="14.5703125" customWidth="1"/>
    <col min="4701" max="4702" width="14.7109375" customWidth="1"/>
    <col min="4703" max="4703" width="14.85546875" customWidth="1"/>
    <col min="4704" max="4704" width="14.7109375" customWidth="1"/>
    <col min="4708" max="4710" width="14.7109375" customWidth="1"/>
    <col min="4864" max="4864" width="7" customWidth="1"/>
    <col min="4865" max="4865" width="37.28515625" customWidth="1"/>
    <col min="4866" max="4866" width="13.28515625" customWidth="1"/>
    <col min="4867" max="4867" width="14.140625" customWidth="1"/>
    <col min="4868" max="4868" width="12.5703125" customWidth="1"/>
    <col min="4869" max="4869" width="13.42578125" customWidth="1"/>
    <col min="4870" max="4873" width="13.7109375" customWidth="1"/>
    <col min="4874" max="4874" width="14.140625" customWidth="1"/>
    <col min="4875" max="4875" width="13.7109375" customWidth="1"/>
    <col min="4876" max="4876" width="9" customWidth="1"/>
    <col min="4877" max="4884" width="14.7109375" customWidth="1"/>
    <col min="4885" max="4885" width="14.85546875" customWidth="1"/>
    <col min="4886" max="4898" width="14.7109375" customWidth="1"/>
    <col min="4900" max="4900" width="14.7109375" customWidth="1"/>
    <col min="4902" max="4905" width="14.7109375" customWidth="1"/>
    <col min="4906" max="4906" width="14.85546875" customWidth="1"/>
    <col min="4907" max="4910" width="14.7109375" customWidth="1"/>
    <col min="4912" max="4913" width="14.7109375" customWidth="1"/>
    <col min="4915" max="4916" width="14.7109375" customWidth="1"/>
    <col min="4917" max="4917" width="14.5703125" customWidth="1"/>
    <col min="4918" max="4920" width="14.7109375" customWidth="1"/>
    <col min="4923" max="4923" width="14.7109375" customWidth="1"/>
    <col min="4924" max="4924" width="14.85546875" customWidth="1"/>
    <col min="4925" max="4927" width="14.7109375" customWidth="1"/>
    <col min="4929" max="4929" width="14.85546875" customWidth="1"/>
    <col min="4930" max="4931" width="14.7109375" customWidth="1"/>
    <col min="4932" max="4932" width="16.5703125" customWidth="1"/>
    <col min="4933" max="4934" width="14.7109375" customWidth="1"/>
    <col min="4936" max="4941" width="14.7109375" customWidth="1"/>
    <col min="4943" max="4943" width="14.85546875" customWidth="1"/>
    <col min="4944" max="4948" width="14.7109375" customWidth="1"/>
    <col min="4950" max="4954" width="14.7109375" customWidth="1"/>
    <col min="4955" max="4955" width="14.5703125" customWidth="1"/>
    <col min="4957" max="4958" width="14.7109375" customWidth="1"/>
    <col min="4959" max="4959" width="14.85546875" customWidth="1"/>
    <col min="4960" max="4960" width="14.7109375" customWidth="1"/>
    <col min="4964" max="4966" width="14.7109375" customWidth="1"/>
    <col min="5120" max="5120" width="7" customWidth="1"/>
    <col min="5121" max="5121" width="37.28515625" customWidth="1"/>
    <col min="5122" max="5122" width="13.28515625" customWidth="1"/>
    <col min="5123" max="5123" width="14.140625" customWidth="1"/>
    <col min="5124" max="5124" width="12.5703125" customWidth="1"/>
    <col min="5125" max="5125" width="13.42578125" customWidth="1"/>
    <col min="5126" max="5129" width="13.7109375" customWidth="1"/>
    <col min="5130" max="5130" width="14.140625" customWidth="1"/>
    <col min="5131" max="5131" width="13.7109375" customWidth="1"/>
    <col min="5132" max="5132" width="9" customWidth="1"/>
    <col min="5133" max="5140" width="14.7109375" customWidth="1"/>
    <col min="5141" max="5141" width="14.85546875" customWidth="1"/>
    <col min="5142" max="5154" width="14.7109375" customWidth="1"/>
    <col min="5156" max="5156" width="14.7109375" customWidth="1"/>
    <col min="5158" max="5161" width="14.7109375" customWidth="1"/>
    <col min="5162" max="5162" width="14.85546875" customWidth="1"/>
    <col min="5163" max="5166" width="14.7109375" customWidth="1"/>
    <col min="5168" max="5169" width="14.7109375" customWidth="1"/>
    <col min="5171" max="5172" width="14.7109375" customWidth="1"/>
    <col min="5173" max="5173" width="14.5703125" customWidth="1"/>
    <col min="5174" max="5176" width="14.7109375" customWidth="1"/>
    <col min="5179" max="5179" width="14.7109375" customWidth="1"/>
    <col min="5180" max="5180" width="14.85546875" customWidth="1"/>
    <col min="5181" max="5183" width="14.7109375" customWidth="1"/>
    <col min="5185" max="5185" width="14.85546875" customWidth="1"/>
    <col min="5186" max="5187" width="14.7109375" customWidth="1"/>
    <col min="5188" max="5188" width="16.5703125" customWidth="1"/>
    <col min="5189" max="5190" width="14.7109375" customWidth="1"/>
    <col min="5192" max="5197" width="14.7109375" customWidth="1"/>
    <col min="5199" max="5199" width="14.85546875" customWidth="1"/>
    <col min="5200" max="5204" width="14.7109375" customWidth="1"/>
    <col min="5206" max="5210" width="14.7109375" customWidth="1"/>
    <col min="5211" max="5211" width="14.5703125" customWidth="1"/>
    <col min="5213" max="5214" width="14.7109375" customWidth="1"/>
    <col min="5215" max="5215" width="14.85546875" customWidth="1"/>
    <col min="5216" max="5216" width="14.7109375" customWidth="1"/>
    <col min="5220" max="5222" width="14.7109375" customWidth="1"/>
    <col min="5376" max="5376" width="7" customWidth="1"/>
    <col min="5377" max="5377" width="37.28515625" customWidth="1"/>
    <col min="5378" max="5378" width="13.28515625" customWidth="1"/>
    <col min="5379" max="5379" width="14.140625" customWidth="1"/>
    <col min="5380" max="5380" width="12.5703125" customWidth="1"/>
    <col min="5381" max="5381" width="13.42578125" customWidth="1"/>
    <col min="5382" max="5385" width="13.7109375" customWidth="1"/>
    <col min="5386" max="5386" width="14.140625" customWidth="1"/>
    <col min="5387" max="5387" width="13.7109375" customWidth="1"/>
    <col min="5388" max="5388" width="9" customWidth="1"/>
    <col min="5389" max="5396" width="14.7109375" customWidth="1"/>
    <col min="5397" max="5397" width="14.85546875" customWidth="1"/>
    <col min="5398" max="5410" width="14.7109375" customWidth="1"/>
    <col min="5412" max="5412" width="14.7109375" customWidth="1"/>
    <col min="5414" max="5417" width="14.7109375" customWidth="1"/>
    <col min="5418" max="5418" width="14.85546875" customWidth="1"/>
    <col min="5419" max="5422" width="14.7109375" customWidth="1"/>
    <col min="5424" max="5425" width="14.7109375" customWidth="1"/>
    <col min="5427" max="5428" width="14.7109375" customWidth="1"/>
    <col min="5429" max="5429" width="14.5703125" customWidth="1"/>
    <col min="5430" max="5432" width="14.7109375" customWidth="1"/>
    <col min="5435" max="5435" width="14.7109375" customWidth="1"/>
    <col min="5436" max="5436" width="14.85546875" customWidth="1"/>
    <col min="5437" max="5439" width="14.7109375" customWidth="1"/>
    <col min="5441" max="5441" width="14.85546875" customWidth="1"/>
    <col min="5442" max="5443" width="14.7109375" customWidth="1"/>
    <col min="5444" max="5444" width="16.5703125" customWidth="1"/>
    <col min="5445" max="5446" width="14.7109375" customWidth="1"/>
    <col min="5448" max="5453" width="14.7109375" customWidth="1"/>
    <col min="5455" max="5455" width="14.85546875" customWidth="1"/>
    <col min="5456" max="5460" width="14.7109375" customWidth="1"/>
    <col min="5462" max="5466" width="14.7109375" customWidth="1"/>
    <col min="5467" max="5467" width="14.5703125" customWidth="1"/>
    <col min="5469" max="5470" width="14.7109375" customWidth="1"/>
    <col min="5471" max="5471" width="14.85546875" customWidth="1"/>
    <col min="5472" max="5472" width="14.7109375" customWidth="1"/>
    <col min="5476" max="5478" width="14.7109375" customWidth="1"/>
    <col min="5632" max="5632" width="7" customWidth="1"/>
    <col min="5633" max="5633" width="37.28515625" customWidth="1"/>
    <col min="5634" max="5634" width="13.28515625" customWidth="1"/>
    <col min="5635" max="5635" width="14.140625" customWidth="1"/>
    <col min="5636" max="5636" width="12.5703125" customWidth="1"/>
    <col min="5637" max="5637" width="13.42578125" customWidth="1"/>
    <col min="5638" max="5641" width="13.7109375" customWidth="1"/>
    <col min="5642" max="5642" width="14.140625" customWidth="1"/>
    <col min="5643" max="5643" width="13.7109375" customWidth="1"/>
    <col min="5644" max="5644" width="9" customWidth="1"/>
    <col min="5645" max="5652" width="14.7109375" customWidth="1"/>
    <col min="5653" max="5653" width="14.85546875" customWidth="1"/>
    <col min="5654" max="5666" width="14.7109375" customWidth="1"/>
    <col min="5668" max="5668" width="14.7109375" customWidth="1"/>
    <col min="5670" max="5673" width="14.7109375" customWidth="1"/>
    <col min="5674" max="5674" width="14.85546875" customWidth="1"/>
    <col min="5675" max="5678" width="14.7109375" customWidth="1"/>
    <col min="5680" max="5681" width="14.7109375" customWidth="1"/>
    <col min="5683" max="5684" width="14.7109375" customWidth="1"/>
    <col min="5685" max="5685" width="14.5703125" customWidth="1"/>
    <col min="5686" max="5688" width="14.7109375" customWidth="1"/>
    <col min="5691" max="5691" width="14.7109375" customWidth="1"/>
    <col min="5692" max="5692" width="14.85546875" customWidth="1"/>
    <col min="5693" max="5695" width="14.7109375" customWidth="1"/>
    <col min="5697" max="5697" width="14.85546875" customWidth="1"/>
    <col min="5698" max="5699" width="14.7109375" customWidth="1"/>
    <col min="5700" max="5700" width="16.5703125" customWidth="1"/>
    <col min="5701" max="5702" width="14.7109375" customWidth="1"/>
    <col min="5704" max="5709" width="14.7109375" customWidth="1"/>
    <col min="5711" max="5711" width="14.85546875" customWidth="1"/>
    <col min="5712" max="5716" width="14.7109375" customWidth="1"/>
    <col min="5718" max="5722" width="14.7109375" customWidth="1"/>
    <col min="5723" max="5723" width="14.5703125" customWidth="1"/>
    <col min="5725" max="5726" width="14.7109375" customWidth="1"/>
    <col min="5727" max="5727" width="14.85546875" customWidth="1"/>
    <col min="5728" max="5728" width="14.7109375" customWidth="1"/>
    <col min="5732" max="5734" width="14.7109375" customWidth="1"/>
    <col min="5888" max="5888" width="7" customWidth="1"/>
    <col min="5889" max="5889" width="37.28515625" customWidth="1"/>
    <col min="5890" max="5890" width="13.28515625" customWidth="1"/>
    <col min="5891" max="5891" width="14.140625" customWidth="1"/>
    <col min="5892" max="5892" width="12.5703125" customWidth="1"/>
    <col min="5893" max="5893" width="13.42578125" customWidth="1"/>
    <col min="5894" max="5897" width="13.7109375" customWidth="1"/>
    <col min="5898" max="5898" width="14.140625" customWidth="1"/>
    <col min="5899" max="5899" width="13.7109375" customWidth="1"/>
    <col min="5900" max="5900" width="9" customWidth="1"/>
    <col min="5901" max="5908" width="14.7109375" customWidth="1"/>
    <col min="5909" max="5909" width="14.85546875" customWidth="1"/>
    <col min="5910" max="5922" width="14.7109375" customWidth="1"/>
    <col min="5924" max="5924" width="14.7109375" customWidth="1"/>
    <col min="5926" max="5929" width="14.7109375" customWidth="1"/>
    <col min="5930" max="5930" width="14.85546875" customWidth="1"/>
    <col min="5931" max="5934" width="14.7109375" customWidth="1"/>
    <col min="5936" max="5937" width="14.7109375" customWidth="1"/>
    <col min="5939" max="5940" width="14.7109375" customWidth="1"/>
    <col min="5941" max="5941" width="14.5703125" customWidth="1"/>
    <col min="5942" max="5944" width="14.7109375" customWidth="1"/>
    <col min="5947" max="5947" width="14.7109375" customWidth="1"/>
    <col min="5948" max="5948" width="14.85546875" customWidth="1"/>
    <col min="5949" max="5951" width="14.7109375" customWidth="1"/>
    <col min="5953" max="5953" width="14.85546875" customWidth="1"/>
    <col min="5954" max="5955" width="14.7109375" customWidth="1"/>
    <col min="5956" max="5956" width="16.5703125" customWidth="1"/>
    <col min="5957" max="5958" width="14.7109375" customWidth="1"/>
    <col min="5960" max="5965" width="14.7109375" customWidth="1"/>
    <col min="5967" max="5967" width="14.85546875" customWidth="1"/>
    <col min="5968" max="5972" width="14.7109375" customWidth="1"/>
    <col min="5974" max="5978" width="14.7109375" customWidth="1"/>
    <col min="5979" max="5979" width="14.5703125" customWidth="1"/>
    <col min="5981" max="5982" width="14.7109375" customWidth="1"/>
    <col min="5983" max="5983" width="14.85546875" customWidth="1"/>
    <col min="5984" max="5984" width="14.7109375" customWidth="1"/>
    <col min="5988" max="5990" width="14.7109375" customWidth="1"/>
    <col min="6144" max="6144" width="7" customWidth="1"/>
    <col min="6145" max="6145" width="37.28515625" customWidth="1"/>
    <col min="6146" max="6146" width="13.28515625" customWidth="1"/>
    <col min="6147" max="6147" width="14.140625" customWidth="1"/>
    <col min="6148" max="6148" width="12.5703125" customWidth="1"/>
    <col min="6149" max="6149" width="13.42578125" customWidth="1"/>
    <col min="6150" max="6153" width="13.7109375" customWidth="1"/>
    <col min="6154" max="6154" width="14.140625" customWidth="1"/>
    <col min="6155" max="6155" width="13.7109375" customWidth="1"/>
    <col min="6156" max="6156" width="9" customWidth="1"/>
    <col min="6157" max="6164" width="14.7109375" customWidth="1"/>
    <col min="6165" max="6165" width="14.85546875" customWidth="1"/>
    <col min="6166" max="6178" width="14.7109375" customWidth="1"/>
    <col min="6180" max="6180" width="14.7109375" customWidth="1"/>
    <col min="6182" max="6185" width="14.7109375" customWidth="1"/>
    <col min="6186" max="6186" width="14.85546875" customWidth="1"/>
    <col min="6187" max="6190" width="14.7109375" customWidth="1"/>
    <col min="6192" max="6193" width="14.7109375" customWidth="1"/>
    <col min="6195" max="6196" width="14.7109375" customWidth="1"/>
    <col min="6197" max="6197" width="14.5703125" customWidth="1"/>
    <col min="6198" max="6200" width="14.7109375" customWidth="1"/>
    <col min="6203" max="6203" width="14.7109375" customWidth="1"/>
    <col min="6204" max="6204" width="14.85546875" customWidth="1"/>
    <col min="6205" max="6207" width="14.7109375" customWidth="1"/>
    <col min="6209" max="6209" width="14.85546875" customWidth="1"/>
    <col min="6210" max="6211" width="14.7109375" customWidth="1"/>
    <col min="6212" max="6212" width="16.5703125" customWidth="1"/>
    <col min="6213" max="6214" width="14.7109375" customWidth="1"/>
    <col min="6216" max="6221" width="14.7109375" customWidth="1"/>
    <col min="6223" max="6223" width="14.85546875" customWidth="1"/>
    <col min="6224" max="6228" width="14.7109375" customWidth="1"/>
    <col min="6230" max="6234" width="14.7109375" customWidth="1"/>
    <col min="6235" max="6235" width="14.5703125" customWidth="1"/>
    <col min="6237" max="6238" width="14.7109375" customWidth="1"/>
    <col min="6239" max="6239" width="14.85546875" customWidth="1"/>
    <col min="6240" max="6240" width="14.7109375" customWidth="1"/>
    <col min="6244" max="6246" width="14.7109375" customWidth="1"/>
    <col min="6400" max="6400" width="7" customWidth="1"/>
    <col min="6401" max="6401" width="37.28515625" customWidth="1"/>
    <col min="6402" max="6402" width="13.28515625" customWidth="1"/>
    <col min="6403" max="6403" width="14.140625" customWidth="1"/>
    <col min="6404" max="6404" width="12.5703125" customWidth="1"/>
    <col min="6405" max="6405" width="13.42578125" customWidth="1"/>
    <col min="6406" max="6409" width="13.7109375" customWidth="1"/>
    <col min="6410" max="6410" width="14.140625" customWidth="1"/>
    <col min="6411" max="6411" width="13.7109375" customWidth="1"/>
    <col min="6412" max="6412" width="9" customWidth="1"/>
    <col min="6413" max="6420" width="14.7109375" customWidth="1"/>
    <col min="6421" max="6421" width="14.85546875" customWidth="1"/>
    <col min="6422" max="6434" width="14.7109375" customWidth="1"/>
    <col min="6436" max="6436" width="14.7109375" customWidth="1"/>
    <col min="6438" max="6441" width="14.7109375" customWidth="1"/>
    <col min="6442" max="6442" width="14.85546875" customWidth="1"/>
    <col min="6443" max="6446" width="14.7109375" customWidth="1"/>
    <col min="6448" max="6449" width="14.7109375" customWidth="1"/>
    <col min="6451" max="6452" width="14.7109375" customWidth="1"/>
    <col min="6453" max="6453" width="14.5703125" customWidth="1"/>
    <col min="6454" max="6456" width="14.7109375" customWidth="1"/>
    <col min="6459" max="6459" width="14.7109375" customWidth="1"/>
    <col min="6460" max="6460" width="14.85546875" customWidth="1"/>
    <col min="6461" max="6463" width="14.7109375" customWidth="1"/>
    <col min="6465" max="6465" width="14.85546875" customWidth="1"/>
    <col min="6466" max="6467" width="14.7109375" customWidth="1"/>
    <col min="6468" max="6468" width="16.5703125" customWidth="1"/>
    <col min="6469" max="6470" width="14.7109375" customWidth="1"/>
    <col min="6472" max="6477" width="14.7109375" customWidth="1"/>
    <col min="6479" max="6479" width="14.85546875" customWidth="1"/>
    <col min="6480" max="6484" width="14.7109375" customWidth="1"/>
    <col min="6486" max="6490" width="14.7109375" customWidth="1"/>
    <col min="6491" max="6491" width="14.5703125" customWidth="1"/>
    <col min="6493" max="6494" width="14.7109375" customWidth="1"/>
    <col min="6495" max="6495" width="14.85546875" customWidth="1"/>
    <col min="6496" max="6496" width="14.7109375" customWidth="1"/>
    <col min="6500" max="6502" width="14.7109375" customWidth="1"/>
    <col min="6656" max="6656" width="7" customWidth="1"/>
    <col min="6657" max="6657" width="37.28515625" customWidth="1"/>
    <col min="6658" max="6658" width="13.28515625" customWidth="1"/>
    <col min="6659" max="6659" width="14.140625" customWidth="1"/>
    <col min="6660" max="6660" width="12.5703125" customWidth="1"/>
    <col min="6661" max="6661" width="13.42578125" customWidth="1"/>
    <col min="6662" max="6665" width="13.7109375" customWidth="1"/>
    <col min="6666" max="6666" width="14.140625" customWidth="1"/>
    <col min="6667" max="6667" width="13.7109375" customWidth="1"/>
    <col min="6668" max="6668" width="9" customWidth="1"/>
    <col min="6669" max="6676" width="14.7109375" customWidth="1"/>
    <col min="6677" max="6677" width="14.85546875" customWidth="1"/>
    <col min="6678" max="6690" width="14.7109375" customWidth="1"/>
    <col min="6692" max="6692" width="14.7109375" customWidth="1"/>
    <col min="6694" max="6697" width="14.7109375" customWidth="1"/>
    <col min="6698" max="6698" width="14.85546875" customWidth="1"/>
    <col min="6699" max="6702" width="14.7109375" customWidth="1"/>
    <col min="6704" max="6705" width="14.7109375" customWidth="1"/>
    <col min="6707" max="6708" width="14.7109375" customWidth="1"/>
    <col min="6709" max="6709" width="14.5703125" customWidth="1"/>
    <col min="6710" max="6712" width="14.7109375" customWidth="1"/>
    <col min="6715" max="6715" width="14.7109375" customWidth="1"/>
    <col min="6716" max="6716" width="14.85546875" customWidth="1"/>
    <col min="6717" max="6719" width="14.7109375" customWidth="1"/>
    <col min="6721" max="6721" width="14.85546875" customWidth="1"/>
    <col min="6722" max="6723" width="14.7109375" customWidth="1"/>
    <col min="6724" max="6724" width="16.5703125" customWidth="1"/>
    <col min="6725" max="6726" width="14.7109375" customWidth="1"/>
    <col min="6728" max="6733" width="14.7109375" customWidth="1"/>
    <col min="6735" max="6735" width="14.85546875" customWidth="1"/>
    <col min="6736" max="6740" width="14.7109375" customWidth="1"/>
    <col min="6742" max="6746" width="14.7109375" customWidth="1"/>
    <col min="6747" max="6747" width="14.5703125" customWidth="1"/>
    <col min="6749" max="6750" width="14.7109375" customWidth="1"/>
    <col min="6751" max="6751" width="14.85546875" customWidth="1"/>
    <col min="6752" max="6752" width="14.7109375" customWidth="1"/>
    <col min="6756" max="6758" width="14.7109375" customWidth="1"/>
    <col min="6912" max="6912" width="7" customWidth="1"/>
    <col min="6913" max="6913" width="37.28515625" customWidth="1"/>
    <col min="6914" max="6914" width="13.28515625" customWidth="1"/>
    <col min="6915" max="6915" width="14.140625" customWidth="1"/>
    <col min="6916" max="6916" width="12.5703125" customWidth="1"/>
    <col min="6917" max="6917" width="13.42578125" customWidth="1"/>
    <col min="6918" max="6921" width="13.7109375" customWidth="1"/>
    <col min="6922" max="6922" width="14.140625" customWidth="1"/>
    <col min="6923" max="6923" width="13.7109375" customWidth="1"/>
    <col min="6924" max="6924" width="9" customWidth="1"/>
    <col min="6925" max="6932" width="14.7109375" customWidth="1"/>
    <col min="6933" max="6933" width="14.85546875" customWidth="1"/>
    <col min="6934" max="6946" width="14.7109375" customWidth="1"/>
    <col min="6948" max="6948" width="14.7109375" customWidth="1"/>
    <col min="6950" max="6953" width="14.7109375" customWidth="1"/>
    <col min="6954" max="6954" width="14.85546875" customWidth="1"/>
    <col min="6955" max="6958" width="14.7109375" customWidth="1"/>
    <col min="6960" max="6961" width="14.7109375" customWidth="1"/>
    <col min="6963" max="6964" width="14.7109375" customWidth="1"/>
    <col min="6965" max="6965" width="14.5703125" customWidth="1"/>
    <col min="6966" max="6968" width="14.7109375" customWidth="1"/>
    <col min="6971" max="6971" width="14.7109375" customWidth="1"/>
    <col min="6972" max="6972" width="14.85546875" customWidth="1"/>
    <col min="6973" max="6975" width="14.7109375" customWidth="1"/>
    <col min="6977" max="6977" width="14.85546875" customWidth="1"/>
    <col min="6978" max="6979" width="14.7109375" customWidth="1"/>
    <col min="6980" max="6980" width="16.5703125" customWidth="1"/>
    <col min="6981" max="6982" width="14.7109375" customWidth="1"/>
    <col min="6984" max="6989" width="14.7109375" customWidth="1"/>
    <col min="6991" max="6991" width="14.85546875" customWidth="1"/>
    <col min="6992" max="6996" width="14.7109375" customWidth="1"/>
    <col min="6998" max="7002" width="14.7109375" customWidth="1"/>
    <col min="7003" max="7003" width="14.5703125" customWidth="1"/>
    <col min="7005" max="7006" width="14.7109375" customWidth="1"/>
    <col min="7007" max="7007" width="14.85546875" customWidth="1"/>
    <col min="7008" max="7008" width="14.7109375" customWidth="1"/>
    <col min="7012" max="7014" width="14.7109375" customWidth="1"/>
    <col min="7168" max="7168" width="7" customWidth="1"/>
    <col min="7169" max="7169" width="37.28515625" customWidth="1"/>
    <col min="7170" max="7170" width="13.28515625" customWidth="1"/>
    <col min="7171" max="7171" width="14.140625" customWidth="1"/>
    <col min="7172" max="7172" width="12.5703125" customWidth="1"/>
    <col min="7173" max="7173" width="13.42578125" customWidth="1"/>
    <col min="7174" max="7177" width="13.7109375" customWidth="1"/>
    <col min="7178" max="7178" width="14.140625" customWidth="1"/>
    <col min="7179" max="7179" width="13.7109375" customWidth="1"/>
    <col min="7180" max="7180" width="9" customWidth="1"/>
    <col min="7181" max="7188" width="14.7109375" customWidth="1"/>
    <col min="7189" max="7189" width="14.85546875" customWidth="1"/>
    <col min="7190" max="7202" width="14.7109375" customWidth="1"/>
    <col min="7204" max="7204" width="14.7109375" customWidth="1"/>
    <col min="7206" max="7209" width="14.7109375" customWidth="1"/>
    <col min="7210" max="7210" width="14.85546875" customWidth="1"/>
    <col min="7211" max="7214" width="14.7109375" customWidth="1"/>
    <col min="7216" max="7217" width="14.7109375" customWidth="1"/>
    <col min="7219" max="7220" width="14.7109375" customWidth="1"/>
    <col min="7221" max="7221" width="14.5703125" customWidth="1"/>
    <col min="7222" max="7224" width="14.7109375" customWidth="1"/>
    <col min="7227" max="7227" width="14.7109375" customWidth="1"/>
    <col min="7228" max="7228" width="14.85546875" customWidth="1"/>
    <col min="7229" max="7231" width="14.7109375" customWidth="1"/>
    <col min="7233" max="7233" width="14.85546875" customWidth="1"/>
    <col min="7234" max="7235" width="14.7109375" customWidth="1"/>
    <col min="7236" max="7236" width="16.5703125" customWidth="1"/>
    <col min="7237" max="7238" width="14.7109375" customWidth="1"/>
    <col min="7240" max="7245" width="14.7109375" customWidth="1"/>
    <col min="7247" max="7247" width="14.85546875" customWidth="1"/>
    <col min="7248" max="7252" width="14.7109375" customWidth="1"/>
    <col min="7254" max="7258" width="14.7109375" customWidth="1"/>
    <col min="7259" max="7259" width="14.5703125" customWidth="1"/>
    <col min="7261" max="7262" width="14.7109375" customWidth="1"/>
    <col min="7263" max="7263" width="14.85546875" customWidth="1"/>
    <col min="7264" max="7264" width="14.7109375" customWidth="1"/>
    <col min="7268" max="7270" width="14.7109375" customWidth="1"/>
    <col min="7424" max="7424" width="7" customWidth="1"/>
    <col min="7425" max="7425" width="37.28515625" customWidth="1"/>
    <col min="7426" max="7426" width="13.28515625" customWidth="1"/>
    <col min="7427" max="7427" width="14.140625" customWidth="1"/>
    <col min="7428" max="7428" width="12.5703125" customWidth="1"/>
    <col min="7429" max="7429" width="13.42578125" customWidth="1"/>
    <col min="7430" max="7433" width="13.7109375" customWidth="1"/>
    <col min="7434" max="7434" width="14.140625" customWidth="1"/>
    <col min="7435" max="7435" width="13.7109375" customWidth="1"/>
    <col min="7436" max="7436" width="9" customWidth="1"/>
    <col min="7437" max="7444" width="14.7109375" customWidth="1"/>
    <col min="7445" max="7445" width="14.85546875" customWidth="1"/>
    <col min="7446" max="7458" width="14.7109375" customWidth="1"/>
    <col min="7460" max="7460" width="14.7109375" customWidth="1"/>
    <col min="7462" max="7465" width="14.7109375" customWidth="1"/>
    <col min="7466" max="7466" width="14.85546875" customWidth="1"/>
    <col min="7467" max="7470" width="14.7109375" customWidth="1"/>
    <col min="7472" max="7473" width="14.7109375" customWidth="1"/>
    <col min="7475" max="7476" width="14.7109375" customWidth="1"/>
    <col min="7477" max="7477" width="14.5703125" customWidth="1"/>
    <col min="7478" max="7480" width="14.7109375" customWidth="1"/>
    <col min="7483" max="7483" width="14.7109375" customWidth="1"/>
    <col min="7484" max="7484" width="14.85546875" customWidth="1"/>
    <col min="7485" max="7487" width="14.7109375" customWidth="1"/>
    <col min="7489" max="7489" width="14.85546875" customWidth="1"/>
    <col min="7490" max="7491" width="14.7109375" customWidth="1"/>
    <col min="7492" max="7492" width="16.5703125" customWidth="1"/>
    <col min="7493" max="7494" width="14.7109375" customWidth="1"/>
    <col min="7496" max="7501" width="14.7109375" customWidth="1"/>
    <col min="7503" max="7503" width="14.85546875" customWidth="1"/>
    <col min="7504" max="7508" width="14.7109375" customWidth="1"/>
    <col min="7510" max="7514" width="14.7109375" customWidth="1"/>
    <col min="7515" max="7515" width="14.5703125" customWidth="1"/>
    <col min="7517" max="7518" width="14.7109375" customWidth="1"/>
    <col min="7519" max="7519" width="14.85546875" customWidth="1"/>
    <col min="7520" max="7520" width="14.7109375" customWidth="1"/>
    <col min="7524" max="7526" width="14.7109375" customWidth="1"/>
    <col min="7680" max="7680" width="7" customWidth="1"/>
    <col min="7681" max="7681" width="37.28515625" customWidth="1"/>
    <col min="7682" max="7682" width="13.28515625" customWidth="1"/>
    <col min="7683" max="7683" width="14.140625" customWidth="1"/>
    <col min="7684" max="7684" width="12.5703125" customWidth="1"/>
    <col min="7685" max="7685" width="13.42578125" customWidth="1"/>
    <col min="7686" max="7689" width="13.7109375" customWidth="1"/>
    <col min="7690" max="7690" width="14.140625" customWidth="1"/>
    <col min="7691" max="7691" width="13.7109375" customWidth="1"/>
    <col min="7692" max="7692" width="9" customWidth="1"/>
    <col min="7693" max="7700" width="14.7109375" customWidth="1"/>
    <col min="7701" max="7701" width="14.85546875" customWidth="1"/>
    <col min="7702" max="7714" width="14.7109375" customWidth="1"/>
    <col min="7716" max="7716" width="14.7109375" customWidth="1"/>
    <col min="7718" max="7721" width="14.7109375" customWidth="1"/>
    <col min="7722" max="7722" width="14.85546875" customWidth="1"/>
    <col min="7723" max="7726" width="14.7109375" customWidth="1"/>
    <col min="7728" max="7729" width="14.7109375" customWidth="1"/>
    <col min="7731" max="7732" width="14.7109375" customWidth="1"/>
    <col min="7733" max="7733" width="14.5703125" customWidth="1"/>
    <col min="7734" max="7736" width="14.7109375" customWidth="1"/>
    <col min="7739" max="7739" width="14.7109375" customWidth="1"/>
    <col min="7740" max="7740" width="14.85546875" customWidth="1"/>
    <col min="7741" max="7743" width="14.7109375" customWidth="1"/>
    <col min="7745" max="7745" width="14.85546875" customWidth="1"/>
    <col min="7746" max="7747" width="14.7109375" customWidth="1"/>
    <col min="7748" max="7748" width="16.5703125" customWidth="1"/>
    <col min="7749" max="7750" width="14.7109375" customWidth="1"/>
    <col min="7752" max="7757" width="14.7109375" customWidth="1"/>
    <col min="7759" max="7759" width="14.85546875" customWidth="1"/>
    <col min="7760" max="7764" width="14.7109375" customWidth="1"/>
    <col min="7766" max="7770" width="14.7109375" customWidth="1"/>
    <col min="7771" max="7771" width="14.5703125" customWidth="1"/>
    <col min="7773" max="7774" width="14.7109375" customWidth="1"/>
    <col min="7775" max="7775" width="14.85546875" customWidth="1"/>
    <col min="7776" max="7776" width="14.7109375" customWidth="1"/>
    <col min="7780" max="7782" width="14.7109375" customWidth="1"/>
    <col min="7936" max="7936" width="7" customWidth="1"/>
    <col min="7937" max="7937" width="37.28515625" customWidth="1"/>
    <col min="7938" max="7938" width="13.28515625" customWidth="1"/>
    <col min="7939" max="7939" width="14.140625" customWidth="1"/>
    <col min="7940" max="7940" width="12.5703125" customWidth="1"/>
    <col min="7941" max="7941" width="13.42578125" customWidth="1"/>
    <col min="7942" max="7945" width="13.7109375" customWidth="1"/>
    <col min="7946" max="7946" width="14.140625" customWidth="1"/>
    <col min="7947" max="7947" width="13.7109375" customWidth="1"/>
    <col min="7948" max="7948" width="9" customWidth="1"/>
    <col min="7949" max="7956" width="14.7109375" customWidth="1"/>
    <col min="7957" max="7957" width="14.85546875" customWidth="1"/>
    <col min="7958" max="7970" width="14.7109375" customWidth="1"/>
    <col min="7972" max="7972" width="14.7109375" customWidth="1"/>
    <col min="7974" max="7977" width="14.7109375" customWidth="1"/>
    <col min="7978" max="7978" width="14.85546875" customWidth="1"/>
    <col min="7979" max="7982" width="14.7109375" customWidth="1"/>
    <col min="7984" max="7985" width="14.7109375" customWidth="1"/>
    <col min="7987" max="7988" width="14.7109375" customWidth="1"/>
    <col min="7989" max="7989" width="14.5703125" customWidth="1"/>
    <col min="7990" max="7992" width="14.7109375" customWidth="1"/>
    <col min="7995" max="7995" width="14.7109375" customWidth="1"/>
    <col min="7996" max="7996" width="14.85546875" customWidth="1"/>
    <col min="7997" max="7999" width="14.7109375" customWidth="1"/>
    <col min="8001" max="8001" width="14.85546875" customWidth="1"/>
    <col min="8002" max="8003" width="14.7109375" customWidth="1"/>
    <col min="8004" max="8004" width="16.5703125" customWidth="1"/>
    <col min="8005" max="8006" width="14.7109375" customWidth="1"/>
    <col min="8008" max="8013" width="14.7109375" customWidth="1"/>
    <col min="8015" max="8015" width="14.85546875" customWidth="1"/>
    <col min="8016" max="8020" width="14.7109375" customWidth="1"/>
    <col min="8022" max="8026" width="14.7109375" customWidth="1"/>
    <col min="8027" max="8027" width="14.5703125" customWidth="1"/>
    <col min="8029" max="8030" width="14.7109375" customWidth="1"/>
    <col min="8031" max="8031" width="14.85546875" customWidth="1"/>
    <col min="8032" max="8032" width="14.7109375" customWidth="1"/>
    <col min="8036" max="8038" width="14.7109375" customWidth="1"/>
    <col min="8192" max="8192" width="7" customWidth="1"/>
    <col min="8193" max="8193" width="37.28515625" customWidth="1"/>
    <col min="8194" max="8194" width="13.28515625" customWidth="1"/>
    <col min="8195" max="8195" width="14.140625" customWidth="1"/>
    <col min="8196" max="8196" width="12.5703125" customWidth="1"/>
    <col min="8197" max="8197" width="13.42578125" customWidth="1"/>
    <col min="8198" max="8201" width="13.7109375" customWidth="1"/>
    <col min="8202" max="8202" width="14.140625" customWidth="1"/>
    <col min="8203" max="8203" width="13.7109375" customWidth="1"/>
    <col min="8204" max="8204" width="9" customWidth="1"/>
    <col min="8205" max="8212" width="14.7109375" customWidth="1"/>
    <col min="8213" max="8213" width="14.85546875" customWidth="1"/>
    <col min="8214" max="8226" width="14.7109375" customWidth="1"/>
    <col min="8228" max="8228" width="14.7109375" customWidth="1"/>
    <col min="8230" max="8233" width="14.7109375" customWidth="1"/>
    <col min="8234" max="8234" width="14.85546875" customWidth="1"/>
    <col min="8235" max="8238" width="14.7109375" customWidth="1"/>
    <col min="8240" max="8241" width="14.7109375" customWidth="1"/>
    <col min="8243" max="8244" width="14.7109375" customWidth="1"/>
    <col min="8245" max="8245" width="14.5703125" customWidth="1"/>
    <col min="8246" max="8248" width="14.7109375" customWidth="1"/>
    <col min="8251" max="8251" width="14.7109375" customWidth="1"/>
    <col min="8252" max="8252" width="14.85546875" customWidth="1"/>
    <col min="8253" max="8255" width="14.7109375" customWidth="1"/>
    <col min="8257" max="8257" width="14.85546875" customWidth="1"/>
    <col min="8258" max="8259" width="14.7109375" customWidth="1"/>
    <col min="8260" max="8260" width="16.5703125" customWidth="1"/>
    <col min="8261" max="8262" width="14.7109375" customWidth="1"/>
    <col min="8264" max="8269" width="14.7109375" customWidth="1"/>
    <col min="8271" max="8271" width="14.85546875" customWidth="1"/>
    <col min="8272" max="8276" width="14.7109375" customWidth="1"/>
    <col min="8278" max="8282" width="14.7109375" customWidth="1"/>
    <col min="8283" max="8283" width="14.5703125" customWidth="1"/>
    <col min="8285" max="8286" width="14.7109375" customWidth="1"/>
    <col min="8287" max="8287" width="14.85546875" customWidth="1"/>
    <col min="8288" max="8288" width="14.7109375" customWidth="1"/>
    <col min="8292" max="8294" width="14.7109375" customWidth="1"/>
    <col min="8448" max="8448" width="7" customWidth="1"/>
    <col min="8449" max="8449" width="37.28515625" customWidth="1"/>
    <col min="8450" max="8450" width="13.28515625" customWidth="1"/>
    <col min="8451" max="8451" width="14.140625" customWidth="1"/>
    <col min="8452" max="8452" width="12.5703125" customWidth="1"/>
    <col min="8453" max="8453" width="13.42578125" customWidth="1"/>
    <col min="8454" max="8457" width="13.7109375" customWidth="1"/>
    <col min="8458" max="8458" width="14.140625" customWidth="1"/>
    <col min="8459" max="8459" width="13.7109375" customWidth="1"/>
    <col min="8460" max="8460" width="9" customWidth="1"/>
    <col min="8461" max="8468" width="14.7109375" customWidth="1"/>
    <col min="8469" max="8469" width="14.85546875" customWidth="1"/>
    <col min="8470" max="8482" width="14.7109375" customWidth="1"/>
    <col min="8484" max="8484" width="14.7109375" customWidth="1"/>
    <col min="8486" max="8489" width="14.7109375" customWidth="1"/>
    <col min="8490" max="8490" width="14.85546875" customWidth="1"/>
    <col min="8491" max="8494" width="14.7109375" customWidth="1"/>
    <col min="8496" max="8497" width="14.7109375" customWidth="1"/>
    <col min="8499" max="8500" width="14.7109375" customWidth="1"/>
    <col min="8501" max="8501" width="14.5703125" customWidth="1"/>
    <col min="8502" max="8504" width="14.7109375" customWidth="1"/>
    <col min="8507" max="8507" width="14.7109375" customWidth="1"/>
    <col min="8508" max="8508" width="14.85546875" customWidth="1"/>
    <col min="8509" max="8511" width="14.7109375" customWidth="1"/>
    <col min="8513" max="8513" width="14.85546875" customWidth="1"/>
    <col min="8514" max="8515" width="14.7109375" customWidth="1"/>
    <col min="8516" max="8516" width="16.5703125" customWidth="1"/>
    <col min="8517" max="8518" width="14.7109375" customWidth="1"/>
    <col min="8520" max="8525" width="14.7109375" customWidth="1"/>
    <col min="8527" max="8527" width="14.85546875" customWidth="1"/>
    <col min="8528" max="8532" width="14.7109375" customWidth="1"/>
    <col min="8534" max="8538" width="14.7109375" customWidth="1"/>
    <col min="8539" max="8539" width="14.5703125" customWidth="1"/>
    <col min="8541" max="8542" width="14.7109375" customWidth="1"/>
    <col min="8543" max="8543" width="14.85546875" customWidth="1"/>
    <col min="8544" max="8544" width="14.7109375" customWidth="1"/>
    <col min="8548" max="8550" width="14.7109375" customWidth="1"/>
    <col min="8704" max="8704" width="7" customWidth="1"/>
    <col min="8705" max="8705" width="37.28515625" customWidth="1"/>
    <col min="8706" max="8706" width="13.28515625" customWidth="1"/>
    <col min="8707" max="8707" width="14.140625" customWidth="1"/>
    <col min="8708" max="8708" width="12.5703125" customWidth="1"/>
    <col min="8709" max="8709" width="13.42578125" customWidth="1"/>
    <col min="8710" max="8713" width="13.7109375" customWidth="1"/>
    <col min="8714" max="8714" width="14.140625" customWidth="1"/>
    <col min="8715" max="8715" width="13.7109375" customWidth="1"/>
    <col min="8716" max="8716" width="9" customWidth="1"/>
    <col min="8717" max="8724" width="14.7109375" customWidth="1"/>
    <col min="8725" max="8725" width="14.85546875" customWidth="1"/>
    <col min="8726" max="8738" width="14.7109375" customWidth="1"/>
    <col min="8740" max="8740" width="14.7109375" customWidth="1"/>
    <col min="8742" max="8745" width="14.7109375" customWidth="1"/>
    <col min="8746" max="8746" width="14.85546875" customWidth="1"/>
    <col min="8747" max="8750" width="14.7109375" customWidth="1"/>
    <col min="8752" max="8753" width="14.7109375" customWidth="1"/>
    <col min="8755" max="8756" width="14.7109375" customWidth="1"/>
    <col min="8757" max="8757" width="14.5703125" customWidth="1"/>
    <col min="8758" max="8760" width="14.7109375" customWidth="1"/>
    <col min="8763" max="8763" width="14.7109375" customWidth="1"/>
    <col min="8764" max="8764" width="14.85546875" customWidth="1"/>
    <col min="8765" max="8767" width="14.7109375" customWidth="1"/>
    <col min="8769" max="8769" width="14.85546875" customWidth="1"/>
    <col min="8770" max="8771" width="14.7109375" customWidth="1"/>
    <col min="8772" max="8772" width="16.5703125" customWidth="1"/>
    <col min="8773" max="8774" width="14.7109375" customWidth="1"/>
    <col min="8776" max="8781" width="14.7109375" customWidth="1"/>
    <col min="8783" max="8783" width="14.85546875" customWidth="1"/>
    <col min="8784" max="8788" width="14.7109375" customWidth="1"/>
    <col min="8790" max="8794" width="14.7109375" customWidth="1"/>
    <col min="8795" max="8795" width="14.5703125" customWidth="1"/>
    <col min="8797" max="8798" width="14.7109375" customWidth="1"/>
    <col min="8799" max="8799" width="14.85546875" customWidth="1"/>
    <col min="8800" max="8800" width="14.7109375" customWidth="1"/>
    <col min="8804" max="8806" width="14.7109375" customWidth="1"/>
    <col min="8960" max="8960" width="7" customWidth="1"/>
    <col min="8961" max="8961" width="37.28515625" customWidth="1"/>
    <col min="8962" max="8962" width="13.28515625" customWidth="1"/>
    <col min="8963" max="8963" width="14.140625" customWidth="1"/>
    <col min="8964" max="8964" width="12.5703125" customWidth="1"/>
    <col min="8965" max="8965" width="13.42578125" customWidth="1"/>
    <col min="8966" max="8969" width="13.7109375" customWidth="1"/>
    <col min="8970" max="8970" width="14.140625" customWidth="1"/>
    <col min="8971" max="8971" width="13.7109375" customWidth="1"/>
    <col min="8972" max="8972" width="9" customWidth="1"/>
    <col min="8973" max="8980" width="14.7109375" customWidth="1"/>
    <col min="8981" max="8981" width="14.85546875" customWidth="1"/>
    <col min="8982" max="8994" width="14.7109375" customWidth="1"/>
    <col min="8996" max="8996" width="14.7109375" customWidth="1"/>
    <col min="8998" max="9001" width="14.7109375" customWidth="1"/>
    <col min="9002" max="9002" width="14.85546875" customWidth="1"/>
    <col min="9003" max="9006" width="14.7109375" customWidth="1"/>
    <col min="9008" max="9009" width="14.7109375" customWidth="1"/>
    <col min="9011" max="9012" width="14.7109375" customWidth="1"/>
    <col min="9013" max="9013" width="14.5703125" customWidth="1"/>
    <col min="9014" max="9016" width="14.7109375" customWidth="1"/>
    <col min="9019" max="9019" width="14.7109375" customWidth="1"/>
    <col min="9020" max="9020" width="14.85546875" customWidth="1"/>
    <col min="9021" max="9023" width="14.7109375" customWidth="1"/>
    <col min="9025" max="9025" width="14.85546875" customWidth="1"/>
    <col min="9026" max="9027" width="14.7109375" customWidth="1"/>
    <col min="9028" max="9028" width="16.5703125" customWidth="1"/>
    <col min="9029" max="9030" width="14.7109375" customWidth="1"/>
    <col min="9032" max="9037" width="14.7109375" customWidth="1"/>
    <col min="9039" max="9039" width="14.85546875" customWidth="1"/>
    <col min="9040" max="9044" width="14.7109375" customWidth="1"/>
    <col min="9046" max="9050" width="14.7109375" customWidth="1"/>
    <col min="9051" max="9051" width="14.5703125" customWidth="1"/>
    <col min="9053" max="9054" width="14.7109375" customWidth="1"/>
    <col min="9055" max="9055" width="14.85546875" customWidth="1"/>
    <col min="9056" max="9056" width="14.7109375" customWidth="1"/>
    <col min="9060" max="9062" width="14.7109375" customWidth="1"/>
    <col min="9216" max="9216" width="7" customWidth="1"/>
    <col min="9217" max="9217" width="37.28515625" customWidth="1"/>
    <col min="9218" max="9218" width="13.28515625" customWidth="1"/>
    <col min="9219" max="9219" width="14.140625" customWidth="1"/>
    <col min="9220" max="9220" width="12.5703125" customWidth="1"/>
    <col min="9221" max="9221" width="13.42578125" customWidth="1"/>
    <col min="9222" max="9225" width="13.7109375" customWidth="1"/>
    <col min="9226" max="9226" width="14.140625" customWidth="1"/>
    <col min="9227" max="9227" width="13.7109375" customWidth="1"/>
    <col min="9228" max="9228" width="9" customWidth="1"/>
    <col min="9229" max="9236" width="14.7109375" customWidth="1"/>
    <col min="9237" max="9237" width="14.85546875" customWidth="1"/>
    <col min="9238" max="9250" width="14.7109375" customWidth="1"/>
    <col min="9252" max="9252" width="14.7109375" customWidth="1"/>
    <col min="9254" max="9257" width="14.7109375" customWidth="1"/>
    <col min="9258" max="9258" width="14.85546875" customWidth="1"/>
    <col min="9259" max="9262" width="14.7109375" customWidth="1"/>
    <col min="9264" max="9265" width="14.7109375" customWidth="1"/>
    <col min="9267" max="9268" width="14.7109375" customWidth="1"/>
    <col min="9269" max="9269" width="14.5703125" customWidth="1"/>
    <col min="9270" max="9272" width="14.7109375" customWidth="1"/>
    <col min="9275" max="9275" width="14.7109375" customWidth="1"/>
    <col min="9276" max="9276" width="14.85546875" customWidth="1"/>
    <col min="9277" max="9279" width="14.7109375" customWidth="1"/>
    <col min="9281" max="9281" width="14.85546875" customWidth="1"/>
    <col min="9282" max="9283" width="14.7109375" customWidth="1"/>
    <col min="9284" max="9284" width="16.5703125" customWidth="1"/>
    <col min="9285" max="9286" width="14.7109375" customWidth="1"/>
    <col min="9288" max="9293" width="14.7109375" customWidth="1"/>
    <col min="9295" max="9295" width="14.85546875" customWidth="1"/>
    <col min="9296" max="9300" width="14.7109375" customWidth="1"/>
    <col min="9302" max="9306" width="14.7109375" customWidth="1"/>
    <col min="9307" max="9307" width="14.5703125" customWidth="1"/>
    <col min="9309" max="9310" width="14.7109375" customWidth="1"/>
    <col min="9311" max="9311" width="14.85546875" customWidth="1"/>
    <col min="9312" max="9312" width="14.7109375" customWidth="1"/>
    <col min="9316" max="9318" width="14.7109375" customWidth="1"/>
    <col min="9472" max="9472" width="7" customWidth="1"/>
    <col min="9473" max="9473" width="37.28515625" customWidth="1"/>
    <col min="9474" max="9474" width="13.28515625" customWidth="1"/>
    <col min="9475" max="9475" width="14.140625" customWidth="1"/>
    <col min="9476" max="9476" width="12.5703125" customWidth="1"/>
    <col min="9477" max="9477" width="13.42578125" customWidth="1"/>
    <col min="9478" max="9481" width="13.7109375" customWidth="1"/>
    <col min="9482" max="9482" width="14.140625" customWidth="1"/>
    <col min="9483" max="9483" width="13.7109375" customWidth="1"/>
    <col min="9484" max="9484" width="9" customWidth="1"/>
    <col min="9485" max="9492" width="14.7109375" customWidth="1"/>
    <col min="9493" max="9493" width="14.85546875" customWidth="1"/>
    <col min="9494" max="9506" width="14.7109375" customWidth="1"/>
    <col min="9508" max="9508" width="14.7109375" customWidth="1"/>
    <col min="9510" max="9513" width="14.7109375" customWidth="1"/>
    <col min="9514" max="9514" width="14.85546875" customWidth="1"/>
    <col min="9515" max="9518" width="14.7109375" customWidth="1"/>
    <col min="9520" max="9521" width="14.7109375" customWidth="1"/>
    <col min="9523" max="9524" width="14.7109375" customWidth="1"/>
    <col min="9525" max="9525" width="14.5703125" customWidth="1"/>
    <col min="9526" max="9528" width="14.7109375" customWidth="1"/>
    <col min="9531" max="9531" width="14.7109375" customWidth="1"/>
    <col min="9532" max="9532" width="14.85546875" customWidth="1"/>
    <col min="9533" max="9535" width="14.7109375" customWidth="1"/>
    <col min="9537" max="9537" width="14.85546875" customWidth="1"/>
    <col min="9538" max="9539" width="14.7109375" customWidth="1"/>
    <col min="9540" max="9540" width="16.5703125" customWidth="1"/>
    <col min="9541" max="9542" width="14.7109375" customWidth="1"/>
    <col min="9544" max="9549" width="14.7109375" customWidth="1"/>
    <col min="9551" max="9551" width="14.85546875" customWidth="1"/>
    <col min="9552" max="9556" width="14.7109375" customWidth="1"/>
    <col min="9558" max="9562" width="14.7109375" customWidth="1"/>
    <col min="9563" max="9563" width="14.5703125" customWidth="1"/>
    <col min="9565" max="9566" width="14.7109375" customWidth="1"/>
    <col min="9567" max="9567" width="14.85546875" customWidth="1"/>
    <col min="9568" max="9568" width="14.7109375" customWidth="1"/>
    <col min="9572" max="9574" width="14.7109375" customWidth="1"/>
    <col min="9728" max="9728" width="7" customWidth="1"/>
    <col min="9729" max="9729" width="37.28515625" customWidth="1"/>
    <col min="9730" max="9730" width="13.28515625" customWidth="1"/>
    <col min="9731" max="9731" width="14.140625" customWidth="1"/>
    <col min="9732" max="9732" width="12.5703125" customWidth="1"/>
    <col min="9733" max="9733" width="13.42578125" customWidth="1"/>
    <col min="9734" max="9737" width="13.7109375" customWidth="1"/>
    <col min="9738" max="9738" width="14.140625" customWidth="1"/>
    <col min="9739" max="9739" width="13.7109375" customWidth="1"/>
    <col min="9740" max="9740" width="9" customWidth="1"/>
    <col min="9741" max="9748" width="14.7109375" customWidth="1"/>
    <col min="9749" max="9749" width="14.85546875" customWidth="1"/>
    <col min="9750" max="9762" width="14.7109375" customWidth="1"/>
    <col min="9764" max="9764" width="14.7109375" customWidth="1"/>
    <col min="9766" max="9769" width="14.7109375" customWidth="1"/>
    <col min="9770" max="9770" width="14.85546875" customWidth="1"/>
    <col min="9771" max="9774" width="14.7109375" customWidth="1"/>
    <col min="9776" max="9777" width="14.7109375" customWidth="1"/>
    <col min="9779" max="9780" width="14.7109375" customWidth="1"/>
    <col min="9781" max="9781" width="14.5703125" customWidth="1"/>
    <col min="9782" max="9784" width="14.7109375" customWidth="1"/>
    <col min="9787" max="9787" width="14.7109375" customWidth="1"/>
    <col min="9788" max="9788" width="14.85546875" customWidth="1"/>
    <col min="9789" max="9791" width="14.7109375" customWidth="1"/>
    <col min="9793" max="9793" width="14.85546875" customWidth="1"/>
    <col min="9794" max="9795" width="14.7109375" customWidth="1"/>
    <col min="9796" max="9796" width="16.5703125" customWidth="1"/>
    <col min="9797" max="9798" width="14.7109375" customWidth="1"/>
    <col min="9800" max="9805" width="14.7109375" customWidth="1"/>
    <col min="9807" max="9807" width="14.85546875" customWidth="1"/>
    <col min="9808" max="9812" width="14.7109375" customWidth="1"/>
    <col min="9814" max="9818" width="14.7109375" customWidth="1"/>
    <col min="9819" max="9819" width="14.5703125" customWidth="1"/>
    <col min="9821" max="9822" width="14.7109375" customWidth="1"/>
    <col min="9823" max="9823" width="14.85546875" customWidth="1"/>
    <col min="9824" max="9824" width="14.7109375" customWidth="1"/>
    <col min="9828" max="9830" width="14.7109375" customWidth="1"/>
    <col min="9984" max="9984" width="7" customWidth="1"/>
    <col min="9985" max="9985" width="37.28515625" customWidth="1"/>
    <col min="9986" max="9986" width="13.28515625" customWidth="1"/>
    <col min="9987" max="9987" width="14.140625" customWidth="1"/>
    <col min="9988" max="9988" width="12.5703125" customWidth="1"/>
    <col min="9989" max="9989" width="13.42578125" customWidth="1"/>
    <col min="9990" max="9993" width="13.7109375" customWidth="1"/>
    <col min="9994" max="9994" width="14.140625" customWidth="1"/>
    <col min="9995" max="9995" width="13.7109375" customWidth="1"/>
    <col min="9996" max="9996" width="9" customWidth="1"/>
    <col min="9997" max="10004" width="14.7109375" customWidth="1"/>
    <col min="10005" max="10005" width="14.85546875" customWidth="1"/>
    <col min="10006" max="10018" width="14.7109375" customWidth="1"/>
    <col min="10020" max="10020" width="14.7109375" customWidth="1"/>
    <col min="10022" max="10025" width="14.7109375" customWidth="1"/>
    <col min="10026" max="10026" width="14.85546875" customWidth="1"/>
    <col min="10027" max="10030" width="14.7109375" customWidth="1"/>
    <col min="10032" max="10033" width="14.7109375" customWidth="1"/>
    <col min="10035" max="10036" width="14.7109375" customWidth="1"/>
    <col min="10037" max="10037" width="14.5703125" customWidth="1"/>
    <col min="10038" max="10040" width="14.7109375" customWidth="1"/>
    <col min="10043" max="10043" width="14.7109375" customWidth="1"/>
    <col min="10044" max="10044" width="14.85546875" customWidth="1"/>
    <col min="10045" max="10047" width="14.7109375" customWidth="1"/>
    <col min="10049" max="10049" width="14.85546875" customWidth="1"/>
    <col min="10050" max="10051" width="14.7109375" customWidth="1"/>
    <col min="10052" max="10052" width="16.5703125" customWidth="1"/>
    <col min="10053" max="10054" width="14.7109375" customWidth="1"/>
    <col min="10056" max="10061" width="14.7109375" customWidth="1"/>
    <col min="10063" max="10063" width="14.85546875" customWidth="1"/>
    <col min="10064" max="10068" width="14.7109375" customWidth="1"/>
    <col min="10070" max="10074" width="14.7109375" customWidth="1"/>
    <col min="10075" max="10075" width="14.5703125" customWidth="1"/>
    <col min="10077" max="10078" width="14.7109375" customWidth="1"/>
    <col min="10079" max="10079" width="14.85546875" customWidth="1"/>
    <col min="10080" max="10080" width="14.7109375" customWidth="1"/>
    <col min="10084" max="10086" width="14.7109375" customWidth="1"/>
    <col min="10240" max="10240" width="7" customWidth="1"/>
    <col min="10241" max="10241" width="37.28515625" customWidth="1"/>
    <col min="10242" max="10242" width="13.28515625" customWidth="1"/>
    <col min="10243" max="10243" width="14.140625" customWidth="1"/>
    <col min="10244" max="10244" width="12.5703125" customWidth="1"/>
    <col min="10245" max="10245" width="13.42578125" customWidth="1"/>
    <col min="10246" max="10249" width="13.7109375" customWidth="1"/>
    <col min="10250" max="10250" width="14.140625" customWidth="1"/>
    <col min="10251" max="10251" width="13.7109375" customWidth="1"/>
    <col min="10252" max="10252" width="9" customWidth="1"/>
    <col min="10253" max="10260" width="14.7109375" customWidth="1"/>
    <col min="10261" max="10261" width="14.85546875" customWidth="1"/>
    <col min="10262" max="10274" width="14.7109375" customWidth="1"/>
    <col min="10276" max="10276" width="14.7109375" customWidth="1"/>
    <col min="10278" max="10281" width="14.7109375" customWidth="1"/>
    <col min="10282" max="10282" width="14.85546875" customWidth="1"/>
    <col min="10283" max="10286" width="14.7109375" customWidth="1"/>
    <col min="10288" max="10289" width="14.7109375" customWidth="1"/>
    <col min="10291" max="10292" width="14.7109375" customWidth="1"/>
    <col min="10293" max="10293" width="14.5703125" customWidth="1"/>
    <col min="10294" max="10296" width="14.7109375" customWidth="1"/>
    <col min="10299" max="10299" width="14.7109375" customWidth="1"/>
    <col min="10300" max="10300" width="14.85546875" customWidth="1"/>
    <col min="10301" max="10303" width="14.7109375" customWidth="1"/>
    <col min="10305" max="10305" width="14.85546875" customWidth="1"/>
    <col min="10306" max="10307" width="14.7109375" customWidth="1"/>
    <col min="10308" max="10308" width="16.5703125" customWidth="1"/>
    <col min="10309" max="10310" width="14.7109375" customWidth="1"/>
    <col min="10312" max="10317" width="14.7109375" customWidth="1"/>
    <col min="10319" max="10319" width="14.85546875" customWidth="1"/>
    <col min="10320" max="10324" width="14.7109375" customWidth="1"/>
    <col min="10326" max="10330" width="14.7109375" customWidth="1"/>
    <col min="10331" max="10331" width="14.5703125" customWidth="1"/>
    <col min="10333" max="10334" width="14.7109375" customWidth="1"/>
    <col min="10335" max="10335" width="14.85546875" customWidth="1"/>
    <col min="10336" max="10336" width="14.7109375" customWidth="1"/>
    <col min="10340" max="10342" width="14.7109375" customWidth="1"/>
    <col min="10496" max="10496" width="7" customWidth="1"/>
    <col min="10497" max="10497" width="37.28515625" customWidth="1"/>
    <col min="10498" max="10498" width="13.28515625" customWidth="1"/>
    <col min="10499" max="10499" width="14.140625" customWidth="1"/>
    <col min="10500" max="10500" width="12.5703125" customWidth="1"/>
    <col min="10501" max="10501" width="13.42578125" customWidth="1"/>
    <col min="10502" max="10505" width="13.7109375" customWidth="1"/>
    <col min="10506" max="10506" width="14.140625" customWidth="1"/>
    <col min="10507" max="10507" width="13.7109375" customWidth="1"/>
    <col min="10508" max="10508" width="9" customWidth="1"/>
    <col min="10509" max="10516" width="14.7109375" customWidth="1"/>
    <col min="10517" max="10517" width="14.85546875" customWidth="1"/>
    <col min="10518" max="10530" width="14.7109375" customWidth="1"/>
    <col min="10532" max="10532" width="14.7109375" customWidth="1"/>
    <col min="10534" max="10537" width="14.7109375" customWidth="1"/>
    <col min="10538" max="10538" width="14.85546875" customWidth="1"/>
    <col min="10539" max="10542" width="14.7109375" customWidth="1"/>
    <col min="10544" max="10545" width="14.7109375" customWidth="1"/>
    <col min="10547" max="10548" width="14.7109375" customWidth="1"/>
    <col min="10549" max="10549" width="14.5703125" customWidth="1"/>
    <col min="10550" max="10552" width="14.7109375" customWidth="1"/>
    <col min="10555" max="10555" width="14.7109375" customWidth="1"/>
    <col min="10556" max="10556" width="14.85546875" customWidth="1"/>
    <col min="10557" max="10559" width="14.7109375" customWidth="1"/>
    <col min="10561" max="10561" width="14.85546875" customWidth="1"/>
    <col min="10562" max="10563" width="14.7109375" customWidth="1"/>
    <col min="10564" max="10564" width="16.5703125" customWidth="1"/>
    <col min="10565" max="10566" width="14.7109375" customWidth="1"/>
    <col min="10568" max="10573" width="14.7109375" customWidth="1"/>
    <col min="10575" max="10575" width="14.85546875" customWidth="1"/>
    <col min="10576" max="10580" width="14.7109375" customWidth="1"/>
    <col min="10582" max="10586" width="14.7109375" customWidth="1"/>
    <col min="10587" max="10587" width="14.5703125" customWidth="1"/>
    <col min="10589" max="10590" width="14.7109375" customWidth="1"/>
    <col min="10591" max="10591" width="14.85546875" customWidth="1"/>
    <col min="10592" max="10592" width="14.7109375" customWidth="1"/>
    <col min="10596" max="10598" width="14.7109375" customWidth="1"/>
    <col min="10752" max="10752" width="7" customWidth="1"/>
    <col min="10753" max="10753" width="37.28515625" customWidth="1"/>
    <col min="10754" max="10754" width="13.28515625" customWidth="1"/>
    <col min="10755" max="10755" width="14.140625" customWidth="1"/>
    <col min="10756" max="10756" width="12.5703125" customWidth="1"/>
    <col min="10757" max="10757" width="13.42578125" customWidth="1"/>
    <col min="10758" max="10761" width="13.7109375" customWidth="1"/>
    <col min="10762" max="10762" width="14.140625" customWidth="1"/>
    <col min="10763" max="10763" width="13.7109375" customWidth="1"/>
    <col min="10764" max="10764" width="9" customWidth="1"/>
    <col min="10765" max="10772" width="14.7109375" customWidth="1"/>
    <col min="10773" max="10773" width="14.85546875" customWidth="1"/>
    <col min="10774" max="10786" width="14.7109375" customWidth="1"/>
    <col min="10788" max="10788" width="14.7109375" customWidth="1"/>
    <col min="10790" max="10793" width="14.7109375" customWidth="1"/>
    <col min="10794" max="10794" width="14.85546875" customWidth="1"/>
    <col min="10795" max="10798" width="14.7109375" customWidth="1"/>
    <col min="10800" max="10801" width="14.7109375" customWidth="1"/>
    <col min="10803" max="10804" width="14.7109375" customWidth="1"/>
    <col min="10805" max="10805" width="14.5703125" customWidth="1"/>
    <col min="10806" max="10808" width="14.7109375" customWidth="1"/>
    <col min="10811" max="10811" width="14.7109375" customWidth="1"/>
    <col min="10812" max="10812" width="14.85546875" customWidth="1"/>
    <col min="10813" max="10815" width="14.7109375" customWidth="1"/>
    <col min="10817" max="10817" width="14.85546875" customWidth="1"/>
    <col min="10818" max="10819" width="14.7109375" customWidth="1"/>
    <col min="10820" max="10820" width="16.5703125" customWidth="1"/>
    <col min="10821" max="10822" width="14.7109375" customWidth="1"/>
    <col min="10824" max="10829" width="14.7109375" customWidth="1"/>
    <col min="10831" max="10831" width="14.85546875" customWidth="1"/>
    <col min="10832" max="10836" width="14.7109375" customWidth="1"/>
    <col min="10838" max="10842" width="14.7109375" customWidth="1"/>
    <col min="10843" max="10843" width="14.5703125" customWidth="1"/>
    <col min="10845" max="10846" width="14.7109375" customWidth="1"/>
    <col min="10847" max="10847" width="14.85546875" customWidth="1"/>
    <col min="10848" max="10848" width="14.7109375" customWidth="1"/>
    <col min="10852" max="10854" width="14.7109375" customWidth="1"/>
    <col min="11008" max="11008" width="7" customWidth="1"/>
    <col min="11009" max="11009" width="37.28515625" customWidth="1"/>
    <col min="11010" max="11010" width="13.28515625" customWidth="1"/>
    <col min="11011" max="11011" width="14.140625" customWidth="1"/>
    <col min="11012" max="11012" width="12.5703125" customWidth="1"/>
    <col min="11013" max="11013" width="13.42578125" customWidth="1"/>
    <col min="11014" max="11017" width="13.7109375" customWidth="1"/>
    <col min="11018" max="11018" width="14.140625" customWidth="1"/>
    <col min="11019" max="11019" width="13.7109375" customWidth="1"/>
    <col min="11020" max="11020" width="9" customWidth="1"/>
    <col min="11021" max="11028" width="14.7109375" customWidth="1"/>
    <col min="11029" max="11029" width="14.85546875" customWidth="1"/>
    <col min="11030" max="11042" width="14.7109375" customWidth="1"/>
    <col min="11044" max="11044" width="14.7109375" customWidth="1"/>
    <col min="11046" max="11049" width="14.7109375" customWidth="1"/>
    <col min="11050" max="11050" width="14.85546875" customWidth="1"/>
    <col min="11051" max="11054" width="14.7109375" customWidth="1"/>
    <col min="11056" max="11057" width="14.7109375" customWidth="1"/>
    <col min="11059" max="11060" width="14.7109375" customWidth="1"/>
    <col min="11061" max="11061" width="14.5703125" customWidth="1"/>
    <col min="11062" max="11064" width="14.7109375" customWidth="1"/>
    <col min="11067" max="11067" width="14.7109375" customWidth="1"/>
    <col min="11068" max="11068" width="14.85546875" customWidth="1"/>
    <col min="11069" max="11071" width="14.7109375" customWidth="1"/>
    <col min="11073" max="11073" width="14.85546875" customWidth="1"/>
    <col min="11074" max="11075" width="14.7109375" customWidth="1"/>
    <col min="11076" max="11076" width="16.5703125" customWidth="1"/>
    <col min="11077" max="11078" width="14.7109375" customWidth="1"/>
    <col min="11080" max="11085" width="14.7109375" customWidth="1"/>
    <col min="11087" max="11087" width="14.85546875" customWidth="1"/>
    <col min="11088" max="11092" width="14.7109375" customWidth="1"/>
    <col min="11094" max="11098" width="14.7109375" customWidth="1"/>
    <col min="11099" max="11099" width="14.5703125" customWidth="1"/>
    <col min="11101" max="11102" width="14.7109375" customWidth="1"/>
    <col min="11103" max="11103" width="14.85546875" customWidth="1"/>
    <col min="11104" max="11104" width="14.7109375" customWidth="1"/>
    <col min="11108" max="11110" width="14.7109375" customWidth="1"/>
    <col min="11264" max="11264" width="7" customWidth="1"/>
    <col min="11265" max="11265" width="37.28515625" customWidth="1"/>
    <col min="11266" max="11266" width="13.28515625" customWidth="1"/>
    <col min="11267" max="11267" width="14.140625" customWidth="1"/>
    <col min="11268" max="11268" width="12.5703125" customWidth="1"/>
    <col min="11269" max="11269" width="13.42578125" customWidth="1"/>
    <col min="11270" max="11273" width="13.7109375" customWidth="1"/>
    <col min="11274" max="11274" width="14.140625" customWidth="1"/>
    <col min="11275" max="11275" width="13.7109375" customWidth="1"/>
    <col min="11276" max="11276" width="9" customWidth="1"/>
    <col min="11277" max="11284" width="14.7109375" customWidth="1"/>
    <col min="11285" max="11285" width="14.85546875" customWidth="1"/>
    <col min="11286" max="11298" width="14.7109375" customWidth="1"/>
    <col min="11300" max="11300" width="14.7109375" customWidth="1"/>
    <col min="11302" max="11305" width="14.7109375" customWidth="1"/>
    <col min="11306" max="11306" width="14.85546875" customWidth="1"/>
    <col min="11307" max="11310" width="14.7109375" customWidth="1"/>
    <col min="11312" max="11313" width="14.7109375" customWidth="1"/>
    <col min="11315" max="11316" width="14.7109375" customWidth="1"/>
    <col min="11317" max="11317" width="14.5703125" customWidth="1"/>
    <col min="11318" max="11320" width="14.7109375" customWidth="1"/>
    <col min="11323" max="11323" width="14.7109375" customWidth="1"/>
    <col min="11324" max="11324" width="14.85546875" customWidth="1"/>
    <col min="11325" max="11327" width="14.7109375" customWidth="1"/>
    <col min="11329" max="11329" width="14.85546875" customWidth="1"/>
    <col min="11330" max="11331" width="14.7109375" customWidth="1"/>
    <col min="11332" max="11332" width="16.5703125" customWidth="1"/>
    <col min="11333" max="11334" width="14.7109375" customWidth="1"/>
    <col min="11336" max="11341" width="14.7109375" customWidth="1"/>
    <col min="11343" max="11343" width="14.85546875" customWidth="1"/>
    <col min="11344" max="11348" width="14.7109375" customWidth="1"/>
    <col min="11350" max="11354" width="14.7109375" customWidth="1"/>
    <col min="11355" max="11355" width="14.5703125" customWidth="1"/>
    <col min="11357" max="11358" width="14.7109375" customWidth="1"/>
    <col min="11359" max="11359" width="14.85546875" customWidth="1"/>
    <col min="11360" max="11360" width="14.7109375" customWidth="1"/>
    <col min="11364" max="11366" width="14.7109375" customWidth="1"/>
    <col min="11520" max="11520" width="7" customWidth="1"/>
    <col min="11521" max="11521" width="37.28515625" customWidth="1"/>
    <col min="11522" max="11522" width="13.28515625" customWidth="1"/>
    <col min="11523" max="11523" width="14.140625" customWidth="1"/>
    <col min="11524" max="11524" width="12.5703125" customWidth="1"/>
    <col min="11525" max="11525" width="13.42578125" customWidth="1"/>
    <col min="11526" max="11529" width="13.7109375" customWidth="1"/>
    <col min="11530" max="11530" width="14.140625" customWidth="1"/>
    <col min="11531" max="11531" width="13.7109375" customWidth="1"/>
    <col min="11532" max="11532" width="9" customWidth="1"/>
    <col min="11533" max="11540" width="14.7109375" customWidth="1"/>
    <col min="11541" max="11541" width="14.85546875" customWidth="1"/>
    <col min="11542" max="11554" width="14.7109375" customWidth="1"/>
    <col min="11556" max="11556" width="14.7109375" customWidth="1"/>
    <col min="11558" max="11561" width="14.7109375" customWidth="1"/>
    <col min="11562" max="11562" width="14.85546875" customWidth="1"/>
    <col min="11563" max="11566" width="14.7109375" customWidth="1"/>
    <col min="11568" max="11569" width="14.7109375" customWidth="1"/>
    <col min="11571" max="11572" width="14.7109375" customWidth="1"/>
    <col min="11573" max="11573" width="14.5703125" customWidth="1"/>
    <col min="11574" max="11576" width="14.7109375" customWidth="1"/>
    <col min="11579" max="11579" width="14.7109375" customWidth="1"/>
    <col min="11580" max="11580" width="14.85546875" customWidth="1"/>
    <col min="11581" max="11583" width="14.7109375" customWidth="1"/>
    <col min="11585" max="11585" width="14.85546875" customWidth="1"/>
    <col min="11586" max="11587" width="14.7109375" customWidth="1"/>
    <col min="11588" max="11588" width="16.5703125" customWidth="1"/>
    <col min="11589" max="11590" width="14.7109375" customWidth="1"/>
    <col min="11592" max="11597" width="14.7109375" customWidth="1"/>
    <col min="11599" max="11599" width="14.85546875" customWidth="1"/>
    <col min="11600" max="11604" width="14.7109375" customWidth="1"/>
    <col min="11606" max="11610" width="14.7109375" customWidth="1"/>
    <col min="11611" max="11611" width="14.5703125" customWidth="1"/>
    <col min="11613" max="11614" width="14.7109375" customWidth="1"/>
    <col min="11615" max="11615" width="14.85546875" customWidth="1"/>
    <col min="11616" max="11616" width="14.7109375" customWidth="1"/>
    <col min="11620" max="11622" width="14.7109375" customWidth="1"/>
    <col min="11776" max="11776" width="7" customWidth="1"/>
    <col min="11777" max="11777" width="37.28515625" customWidth="1"/>
    <col min="11778" max="11778" width="13.28515625" customWidth="1"/>
    <col min="11779" max="11779" width="14.140625" customWidth="1"/>
    <col min="11780" max="11780" width="12.5703125" customWidth="1"/>
    <col min="11781" max="11781" width="13.42578125" customWidth="1"/>
    <col min="11782" max="11785" width="13.7109375" customWidth="1"/>
    <col min="11786" max="11786" width="14.140625" customWidth="1"/>
    <col min="11787" max="11787" width="13.7109375" customWidth="1"/>
    <col min="11788" max="11788" width="9" customWidth="1"/>
    <col min="11789" max="11796" width="14.7109375" customWidth="1"/>
    <col min="11797" max="11797" width="14.85546875" customWidth="1"/>
    <col min="11798" max="11810" width="14.7109375" customWidth="1"/>
    <col min="11812" max="11812" width="14.7109375" customWidth="1"/>
    <col min="11814" max="11817" width="14.7109375" customWidth="1"/>
    <col min="11818" max="11818" width="14.85546875" customWidth="1"/>
    <col min="11819" max="11822" width="14.7109375" customWidth="1"/>
    <col min="11824" max="11825" width="14.7109375" customWidth="1"/>
    <col min="11827" max="11828" width="14.7109375" customWidth="1"/>
    <col min="11829" max="11829" width="14.5703125" customWidth="1"/>
    <col min="11830" max="11832" width="14.7109375" customWidth="1"/>
    <col min="11835" max="11835" width="14.7109375" customWidth="1"/>
    <col min="11836" max="11836" width="14.85546875" customWidth="1"/>
    <col min="11837" max="11839" width="14.7109375" customWidth="1"/>
    <col min="11841" max="11841" width="14.85546875" customWidth="1"/>
    <col min="11842" max="11843" width="14.7109375" customWidth="1"/>
    <col min="11844" max="11844" width="16.5703125" customWidth="1"/>
    <col min="11845" max="11846" width="14.7109375" customWidth="1"/>
    <col min="11848" max="11853" width="14.7109375" customWidth="1"/>
    <col min="11855" max="11855" width="14.85546875" customWidth="1"/>
    <col min="11856" max="11860" width="14.7109375" customWidth="1"/>
    <col min="11862" max="11866" width="14.7109375" customWidth="1"/>
    <col min="11867" max="11867" width="14.5703125" customWidth="1"/>
    <col min="11869" max="11870" width="14.7109375" customWidth="1"/>
    <col min="11871" max="11871" width="14.85546875" customWidth="1"/>
    <col min="11872" max="11872" width="14.7109375" customWidth="1"/>
    <col min="11876" max="11878" width="14.7109375" customWidth="1"/>
    <col min="12032" max="12032" width="7" customWidth="1"/>
    <col min="12033" max="12033" width="37.28515625" customWidth="1"/>
    <col min="12034" max="12034" width="13.28515625" customWidth="1"/>
    <col min="12035" max="12035" width="14.140625" customWidth="1"/>
    <col min="12036" max="12036" width="12.5703125" customWidth="1"/>
    <col min="12037" max="12037" width="13.42578125" customWidth="1"/>
    <col min="12038" max="12041" width="13.7109375" customWidth="1"/>
    <col min="12042" max="12042" width="14.140625" customWidth="1"/>
    <col min="12043" max="12043" width="13.7109375" customWidth="1"/>
    <col min="12044" max="12044" width="9" customWidth="1"/>
    <col min="12045" max="12052" width="14.7109375" customWidth="1"/>
    <col min="12053" max="12053" width="14.85546875" customWidth="1"/>
    <col min="12054" max="12066" width="14.7109375" customWidth="1"/>
    <col min="12068" max="12068" width="14.7109375" customWidth="1"/>
    <col min="12070" max="12073" width="14.7109375" customWidth="1"/>
    <col min="12074" max="12074" width="14.85546875" customWidth="1"/>
    <col min="12075" max="12078" width="14.7109375" customWidth="1"/>
    <col min="12080" max="12081" width="14.7109375" customWidth="1"/>
    <col min="12083" max="12084" width="14.7109375" customWidth="1"/>
    <col min="12085" max="12085" width="14.5703125" customWidth="1"/>
    <col min="12086" max="12088" width="14.7109375" customWidth="1"/>
    <col min="12091" max="12091" width="14.7109375" customWidth="1"/>
    <col min="12092" max="12092" width="14.85546875" customWidth="1"/>
    <col min="12093" max="12095" width="14.7109375" customWidth="1"/>
    <col min="12097" max="12097" width="14.85546875" customWidth="1"/>
    <col min="12098" max="12099" width="14.7109375" customWidth="1"/>
    <col min="12100" max="12100" width="16.5703125" customWidth="1"/>
    <col min="12101" max="12102" width="14.7109375" customWidth="1"/>
    <col min="12104" max="12109" width="14.7109375" customWidth="1"/>
    <col min="12111" max="12111" width="14.85546875" customWidth="1"/>
    <col min="12112" max="12116" width="14.7109375" customWidth="1"/>
    <col min="12118" max="12122" width="14.7109375" customWidth="1"/>
    <col min="12123" max="12123" width="14.5703125" customWidth="1"/>
    <col min="12125" max="12126" width="14.7109375" customWidth="1"/>
    <col min="12127" max="12127" width="14.85546875" customWidth="1"/>
    <col min="12128" max="12128" width="14.7109375" customWidth="1"/>
    <col min="12132" max="12134" width="14.7109375" customWidth="1"/>
    <col min="12288" max="12288" width="7" customWidth="1"/>
    <col min="12289" max="12289" width="37.28515625" customWidth="1"/>
    <col min="12290" max="12290" width="13.28515625" customWidth="1"/>
    <col min="12291" max="12291" width="14.140625" customWidth="1"/>
    <col min="12292" max="12292" width="12.5703125" customWidth="1"/>
    <col min="12293" max="12293" width="13.42578125" customWidth="1"/>
    <col min="12294" max="12297" width="13.7109375" customWidth="1"/>
    <col min="12298" max="12298" width="14.140625" customWidth="1"/>
    <col min="12299" max="12299" width="13.7109375" customWidth="1"/>
    <col min="12300" max="12300" width="9" customWidth="1"/>
    <col min="12301" max="12308" width="14.7109375" customWidth="1"/>
    <col min="12309" max="12309" width="14.85546875" customWidth="1"/>
    <col min="12310" max="12322" width="14.7109375" customWidth="1"/>
    <col min="12324" max="12324" width="14.7109375" customWidth="1"/>
    <col min="12326" max="12329" width="14.7109375" customWidth="1"/>
    <col min="12330" max="12330" width="14.85546875" customWidth="1"/>
    <col min="12331" max="12334" width="14.7109375" customWidth="1"/>
    <col min="12336" max="12337" width="14.7109375" customWidth="1"/>
    <col min="12339" max="12340" width="14.7109375" customWidth="1"/>
    <col min="12341" max="12341" width="14.5703125" customWidth="1"/>
    <col min="12342" max="12344" width="14.7109375" customWidth="1"/>
    <col min="12347" max="12347" width="14.7109375" customWidth="1"/>
    <col min="12348" max="12348" width="14.85546875" customWidth="1"/>
    <col min="12349" max="12351" width="14.7109375" customWidth="1"/>
    <col min="12353" max="12353" width="14.85546875" customWidth="1"/>
    <col min="12354" max="12355" width="14.7109375" customWidth="1"/>
    <col min="12356" max="12356" width="16.5703125" customWidth="1"/>
    <col min="12357" max="12358" width="14.7109375" customWidth="1"/>
    <col min="12360" max="12365" width="14.7109375" customWidth="1"/>
    <col min="12367" max="12367" width="14.85546875" customWidth="1"/>
    <col min="12368" max="12372" width="14.7109375" customWidth="1"/>
    <col min="12374" max="12378" width="14.7109375" customWidth="1"/>
    <col min="12379" max="12379" width="14.5703125" customWidth="1"/>
    <col min="12381" max="12382" width="14.7109375" customWidth="1"/>
    <col min="12383" max="12383" width="14.85546875" customWidth="1"/>
    <col min="12384" max="12384" width="14.7109375" customWidth="1"/>
    <col min="12388" max="12390" width="14.7109375" customWidth="1"/>
    <col min="12544" max="12544" width="7" customWidth="1"/>
    <col min="12545" max="12545" width="37.28515625" customWidth="1"/>
    <col min="12546" max="12546" width="13.28515625" customWidth="1"/>
    <col min="12547" max="12547" width="14.140625" customWidth="1"/>
    <col min="12548" max="12548" width="12.5703125" customWidth="1"/>
    <col min="12549" max="12549" width="13.42578125" customWidth="1"/>
    <col min="12550" max="12553" width="13.7109375" customWidth="1"/>
    <col min="12554" max="12554" width="14.140625" customWidth="1"/>
    <col min="12555" max="12555" width="13.7109375" customWidth="1"/>
    <col min="12556" max="12556" width="9" customWidth="1"/>
    <col min="12557" max="12564" width="14.7109375" customWidth="1"/>
    <col min="12565" max="12565" width="14.85546875" customWidth="1"/>
    <col min="12566" max="12578" width="14.7109375" customWidth="1"/>
    <col min="12580" max="12580" width="14.7109375" customWidth="1"/>
    <col min="12582" max="12585" width="14.7109375" customWidth="1"/>
    <col min="12586" max="12586" width="14.85546875" customWidth="1"/>
    <col min="12587" max="12590" width="14.7109375" customWidth="1"/>
    <col min="12592" max="12593" width="14.7109375" customWidth="1"/>
    <col min="12595" max="12596" width="14.7109375" customWidth="1"/>
    <col min="12597" max="12597" width="14.5703125" customWidth="1"/>
    <col min="12598" max="12600" width="14.7109375" customWidth="1"/>
    <col min="12603" max="12603" width="14.7109375" customWidth="1"/>
    <col min="12604" max="12604" width="14.85546875" customWidth="1"/>
    <col min="12605" max="12607" width="14.7109375" customWidth="1"/>
    <col min="12609" max="12609" width="14.85546875" customWidth="1"/>
    <col min="12610" max="12611" width="14.7109375" customWidth="1"/>
    <col min="12612" max="12612" width="16.5703125" customWidth="1"/>
    <col min="12613" max="12614" width="14.7109375" customWidth="1"/>
    <col min="12616" max="12621" width="14.7109375" customWidth="1"/>
    <col min="12623" max="12623" width="14.85546875" customWidth="1"/>
    <col min="12624" max="12628" width="14.7109375" customWidth="1"/>
    <col min="12630" max="12634" width="14.7109375" customWidth="1"/>
    <col min="12635" max="12635" width="14.5703125" customWidth="1"/>
    <col min="12637" max="12638" width="14.7109375" customWidth="1"/>
    <col min="12639" max="12639" width="14.85546875" customWidth="1"/>
    <col min="12640" max="12640" width="14.7109375" customWidth="1"/>
    <col min="12644" max="12646" width="14.7109375" customWidth="1"/>
    <col min="12800" max="12800" width="7" customWidth="1"/>
    <col min="12801" max="12801" width="37.28515625" customWidth="1"/>
    <col min="12802" max="12802" width="13.28515625" customWidth="1"/>
    <col min="12803" max="12803" width="14.140625" customWidth="1"/>
    <col min="12804" max="12804" width="12.5703125" customWidth="1"/>
    <col min="12805" max="12805" width="13.42578125" customWidth="1"/>
    <col min="12806" max="12809" width="13.7109375" customWidth="1"/>
    <col min="12810" max="12810" width="14.140625" customWidth="1"/>
    <col min="12811" max="12811" width="13.7109375" customWidth="1"/>
    <col min="12812" max="12812" width="9" customWidth="1"/>
    <col min="12813" max="12820" width="14.7109375" customWidth="1"/>
    <col min="12821" max="12821" width="14.85546875" customWidth="1"/>
    <col min="12822" max="12834" width="14.7109375" customWidth="1"/>
    <col min="12836" max="12836" width="14.7109375" customWidth="1"/>
    <col min="12838" max="12841" width="14.7109375" customWidth="1"/>
    <col min="12842" max="12842" width="14.85546875" customWidth="1"/>
    <col min="12843" max="12846" width="14.7109375" customWidth="1"/>
    <col min="12848" max="12849" width="14.7109375" customWidth="1"/>
    <col min="12851" max="12852" width="14.7109375" customWidth="1"/>
    <col min="12853" max="12853" width="14.5703125" customWidth="1"/>
    <col min="12854" max="12856" width="14.7109375" customWidth="1"/>
    <col min="12859" max="12859" width="14.7109375" customWidth="1"/>
    <col min="12860" max="12860" width="14.85546875" customWidth="1"/>
    <col min="12861" max="12863" width="14.7109375" customWidth="1"/>
    <col min="12865" max="12865" width="14.85546875" customWidth="1"/>
    <col min="12866" max="12867" width="14.7109375" customWidth="1"/>
    <col min="12868" max="12868" width="16.5703125" customWidth="1"/>
    <col min="12869" max="12870" width="14.7109375" customWidth="1"/>
    <col min="12872" max="12877" width="14.7109375" customWidth="1"/>
    <col min="12879" max="12879" width="14.85546875" customWidth="1"/>
    <col min="12880" max="12884" width="14.7109375" customWidth="1"/>
    <col min="12886" max="12890" width="14.7109375" customWidth="1"/>
    <col min="12891" max="12891" width="14.5703125" customWidth="1"/>
    <col min="12893" max="12894" width="14.7109375" customWidth="1"/>
    <col min="12895" max="12895" width="14.85546875" customWidth="1"/>
    <col min="12896" max="12896" width="14.7109375" customWidth="1"/>
    <col min="12900" max="12902" width="14.7109375" customWidth="1"/>
    <col min="13056" max="13056" width="7" customWidth="1"/>
    <col min="13057" max="13057" width="37.28515625" customWidth="1"/>
    <col min="13058" max="13058" width="13.28515625" customWidth="1"/>
    <col min="13059" max="13059" width="14.140625" customWidth="1"/>
    <col min="13060" max="13060" width="12.5703125" customWidth="1"/>
    <col min="13061" max="13061" width="13.42578125" customWidth="1"/>
    <col min="13062" max="13065" width="13.7109375" customWidth="1"/>
    <col min="13066" max="13066" width="14.140625" customWidth="1"/>
    <col min="13067" max="13067" width="13.7109375" customWidth="1"/>
    <col min="13068" max="13068" width="9" customWidth="1"/>
    <col min="13069" max="13076" width="14.7109375" customWidth="1"/>
    <col min="13077" max="13077" width="14.85546875" customWidth="1"/>
    <col min="13078" max="13090" width="14.7109375" customWidth="1"/>
    <col min="13092" max="13092" width="14.7109375" customWidth="1"/>
    <col min="13094" max="13097" width="14.7109375" customWidth="1"/>
    <col min="13098" max="13098" width="14.85546875" customWidth="1"/>
    <col min="13099" max="13102" width="14.7109375" customWidth="1"/>
    <col min="13104" max="13105" width="14.7109375" customWidth="1"/>
    <col min="13107" max="13108" width="14.7109375" customWidth="1"/>
    <col min="13109" max="13109" width="14.5703125" customWidth="1"/>
    <col min="13110" max="13112" width="14.7109375" customWidth="1"/>
    <col min="13115" max="13115" width="14.7109375" customWidth="1"/>
    <col min="13116" max="13116" width="14.85546875" customWidth="1"/>
    <col min="13117" max="13119" width="14.7109375" customWidth="1"/>
    <col min="13121" max="13121" width="14.85546875" customWidth="1"/>
    <col min="13122" max="13123" width="14.7109375" customWidth="1"/>
    <col min="13124" max="13124" width="16.5703125" customWidth="1"/>
    <col min="13125" max="13126" width="14.7109375" customWidth="1"/>
    <col min="13128" max="13133" width="14.7109375" customWidth="1"/>
    <col min="13135" max="13135" width="14.85546875" customWidth="1"/>
    <col min="13136" max="13140" width="14.7109375" customWidth="1"/>
    <col min="13142" max="13146" width="14.7109375" customWidth="1"/>
    <col min="13147" max="13147" width="14.5703125" customWidth="1"/>
    <col min="13149" max="13150" width="14.7109375" customWidth="1"/>
    <col min="13151" max="13151" width="14.85546875" customWidth="1"/>
    <col min="13152" max="13152" width="14.7109375" customWidth="1"/>
    <col min="13156" max="13158" width="14.7109375" customWidth="1"/>
    <col min="13312" max="13312" width="7" customWidth="1"/>
    <col min="13313" max="13313" width="37.28515625" customWidth="1"/>
    <col min="13314" max="13314" width="13.28515625" customWidth="1"/>
    <col min="13315" max="13315" width="14.140625" customWidth="1"/>
    <col min="13316" max="13316" width="12.5703125" customWidth="1"/>
    <col min="13317" max="13317" width="13.42578125" customWidth="1"/>
    <col min="13318" max="13321" width="13.7109375" customWidth="1"/>
    <col min="13322" max="13322" width="14.140625" customWidth="1"/>
    <col min="13323" max="13323" width="13.7109375" customWidth="1"/>
    <col min="13324" max="13324" width="9" customWidth="1"/>
    <col min="13325" max="13332" width="14.7109375" customWidth="1"/>
    <col min="13333" max="13333" width="14.85546875" customWidth="1"/>
    <col min="13334" max="13346" width="14.7109375" customWidth="1"/>
    <col min="13348" max="13348" width="14.7109375" customWidth="1"/>
    <col min="13350" max="13353" width="14.7109375" customWidth="1"/>
    <col min="13354" max="13354" width="14.85546875" customWidth="1"/>
    <col min="13355" max="13358" width="14.7109375" customWidth="1"/>
    <col min="13360" max="13361" width="14.7109375" customWidth="1"/>
    <col min="13363" max="13364" width="14.7109375" customWidth="1"/>
    <col min="13365" max="13365" width="14.5703125" customWidth="1"/>
    <col min="13366" max="13368" width="14.7109375" customWidth="1"/>
    <col min="13371" max="13371" width="14.7109375" customWidth="1"/>
    <col min="13372" max="13372" width="14.85546875" customWidth="1"/>
    <col min="13373" max="13375" width="14.7109375" customWidth="1"/>
    <col min="13377" max="13377" width="14.85546875" customWidth="1"/>
    <col min="13378" max="13379" width="14.7109375" customWidth="1"/>
    <col min="13380" max="13380" width="16.5703125" customWidth="1"/>
    <col min="13381" max="13382" width="14.7109375" customWidth="1"/>
    <col min="13384" max="13389" width="14.7109375" customWidth="1"/>
    <col min="13391" max="13391" width="14.85546875" customWidth="1"/>
    <col min="13392" max="13396" width="14.7109375" customWidth="1"/>
    <col min="13398" max="13402" width="14.7109375" customWidth="1"/>
    <col min="13403" max="13403" width="14.5703125" customWidth="1"/>
    <col min="13405" max="13406" width="14.7109375" customWidth="1"/>
    <col min="13407" max="13407" width="14.85546875" customWidth="1"/>
    <col min="13408" max="13408" width="14.7109375" customWidth="1"/>
    <col min="13412" max="13414" width="14.7109375" customWidth="1"/>
    <col min="13568" max="13568" width="7" customWidth="1"/>
    <col min="13569" max="13569" width="37.28515625" customWidth="1"/>
    <col min="13570" max="13570" width="13.28515625" customWidth="1"/>
    <col min="13571" max="13571" width="14.140625" customWidth="1"/>
    <col min="13572" max="13572" width="12.5703125" customWidth="1"/>
    <col min="13573" max="13573" width="13.42578125" customWidth="1"/>
    <col min="13574" max="13577" width="13.7109375" customWidth="1"/>
    <col min="13578" max="13578" width="14.140625" customWidth="1"/>
    <col min="13579" max="13579" width="13.7109375" customWidth="1"/>
    <col min="13580" max="13580" width="9" customWidth="1"/>
    <col min="13581" max="13588" width="14.7109375" customWidth="1"/>
    <col min="13589" max="13589" width="14.85546875" customWidth="1"/>
    <col min="13590" max="13602" width="14.7109375" customWidth="1"/>
    <col min="13604" max="13604" width="14.7109375" customWidth="1"/>
    <col min="13606" max="13609" width="14.7109375" customWidth="1"/>
    <col min="13610" max="13610" width="14.85546875" customWidth="1"/>
    <col min="13611" max="13614" width="14.7109375" customWidth="1"/>
    <col min="13616" max="13617" width="14.7109375" customWidth="1"/>
    <col min="13619" max="13620" width="14.7109375" customWidth="1"/>
    <col min="13621" max="13621" width="14.5703125" customWidth="1"/>
    <col min="13622" max="13624" width="14.7109375" customWidth="1"/>
    <col min="13627" max="13627" width="14.7109375" customWidth="1"/>
    <col min="13628" max="13628" width="14.85546875" customWidth="1"/>
    <col min="13629" max="13631" width="14.7109375" customWidth="1"/>
    <col min="13633" max="13633" width="14.85546875" customWidth="1"/>
    <col min="13634" max="13635" width="14.7109375" customWidth="1"/>
    <col min="13636" max="13636" width="16.5703125" customWidth="1"/>
    <col min="13637" max="13638" width="14.7109375" customWidth="1"/>
    <col min="13640" max="13645" width="14.7109375" customWidth="1"/>
    <col min="13647" max="13647" width="14.85546875" customWidth="1"/>
    <col min="13648" max="13652" width="14.7109375" customWidth="1"/>
    <col min="13654" max="13658" width="14.7109375" customWidth="1"/>
    <col min="13659" max="13659" width="14.5703125" customWidth="1"/>
    <col min="13661" max="13662" width="14.7109375" customWidth="1"/>
    <col min="13663" max="13663" width="14.85546875" customWidth="1"/>
    <col min="13664" max="13664" width="14.7109375" customWidth="1"/>
    <col min="13668" max="13670" width="14.7109375" customWidth="1"/>
    <col min="13824" max="13824" width="7" customWidth="1"/>
    <col min="13825" max="13825" width="37.28515625" customWidth="1"/>
    <col min="13826" max="13826" width="13.28515625" customWidth="1"/>
    <col min="13827" max="13827" width="14.140625" customWidth="1"/>
    <col min="13828" max="13828" width="12.5703125" customWidth="1"/>
    <col min="13829" max="13829" width="13.42578125" customWidth="1"/>
    <col min="13830" max="13833" width="13.7109375" customWidth="1"/>
    <col min="13834" max="13834" width="14.140625" customWidth="1"/>
    <col min="13835" max="13835" width="13.7109375" customWidth="1"/>
    <col min="13836" max="13836" width="9" customWidth="1"/>
    <col min="13837" max="13844" width="14.7109375" customWidth="1"/>
    <col min="13845" max="13845" width="14.85546875" customWidth="1"/>
    <col min="13846" max="13858" width="14.7109375" customWidth="1"/>
    <col min="13860" max="13860" width="14.7109375" customWidth="1"/>
    <col min="13862" max="13865" width="14.7109375" customWidth="1"/>
    <col min="13866" max="13866" width="14.85546875" customWidth="1"/>
    <col min="13867" max="13870" width="14.7109375" customWidth="1"/>
    <col min="13872" max="13873" width="14.7109375" customWidth="1"/>
    <col min="13875" max="13876" width="14.7109375" customWidth="1"/>
    <col min="13877" max="13877" width="14.5703125" customWidth="1"/>
    <col min="13878" max="13880" width="14.7109375" customWidth="1"/>
    <col min="13883" max="13883" width="14.7109375" customWidth="1"/>
    <col min="13884" max="13884" width="14.85546875" customWidth="1"/>
    <col min="13885" max="13887" width="14.7109375" customWidth="1"/>
    <col min="13889" max="13889" width="14.85546875" customWidth="1"/>
    <col min="13890" max="13891" width="14.7109375" customWidth="1"/>
    <col min="13892" max="13892" width="16.5703125" customWidth="1"/>
    <col min="13893" max="13894" width="14.7109375" customWidth="1"/>
    <col min="13896" max="13901" width="14.7109375" customWidth="1"/>
    <col min="13903" max="13903" width="14.85546875" customWidth="1"/>
    <col min="13904" max="13908" width="14.7109375" customWidth="1"/>
    <col min="13910" max="13914" width="14.7109375" customWidth="1"/>
    <col min="13915" max="13915" width="14.5703125" customWidth="1"/>
    <col min="13917" max="13918" width="14.7109375" customWidth="1"/>
    <col min="13919" max="13919" width="14.85546875" customWidth="1"/>
    <col min="13920" max="13920" width="14.7109375" customWidth="1"/>
    <col min="13924" max="13926" width="14.7109375" customWidth="1"/>
    <col min="14080" max="14080" width="7" customWidth="1"/>
    <col min="14081" max="14081" width="37.28515625" customWidth="1"/>
    <col min="14082" max="14082" width="13.28515625" customWidth="1"/>
    <col min="14083" max="14083" width="14.140625" customWidth="1"/>
    <col min="14084" max="14084" width="12.5703125" customWidth="1"/>
    <col min="14085" max="14085" width="13.42578125" customWidth="1"/>
    <col min="14086" max="14089" width="13.7109375" customWidth="1"/>
    <col min="14090" max="14090" width="14.140625" customWidth="1"/>
    <col min="14091" max="14091" width="13.7109375" customWidth="1"/>
    <col min="14092" max="14092" width="9" customWidth="1"/>
    <col min="14093" max="14100" width="14.7109375" customWidth="1"/>
    <col min="14101" max="14101" width="14.85546875" customWidth="1"/>
    <col min="14102" max="14114" width="14.7109375" customWidth="1"/>
    <col min="14116" max="14116" width="14.7109375" customWidth="1"/>
    <col min="14118" max="14121" width="14.7109375" customWidth="1"/>
    <col min="14122" max="14122" width="14.85546875" customWidth="1"/>
    <col min="14123" max="14126" width="14.7109375" customWidth="1"/>
    <col min="14128" max="14129" width="14.7109375" customWidth="1"/>
    <col min="14131" max="14132" width="14.7109375" customWidth="1"/>
    <col min="14133" max="14133" width="14.5703125" customWidth="1"/>
    <col min="14134" max="14136" width="14.7109375" customWidth="1"/>
    <col min="14139" max="14139" width="14.7109375" customWidth="1"/>
    <col min="14140" max="14140" width="14.85546875" customWidth="1"/>
    <col min="14141" max="14143" width="14.7109375" customWidth="1"/>
    <col min="14145" max="14145" width="14.85546875" customWidth="1"/>
    <col min="14146" max="14147" width="14.7109375" customWidth="1"/>
    <col min="14148" max="14148" width="16.5703125" customWidth="1"/>
    <col min="14149" max="14150" width="14.7109375" customWidth="1"/>
    <col min="14152" max="14157" width="14.7109375" customWidth="1"/>
    <col min="14159" max="14159" width="14.85546875" customWidth="1"/>
    <col min="14160" max="14164" width="14.7109375" customWidth="1"/>
    <col min="14166" max="14170" width="14.7109375" customWidth="1"/>
    <col min="14171" max="14171" width="14.5703125" customWidth="1"/>
    <col min="14173" max="14174" width="14.7109375" customWidth="1"/>
    <col min="14175" max="14175" width="14.85546875" customWidth="1"/>
    <col min="14176" max="14176" width="14.7109375" customWidth="1"/>
    <col min="14180" max="14182" width="14.7109375" customWidth="1"/>
    <col min="14336" max="14336" width="7" customWidth="1"/>
    <col min="14337" max="14337" width="37.28515625" customWidth="1"/>
    <col min="14338" max="14338" width="13.28515625" customWidth="1"/>
    <col min="14339" max="14339" width="14.140625" customWidth="1"/>
    <col min="14340" max="14340" width="12.5703125" customWidth="1"/>
    <col min="14341" max="14341" width="13.42578125" customWidth="1"/>
    <col min="14342" max="14345" width="13.7109375" customWidth="1"/>
    <col min="14346" max="14346" width="14.140625" customWidth="1"/>
    <col min="14347" max="14347" width="13.7109375" customWidth="1"/>
    <col min="14348" max="14348" width="9" customWidth="1"/>
    <col min="14349" max="14356" width="14.7109375" customWidth="1"/>
    <col min="14357" max="14357" width="14.85546875" customWidth="1"/>
    <col min="14358" max="14370" width="14.7109375" customWidth="1"/>
    <col min="14372" max="14372" width="14.7109375" customWidth="1"/>
    <col min="14374" max="14377" width="14.7109375" customWidth="1"/>
    <col min="14378" max="14378" width="14.85546875" customWidth="1"/>
    <col min="14379" max="14382" width="14.7109375" customWidth="1"/>
    <col min="14384" max="14385" width="14.7109375" customWidth="1"/>
    <col min="14387" max="14388" width="14.7109375" customWidth="1"/>
    <col min="14389" max="14389" width="14.5703125" customWidth="1"/>
    <col min="14390" max="14392" width="14.7109375" customWidth="1"/>
    <col min="14395" max="14395" width="14.7109375" customWidth="1"/>
    <col min="14396" max="14396" width="14.85546875" customWidth="1"/>
    <col min="14397" max="14399" width="14.7109375" customWidth="1"/>
    <col min="14401" max="14401" width="14.85546875" customWidth="1"/>
    <col min="14402" max="14403" width="14.7109375" customWidth="1"/>
    <col min="14404" max="14404" width="16.5703125" customWidth="1"/>
    <col min="14405" max="14406" width="14.7109375" customWidth="1"/>
    <col min="14408" max="14413" width="14.7109375" customWidth="1"/>
    <col min="14415" max="14415" width="14.85546875" customWidth="1"/>
    <col min="14416" max="14420" width="14.7109375" customWidth="1"/>
    <col min="14422" max="14426" width="14.7109375" customWidth="1"/>
    <col min="14427" max="14427" width="14.5703125" customWidth="1"/>
    <col min="14429" max="14430" width="14.7109375" customWidth="1"/>
    <col min="14431" max="14431" width="14.85546875" customWidth="1"/>
    <col min="14432" max="14432" width="14.7109375" customWidth="1"/>
    <col min="14436" max="14438" width="14.7109375" customWidth="1"/>
    <col min="14592" max="14592" width="7" customWidth="1"/>
    <col min="14593" max="14593" width="37.28515625" customWidth="1"/>
    <col min="14594" max="14594" width="13.28515625" customWidth="1"/>
    <col min="14595" max="14595" width="14.140625" customWidth="1"/>
    <col min="14596" max="14596" width="12.5703125" customWidth="1"/>
    <col min="14597" max="14597" width="13.42578125" customWidth="1"/>
    <col min="14598" max="14601" width="13.7109375" customWidth="1"/>
    <col min="14602" max="14602" width="14.140625" customWidth="1"/>
    <col min="14603" max="14603" width="13.7109375" customWidth="1"/>
    <col min="14604" max="14604" width="9" customWidth="1"/>
    <col min="14605" max="14612" width="14.7109375" customWidth="1"/>
    <col min="14613" max="14613" width="14.85546875" customWidth="1"/>
    <col min="14614" max="14626" width="14.7109375" customWidth="1"/>
    <col min="14628" max="14628" width="14.7109375" customWidth="1"/>
    <col min="14630" max="14633" width="14.7109375" customWidth="1"/>
    <col min="14634" max="14634" width="14.85546875" customWidth="1"/>
    <col min="14635" max="14638" width="14.7109375" customWidth="1"/>
    <col min="14640" max="14641" width="14.7109375" customWidth="1"/>
    <col min="14643" max="14644" width="14.7109375" customWidth="1"/>
    <col min="14645" max="14645" width="14.5703125" customWidth="1"/>
    <col min="14646" max="14648" width="14.7109375" customWidth="1"/>
    <col min="14651" max="14651" width="14.7109375" customWidth="1"/>
    <col min="14652" max="14652" width="14.85546875" customWidth="1"/>
    <col min="14653" max="14655" width="14.7109375" customWidth="1"/>
    <col min="14657" max="14657" width="14.85546875" customWidth="1"/>
    <col min="14658" max="14659" width="14.7109375" customWidth="1"/>
    <col min="14660" max="14660" width="16.5703125" customWidth="1"/>
    <col min="14661" max="14662" width="14.7109375" customWidth="1"/>
    <col min="14664" max="14669" width="14.7109375" customWidth="1"/>
    <col min="14671" max="14671" width="14.85546875" customWidth="1"/>
    <col min="14672" max="14676" width="14.7109375" customWidth="1"/>
    <col min="14678" max="14682" width="14.7109375" customWidth="1"/>
    <col min="14683" max="14683" width="14.5703125" customWidth="1"/>
    <col min="14685" max="14686" width="14.7109375" customWidth="1"/>
    <col min="14687" max="14687" width="14.85546875" customWidth="1"/>
    <col min="14688" max="14688" width="14.7109375" customWidth="1"/>
    <col min="14692" max="14694" width="14.7109375" customWidth="1"/>
    <col min="14848" max="14848" width="7" customWidth="1"/>
    <col min="14849" max="14849" width="37.28515625" customWidth="1"/>
    <col min="14850" max="14850" width="13.28515625" customWidth="1"/>
    <col min="14851" max="14851" width="14.140625" customWidth="1"/>
    <col min="14852" max="14852" width="12.5703125" customWidth="1"/>
    <col min="14853" max="14853" width="13.42578125" customWidth="1"/>
    <col min="14854" max="14857" width="13.7109375" customWidth="1"/>
    <col min="14858" max="14858" width="14.140625" customWidth="1"/>
    <col min="14859" max="14859" width="13.7109375" customWidth="1"/>
    <col min="14860" max="14860" width="9" customWidth="1"/>
    <col min="14861" max="14868" width="14.7109375" customWidth="1"/>
    <col min="14869" max="14869" width="14.85546875" customWidth="1"/>
    <col min="14870" max="14882" width="14.7109375" customWidth="1"/>
    <col min="14884" max="14884" width="14.7109375" customWidth="1"/>
    <col min="14886" max="14889" width="14.7109375" customWidth="1"/>
    <col min="14890" max="14890" width="14.85546875" customWidth="1"/>
    <col min="14891" max="14894" width="14.7109375" customWidth="1"/>
    <col min="14896" max="14897" width="14.7109375" customWidth="1"/>
    <col min="14899" max="14900" width="14.7109375" customWidth="1"/>
    <col min="14901" max="14901" width="14.5703125" customWidth="1"/>
    <col min="14902" max="14904" width="14.7109375" customWidth="1"/>
    <col min="14907" max="14907" width="14.7109375" customWidth="1"/>
    <col min="14908" max="14908" width="14.85546875" customWidth="1"/>
    <col min="14909" max="14911" width="14.7109375" customWidth="1"/>
    <col min="14913" max="14913" width="14.85546875" customWidth="1"/>
    <col min="14914" max="14915" width="14.7109375" customWidth="1"/>
    <col min="14916" max="14916" width="16.5703125" customWidth="1"/>
    <col min="14917" max="14918" width="14.7109375" customWidth="1"/>
    <col min="14920" max="14925" width="14.7109375" customWidth="1"/>
    <col min="14927" max="14927" width="14.85546875" customWidth="1"/>
    <col min="14928" max="14932" width="14.7109375" customWidth="1"/>
    <col min="14934" max="14938" width="14.7109375" customWidth="1"/>
    <col min="14939" max="14939" width="14.5703125" customWidth="1"/>
    <col min="14941" max="14942" width="14.7109375" customWidth="1"/>
    <col min="14943" max="14943" width="14.85546875" customWidth="1"/>
    <col min="14944" max="14944" width="14.7109375" customWidth="1"/>
    <col min="14948" max="14950" width="14.7109375" customWidth="1"/>
    <col min="15104" max="15104" width="7" customWidth="1"/>
    <col min="15105" max="15105" width="37.28515625" customWidth="1"/>
    <col min="15106" max="15106" width="13.28515625" customWidth="1"/>
    <col min="15107" max="15107" width="14.140625" customWidth="1"/>
    <col min="15108" max="15108" width="12.5703125" customWidth="1"/>
    <col min="15109" max="15109" width="13.42578125" customWidth="1"/>
    <col min="15110" max="15113" width="13.7109375" customWidth="1"/>
    <col min="15114" max="15114" width="14.140625" customWidth="1"/>
    <col min="15115" max="15115" width="13.7109375" customWidth="1"/>
    <col min="15116" max="15116" width="9" customWidth="1"/>
    <col min="15117" max="15124" width="14.7109375" customWidth="1"/>
    <col min="15125" max="15125" width="14.85546875" customWidth="1"/>
    <col min="15126" max="15138" width="14.7109375" customWidth="1"/>
    <col min="15140" max="15140" width="14.7109375" customWidth="1"/>
    <col min="15142" max="15145" width="14.7109375" customWidth="1"/>
    <col min="15146" max="15146" width="14.85546875" customWidth="1"/>
    <col min="15147" max="15150" width="14.7109375" customWidth="1"/>
    <col min="15152" max="15153" width="14.7109375" customWidth="1"/>
    <col min="15155" max="15156" width="14.7109375" customWidth="1"/>
    <col min="15157" max="15157" width="14.5703125" customWidth="1"/>
    <col min="15158" max="15160" width="14.7109375" customWidth="1"/>
    <col min="15163" max="15163" width="14.7109375" customWidth="1"/>
    <col min="15164" max="15164" width="14.85546875" customWidth="1"/>
    <col min="15165" max="15167" width="14.7109375" customWidth="1"/>
    <col min="15169" max="15169" width="14.85546875" customWidth="1"/>
    <col min="15170" max="15171" width="14.7109375" customWidth="1"/>
    <col min="15172" max="15172" width="16.5703125" customWidth="1"/>
    <col min="15173" max="15174" width="14.7109375" customWidth="1"/>
    <col min="15176" max="15181" width="14.7109375" customWidth="1"/>
    <col min="15183" max="15183" width="14.85546875" customWidth="1"/>
    <col min="15184" max="15188" width="14.7109375" customWidth="1"/>
    <col min="15190" max="15194" width="14.7109375" customWidth="1"/>
    <col min="15195" max="15195" width="14.5703125" customWidth="1"/>
    <col min="15197" max="15198" width="14.7109375" customWidth="1"/>
    <col min="15199" max="15199" width="14.85546875" customWidth="1"/>
    <col min="15200" max="15200" width="14.7109375" customWidth="1"/>
    <col min="15204" max="15206" width="14.7109375" customWidth="1"/>
    <col min="15360" max="15360" width="7" customWidth="1"/>
    <col min="15361" max="15361" width="37.28515625" customWidth="1"/>
    <col min="15362" max="15362" width="13.28515625" customWidth="1"/>
    <col min="15363" max="15363" width="14.140625" customWidth="1"/>
    <col min="15364" max="15364" width="12.5703125" customWidth="1"/>
    <col min="15365" max="15365" width="13.42578125" customWidth="1"/>
    <col min="15366" max="15369" width="13.7109375" customWidth="1"/>
    <col min="15370" max="15370" width="14.140625" customWidth="1"/>
    <col min="15371" max="15371" width="13.7109375" customWidth="1"/>
    <col min="15372" max="15372" width="9" customWidth="1"/>
    <col min="15373" max="15380" width="14.7109375" customWidth="1"/>
    <col min="15381" max="15381" width="14.85546875" customWidth="1"/>
    <col min="15382" max="15394" width="14.7109375" customWidth="1"/>
    <col min="15396" max="15396" width="14.7109375" customWidth="1"/>
    <col min="15398" max="15401" width="14.7109375" customWidth="1"/>
    <col min="15402" max="15402" width="14.85546875" customWidth="1"/>
    <col min="15403" max="15406" width="14.7109375" customWidth="1"/>
    <col min="15408" max="15409" width="14.7109375" customWidth="1"/>
    <col min="15411" max="15412" width="14.7109375" customWidth="1"/>
    <col min="15413" max="15413" width="14.5703125" customWidth="1"/>
    <col min="15414" max="15416" width="14.7109375" customWidth="1"/>
    <col min="15419" max="15419" width="14.7109375" customWidth="1"/>
    <col min="15420" max="15420" width="14.85546875" customWidth="1"/>
    <col min="15421" max="15423" width="14.7109375" customWidth="1"/>
    <col min="15425" max="15425" width="14.85546875" customWidth="1"/>
    <col min="15426" max="15427" width="14.7109375" customWidth="1"/>
    <col min="15428" max="15428" width="16.5703125" customWidth="1"/>
    <col min="15429" max="15430" width="14.7109375" customWidth="1"/>
    <col min="15432" max="15437" width="14.7109375" customWidth="1"/>
    <col min="15439" max="15439" width="14.85546875" customWidth="1"/>
    <col min="15440" max="15444" width="14.7109375" customWidth="1"/>
    <col min="15446" max="15450" width="14.7109375" customWidth="1"/>
    <col min="15451" max="15451" width="14.5703125" customWidth="1"/>
    <col min="15453" max="15454" width="14.7109375" customWidth="1"/>
    <col min="15455" max="15455" width="14.85546875" customWidth="1"/>
    <col min="15456" max="15456" width="14.7109375" customWidth="1"/>
    <col min="15460" max="15462" width="14.7109375" customWidth="1"/>
    <col min="15616" max="15616" width="7" customWidth="1"/>
    <col min="15617" max="15617" width="37.28515625" customWidth="1"/>
    <col min="15618" max="15618" width="13.28515625" customWidth="1"/>
    <col min="15619" max="15619" width="14.140625" customWidth="1"/>
    <col min="15620" max="15620" width="12.5703125" customWidth="1"/>
    <col min="15621" max="15621" width="13.42578125" customWidth="1"/>
    <col min="15622" max="15625" width="13.7109375" customWidth="1"/>
    <col min="15626" max="15626" width="14.140625" customWidth="1"/>
    <col min="15627" max="15627" width="13.7109375" customWidth="1"/>
    <col min="15628" max="15628" width="9" customWidth="1"/>
    <col min="15629" max="15636" width="14.7109375" customWidth="1"/>
    <col min="15637" max="15637" width="14.85546875" customWidth="1"/>
    <col min="15638" max="15650" width="14.7109375" customWidth="1"/>
    <col min="15652" max="15652" width="14.7109375" customWidth="1"/>
    <col min="15654" max="15657" width="14.7109375" customWidth="1"/>
    <col min="15658" max="15658" width="14.85546875" customWidth="1"/>
    <col min="15659" max="15662" width="14.7109375" customWidth="1"/>
    <col min="15664" max="15665" width="14.7109375" customWidth="1"/>
    <col min="15667" max="15668" width="14.7109375" customWidth="1"/>
    <col min="15669" max="15669" width="14.5703125" customWidth="1"/>
    <col min="15670" max="15672" width="14.7109375" customWidth="1"/>
    <col min="15675" max="15675" width="14.7109375" customWidth="1"/>
    <col min="15676" max="15676" width="14.85546875" customWidth="1"/>
    <col min="15677" max="15679" width="14.7109375" customWidth="1"/>
    <col min="15681" max="15681" width="14.85546875" customWidth="1"/>
    <col min="15682" max="15683" width="14.7109375" customWidth="1"/>
    <col min="15684" max="15684" width="16.5703125" customWidth="1"/>
    <col min="15685" max="15686" width="14.7109375" customWidth="1"/>
    <col min="15688" max="15693" width="14.7109375" customWidth="1"/>
    <col min="15695" max="15695" width="14.85546875" customWidth="1"/>
    <col min="15696" max="15700" width="14.7109375" customWidth="1"/>
    <col min="15702" max="15706" width="14.7109375" customWidth="1"/>
    <col min="15707" max="15707" width="14.5703125" customWidth="1"/>
    <col min="15709" max="15710" width="14.7109375" customWidth="1"/>
    <col min="15711" max="15711" width="14.85546875" customWidth="1"/>
    <col min="15712" max="15712" width="14.7109375" customWidth="1"/>
    <col min="15716" max="15718" width="14.7109375" customWidth="1"/>
    <col min="15872" max="15872" width="7" customWidth="1"/>
    <col min="15873" max="15873" width="37.28515625" customWidth="1"/>
    <col min="15874" max="15874" width="13.28515625" customWidth="1"/>
    <col min="15875" max="15875" width="14.140625" customWidth="1"/>
    <col min="15876" max="15876" width="12.5703125" customWidth="1"/>
    <col min="15877" max="15877" width="13.42578125" customWidth="1"/>
    <col min="15878" max="15881" width="13.7109375" customWidth="1"/>
    <col min="15882" max="15882" width="14.140625" customWidth="1"/>
    <col min="15883" max="15883" width="13.7109375" customWidth="1"/>
    <col min="15884" max="15884" width="9" customWidth="1"/>
    <col min="15885" max="15892" width="14.7109375" customWidth="1"/>
    <col min="15893" max="15893" width="14.85546875" customWidth="1"/>
    <col min="15894" max="15906" width="14.7109375" customWidth="1"/>
    <col min="15908" max="15908" width="14.7109375" customWidth="1"/>
    <col min="15910" max="15913" width="14.7109375" customWidth="1"/>
    <col min="15914" max="15914" width="14.85546875" customWidth="1"/>
    <col min="15915" max="15918" width="14.7109375" customWidth="1"/>
    <col min="15920" max="15921" width="14.7109375" customWidth="1"/>
    <col min="15923" max="15924" width="14.7109375" customWidth="1"/>
    <col min="15925" max="15925" width="14.5703125" customWidth="1"/>
    <col min="15926" max="15928" width="14.7109375" customWidth="1"/>
    <col min="15931" max="15931" width="14.7109375" customWidth="1"/>
    <col min="15932" max="15932" width="14.85546875" customWidth="1"/>
    <col min="15933" max="15935" width="14.7109375" customWidth="1"/>
    <col min="15937" max="15937" width="14.85546875" customWidth="1"/>
    <col min="15938" max="15939" width="14.7109375" customWidth="1"/>
    <col min="15940" max="15940" width="16.5703125" customWidth="1"/>
    <col min="15941" max="15942" width="14.7109375" customWidth="1"/>
    <col min="15944" max="15949" width="14.7109375" customWidth="1"/>
    <col min="15951" max="15951" width="14.85546875" customWidth="1"/>
    <col min="15952" max="15956" width="14.7109375" customWidth="1"/>
    <col min="15958" max="15962" width="14.7109375" customWidth="1"/>
    <col min="15963" max="15963" width="14.5703125" customWidth="1"/>
    <col min="15965" max="15966" width="14.7109375" customWidth="1"/>
    <col min="15967" max="15967" width="14.85546875" customWidth="1"/>
    <col min="15968" max="15968" width="14.7109375" customWidth="1"/>
    <col min="15972" max="15974" width="14.7109375" customWidth="1"/>
    <col min="16128" max="16128" width="7" customWidth="1"/>
    <col min="16129" max="16129" width="37.28515625" customWidth="1"/>
    <col min="16130" max="16130" width="13.28515625" customWidth="1"/>
    <col min="16131" max="16131" width="14.140625" customWidth="1"/>
    <col min="16132" max="16132" width="12.5703125" customWidth="1"/>
    <col min="16133" max="16133" width="13.42578125" customWidth="1"/>
    <col min="16134" max="16137" width="13.7109375" customWidth="1"/>
    <col min="16138" max="16138" width="14.140625" customWidth="1"/>
    <col min="16139" max="16139" width="13.7109375" customWidth="1"/>
    <col min="16140" max="16140" width="9" customWidth="1"/>
    <col min="16141" max="16148" width="14.7109375" customWidth="1"/>
    <col min="16149" max="16149" width="14.85546875" customWidth="1"/>
    <col min="16150" max="16162" width="14.7109375" customWidth="1"/>
    <col min="16164" max="16164" width="14.7109375" customWidth="1"/>
    <col min="16166" max="16169" width="14.7109375" customWidth="1"/>
    <col min="16170" max="16170" width="14.85546875" customWidth="1"/>
    <col min="16171" max="16174" width="14.7109375" customWidth="1"/>
    <col min="16176" max="16177" width="14.7109375" customWidth="1"/>
    <col min="16179" max="16180" width="14.7109375" customWidth="1"/>
    <col min="16181" max="16181" width="14.5703125" customWidth="1"/>
    <col min="16182" max="16184" width="14.7109375" customWidth="1"/>
    <col min="16187" max="16187" width="14.7109375" customWidth="1"/>
    <col min="16188" max="16188" width="14.85546875" customWidth="1"/>
    <col min="16189" max="16191" width="14.7109375" customWidth="1"/>
    <col min="16193" max="16193" width="14.85546875" customWidth="1"/>
    <col min="16194" max="16195" width="14.7109375" customWidth="1"/>
    <col min="16196" max="16196" width="16.5703125" customWidth="1"/>
    <col min="16197" max="16198" width="14.7109375" customWidth="1"/>
    <col min="16200" max="16205" width="14.7109375" customWidth="1"/>
    <col min="16207" max="16207" width="14.85546875" customWidth="1"/>
    <col min="16208" max="16212" width="14.7109375" customWidth="1"/>
    <col min="16214" max="16218" width="14.7109375" customWidth="1"/>
    <col min="16219" max="16219" width="14.5703125" customWidth="1"/>
    <col min="16221" max="16222" width="14.7109375" customWidth="1"/>
    <col min="16223" max="16223" width="14.85546875" customWidth="1"/>
    <col min="16224" max="16224" width="14.7109375" customWidth="1"/>
    <col min="16228" max="16230" width="14.7109375" customWidth="1"/>
  </cols>
  <sheetData>
    <row r="1" spans="2:7" ht="12" customHeight="1" x14ac:dyDescent="0.2">
      <c r="B1" s="5"/>
      <c r="C1" s="5"/>
      <c r="D1" s="5"/>
      <c r="E1" s="5"/>
      <c r="F1" s="5"/>
    </row>
    <row r="2" spans="2:7" x14ac:dyDescent="0.2">
      <c r="B2" s="408" t="s">
        <v>368</v>
      </c>
      <c r="C2" s="408"/>
      <c r="D2" s="408"/>
      <c r="E2" s="408"/>
      <c r="F2" s="408"/>
    </row>
    <row r="3" spans="2:7" x14ac:dyDescent="0.2">
      <c r="B3" s="409" t="s">
        <v>58</v>
      </c>
      <c r="C3" s="409"/>
      <c r="D3" s="409"/>
      <c r="E3" s="409"/>
      <c r="F3" s="409"/>
    </row>
    <row r="4" spans="2:7" x14ac:dyDescent="0.2">
      <c r="B4" s="410" t="s">
        <v>125</v>
      </c>
      <c r="C4" s="410"/>
      <c r="D4" s="410"/>
      <c r="E4" s="410"/>
      <c r="F4" s="410"/>
    </row>
    <row r="5" spans="2:7" x14ac:dyDescent="0.2">
      <c r="B5" s="410" t="s">
        <v>124</v>
      </c>
      <c r="C5" s="410"/>
      <c r="D5" s="410"/>
      <c r="E5" s="410"/>
      <c r="F5" s="410"/>
    </row>
    <row r="6" spans="2:7" x14ac:dyDescent="0.2">
      <c r="B6" s="410" t="s">
        <v>120</v>
      </c>
      <c r="C6" s="410"/>
      <c r="D6" s="410"/>
      <c r="E6" s="410"/>
      <c r="F6" s="410"/>
    </row>
    <row r="7" spans="2:7" x14ac:dyDescent="0.2">
      <c r="B7" s="411" t="s">
        <v>214</v>
      </c>
      <c r="C7" s="411"/>
      <c r="D7" s="411"/>
      <c r="E7" s="411"/>
      <c r="F7" s="411"/>
    </row>
    <row r="8" spans="2:7" x14ac:dyDescent="0.2">
      <c r="B8" s="87"/>
      <c r="C8" s="87"/>
      <c r="D8" s="87"/>
      <c r="E8" s="88"/>
      <c r="F8" s="87"/>
      <c r="G8" s="7"/>
    </row>
    <row r="9" spans="2:7" x14ac:dyDescent="0.2">
      <c r="B9" s="421" t="s">
        <v>62</v>
      </c>
      <c r="C9" s="421" t="s">
        <v>63</v>
      </c>
      <c r="D9" s="348" t="s">
        <v>64</v>
      </c>
      <c r="E9" s="348" t="s">
        <v>65</v>
      </c>
      <c r="F9" s="421" t="s">
        <v>17</v>
      </c>
      <c r="G9" s="53"/>
    </row>
    <row r="10" spans="2:7" x14ac:dyDescent="0.2">
      <c r="B10" s="421"/>
      <c r="C10" s="421"/>
      <c r="D10" s="348" t="s">
        <v>67</v>
      </c>
      <c r="E10" s="348" t="s">
        <v>68</v>
      </c>
      <c r="F10" s="421"/>
      <c r="G10" s="22"/>
    </row>
    <row r="11" spans="2:7" x14ac:dyDescent="0.2">
      <c r="B11" s="93">
        <v>51</v>
      </c>
      <c r="C11" s="156" t="s">
        <v>70</v>
      </c>
      <c r="D11" s="157">
        <f>SUM(D12+D15+D17+D19)</f>
        <v>40545.85</v>
      </c>
      <c r="E11" s="157">
        <f>SUM(E12+E15+E17+E19)</f>
        <v>13740.75</v>
      </c>
      <c r="F11" s="158">
        <f>SUM(F12+F15+F17+F19)</f>
        <v>54286.6</v>
      </c>
      <c r="G11" s="22"/>
    </row>
    <row r="12" spans="2:7" x14ac:dyDescent="0.2">
      <c r="B12" s="96">
        <v>511</v>
      </c>
      <c r="C12" s="159" t="s">
        <v>143</v>
      </c>
      <c r="D12" s="160">
        <f>SUM(D13:D14)</f>
        <v>13625.1</v>
      </c>
      <c r="E12" s="160">
        <f>SUM(E13:E14)</f>
        <v>11820</v>
      </c>
      <c r="F12" s="161">
        <f>SUM(F13:F14)</f>
        <v>25445.1</v>
      </c>
      <c r="G12" s="22"/>
    </row>
    <row r="13" spans="2:7" x14ac:dyDescent="0.2">
      <c r="B13" s="99">
        <v>51101</v>
      </c>
      <c r="C13" s="162" t="s">
        <v>71</v>
      </c>
      <c r="D13" s="163">
        <v>11820</v>
      </c>
      <c r="E13" s="163">
        <v>11820</v>
      </c>
      <c r="F13" s="164">
        <f>SUM(D13:E13)</f>
        <v>23640</v>
      </c>
      <c r="G13" s="22"/>
    </row>
    <row r="14" spans="2:7" x14ac:dyDescent="0.2">
      <c r="B14" s="99">
        <v>51103</v>
      </c>
      <c r="C14" s="165" t="s">
        <v>72</v>
      </c>
      <c r="D14" s="163">
        <v>1805.1</v>
      </c>
      <c r="E14" s="163">
        <v>0</v>
      </c>
      <c r="F14" s="166">
        <f>SUM(D14:E14)</f>
        <v>1805.1</v>
      </c>
      <c r="G14" s="22"/>
    </row>
    <row r="15" spans="2:7" x14ac:dyDescent="0.2">
      <c r="B15" s="118">
        <v>512</v>
      </c>
      <c r="C15" s="156" t="s">
        <v>329</v>
      </c>
      <c r="D15" s="160">
        <f>SUM(D16:D16)</f>
        <v>25000</v>
      </c>
      <c r="E15" s="160">
        <f>SUM(E16:E16)</f>
        <v>0</v>
      </c>
      <c r="F15" s="167">
        <f>SUM(F16:F16)</f>
        <v>25000</v>
      </c>
      <c r="G15" s="22"/>
    </row>
    <row r="16" spans="2:7" x14ac:dyDescent="0.2">
      <c r="B16" s="99">
        <v>51201</v>
      </c>
      <c r="C16" s="168" t="s">
        <v>71</v>
      </c>
      <c r="D16" s="163">
        <v>25000</v>
      </c>
      <c r="E16" s="163">
        <v>0</v>
      </c>
      <c r="F16" s="166">
        <f>SUM(D16:E16)</f>
        <v>25000</v>
      </c>
      <c r="G16" s="22"/>
    </row>
    <row r="17" spans="2:7" x14ac:dyDescent="0.2">
      <c r="B17" s="96">
        <v>514</v>
      </c>
      <c r="C17" s="156" t="s">
        <v>75</v>
      </c>
      <c r="D17" s="160">
        <f>SUM(D18:D18)</f>
        <v>1004.7</v>
      </c>
      <c r="E17" s="160">
        <f>SUM(E18:E18)</f>
        <v>1004.7</v>
      </c>
      <c r="F17" s="161">
        <f>SUM(F18:F18)</f>
        <v>2009.4</v>
      </c>
      <c r="G17" s="22"/>
    </row>
    <row r="18" spans="2:7" x14ac:dyDescent="0.2">
      <c r="B18" s="103">
        <v>51401</v>
      </c>
      <c r="C18" s="165" t="s">
        <v>76</v>
      </c>
      <c r="D18" s="163">
        <v>1004.7</v>
      </c>
      <c r="E18" s="163">
        <v>1004.7</v>
      </c>
      <c r="F18" s="164">
        <f>SUM(D18:E18)</f>
        <v>2009.4</v>
      </c>
      <c r="G18" s="22"/>
    </row>
    <row r="19" spans="2:7" x14ac:dyDescent="0.2">
      <c r="B19" s="96">
        <v>515</v>
      </c>
      <c r="C19" s="169" t="s">
        <v>77</v>
      </c>
      <c r="D19" s="160">
        <f>SUM(D20:D20)</f>
        <v>916.05</v>
      </c>
      <c r="E19" s="160">
        <f>SUM(E20:E20)</f>
        <v>916.05</v>
      </c>
      <c r="F19" s="161">
        <f>SUM(F20:F20)</f>
        <v>1832.1</v>
      </c>
      <c r="G19" s="37"/>
    </row>
    <row r="20" spans="2:7" x14ac:dyDescent="0.2">
      <c r="B20" s="103">
        <v>51501</v>
      </c>
      <c r="C20" s="165" t="s">
        <v>76</v>
      </c>
      <c r="D20" s="163">
        <v>916.05</v>
      </c>
      <c r="E20" s="163">
        <v>916.05</v>
      </c>
      <c r="F20" s="164">
        <f>SUM(D20:E20)</f>
        <v>1832.1</v>
      </c>
      <c r="G20" s="22"/>
    </row>
    <row r="21" spans="2:7" x14ac:dyDescent="0.2">
      <c r="B21" s="96">
        <v>54</v>
      </c>
      <c r="C21" s="169" t="s">
        <v>79</v>
      </c>
      <c r="D21" s="170">
        <f>SUM(D22+D29)</f>
        <v>12513.47</v>
      </c>
      <c r="E21" s="170">
        <f>SUM(E22+E29)</f>
        <v>4230.08</v>
      </c>
      <c r="F21" s="170">
        <f>SUM(F22+F29)</f>
        <v>16743.55</v>
      </c>
      <c r="G21" s="22"/>
    </row>
    <row r="22" spans="2:7" x14ac:dyDescent="0.2">
      <c r="B22" s="96">
        <v>541</v>
      </c>
      <c r="C22" s="169" t="s">
        <v>144</v>
      </c>
      <c r="D22" s="170">
        <f>SUM(D23:D28)</f>
        <v>12138.47</v>
      </c>
      <c r="E22" s="170">
        <f>SUM(E23:E28)</f>
        <v>4230.08</v>
      </c>
      <c r="F22" s="167">
        <f>SUM(F23:F28)</f>
        <v>16368.55</v>
      </c>
      <c r="G22" s="24"/>
    </row>
    <row r="23" spans="2:7" x14ac:dyDescent="0.2">
      <c r="B23" s="103">
        <v>54101</v>
      </c>
      <c r="C23" s="165" t="s">
        <v>80</v>
      </c>
      <c r="D23" s="163">
        <v>7000</v>
      </c>
      <c r="E23" s="171">
        <v>4230.08</v>
      </c>
      <c r="F23" s="166">
        <f t="shared" ref="F23:F28" si="0">SUM(D23:E23)</f>
        <v>11230.08</v>
      </c>
      <c r="G23" s="48"/>
    </row>
    <row r="24" spans="2:7" x14ac:dyDescent="0.2">
      <c r="B24" s="132">
        <v>54105</v>
      </c>
      <c r="C24" s="172" t="s">
        <v>83</v>
      </c>
      <c r="D24" s="173">
        <v>300</v>
      </c>
      <c r="E24" s="173">
        <v>0</v>
      </c>
      <c r="F24" s="166">
        <f t="shared" si="0"/>
        <v>300</v>
      </c>
      <c r="G24" s="23"/>
    </row>
    <row r="25" spans="2:7" x14ac:dyDescent="0.2">
      <c r="B25" s="103">
        <v>54107</v>
      </c>
      <c r="C25" s="165" t="s">
        <v>133</v>
      </c>
      <c r="D25" s="163">
        <v>2000</v>
      </c>
      <c r="E25" s="171">
        <v>0</v>
      </c>
      <c r="F25" s="166">
        <f t="shared" si="0"/>
        <v>2000</v>
      </c>
      <c r="G25" s="23"/>
    </row>
    <row r="26" spans="2:7" x14ac:dyDescent="0.2">
      <c r="B26" s="132">
        <v>54114</v>
      </c>
      <c r="C26" s="172" t="s">
        <v>87</v>
      </c>
      <c r="D26" s="173">
        <v>150</v>
      </c>
      <c r="E26" s="173">
        <v>0</v>
      </c>
      <c r="F26" s="166">
        <f t="shared" si="0"/>
        <v>150</v>
      </c>
      <c r="G26" s="23"/>
    </row>
    <row r="27" spans="2:7" x14ac:dyDescent="0.2">
      <c r="B27" s="132">
        <v>54115</v>
      </c>
      <c r="C27" s="172" t="s">
        <v>381</v>
      </c>
      <c r="D27" s="173">
        <v>200</v>
      </c>
      <c r="E27" s="173">
        <v>0</v>
      </c>
      <c r="F27" s="166">
        <f t="shared" si="0"/>
        <v>200</v>
      </c>
      <c r="G27" s="23"/>
    </row>
    <row r="28" spans="2:7" x14ac:dyDescent="0.2">
      <c r="B28" s="103">
        <v>54199</v>
      </c>
      <c r="C28" s="165" t="s">
        <v>89</v>
      </c>
      <c r="D28" s="163">
        <v>2488.4699999999998</v>
      </c>
      <c r="E28" s="171">
        <v>0</v>
      </c>
      <c r="F28" s="166">
        <f t="shared" si="0"/>
        <v>2488.4699999999998</v>
      </c>
      <c r="G28" s="23"/>
    </row>
    <row r="29" spans="2:7" x14ac:dyDescent="0.2">
      <c r="B29" s="96">
        <v>545</v>
      </c>
      <c r="C29" s="169" t="s">
        <v>356</v>
      </c>
      <c r="D29" s="170">
        <f>SUM(D30:D30)</f>
        <v>375</v>
      </c>
      <c r="E29" s="170">
        <f>SUM(E30:E30)</f>
        <v>0</v>
      </c>
      <c r="F29" s="167">
        <f>SUM(F30:F30)</f>
        <v>375</v>
      </c>
      <c r="G29" s="49"/>
    </row>
    <row r="30" spans="2:7" x14ac:dyDescent="0.2">
      <c r="B30" s="123">
        <v>54505</v>
      </c>
      <c r="C30" s="168" t="s">
        <v>355</v>
      </c>
      <c r="D30" s="174">
        <v>375</v>
      </c>
      <c r="E30" s="174">
        <v>0</v>
      </c>
      <c r="F30" s="166">
        <f>SUM(D30:E30)</f>
        <v>375</v>
      </c>
      <c r="G30" s="23"/>
    </row>
    <row r="31" spans="2:7" x14ac:dyDescent="0.2">
      <c r="B31" s="96">
        <v>61</v>
      </c>
      <c r="C31" s="169" t="s">
        <v>106</v>
      </c>
      <c r="D31" s="170">
        <f>SUM(D32)</f>
        <v>900</v>
      </c>
      <c r="E31" s="170">
        <f t="shared" ref="E31:F31" si="1">SUM(E32)</f>
        <v>0</v>
      </c>
      <c r="F31" s="167">
        <f t="shared" si="1"/>
        <v>900</v>
      </c>
      <c r="G31" s="22"/>
    </row>
    <row r="32" spans="2:7" x14ac:dyDescent="0.2">
      <c r="B32" s="96">
        <v>611</v>
      </c>
      <c r="C32" s="169" t="s">
        <v>152</v>
      </c>
      <c r="D32" s="170">
        <f>SUM(D33:D33)</f>
        <v>900</v>
      </c>
      <c r="E32" s="170">
        <f>SUM(E33)</f>
        <v>0</v>
      </c>
      <c r="F32" s="167">
        <f>SUM(F33:F33)</f>
        <v>900</v>
      </c>
      <c r="G32" s="22"/>
    </row>
    <row r="33" spans="2:9" x14ac:dyDescent="0.2">
      <c r="B33" s="103">
        <v>61104</v>
      </c>
      <c r="C33" s="165" t="s">
        <v>362</v>
      </c>
      <c r="D33" s="171">
        <v>900</v>
      </c>
      <c r="E33" s="171">
        <v>0</v>
      </c>
      <c r="F33" s="166">
        <f>SUM(D33:E33)</f>
        <v>900</v>
      </c>
      <c r="G33" s="23"/>
    </row>
    <row r="34" spans="2:9" x14ac:dyDescent="0.2">
      <c r="B34" s="103"/>
      <c r="C34" s="165"/>
      <c r="D34" s="171"/>
      <c r="E34" s="171"/>
      <c r="F34" s="166"/>
      <c r="G34" s="23"/>
    </row>
    <row r="35" spans="2:9" x14ac:dyDescent="0.2">
      <c r="B35" s="103"/>
      <c r="C35" s="169" t="s">
        <v>115</v>
      </c>
      <c r="D35" s="170">
        <f>SUM(D11+D21+D31)</f>
        <v>53959.32</v>
      </c>
      <c r="E35" s="170">
        <f>SUM(E11+E21+E31)</f>
        <v>17970.830000000002</v>
      </c>
      <c r="F35" s="170">
        <f>SUM(D35:E35)</f>
        <v>71930.149999999994</v>
      </c>
      <c r="G35" s="43"/>
    </row>
    <row r="36" spans="2:9" x14ac:dyDescent="0.2">
      <c r="B36" s="103"/>
      <c r="C36" s="165"/>
      <c r="D36" s="171"/>
      <c r="E36" s="171"/>
      <c r="F36" s="166"/>
      <c r="G36" s="22"/>
    </row>
    <row r="37" spans="2:9" x14ac:dyDescent="0.2">
      <c r="B37" s="96"/>
      <c r="C37" s="169" t="s">
        <v>116</v>
      </c>
      <c r="D37" s="170">
        <f>SUM(D11+D21+D31)</f>
        <v>53959.32</v>
      </c>
      <c r="E37" s="170">
        <f>SUM(E11+E21+E31)</f>
        <v>17970.830000000002</v>
      </c>
      <c r="F37" s="170">
        <f>SUM(F11+F21+F31)</f>
        <v>71930.149999999994</v>
      </c>
      <c r="G37" s="25"/>
    </row>
    <row r="38" spans="2:9" x14ac:dyDescent="0.2">
      <c r="B38" s="96"/>
      <c r="C38" s="169" t="s">
        <v>117</v>
      </c>
      <c r="D38" s="170">
        <f>SUM(D12+D15+D17+D19+D22+D29+D32)</f>
        <v>53959.32</v>
      </c>
      <c r="E38" s="170">
        <f>SUM(E12+E17+E19+E22+E29+E32)</f>
        <v>17970.830000000002</v>
      </c>
      <c r="F38" s="170">
        <f>SUM(F12+F15+F17+F19+F22+F29+F32)</f>
        <v>71930.149999999994</v>
      </c>
      <c r="G38" s="25"/>
    </row>
    <row r="39" spans="2:9" x14ac:dyDescent="0.2">
      <c r="B39" s="96"/>
      <c r="C39" s="169" t="s">
        <v>118</v>
      </c>
      <c r="D39" s="170">
        <f>SUM(D13+D14++D16+D18+D20+D23+D24+D25+D26+D27+D28+D30+D33)</f>
        <v>53959.32</v>
      </c>
      <c r="E39" s="170">
        <f>SUM(E13+E14+E18+E20+E23+E24+E25+E26+E28+E30)</f>
        <v>17970.830000000002</v>
      </c>
      <c r="F39" s="170">
        <f>SUM(F13+F14+F16+F18+F20+F23+F24+F25+F26+F27+F28+F30+F33)</f>
        <v>71930.149999999994</v>
      </c>
      <c r="G39" s="43"/>
      <c r="H39" s="54"/>
      <c r="I39" s="41"/>
    </row>
    <row r="40" spans="2:9" x14ac:dyDescent="0.2">
      <c r="B40" s="9"/>
      <c r="G40" s="7"/>
    </row>
    <row r="41" spans="2:9" x14ac:dyDescent="0.2">
      <c r="G41" s="7"/>
    </row>
    <row r="42" spans="2:9" x14ac:dyDescent="0.2">
      <c r="G42" s="7"/>
    </row>
    <row r="43" spans="2:9" x14ac:dyDescent="0.2">
      <c r="G43" s="7"/>
    </row>
    <row r="44" spans="2:9" x14ac:dyDescent="0.2">
      <c r="G44" s="7"/>
    </row>
    <row r="45" spans="2:9" x14ac:dyDescent="0.2">
      <c r="G45" s="7"/>
    </row>
    <row r="46" spans="2:9" x14ac:dyDescent="0.2">
      <c r="G46" s="7"/>
    </row>
    <row r="47" spans="2:9" x14ac:dyDescent="0.2">
      <c r="G47" s="7"/>
    </row>
    <row r="48" spans="2:9" x14ac:dyDescent="0.2">
      <c r="G48" s="7"/>
    </row>
    <row r="49" spans="7:7" x14ac:dyDescent="0.2">
      <c r="G49" s="7"/>
    </row>
    <row r="50" spans="7:7" x14ac:dyDescent="0.2">
      <c r="G50" s="7"/>
    </row>
    <row r="51" spans="7:7" x14ac:dyDescent="0.2">
      <c r="G51" s="7"/>
    </row>
    <row r="52" spans="7:7" x14ac:dyDescent="0.2">
      <c r="G52" s="7"/>
    </row>
    <row r="53" spans="7:7" x14ac:dyDescent="0.2">
      <c r="G53" s="7"/>
    </row>
    <row r="54" spans="7:7" x14ac:dyDescent="0.2">
      <c r="G54" s="7"/>
    </row>
    <row r="55" spans="7:7" x14ac:dyDescent="0.2">
      <c r="G55" s="7"/>
    </row>
    <row r="56" spans="7:7" x14ac:dyDescent="0.2">
      <c r="G56" s="7"/>
    </row>
    <row r="57" spans="7:7" x14ac:dyDescent="0.2">
      <c r="G57" s="7"/>
    </row>
    <row r="58" spans="7:7" x14ac:dyDescent="0.2">
      <c r="G58" s="7"/>
    </row>
    <row r="59" spans="7:7" x14ac:dyDescent="0.2">
      <c r="G59" s="7"/>
    </row>
    <row r="60" spans="7:7" x14ac:dyDescent="0.2">
      <c r="G60" s="7"/>
    </row>
    <row r="61" spans="7:7" x14ac:dyDescent="0.2">
      <c r="G61" s="7"/>
    </row>
    <row r="62" spans="7:7" x14ac:dyDescent="0.2">
      <c r="G62" s="7"/>
    </row>
    <row r="63" spans="7:7" x14ac:dyDescent="0.2">
      <c r="G63" s="7"/>
    </row>
    <row r="64" spans="7:7" x14ac:dyDescent="0.2">
      <c r="G64" s="7"/>
    </row>
    <row r="65" spans="7:7" x14ac:dyDescent="0.2">
      <c r="G65" s="7"/>
    </row>
    <row r="66" spans="7:7" x14ac:dyDescent="0.2">
      <c r="G66" s="7"/>
    </row>
    <row r="67" spans="7:7" x14ac:dyDescent="0.2">
      <c r="G67" s="7"/>
    </row>
    <row r="68" spans="7:7" x14ac:dyDescent="0.2">
      <c r="G68" s="7"/>
    </row>
    <row r="81" ht="15" customHeight="1" x14ac:dyDescent="0.2"/>
    <row r="1088" spans="7:7" x14ac:dyDescent="0.2">
      <c r="G1088" s="10"/>
    </row>
    <row r="1089" spans="7:7" x14ac:dyDescent="0.2">
      <c r="G1089" s="1"/>
    </row>
    <row r="1090" spans="7:7" x14ac:dyDescent="0.2">
      <c r="G1090" s="1"/>
    </row>
    <row r="1091" spans="7:7" x14ac:dyDescent="0.2">
      <c r="G1091" s="1"/>
    </row>
    <row r="1092" spans="7:7" x14ac:dyDescent="0.2">
      <c r="G1092" s="1"/>
    </row>
    <row r="1093" spans="7:7" x14ac:dyDescent="0.2">
      <c r="G1093" s="11"/>
    </row>
    <row r="1094" spans="7:7" x14ac:dyDescent="0.2">
      <c r="G1094" s="1"/>
    </row>
    <row r="1095" spans="7:7" x14ac:dyDescent="0.2">
      <c r="G1095" s="1"/>
    </row>
    <row r="1096" spans="7:7" x14ac:dyDescent="0.2">
      <c r="G1096" s="1"/>
    </row>
    <row r="1097" spans="7:7" x14ac:dyDescent="0.2">
      <c r="G1097" s="1"/>
    </row>
    <row r="1098" spans="7:7" x14ac:dyDescent="0.2">
      <c r="G1098" s="1"/>
    </row>
    <row r="1099" spans="7:7" x14ac:dyDescent="0.2">
      <c r="G1099" s="1"/>
    </row>
    <row r="1100" spans="7:7" x14ac:dyDescent="0.2">
      <c r="G1100" s="1"/>
    </row>
    <row r="1101" spans="7:7" x14ac:dyDescent="0.2">
      <c r="G1101" s="1"/>
    </row>
    <row r="1102" spans="7:7" x14ac:dyDescent="0.2">
      <c r="G1102" s="1"/>
    </row>
    <row r="1103" spans="7:7" x14ac:dyDescent="0.2">
      <c r="G1103" s="1"/>
    </row>
    <row r="1104" spans="7:7" x14ac:dyDescent="0.2">
      <c r="G1104" s="1"/>
    </row>
    <row r="1105" spans="7:7" x14ac:dyDescent="0.2">
      <c r="G1105" s="1"/>
    </row>
    <row r="1106" spans="7:7" x14ac:dyDescent="0.2">
      <c r="G1106" s="12"/>
    </row>
    <row r="1107" spans="7:7" x14ac:dyDescent="0.2">
      <c r="G1107" s="13"/>
    </row>
    <row r="1108" spans="7:7" x14ac:dyDescent="0.2">
      <c r="G1108" s="12"/>
    </row>
    <row r="1109" spans="7:7" x14ac:dyDescent="0.2">
      <c r="G1109" s="14"/>
    </row>
    <row r="1110" spans="7:7" x14ac:dyDescent="0.2">
      <c r="G1110" s="7"/>
    </row>
    <row r="1111" spans="7:7" x14ac:dyDescent="0.2">
      <c r="G1111" s="6"/>
    </row>
    <row r="1112" spans="7:7" x14ac:dyDescent="0.2">
      <c r="G1112" s="7"/>
    </row>
    <row r="1113" spans="7:7" x14ac:dyDescent="0.2">
      <c r="G1113" s="7"/>
    </row>
    <row r="1114" spans="7:7" x14ac:dyDescent="0.2">
      <c r="G1114" s="7"/>
    </row>
    <row r="1115" spans="7:7" x14ac:dyDescent="0.2">
      <c r="G1115" s="6"/>
    </row>
    <row r="1116" spans="7:7" x14ac:dyDescent="0.2">
      <c r="G1116" s="6"/>
    </row>
    <row r="1117" spans="7:7" x14ac:dyDescent="0.2">
      <c r="G1117" s="6"/>
    </row>
    <row r="1118" spans="7:7" x14ac:dyDescent="0.2">
      <c r="G1118" s="6"/>
    </row>
    <row r="1119" spans="7:7" x14ac:dyDescent="0.2">
      <c r="G1119" s="6"/>
    </row>
    <row r="1120" spans="7:7" x14ac:dyDescent="0.2">
      <c r="G1120" s="6"/>
    </row>
    <row r="2462" spans="8:101" ht="11.1" customHeight="1" x14ac:dyDescent="0.2">
      <c r="H2462" s="10"/>
      <c r="I2462" s="10"/>
      <c r="J2462" s="10"/>
      <c r="K2462" s="10"/>
      <c r="M2462" s="10"/>
      <c r="N2462" s="10"/>
      <c r="O2462" s="10"/>
      <c r="P2462" s="10"/>
      <c r="Q2462" s="10"/>
      <c r="R2462" s="10"/>
      <c r="S2462" s="10"/>
      <c r="T2462" s="10"/>
      <c r="U2462" s="10"/>
      <c r="V2462" s="10"/>
      <c r="W2462" s="10"/>
      <c r="X2462" s="10"/>
      <c r="Y2462" s="10"/>
      <c r="Z2462" s="10"/>
      <c r="AA2462" s="10"/>
      <c r="AB2462" s="10"/>
      <c r="AC2462" s="10"/>
      <c r="AD2462" s="10"/>
      <c r="AE2462" s="10"/>
      <c r="AF2462" s="10"/>
      <c r="AG2462" s="10"/>
      <c r="AH2462" s="10"/>
      <c r="AI2462" s="10"/>
      <c r="AJ2462" s="10"/>
      <c r="AK2462" s="10"/>
      <c r="AL2462" s="10"/>
      <c r="AM2462" s="10"/>
      <c r="AN2462" s="10"/>
      <c r="AO2462" s="10"/>
      <c r="AP2462" s="10"/>
      <c r="AQ2462" s="10"/>
      <c r="AR2462" s="10"/>
      <c r="AS2462" s="10"/>
      <c r="AT2462" s="10"/>
      <c r="AU2462" s="10"/>
      <c r="AV2462" s="10"/>
      <c r="AW2462" s="10"/>
      <c r="AY2462" s="10"/>
      <c r="AZ2462" s="10"/>
      <c r="BA2462" s="10"/>
      <c r="BB2462" s="10"/>
      <c r="BC2462" s="10"/>
      <c r="BD2462" s="10"/>
      <c r="BF2462" s="10"/>
      <c r="BG2462" s="10"/>
      <c r="BH2462" s="10"/>
      <c r="BI2462" s="10"/>
      <c r="BJ2462" s="10"/>
      <c r="BK2462" s="10"/>
      <c r="BM2462" s="10"/>
      <c r="BN2462" s="10"/>
      <c r="BO2462" s="10"/>
      <c r="BP2462" s="10"/>
      <c r="BQ2462" s="10"/>
      <c r="BR2462" s="10"/>
      <c r="BT2462" s="10"/>
      <c r="BU2462" s="10"/>
      <c r="BV2462" s="10"/>
      <c r="BW2462" s="10"/>
      <c r="BX2462" s="10"/>
      <c r="BY2462" s="10"/>
      <c r="CA2462" s="10"/>
      <c r="CB2462" s="10"/>
      <c r="CC2462" s="10"/>
      <c r="CD2462" s="10"/>
      <c r="CE2462" s="10"/>
      <c r="CF2462" s="10"/>
      <c r="CH2462" s="10"/>
      <c r="CI2462" s="10"/>
      <c r="CJ2462" s="10"/>
      <c r="CK2462" s="10"/>
      <c r="CL2462" s="10"/>
      <c r="CM2462" s="10"/>
      <c r="CO2462" s="10"/>
      <c r="CP2462" s="10"/>
      <c r="CQ2462" s="10"/>
      <c r="CR2462" s="10"/>
      <c r="CS2462" s="10"/>
      <c r="CT2462" s="10"/>
      <c r="CV2462" s="10"/>
      <c r="CW2462" s="10"/>
    </row>
    <row r="2463" spans="8:101" ht="11.1" customHeight="1" x14ac:dyDescent="0.2">
      <c r="H2463" s="1"/>
      <c r="I2463" s="1"/>
      <c r="J2463" s="1"/>
      <c r="K2463" s="1"/>
      <c r="M2463" s="1"/>
      <c r="N2463" s="1"/>
      <c r="O2463" s="1"/>
      <c r="P2463" s="1"/>
      <c r="Q2463" s="1"/>
      <c r="R2463" s="1"/>
      <c r="S2463" s="1"/>
      <c r="T2463" s="1"/>
      <c r="U2463" s="1"/>
      <c r="V2463" s="1"/>
      <c r="W2463" s="1"/>
      <c r="X2463" s="1"/>
      <c r="Y2463" s="1"/>
      <c r="Z2463" s="1"/>
      <c r="AA2463" s="1"/>
      <c r="AB2463" s="1"/>
      <c r="AC2463" s="1"/>
      <c r="AD2463" s="1"/>
      <c r="AE2463" s="1"/>
      <c r="AF2463" s="1"/>
      <c r="AG2463" s="1"/>
      <c r="AH2463" s="1"/>
      <c r="AI2463" s="1"/>
      <c r="AJ2463" s="1"/>
      <c r="AK2463" s="1"/>
      <c r="AL2463" s="1"/>
      <c r="AM2463" s="1"/>
      <c r="AN2463" s="1"/>
      <c r="AO2463" s="1"/>
      <c r="AP2463" s="1"/>
      <c r="AQ2463" s="1"/>
      <c r="AR2463" s="1"/>
      <c r="AS2463" s="1"/>
      <c r="AT2463" s="1"/>
      <c r="AU2463" s="1"/>
      <c r="AV2463" s="1"/>
      <c r="AW2463" s="1"/>
      <c r="AY2463" s="1"/>
      <c r="AZ2463" s="1"/>
      <c r="BA2463" s="1"/>
      <c r="BB2463" s="1"/>
      <c r="BC2463" s="1"/>
      <c r="BD2463" s="1"/>
      <c r="BF2463" s="1"/>
      <c r="BG2463" s="1"/>
      <c r="BH2463" s="1"/>
      <c r="BI2463" s="1"/>
      <c r="BJ2463" s="1"/>
      <c r="BK2463" s="1"/>
      <c r="BM2463" s="1"/>
      <c r="BN2463" s="1"/>
      <c r="BO2463" s="1"/>
      <c r="BP2463" s="1"/>
      <c r="BQ2463" s="1"/>
      <c r="BR2463" s="1"/>
      <c r="BT2463" s="1"/>
      <c r="BU2463" s="1"/>
      <c r="BV2463" s="1"/>
      <c r="BW2463" s="1"/>
      <c r="BX2463" s="1"/>
      <c r="BY2463" s="1"/>
      <c r="CA2463" s="1"/>
      <c r="CB2463" s="1"/>
      <c r="CC2463" s="1"/>
      <c r="CD2463" s="1"/>
      <c r="CE2463" s="1"/>
      <c r="CF2463" s="1"/>
      <c r="CH2463" s="1"/>
      <c r="CI2463" s="1"/>
      <c r="CJ2463" s="1"/>
      <c r="CK2463" s="1"/>
      <c r="CL2463" s="1"/>
      <c r="CM2463" s="1"/>
      <c r="CO2463" s="1"/>
      <c r="CP2463" s="1"/>
      <c r="CQ2463" s="1"/>
      <c r="CR2463" s="1"/>
      <c r="CS2463" s="1"/>
      <c r="CT2463" s="1"/>
      <c r="CV2463" s="1"/>
      <c r="CW2463" s="1"/>
    </row>
    <row r="2464" spans="8:101" ht="11.1" customHeight="1" x14ac:dyDescent="0.2">
      <c r="H2464" s="1"/>
      <c r="I2464" s="1"/>
      <c r="J2464" s="1"/>
      <c r="K2464" s="1"/>
      <c r="M2464" s="1"/>
      <c r="N2464" s="1"/>
      <c r="O2464" s="1"/>
      <c r="P2464" s="1"/>
      <c r="Q2464" s="1"/>
      <c r="R2464" s="1"/>
      <c r="S2464" s="1"/>
      <c r="T2464" s="1"/>
      <c r="U2464" s="1"/>
      <c r="V2464" s="1"/>
      <c r="W2464" s="1"/>
      <c r="X2464" s="1"/>
      <c r="Y2464" s="1"/>
      <c r="Z2464" s="1"/>
      <c r="AA2464" s="1"/>
      <c r="AB2464" s="1"/>
      <c r="AC2464" s="1"/>
      <c r="AD2464" s="1"/>
      <c r="AE2464" s="1"/>
      <c r="AF2464" s="1"/>
      <c r="AG2464" s="1"/>
      <c r="AI2464" s="1"/>
      <c r="AJ2464" s="1"/>
      <c r="AL2464" s="1"/>
      <c r="AN2464" s="1"/>
      <c r="AO2464" s="1"/>
      <c r="AP2464" s="1"/>
      <c r="AQ2464" s="1"/>
      <c r="AR2464" s="1"/>
      <c r="AS2464" s="1"/>
      <c r="AU2464" s="1"/>
      <c r="AW2464" s="1"/>
      <c r="AY2464" s="1"/>
      <c r="AZ2464" s="1"/>
      <c r="BA2464" s="1"/>
      <c r="BB2464" s="1"/>
      <c r="BC2464" s="1"/>
      <c r="BD2464" s="1"/>
      <c r="BF2464" s="1"/>
      <c r="BG2464" s="1"/>
      <c r="BH2464" s="1"/>
      <c r="BI2464" s="1"/>
      <c r="BK2464" s="1"/>
      <c r="BM2464" s="1"/>
      <c r="BN2464" s="1"/>
      <c r="BO2464" s="1"/>
      <c r="BP2464" s="1"/>
      <c r="BQ2464" s="1"/>
      <c r="BR2464" s="1"/>
      <c r="BT2464" s="1"/>
      <c r="BU2464" s="1"/>
      <c r="BV2464" s="1"/>
      <c r="BW2464" s="1"/>
      <c r="BX2464" s="1"/>
      <c r="BY2464" s="1"/>
      <c r="CA2464" s="1"/>
      <c r="CC2464" s="1"/>
      <c r="CD2464" s="1"/>
      <c r="CE2464" s="1"/>
      <c r="CF2464" s="1"/>
      <c r="CH2464" s="1"/>
      <c r="CI2464" s="1"/>
      <c r="CJ2464" s="1"/>
      <c r="CK2464" s="1"/>
      <c r="CL2464" s="1"/>
      <c r="CM2464" s="1"/>
      <c r="CO2464" s="1"/>
      <c r="CP2464" s="1"/>
      <c r="CQ2464" s="1"/>
      <c r="CV2464" s="1"/>
      <c r="CW2464" s="1"/>
    </row>
    <row r="2465" spans="8:101" x14ac:dyDescent="0.2">
      <c r="H2465" s="1"/>
      <c r="I2465" s="1"/>
      <c r="J2465" s="1"/>
      <c r="K2465" s="1"/>
      <c r="M2465" s="1"/>
      <c r="N2465" s="1"/>
      <c r="O2465" s="1"/>
      <c r="P2465" s="1"/>
      <c r="Q2465" s="1"/>
      <c r="R2465" s="1"/>
      <c r="S2465" s="1"/>
      <c r="T2465" s="1"/>
      <c r="U2465" s="1"/>
      <c r="V2465" s="1"/>
      <c r="W2465" s="1"/>
      <c r="X2465" s="1"/>
      <c r="Y2465" s="1"/>
      <c r="Z2465" s="1"/>
      <c r="AA2465" s="1"/>
      <c r="AB2465" s="1"/>
      <c r="AC2465" s="1"/>
      <c r="AD2465" s="1"/>
      <c r="AE2465" s="1"/>
      <c r="AF2465" s="1"/>
      <c r="AG2465" s="1"/>
      <c r="AI2465" s="1"/>
      <c r="AJ2465" s="1"/>
      <c r="AL2465" s="1"/>
      <c r="AN2465" s="1"/>
      <c r="AO2465" s="1"/>
      <c r="AP2465" s="1"/>
      <c r="AQ2465" s="1"/>
      <c r="AR2465" s="1"/>
      <c r="AS2465" s="1"/>
      <c r="AU2465" s="1"/>
      <c r="AW2465" s="1"/>
      <c r="AY2465" s="1"/>
      <c r="AZ2465" s="1"/>
      <c r="BA2465" s="1"/>
      <c r="BB2465" s="1"/>
      <c r="BC2465" s="1"/>
      <c r="BD2465" s="1"/>
      <c r="BF2465" s="1"/>
      <c r="BG2465" s="1"/>
      <c r="BH2465" s="1"/>
      <c r="BI2465" s="1"/>
      <c r="BK2465" s="1"/>
      <c r="BM2465" s="1"/>
      <c r="BN2465" s="1"/>
      <c r="BO2465" s="1"/>
      <c r="BP2465" s="1"/>
      <c r="BQ2465" s="1"/>
      <c r="BR2465" s="1"/>
      <c r="BT2465" s="1"/>
      <c r="BU2465" s="1"/>
      <c r="BV2465" s="1"/>
      <c r="BW2465" s="1"/>
      <c r="BX2465" s="1"/>
      <c r="BY2465" s="1"/>
      <c r="CA2465" s="1"/>
      <c r="CC2465" s="1"/>
      <c r="CD2465" s="1"/>
      <c r="CE2465" s="1"/>
      <c r="CF2465" s="1"/>
      <c r="CH2465" s="1"/>
      <c r="CI2465" s="1"/>
      <c r="CJ2465" s="1"/>
      <c r="CK2465" s="1"/>
      <c r="CL2465" s="1"/>
      <c r="CM2465" s="1"/>
      <c r="CO2465" s="1"/>
      <c r="CP2465" s="1"/>
      <c r="CQ2465" s="1"/>
      <c r="CV2465" s="1"/>
      <c r="CW2465" s="1"/>
    </row>
    <row r="2466" spans="8:101" ht="12.95" customHeight="1" x14ac:dyDescent="0.2">
      <c r="H2466" s="1"/>
      <c r="I2466" s="1"/>
      <c r="J2466" s="1"/>
      <c r="K2466" s="1"/>
      <c r="M2466" s="1"/>
      <c r="N2466" s="1"/>
      <c r="O2466" s="1"/>
      <c r="P2466" s="1"/>
      <c r="Q2466" s="1"/>
      <c r="R2466" s="1"/>
      <c r="S2466" s="1"/>
      <c r="T2466" s="1"/>
      <c r="U2466" s="1"/>
      <c r="V2466" s="1"/>
      <c r="W2466" s="1"/>
      <c r="X2466" s="1"/>
      <c r="Y2466" s="1"/>
      <c r="Z2466" s="1"/>
      <c r="AC2466" s="1"/>
      <c r="AD2466" s="1"/>
      <c r="AE2466" s="1"/>
      <c r="AF2466" s="1"/>
      <c r="AG2466" s="1"/>
      <c r="AI2466" s="1"/>
      <c r="AJ2466" s="1"/>
      <c r="AL2466" s="1"/>
      <c r="AN2466" s="1"/>
      <c r="AO2466" s="1"/>
      <c r="AR2466" s="1"/>
      <c r="AU2466" s="1"/>
      <c r="AW2466" s="1"/>
      <c r="AY2466" s="1"/>
      <c r="AZ2466" s="1"/>
      <c r="BA2466" s="1"/>
      <c r="BB2466" s="1"/>
      <c r="BD2466" s="1"/>
      <c r="BF2466" s="1"/>
      <c r="BG2466" s="1"/>
      <c r="BH2466" s="1"/>
      <c r="BI2466" s="1"/>
      <c r="BK2466" s="1"/>
      <c r="BM2466" s="1"/>
      <c r="BN2466" s="1"/>
      <c r="BO2466" s="1"/>
      <c r="BP2466" s="1"/>
      <c r="BQ2466" s="1"/>
      <c r="BR2466" s="1"/>
      <c r="BU2466" s="1"/>
      <c r="BV2466" s="1"/>
      <c r="BW2466" s="1"/>
      <c r="BX2466" s="1"/>
      <c r="BY2466" s="1"/>
      <c r="CC2466" s="1"/>
      <c r="CD2466" s="1"/>
      <c r="CE2466" s="1"/>
      <c r="CF2466" s="1"/>
      <c r="CI2466" s="1"/>
      <c r="CJ2466" s="1"/>
      <c r="CK2466" s="1"/>
      <c r="CL2466" s="1"/>
      <c r="CM2466" s="1"/>
      <c r="CQ2466" s="1"/>
      <c r="CV2466" s="1"/>
      <c r="CW2466" s="1"/>
    </row>
    <row r="2467" spans="8:101" ht="12.95" customHeight="1" x14ac:dyDescent="0.2">
      <c r="H2467" s="1"/>
      <c r="I2467" s="1"/>
      <c r="J2467" s="1"/>
      <c r="K2467" s="1"/>
      <c r="M2467" s="1"/>
      <c r="N2467" s="1"/>
      <c r="O2467" s="1"/>
      <c r="P2467" s="1"/>
      <c r="Q2467" s="1"/>
      <c r="R2467" s="1"/>
      <c r="S2467" s="1"/>
      <c r="U2467" s="1"/>
      <c r="V2467" s="1"/>
      <c r="W2467" s="1"/>
      <c r="X2467" s="1"/>
      <c r="Y2467" s="1"/>
      <c r="Z2467" s="1"/>
      <c r="AC2467" s="1"/>
      <c r="AD2467" s="1"/>
      <c r="AE2467" s="1"/>
      <c r="AF2467" s="1"/>
      <c r="AG2467" s="1"/>
      <c r="AI2467" s="1"/>
      <c r="AJ2467" s="1"/>
      <c r="AL2467" s="1"/>
      <c r="AN2467" s="1"/>
      <c r="AO2467" s="1"/>
      <c r="AR2467" s="1"/>
      <c r="AU2467" s="1"/>
      <c r="AW2467" s="1"/>
      <c r="AY2467" s="1"/>
      <c r="AZ2467" s="1"/>
      <c r="BA2467" s="1"/>
      <c r="BB2467" s="1"/>
      <c r="BD2467" s="1"/>
      <c r="BF2467" s="1"/>
      <c r="BG2467" s="1"/>
      <c r="BH2467" s="1"/>
      <c r="BI2467" s="1"/>
      <c r="BK2467" s="1"/>
      <c r="BN2467" s="1"/>
      <c r="BO2467" s="1"/>
      <c r="BP2467" s="1"/>
      <c r="BQ2467" s="1"/>
      <c r="BR2467" s="1"/>
      <c r="BU2467" s="1"/>
      <c r="BV2467" s="1"/>
      <c r="BW2467" s="1"/>
      <c r="BX2467" s="1"/>
      <c r="BY2467" s="1"/>
      <c r="CC2467" s="1"/>
      <c r="CD2467" s="1"/>
      <c r="CE2467" s="1"/>
      <c r="CF2467" s="1"/>
      <c r="CI2467" s="1"/>
      <c r="CJ2467" s="1"/>
      <c r="CK2467" s="1"/>
      <c r="CL2467" s="1"/>
      <c r="CM2467" s="1"/>
      <c r="CQ2467" s="1"/>
      <c r="CV2467" s="1"/>
      <c r="CW2467" s="1"/>
    </row>
    <row r="2468" spans="8:101" ht="12.95" customHeight="1" x14ac:dyDescent="0.2">
      <c r="H2468" s="1"/>
      <c r="I2468" s="1"/>
      <c r="J2468" s="1"/>
      <c r="K2468" s="1"/>
      <c r="M2468" s="1"/>
      <c r="N2468" s="1"/>
      <c r="O2468" s="1"/>
      <c r="P2468" s="1"/>
      <c r="Q2468" s="1"/>
      <c r="R2468" s="1"/>
      <c r="S2468" s="1"/>
      <c r="U2468" s="1"/>
      <c r="V2468" s="1"/>
      <c r="W2468" s="1"/>
      <c r="X2468" s="1"/>
      <c r="Y2468" s="1"/>
      <c r="Z2468" s="1"/>
      <c r="AC2468" s="1"/>
      <c r="AD2468" s="1"/>
      <c r="AE2468" s="1"/>
      <c r="AF2468" s="1"/>
      <c r="AG2468" s="1"/>
      <c r="AI2468" s="1"/>
      <c r="AJ2468" s="1"/>
      <c r="AL2468" s="1"/>
      <c r="AN2468" s="1"/>
      <c r="AO2468" s="1"/>
      <c r="AR2468" s="1"/>
      <c r="AU2468" s="1"/>
      <c r="AW2468" s="1"/>
      <c r="AY2468" s="1"/>
      <c r="AZ2468" s="1"/>
      <c r="BA2468" s="1"/>
      <c r="BB2468" s="1"/>
      <c r="BD2468" s="1"/>
      <c r="BF2468" s="1"/>
      <c r="BG2468" s="1"/>
      <c r="BH2468" s="1"/>
      <c r="BI2468" s="1"/>
      <c r="BK2468" s="1"/>
      <c r="BN2468" s="1"/>
      <c r="BO2468" s="1"/>
      <c r="BP2468" s="1"/>
      <c r="BQ2468" s="1"/>
      <c r="BR2468" s="1"/>
      <c r="BU2468" s="1"/>
      <c r="BV2468" s="1"/>
      <c r="BW2468" s="1"/>
      <c r="BX2468" s="1"/>
      <c r="BY2468" s="1"/>
      <c r="CC2468" s="1"/>
      <c r="CD2468" s="1"/>
      <c r="CE2468" s="1"/>
      <c r="CF2468" s="1"/>
      <c r="CI2468" s="1"/>
      <c r="CJ2468" s="1"/>
      <c r="CK2468" s="1"/>
      <c r="CL2468" s="1"/>
      <c r="CM2468" s="1"/>
      <c r="CQ2468" s="1"/>
      <c r="CV2468" s="1"/>
      <c r="CW2468" s="1"/>
    </row>
    <row r="2469" spans="8:101" x14ac:dyDescent="0.2">
      <c r="H2469" s="1"/>
      <c r="I2469" s="1"/>
      <c r="J2469" s="1"/>
      <c r="K2469" s="1"/>
      <c r="M2469" s="1"/>
      <c r="N2469" s="1"/>
      <c r="O2469" s="1"/>
      <c r="P2469" s="1"/>
      <c r="Q2469" s="1"/>
      <c r="R2469" s="1"/>
      <c r="S2469" s="1"/>
      <c r="U2469" s="1"/>
      <c r="V2469" s="1"/>
      <c r="W2469" s="1"/>
      <c r="X2469" s="1"/>
      <c r="Y2469" s="1"/>
      <c r="Z2469" s="1"/>
      <c r="AC2469" s="1"/>
      <c r="AD2469" s="1"/>
      <c r="AF2469" s="1"/>
      <c r="AG2469" s="1"/>
      <c r="AI2469" s="1"/>
      <c r="AJ2469" s="1"/>
      <c r="AL2469" s="1"/>
      <c r="AN2469" s="1"/>
      <c r="AO2469" s="1"/>
      <c r="AR2469" s="1"/>
      <c r="AU2469" s="1"/>
      <c r="AW2469" s="1"/>
      <c r="AY2469" s="1"/>
      <c r="AZ2469" s="1"/>
      <c r="BA2469" s="1"/>
      <c r="BB2469" s="1"/>
      <c r="BD2469" s="1"/>
      <c r="BF2469" s="1"/>
      <c r="BG2469" s="1"/>
      <c r="BH2469" s="1"/>
      <c r="BI2469" s="1"/>
      <c r="BK2469" s="1"/>
      <c r="BN2469" s="1"/>
      <c r="BO2469" s="1"/>
      <c r="BP2469" s="1"/>
      <c r="BQ2469" s="1"/>
      <c r="BR2469" s="1"/>
      <c r="BU2469" s="1"/>
      <c r="BV2469" s="1"/>
      <c r="BW2469" s="1"/>
      <c r="BX2469" s="1"/>
      <c r="BY2469" s="1"/>
      <c r="CC2469" s="1"/>
      <c r="CD2469" s="1"/>
      <c r="CE2469" s="1"/>
      <c r="CF2469" s="1"/>
      <c r="CI2469" s="1"/>
      <c r="CJ2469" s="1"/>
      <c r="CK2469" s="1"/>
      <c r="CL2469" s="1"/>
      <c r="CQ2469" s="1"/>
      <c r="CV2469" s="1"/>
      <c r="CW2469" s="1"/>
    </row>
    <row r="2470" spans="8:101" x14ac:dyDescent="0.2">
      <c r="H2470" s="1"/>
      <c r="I2470" s="1"/>
      <c r="J2470" s="1"/>
      <c r="K2470" s="1"/>
      <c r="M2470" s="1"/>
      <c r="N2470" s="1"/>
      <c r="O2470" s="1"/>
      <c r="P2470" s="1"/>
      <c r="Q2470" s="1"/>
      <c r="R2470" s="1"/>
      <c r="S2470" s="1"/>
      <c r="U2470" s="1"/>
      <c r="V2470" s="1"/>
      <c r="W2470" s="1"/>
      <c r="X2470" s="1"/>
      <c r="Y2470" s="1"/>
      <c r="Z2470" s="1"/>
      <c r="AC2470" s="1"/>
      <c r="AD2470" s="1"/>
      <c r="AF2470" s="1"/>
      <c r="AG2470" s="1"/>
      <c r="AI2470" s="1"/>
      <c r="AJ2470" s="1"/>
      <c r="AL2470" s="1"/>
      <c r="AN2470" s="1"/>
      <c r="AO2470" s="1"/>
      <c r="AR2470" s="1"/>
      <c r="AU2470" s="1"/>
      <c r="AW2470" s="1"/>
      <c r="AY2470" s="1"/>
      <c r="AZ2470" s="1"/>
      <c r="BA2470" s="1"/>
      <c r="BB2470" s="1"/>
      <c r="BD2470" s="1"/>
      <c r="BF2470" s="1"/>
      <c r="BG2470" s="1"/>
      <c r="BH2470" s="1"/>
      <c r="BI2470" s="1"/>
      <c r="BK2470" s="1"/>
      <c r="BN2470" s="1"/>
      <c r="BO2470" s="1"/>
      <c r="BP2470" s="1"/>
      <c r="BQ2470" s="1"/>
      <c r="BR2470" s="1"/>
      <c r="BU2470" s="1"/>
      <c r="BV2470" s="1"/>
      <c r="BW2470" s="1"/>
      <c r="BX2470" s="1"/>
      <c r="BY2470" s="1"/>
      <c r="CC2470" s="1"/>
      <c r="CD2470" s="1"/>
      <c r="CE2470" s="1"/>
      <c r="CF2470" s="1"/>
      <c r="CI2470" s="1"/>
      <c r="CJ2470" s="1"/>
      <c r="CK2470" s="1"/>
      <c r="CL2470" s="1"/>
      <c r="CQ2470" s="1"/>
      <c r="CV2470" s="1"/>
      <c r="CW2470" s="1"/>
    </row>
    <row r="2471" spans="8:101" x14ac:dyDescent="0.2">
      <c r="H2471" s="1"/>
      <c r="I2471" s="1"/>
      <c r="J2471" s="1"/>
      <c r="K2471" s="1"/>
      <c r="M2471" s="1"/>
      <c r="N2471" s="1"/>
      <c r="O2471" s="1"/>
      <c r="P2471" s="1"/>
      <c r="Q2471" s="1"/>
      <c r="R2471" s="1"/>
      <c r="S2471" s="1"/>
      <c r="U2471" s="1"/>
      <c r="V2471" s="1"/>
      <c r="W2471" s="1"/>
      <c r="X2471" s="1"/>
      <c r="Y2471" s="1"/>
      <c r="Z2471" s="1"/>
      <c r="AC2471" s="1"/>
      <c r="AD2471" s="1"/>
      <c r="AF2471" s="1"/>
      <c r="AI2471" s="1"/>
      <c r="AJ2471" s="1"/>
      <c r="AL2471" s="1"/>
      <c r="AN2471" s="1"/>
      <c r="AO2471" s="1"/>
      <c r="AR2471" s="1"/>
      <c r="AU2471" s="1"/>
      <c r="AW2471" s="1"/>
      <c r="AY2471" s="1"/>
      <c r="AZ2471" s="1"/>
      <c r="BA2471" s="1"/>
      <c r="BB2471" s="1"/>
      <c r="BD2471" s="1"/>
      <c r="BF2471" s="1"/>
      <c r="BG2471" s="1"/>
      <c r="BH2471" s="1"/>
      <c r="BI2471" s="1"/>
      <c r="BK2471" s="1"/>
      <c r="BN2471" s="1"/>
      <c r="BO2471" s="1"/>
      <c r="BP2471" s="1"/>
      <c r="BQ2471" s="1"/>
      <c r="BR2471" s="1"/>
      <c r="BU2471" s="1"/>
      <c r="BV2471" s="1"/>
      <c r="BW2471" s="1"/>
      <c r="BX2471" s="1"/>
      <c r="BY2471" s="1"/>
      <c r="CC2471" s="1"/>
      <c r="CD2471" s="1"/>
      <c r="CE2471" s="1"/>
      <c r="CF2471" s="1"/>
      <c r="CI2471" s="1"/>
      <c r="CJ2471" s="1"/>
      <c r="CK2471" s="1"/>
      <c r="CL2471" s="1"/>
      <c r="CQ2471" s="1"/>
      <c r="CV2471" s="1"/>
      <c r="CW2471" s="1"/>
    </row>
    <row r="2472" spans="8:101" x14ac:dyDescent="0.2">
      <c r="H2472" s="1"/>
      <c r="I2472" s="1"/>
      <c r="J2472" s="1"/>
      <c r="K2472" s="1"/>
      <c r="M2472" s="1"/>
      <c r="N2472" s="1"/>
      <c r="O2472" s="1"/>
      <c r="P2472" s="1"/>
      <c r="Q2472" s="1"/>
      <c r="R2472" s="1"/>
      <c r="S2472" s="1"/>
      <c r="U2472" s="1"/>
      <c r="V2472" s="1"/>
      <c r="W2472" s="1"/>
      <c r="X2472" s="1"/>
      <c r="Y2472" s="1"/>
      <c r="Z2472" s="1"/>
      <c r="AC2472" s="1"/>
      <c r="AD2472" s="1"/>
      <c r="AF2472" s="1"/>
      <c r="AI2472" s="1"/>
      <c r="AJ2472" s="1"/>
      <c r="AL2472" s="1"/>
      <c r="AN2472" s="1"/>
      <c r="AO2472" s="1"/>
      <c r="AR2472" s="1"/>
      <c r="AU2472" s="1"/>
      <c r="AW2472" s="1"/>
      <c r="AY2472" s="1"/>
      <c r="AZ2472" s="1"/>
      <c r="BA2472" s="1"/>
      <c r="BB2472" s="1"/>
      <c r="BD2472" s="1"/>
      <c r="BF2472" s="1"/>
      <c r="BG2472" s="1"/>
      <c r="BH2472" s="1"/>
      <c r="BI2472" s="1"/>
      <c r="BK2472" s="1"/>
      <c r="BN2472" s="1"/>
      <c r="BO2472" s="1"/>
      <c r="BP2472" s="1"/>
      <c r="BQ2472" s="1"/>
      <c r="BR2472" s="1"/>
      <c r="BU2472" s="1"/>
      <c r="BV2472" s="1"/>
      <c r="BW2472" s="1"/>
      <c r="BX2472" s="1"/>
      <c r="BY2472" s="1"/>
      <c r="CC2472" s="1"/>
      <c r="CD2472" s="1"/>
      <c r="CE2472" s="1"/>
      <c r="CF2472" s="1"/>
      <c r="CI2472" s="1"/>
      <c r="CJ2472" s="1"/>
      <c r="CK2472" s="1"/>
      <c r="CL2472" s="1"/>
      <c r="CQ2472" s="1"/>
      <c r="CV2472" s="1"/>
      <c r="CW2472" s="1"/>
    </row>
    <row r="2473" spans="8:101" x14ac:dyDescent="0.2">
      <c r="H2473" s="1"/>
      <c r="I2473" s="1"/>
      <c r="J2473" s="1"/>
      <c r="K2473" s="1"/>
      <c r="M2473" s="1"/>
      <c r="N2473" s="1"/>
      <c r="O2473" s="1"/>
      <c r="P2473" s="1"/>
      <c r="Q2473" s="1"/>
      <c r="R2473" s="1"/>
      <c r="S2473" s="1"/>
      <c r="U2473" s="1"/>
      <c r="V2473" s="1"/>
      <c r="W2473" s="1"/>
      <c r="X2473" s="1"/>
      <c r="Y2473" s="1"/>
      <c r="Z2473" s="1"/>
      <c r="AC2473" s="1"/>
      <c r="AD2473" s="1"/>
      <c r="AF2473" s="1"/>
      <c r="AI2473" s="1"/>
      <c r="AJ2473" s="1"/>
      <c r="AL2473" s="1"/>
      <c r="AN2473" s="1"/>
      <c r="AO2473" s="1"/>
      <c r="AR2473" s="1"/>
      <c r="AU2473" s="1"/>
      <c r="AW2473" s="1"/>
      <c r="AY2473" s="1"/>
      <c r="AZ2473" s="1"/>
      <c r="BA2473" s="1"/>
      <c r="BB2473" s="1"/>
      <c r="BD2473" s="1"/>
      <c r="BF2473" s="1"/>
      <c r="BG2473" s="1"/>
      <c r="BH2473" s="1"/>
      <c r="BI2473" s="1"/>
      <c r="BK2473" s="1"/>
      <c r="BN2473" s="1"/>
      <c r="BO2473" s="1"/>
      <c r="BP2473" s="1"/>
      <c r="BQ2473" s="1"/>
      <c r="BR2473" s="1"/>
      <c r="BU2473" s="1"/>
      <c r="BV2473" s="1"/>
      <c r="BW2473" s="1"/>
      <c r="BX2473" s="1"/>
      <c r="BY2473" s="1"/>
      <c r="CC2473" s="1"/>
      <c r="CD2473" s="1"/>
      <c r="CE2473" s="1"/>
      <c r="CF2473" s="1"/>
      <c r="CI2473" s="1"/>
      <c r="CJ2473" s="1"/>
      <c r="CK2473" s="1"/>
      <c r="CL2473" s="1"/>
      <c r="CQ2473" s="1"/>
      <c r="CV2473" s="1"/>
      <c r="CW2473" s="1"/>
    </row>
    <row r="2474" spans="8:101" x14ac:dyDescent="0.2">
      <c r="H2474" s="1"/>
      <c r="I2474" s="1"/>
      <c r="J2474" s="1"/>
      <c r="K2474" s="1"/>
      <c r="M2474" s="1"/>
      <c r="N2474" s="1"/>
      <c r="O2474" s="1"/>
      <c r="P2474" s="1"/>
      <c r="Q2474" s="1"/>
      <c r="R2474" s="1"/>
      <c r="S2474" s="1"/>
      <c r="U2474" s="1"/>
      <c r="V2474" s="1"/>
      <c r="W2474" s="1"/>
      <c r="X2474" s="1"/>
      <c r="Y2474" s="1"/>
      <c r="Z2474" s="1"/>
      <c r="AC2474" s="1"/>
      <c r="AD2474" s="1"/>
      <c r="AF2474" s="1"/>
      <c r="AI2474" s="1"/>
      <c r="AJ2474" s="1"/>
      <c r="AL2474" s="1"/>
      <c r="AN2474" s="1"/>
      <c r="AO2474" s="1"/>
      <c r="AR2474" s="1"/>
      <c r="AU2474" s="1"/>
      <c r="AW2474" s="1"/>
      <c r="AY2474" s="1"/>
      <c r="AZ2474" s="1"/>
      <c r="BA2474" s="1"/>
      <c r="BB2474" s="1"/>
      <c r="BD2474" s="1"/>
      <c r="BF2474" s="1"/>
      <c r="BG2474" s="1"/>
      <c r="BH2474" s="1"/>
      <c r="BI2474" s="1"/>
      <c r="BK2474" s="1"/>
      <c r="BN2474" s="1"/>
      <c r="BO2474" s="1"/>
      <c r="BP2474" s="1"/>
      <c r="BQ2474" s="1"/>
      <c r="BR2474" s="1"/>
      <c r="BU2474" s="1"/>
      <c r="BV2474" s="1"/>
      <c r="BW2474" s="1"/>
      <c r="BX2474" s="1"/>
      <c r="BY2474" s="1"/>
      <c r="CC2474" s="1"/>
      <c r="CD2474" s="1"/>
      <c r="CE2474" s="1"/>
      <c r="CF2474" s="1"/>
      <c r="CI2474" s="1"/>
      <c r="CJ2474" s="1"/>
      <c r="CK2474" s="1"/>
      <c r="CL2474" s="1"/>
      <c r="CQ2474" s="1"/>
      <c r="CV2474" s="1"/>
      <c r="CW2474" s="1"/>
    </row>
    <row r="2475" spans="8:101" x14ac:dyDescent="0.2">
      <c r="H2475" s="1"/>
      <c r="I2475" s="1"/>
      <c r="J2475" s="1"/>
      <c r="K2475" s="1"/>
      <c r="M2475" s="1"/>
      <c r="N2475" s="1"/>
      <c r="O2475" s="1"/>
      <c r="P2475" s="1"/>
      <c r="Q2475" s="1"/>
      <c r="R2475" s="1"/>
      <c r="S2475" s="1"/>
      <c r="U2475" s="1"/>
      <c r="V2475" s="1"/>
      <c r="X2475" s="1"/>
      <c r="Z2475" s="1"/>
      <c r="AC2475" s="1"/>
      <c r="AD2475" s="1"/>
      <c r="AF2475" s="1"/>
      <c r="AI2475" s="1"/>
      <c r="AJ2475" s="1"/>
      <c r="AL2475" s="1"/>
      <c r="AN2475" s="1"/>
      <c r="AO2475" s="1"/>
      <c r="AR2475" s="1"/>
      <c r="AU2475" s="1"/>
      <c r="AW2475" s="1"/>
      <c r="AY2475" s="1"/>
      <c r="AZ2475" s="1"/>
      <c r="BA2475" s="1"/>
      <c r="BB2475" s="1"/>
      <c r="BD2475" s="1"/>
      <c r="BF2475" s="1"/>
      <c r="BG2475" s="1"/>
      <c r="BH2475" s="1"/>
      <c r="BI2475" s="1"/>
      <c r="BK2475" s="1"/>
      <c r="BN2475" s="1"/>
      <c r="BO2475" s="1"/>
      <c r="BP2475" s="1"/>
      <c r="BQ2475" s="1"/>
      <c r="BR2475" s="1"/>
      <c r="BU2475" s="1"/>
      <c r="BV2475" s="1"/>
      <c r="BW2475" s="1"/>
      <c r="BX2475" s="1"/>
      <c r="BY2475" s="1"/>
      <c r="CC2475" s="1"/>
      <c r="CD2475" s="1"/>
      <c r="CE2475" s="1"/>
      <c r="CF2475" s="1"/>
      <c r="CI2475" s="1"/>
      <c r="CJ2475" s="1"/>
      <c r="CK2475" s="1"/>
      <c r="CL2475" s="1"/>
      <c r="CQ2475" s="1"/>
      <c r="CV2475" s="1"/>
      <c r="CW2475" s="1"/>
    </row>
    <row r="2476" spans="8:101" x14ac:dyDescent="0.2">
      <c r="H2476" s="1"/>
      <c r="I2476" s="1"/>
      <c r="J2476" s="1"/>
      <c r="M2476" s="1"/>
      <c r="N2476" s="1"/>
      <c r="O2476" s="1"/>
      <c r="P2476" s="1"/>
      <c r="Q2476" s="1"/>
      <c r="R2476" s="1"/>
      <c r="S2476" s="1"/>
      <c r="U2476" s="1"/>
      <c r="V2476" s="1"/>
      <c r="X2476" s="1"/>
      <c r="AF2476" s="1"/>
      <c r="AI2476" s="1"/>
      <c r="AJ2476" s="1"/>
      <c r="AL2476" s="1"/>
      <c r="AN2476" s="1"/>
      <c r="AO2476" s="1"/>
      <c r="AR2476" s="1"/>
      <c r="AU2476" s="1"/>
      <c r="AW2476" s="1"/>
      <c r="AY2476" s="1"/>
      <c r="AZ2476" s="1"/>
      <c r="BA2476" s="1"/>
      <c r="BB2476" s="1"/>
      <c r="BD2476" s="1"/>
      <c r="BF2476" s="1"/>
      <c r="BG2476" s="1"/>
      <c r="BH2476" s="1"/>
      <c r="BI2476" s="1"/>
      <c r="BK2476" s="1"/>
      <c r="BN2476" s="1"/>
      <c r="BO2476" s="1"/>
      <c r="BP2476" s="1"/>
      <c r="BQ2476" s="1"/>
      <c r="BR2476" s="1"/>
      <c r="BU2476" s="1"/>
      <c r="BV2476" s="1"/>
      <c r="BW2476" s="1"/>
      <c r="BX2476" s="1"/>
      <c r="BY2476" s="1"/>
      <c r="CC2476" s="1"/>
      <c r="CD2476" s="1"/>
      <c r="CE2476" s="1"/>
      <c r="CF2476" s="1"/>
      <c r="CI2476" s="1"/>
      <c r="CJ2476" s="1"/>
      <c r="CK2476" s="1"/>
      <c r="CL2476" s="1"/>
      <c r="CQ2476" s="1"/>
      <c r="CV2476" s="1"/>
      <c r="CW2476" s="1"/>
    </row>
    <row r="2477" spans="8:101" x14ac:dyDescent="0.2">
      <c r="H2477" s="1"/>
      <c r="I2477" s="1"/>
      <c r="J2477" s="1"/>
      <c r="M2477" s="1"/>
      <c r="N2477" s="1"/>
      <c r="O2477" s="1"/>
      <c r="P2477" s="1"/>
      <c r="Q2477" s="1"/>
      <c r="R2477" s="1"/>
      <c r="S2477" s="1"/>
      <c r="U2477" s="1"/>
      <c r="V2477" s="1"/>
      <c r="X2477" s="1"/>
      <c r="AF2477" s="1"/>
      <c r="AI2477" s="1"/>
      <c r="AJ2477" s="1"/>
      <c r="AL2477" s="1"/>
      <c r="AN2477" s="1"/>
      <c r="AO2477" s="1"/>
      <c r="AR2477" s="1"/>
      <c r="AU2477" s="1"/>
      <c r="AW2477" s="1"/>
      <c r="AY2477" s="1"/>
      <c r="AZ2477" s="1"/>
      <c r="BA2477" s="1"/>
      <c r="BB2477" s="1"/>
      <c r="BD2477" s="1"/>
      <c r="BF2477" s="1"/>
      <c r="BG2477" s="1"/>
      <c r="BH2477" s="1"/>
      <c r="BI2477" s="1"/>
      <c r="BK2477" s="1"/>
      <c r="BN2477" s="1"/>
      <c r="BO2477" s="1"/>
      <c r="BP2477" s="1"/>
      <c r="BQ2477" s="1"/>
      <c r="BR2477" s="1"/>
      <c r="BU2477" s="1"/>
      <c r="BV2477" s="1"/>
      <c r="BW2477" s="1"/>
      <c r="BX2477" s="1"/>
      <c r="BY2477" s="1"/>
      <c r="CC2477" s="1"/>
      <c r="CD2477" s="1"/>
      <c r="CE2477" s="1"/>
      <c r="CF2477" s="1"/>
      <c r="CI2477" s="1"/>
      <c r="CJ2477" s="1"/>
      <c r="CK2477" s="1"/>
      <c r="CL2477" s="1"/>
      <c r="CQ2477" s="1"/>
      <c r="CV2477" s="1"/>
      <c r="CW2477" s="1"/>
    </row>
    <row r="2478" spans="8:101" x14ac:dyDescent="0.2">
      <c r="N2478" s="1"/>
      <c r="R2478" s="1"/>
      <c r="S2478" s="1"/>
      <c r="U2478" s="1"/>
      <c r="X2478" s="1"/>
      <c r="AF2478" s="1"/>
      <c r="AI2478" s="1"/>
      <c r="AJ2478" s="1"/>
      <c r="AL2478" s="1"/>
      <c r="AN2478" s="1"/>
      <c r="AO2478" s="1"/>
      <c r="AR2478" s="1"/>
      <c r="AU2478" s="1"/>
      <c r="AW2478" s="1"/>
      <c r="AY2478" s="1"/>
      <c r="AZ2478" s="1"/>
      <c r="BA2478" s="1"/>
      <c r="BB2478" s="1"/>
      <c r="BD2478" s="1"/>
      <c r="BF2478" s="1"/>
      <c r="BG2478" s="1"/>
      <c r="BH2478" s="1"/>
      <c r="BI2478" s="1"/>
      <c r="BK2478" s="1"/>
      <c r="BN2478" s="1"/>
      <c r="BO2478" s="1"/>
      <c r="BP2478" s="1"/>
      <c r="BQ2478" s="1"/>
      <c r="BR2478" s="1"/>
      <c r="BU2478" s="1"/>
      <c r="BV2478" s="1"/>
      <c r="BW2478" s="1"/>
      <c r="BX2478" s="1"/>
      <c r="BY2478" s="1"/>
      <c r="CC2478" s="1"/>
      <c r="CD2478" s="1"/>
      <c r="CE2478" s="1"/>
      <c r="CF2478" s="1"/>
      <c r="CI2478" s="1"/>
      <c r="CJ2478" s="1"/>
      <c r="CK2478" s="1"/>
      <c r="CL2478" s="1"/>
      <c r="CQ2478" s="1"/>
      <c r="CV2478" s="1"/>
      <c r="CW2478" s="1"/>
    </row>
    <row r="2479" spans="8:101" x14ac:dyDescent="0.2">
      <c r="R2479" s="1"/>
      <c r="S2479" s="1"/>
      <c r="U2479" s="1"/>
      <c r="X2479" s="1"/>
      <c r="AF2479" s="1"/>
      <c r="AI2479" s="1"/>
      <c r="AJ2479" s="1"/>
      <c r="AL2479" s="1"/>
      <c r="AN2479" s="1"/>
      <c r="AO2479" s="1"/>
      <c r="AR2479" s="1"/>
      <c r="AU2479" s="1"/>
      <c r="AW2479" s="1"/>
      <c r="AY2479" s="1"/>
      <c r="AZ2479" s="1"/>
      <c r="BA2479" s="1"/>
      <c r="BB2479" s="1"/>
      <c r="BD2479" s="1"/>
      <c r="BF2479" s="1"/>
      <c r="BG2479" s="1"/>
      <c r="BH2479" s="1"/>
      <c r="BI2479" s="1"/>
      <c r="BK2479" s="1"/>
      <c r="BN2479" s="1"/>
      <c r="BO2479" s="1"/>
      <c r="BP2479" s="1"/>
      <c r="BQ2479" s="1"/>
      <c r="BR2479" s="1"/>
      <c r="BU2479" s="1"/>
      <c r="BV2479" s="1"/>
      <c r="BW2479" s="1"/>
      <c r="BX2479" s="1"/>
      <c r="BY2479" s="1"/>
      <c r="CC2479" s="1"/>
      <c r="CD2479" s="1"/>
      <c r="CE2479" s="1"/>
      <c r="CF2479" s="1"/>
      <c r="CI2479" s="1"/>
      <c r="CJ2479" s="1"/>
      <c r="CK2479" s="1"/>
      <c r="CL2479" s="1"/>
      <c r="CQ2479" s="1"/>
      <c r="CV2479" s="1"/>
      <c r="CW2479" s="1"/>
    </row>
    <row r="2480" spans="8:101" x14ac:dyDescent="0.2">
      <c r="R2480" s="1"/>
      <c r="S2480" s="1"/>
      <c r="U2480" s="1"/>
      <c r="X2480" s="1"/>
      <c r="AF2480" s="1"/>
      <c r="AI2480" s="1"/>
      <c r="AJ2480" s="1"/>
      <c r="AL2480" s="1"/>
      <c r="AN2480" s="1"/>
      <c r="AO2480" s="1"/>
      <c r="AR2480" s="1"/>
      <c r="AU2480" s="1"/>
      <c r="AW2480" s="1"/>
      <c r="AY2480" s="1"/>
      <c r="AZ2480" s="1"/>
      <c r="BA2480" s="1"/>
      <c r="BB2480" s="1"/>
      <c r="BD2480" s="1"/>
      <c r="BF2480" s="1"/>
      <c r="BG2480" s="1"/>
      <c r="BI2480" s="1"/>
      <c r="BK2480" s="1"/>
      <c r="BN2480" s="1"/>
      <c r="BO2480" s="1"/>
      <c r="BP2480" s="1"/>
      <c r="BR2480" s="1"/>
      <c r="BU2480" s="1"/>
      <c r="BV2480" s="1"/>
      <c r="BW2480" s="1"/>
      <c r="BX2480" s="1"/>
      <c r="BY2480" s="1"/>
      <c r="CC2480" s="1"/>
      <c r="CD2480" s="1"/>
      <c r="CE2480" s="1"/>
      <c r="CF2480" s="1"/>
      <c r="CI2480" s="1"/>
      <c r="CJ2480" s="1"/>
      <c r="CK2480" s="1"/>
      <c r="CL2480" s="1"/>
      <c r="CQ2480" s="1"/>
      <c r="CV2480" s="1"/>
      <c r="CW2480" s="1"/>
    </row>
    <row r="2481" spans="8:127" x14ac:dyDescent="0.2">
      <c r="R2481" s="1"/>
      <c r="S2481" s="1"/>
      <c r="U2481" s="1"/>
      <c r="X2481" s="1"/>
      <c r="AF2481" s="1"/>
      <c r="AI2481" s="1"/>
      <c r="AJ2481" s="1"/>
      <c r="AL2481" s="1"/>
      <c r="AN2481" s="1"/>
      <c r="AO2481" s="1"/>
      <c r="AY2481" s="1"/>
      <c r="AZ2481" s="1"/>
      <c r="BG2481" s="1"/>
      <c r="BN2481" s="1"/>
      <c r="BO2481" s="1"/>
      <c r="CC2481" s="1"/>
      <c r="CD2481" s="1"/>
      <c r="CE2481" s="1"/>
      <c r="CV2481" s="1"/>
      <c r="CW2481" s="1"/>
    </row>
    <row r="2482" spans="8:127" x14ac:dyDescent="0.2">
      <c r="AF2482" s="1"/>
      <c r="AJ2482" s="1"/>
      <c r="AL2482" s="1"/>
      <c r="AO2482" s="1"/>
      <c r="AY2482" s="1"/>
      <c r="AZ2482" s="1"/>
      <c r="BN2482" s="1"/>
      <c r="BO2482" s="1"/>
      <c r="CC2482" s="1"/>
      <c r="CD2482" s="1"/>
      <c r="CE2482" s="1"/>
      <c r="CV2482" s="1"/>
    </row>
    <row r="2483" spans="8:127" x14ac:dyDescent="0.2">
      <c r="H2483" s="14"/>
      <c r="I2483" s="14"/>
      <c r="J2483" s="14"/>
      <c r="K2483" s="14"/>
      <c r="L2483" s="14"/>
      <c r="M2483" s="14"/>
      <c r="N2483" s="14"/>
      <c r="O2483" s="14"/>
      <c r="P2483" s="14"/>
      <c r="Q2483" s="14"/>
      <c r="R2483" s="14"/>
      <c r="S2483" s="14"/>
      <c r="T2483" s="14"/>
      <c r="U2483" s="14"/>
      <c r="V2483" s="14"/>
      <c r="W2483" s="14"/>
      <c r="X2483" s="14"/>
      <c r="Y2483" s="14"/>
      <c r="Z2483" s="14"/>
      <c r="AA2483" s="14"/>
      <c r="AB2483" s="14"/>
      <c r="AC2483" s="14"/>
      <c r="AD2483" s="14"/>
      <c r="AE2483" s="14"/>
      <c r="AF2483" s="14"/>
      <c r="AG2483" s="14"/>
      <c r="AH2483" s="14"/>
      <c r="AI2483" s="14"/>
      <c r="AJ2483" s="14"/>
      <c r="AK2483" s="14"/>
      <c r="AL2483" s="14"/>
      <c r="AM2483" s="14"/>
      <c r="AN2483" s="14"/>
      <c r="AO2483" s="14"/>
      <c r="AP2483" s="14"/>
      <c r="AQ2483" s="14"/>
      <c r="AR2483" s="14"/>
      <c r="AS2483" s="14"/>
      <c r="AT2483" s="14"/>
      <c r="AU2483" s="14"/>
      <c r="AV2483" s="14"/>
      <c r="AW2483" s="14"/>
      <c r="AX2483" s="14"/>
      <c r="AY2483" s="14"/>
      <c r="AZ2483" s="14"/>
      <c r="BA2483" s="14"/>
      <c r="BB2483" s="14"/>
      <c r="BC2483" s="14"/>
      <c r="BD2483" s="14"/>
      <c r="BE2483" s="14"/>
      <c r="BF2483" s="14"/>
      <c r="BG2483" s="14"/>
      <c r="BH2483" s="14"/>
      <c r="BI2483" s="14"/>
      <c r="BJ2483" s="14"/>
      <c r="BK2483" s="14"/>
      <c r="BL2483" s="14"/>
      <c r="BM2483" s="14"/>
      <c r="BN2483" s="14"/>
      <c r="BO2483" s="14"/>
      <c r="BP2483" s="14"/>
      <c r="BQ2483" s="14"/>
      <c r="BR2483" s="14"/>
      <c r="BS2483" s="14"/>
      <c r="BT2483" s="14"/>
      <c r="BU2483" s="14"/>
      <c r="BV2483" s="14"/>
      <c r="BW2483" s="14"/>
      <c r="BX2483" s="14"/>
      <c r="BY2483" s="14"/>
      <c r="BZ2483" s="14"/>
      <c r="CA2483" s="14"/>
      <c r="CB2483" s="14"/>
      <c r="CC2483" s="14"/>
      <c r="CD2483" s="14"/>
      <c r="CE2483" s="14"/>
      <c r="CF2483" s="14"/>
      <c r="CG2483" s="14"/>
      <c r="CH2483" s="14"/>
      <c r="CI2483" s="14"/>
      <c r="CJ2483" s="14"/>
      <c r="CK2483" s="14"/>
      <c r="CL2483" s="14"/>
      <c r="CM2483" s="14"/>
      <c r="CN2483" s="14"/>
      <c r="CO2483" s="14"/>
      <c r="CP2483" s="14"/>
      <c r="CQ2483" s="14"/>
      <c r="CR2483" s="14"/>
      <c r="CS2483" s="14"/>
      <c r="CT2483" s="14"/>
      <c r="CU2483" s="14"/>
      <c r="CV2483" s="14"/>
      <c r="CW2483" s="14"/>
      <c r="CX2483" s="14">
        <f t="shared" ref="CX2483:DF2483" si="2">SUM(CX2463:CX2482)</f>
        <v>0</v>
      </c>
      <c r="CY2483" s="14">
        <f t="shared" si="2"/>
        <v>0</v>
      </c>
      <c r="CZ2483" s="14">
        <f t="shared" si="2"/>
        <v>0</v>
      </c>
      <c r="DA2483" s="14">
        <f t="shared" si="2"/>
        <v>0</v>
      </c>
      <c r="DB2483" s="14">
        <f t="shared" si="2"/>
        <v>0</v>
      </c>
      <c r="DC2483" s="14">
        <f t="shared" si="2"/>
        <v>0</v>
      </c>
      <c r="DD2483" s="14">
        <f t="shared" si="2"/>
        <v>0</v>
      </c>
      <c r="DE2483" s="14">
        <f t="shared" si="2"/>
        <v>0</v>
      </c>
      <c r="DF2483" s="14">
        <f t="shared" si="2"/>
        <v>0</v>
      </c>
      <c r="DG2483" s="14"/>
      <c r="DH2483" s="14"/>
      <c r="DI2483" s="14"/>
      <c r="DJ2483" s="14"/>
      <c r="DK2483" s="14"/>
      <c r="DL2483" s="14"/>
      <c r="DM2483" s="14"/>
      <c r="DN2483" s="14"/>
      <c r="DO2483" s="14"/>
      <c r="DP2483" s="14"/>
      <c r="DQ2483" s="14"/>
      <c r="DR2483" s="14"/>
      <c r="DS2483" s="14"/>
      <c r="DT2483" s="14"/>
      <c r="DU2483" s="14"/>
      <c r="DV2483" s="14"/>
      <c r="DW2483" s="14"/>
    </row>
  </sheetData>
  <mergeCells count="9">
    <mergeCell ref="B9:B10"/>
    <mergeCell ref="C9:C10"/>
    <mergeCell ref="F9:F10"/>
    <mergeCell ref="B2:F2"/>
    <mergeCell ref="B3:F3"/>
    <mergeCell ref="B4:F4"/>
    <mergeCell ref="B5:F5"/>
    <mergeCell ref="B6:F6"/>
    <mergeCell ref="B7:F7"/>
  </mergeCells>
  <pageMargins left="0.7" right="0.7" top="0.75" bottom="0.75" header="0.3" footer="0.3"/>
  <pageSetup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6"/>
  </sheetPr>
  <dimension ref="B1:DX2478"/>
  <sheetViews>
    <sheetView showGridLines="0" zoomScaleNormal="100" workbookViewId="0">
      <selection activeCell="H25" sqref="H25"/>
    </sheetView>
  </sheetViews>
  <sheetFormatPr baseColWidth="10" defaultRowHeight="12.75" x14ac:dyDescent="0.2"/>
  <cols>
    <col min="2" max="2" width="6.42578125" customWidth="1"/>
    <col min="3" max="3" width="37.7109375" customWidth="1"/>
    <col min="4" max="4" width="13.28515625" customWidth="1"/>
    <col min="5" max="5" width="14.140625" customWidth="1"/>
    <col min="6" max="6" width="13.42578125" customWidth="1"/>
    <col min="7" max="10" width="13.7109375" customWidth="1"/>
    <col min="11" max="11" width="14.140625" customWidth="1"/>
    <col min="12" max="12" width="13.7109375" customWidth="1"/>
    <col min="13" max="13" width="9" customWidth="1"/>
    <col min="14" max="21" width="14.7109375" customWidth="1"/>
    <col min="22" max="22" width="14.85546875" customWidth="1"/>
    <col min="23" max="35" width="14.7109375" customWidth="1"/>
    <col min="37" max="37" width="14.7109375" customWidth="1"/>
    <col min="39" max="42" width="14.7109375" customWidth="1"/>
    <col min="43" max="43" width="14.85546875" customWidth="1"/>
    <col min="44" max="47" width="14.7109375" customWidth="1"/>
    <col min="49" max="50" width="14.7109375" customWidth="1"/>
    <col min="52" max="53" width="14.7109375" customWidth="1"/>
    <col min="54" max="54" width="14.5703125" customWidth="1"/>
    <col min="55" max="57" width="14.7109375" customWidth="1"/>
    <col min="60" max="60" width="14.7109375" customWidth="1"/>
    <col min="61" max="61" width="14.85546875" customWidth="1"/>
    <col min="62" max="64" width="14.7109375" customWidth="1"/>
    <col min="66" max="66" width="14.85546875" customWidth="1"/>
    <col min="67" max="68" width="14.7109375" customWidth="1"/>
    <col min="69" max="69" width="16.5703125" customWidth="1"/>
    <col min="70" max="71" width="14.7109375" customWidth="1"/>
    <col min="73" max="78" width="14.7109375" customWidth="1"/>
    <col min="80" max="80" width="14.85546875" customWidth="1"/>
    <col min="81" max="85" width="14.7109375" customWidth="1"/>
    <col min="87" max="91" width="14.7109375" customWidth="1"/>
    <col min="92" max="92" width="14.5703125" customWidth="1"/>
    <col min="94" max="95" width="14.7109375" customWidth="1"/>
    <col min="96" max="96" width="14.85546875" customWidth="1"/>
    <col min="97" max="97" width="14.7109375" customWidth="1"/>
    <col min="101" max="103" width="14.7109375" customWidth="1"/>
    <col min="257" max="257" width="7" customWidth="1"/>
    <col min="258" max="258" width="37.28515625" customWidth="1"/>
    <col min="259" max="259" width="13.28515625" customWidth="1"/>
    <col min="260" max="260" width="14.140625" customWidth="1"/>
    <col min="261" max="261" width="12.5703125" customWidth="1"/>
    <col min="262" max="262" width="13.42578125" customWidth="1"/>
    <col min="263" max="266" width="13.7109375" customWidth="1"/>
    <col min="267" max="267" width="14.140625" customWidth="1"/>
    <col min="268" max="268" width="13.7109375" customWidth="1"/>
    <col min="269" max="269" width="9" customWidth="1"/>
    <col min="270" max="277" width="14.7109375" customWidth="1"/>
    <col min="278" max="278" width="14.85546875" customWidth="1"/>
    <col min="279" max="291" width="14.7109375" customWidth="1"/>
    <col min="293" max="293" width="14.7109375" customWidth="1"/>
    <col min="295" max="298" width="14.7109375" customWidth="1"/>
    <col min="299" max="299" width="14.85546875" customWidth="1"/>
    <col min="300" max="303" width="14.7109375" customWidth="1"/>
    <col min="305" max="306" width="14.7109375" customWidth="1"/>
    <col min="308" max="309" width="14.7109375" customWidth="1"/>
    <col min="310" max="310" width="14.5703125" customWidth="1"/>
    <col min="311" max="313" width="14.7109375" customWidth="1"/>
    <col min="316" max="316" width="14.7109375" customWidth="1"/>
    <col min="317" max="317" width="14.85546875" customWidth="1"/>
    <col min="318" max="320" width="14.7109375" customWidth="1"/>
    <col min="322" max="322" width="14.85546875" customWidth="1"/>
    <col min="323" max="324" width="14.7109375" customWidth="1"/>
    <col min="325" max="325" width="16.5703125" customWidth="1"/>
    <col min="326" max="327" width="14.7109375" customWidth="1"/>
    <col min="329" max="334" width="14.7109375" customWidth="1"/>
    <col min="336" max="336" width="14.85546875" customWidth="1"/>
    <col min="337" max="341" width="14.7109375" customWidth="1"/>
    <col min="343" max="347" width="14.7109375" customWidth="1"/>
    <col min="348" max="348" width="14.5703125" customWidth="1"/>
    <col min="350" max="351" width="14.7109375" customWidth="1"/>
    <col min="352" max="352" width="14.85546875" customWidth="1"/>
    <col min="353" max="353" width="14.7109375" customWidth="1"/>
    <col min="357" max="359" width="14.7109375" customWidth="1"/>
    <col min="513" max="513" width="7" customWidth="1"/>
    <col min="514" max="514" width="37.28515625" customWidth="1"/>
    <col min="515" max="515" width="13.28515625" customWidth="1"/>
    <col min="516" max="516" width="14.140625" customWidth="1"/>
    <col min="517" max="517" width="12.5703125" customWidth="1"/>
    <col min="518" max="518" width="13.42578125" customWidth="1"/>
    <col min="519" max="522" width="13.7109375" customWidth="1"/>
    <col min="523" max="523" width="14.140625" customWidth="1"/>
    <col min="524" max="524" width="13.7109375" customWidth="1"/>
    <col min="525" max="525" width="9" customWidth="1"/>
    <col min="526" max="533" width="14.7109375" customWidth="1"/>
    <col min="534" max="534" width="14.85546875" customWidth="1"/>
    <col min="535" max="547" width="14.7109375" customWidth="1"/>
    <col min="549" max="549" width="14.7109375" customWidth="1"/>
    <col min="551" max="554" width="14.7109375" customWidth="1"/>
    <col min="555" max="555" width="14.85546875" customWidth="1"/>
    <col min="556" max="559" width="14.7109375" customWidth="1"/>
    <col min="561" max="562" width="14.7109375" customWidth="1"/>
    <col min="564" max="565" width="14.7109375" customWidth="1"/>
    <col min="566" max="566" width="14.5703125" customWidth="1"/>
    <col min="567" max="569" width="14.7109375" customWidth="1"/>
    <col min="572" max="572" width="14.7109375" customWidth="1"/>
    <col min="573" max="573" width="14.85546875" customWidth="1"/>
    <col min="574" max="576" width="14.7109375" customWidth="1"/>
    <col min="578" max="578" width="14.85546875" customWidth="1"/>
    <col min="579" max="580" width="14.7109375" customWidth="1"/>
    <col min="581" max="581" width="16.5703125" customWidth="1"/>
    <col min="582" max="583" width="14.7109375" customWidth="1"/>
    <col min="585" max="590" width="14.7109375" customWidth="1"/>
    <col min="592" max="592" width="14.85546875" customWidth="1"/>
    <col min="593" max="597" width="14.7109375" customWidth="1"/>
    <col min="599" max="603" width="14.7109375" customWidth="1"/>
    <col min="604" max="604" width="14.5703125" customWidth="1"/>
    <col min="606" max="607" width="14.7109375" customWidth="1"/>
    <col min="608" max="608" width="14.85546875" customWidth="1"/>
    <col min="609" max="609" width="14.7109375" customWidth="1"/>
    <col min="613" max="615" width="14.7109375" customWidth="1"/>
    <col min="769" max="769" width="7" customWidth="1"/>
    <col min="770" max="770" width="37.28515625" customWidth="1"/>
    <col min="771" max="771" width="13.28515625" customWidth="1"/>
    <col min="772" max="772" width="14.140625" customWidth="1"/>
    <col min="773" max="773" width="12.5703125" customWidth="1"/>
    <col min="774" max="774" width="13.42578125" customWidth="1"/>
    <col min="775" max="778" width="13.7109375" customWidth="1"/>
    <col min="779" max="779" width="14.140625" customWidth="1"/>
    <col min="780" max="780" width="13.7109375" customWidth="1"/>
    <col min="781" max="781" width="9" customWidth="1"/>
    <col min="782" max="789" width="14.7109375" customWidth="1"/>
    <col min="790" max="790" width="14.85546875" customWidth="1"/>
    <col min="791" max="803" width="14.7109375" customWidth="1"/>
    <col min="805" max="805" width="14.7109375" customWidth="1"/>
    <col min="807" max="810" width="14.7109375" customWidth="1"/>
    <col min="811" max="811" width="14.85546875" customWidth="1"/>
    <col min="812" max="815" width="14.7109375" customWidth="1"/>
    <col min="817" max="818" width="14.7109375" customWidth="1"/>
    <col min="820" max="821" width="14.7109375" customWidth="1"/>
    <col min="822" max="822" width="14.5703125" customWidth="1"/>
    <col min="823" max="825" width="14.7109375" customWidth="1"/>
    <col min="828" max="828" width="14.7109375" customWidth="1"/>
    <col min="829" max="829" width="14.85546875" customWidth="1"/>
    <col min="830" max="832" width="14.7109375" customWidth="1"/>
    <col min="834" max="834" width="14.85546875" customWidth="1"/>
    <col min="835" max="836" width="14.7109375" customWidth="1"/>
    <col min="837" max="837" width="16.5703125" customWidth="1"/>
    <col min="838" max="839" width="14.7109375" customWidth="1"/>
    <col min="841" max="846" width="14.7109375" customWidth="1"/>
    <col min="848" max="848" width="14.85546875" customWidth="1"/>
    <col min="849" max="853" width="14.7109375" customWidth="1"/>
    <col min="855" max="859" width="14.7109375" customWidth="1"/>
    <col min="860" max="860" width="14.5703125" customWidth="1"/>
    <col min="862" max="863" width="14.7109375" customWidth="1"/>
    <col min="864" max="864" width="14.85546875" customWidth="1"/>
    <col min="865" max="865" width="14.7109375" customWidth="1"/>
    <col min="869" max="871" width="14.7109375" customWidth="1"/>
    <col min="1025" max="1025" width="7" customWidth="1"/>
    <col min="1026" max="1026" width="37.28515625" customWidth="1"/>
    <col min="1027" max="1027" width="13.28515625" customWidth="1"/>
    <col min="1028" max="1028" width="14.140625" customWidth="1"/>
    <col min="1029" max="1029" width="12.5703125" customWidth="1"/>
    <col min="1030" max="1030" width="13.42578125" customWidth="1"/>
    <col min="1031" max="1034" width="13.7109375" customWidth="1"/>
    <col min="1035" max="1035" width="14.140625" customWidth="1"/>
    <col min="1036" max="1036" width="13.7109375" customWidth="1"/>
    <col min="1037" max="1037" width="9" customWidth="1"/>
    <col min="1038" max="1045" width="14.7109375" customWidth="1"/>
    <col min="1046" max="1046" width="14.85546875" customWidth="1"/>
    <col min="1047" max="1059" width="14.7109375" customWidth="1"/>
    <col min="1061" max="1061" width="14.7109375" customWidth="1"/>
    <col min="1063" max="1066" width="14.7109375" customWidth="1"/>
    <col min="1067" max="1067" width="14.85546875" customWidth="1"/>
    <col min="1068" max="1071" width="14.7109375" customWidth="1"/>
    <col min="1073" max="1074" width="14.7109375" customWidth="1"/>
    <col min="1076" max="1077" width="14.7109375" customWidth="1"/>
    <col min="1078" max="1078" width="14.5703125" customWidth="1"/>
    <col min="1079" max="1081" width="14.7109375" customWidth="1"/>
    <col min="1084" max="1084" width="14.7109375" customWidth="1"/>
    <col min="1085" max="1085" width="14.85546875" customWidth="1"/>
    <col min="1086" max="1088" width="14.7109375" customWidth="1"/>
    <col min="1090" max="1090" width="14.85546875" customWidth="1"/>
    <col min="1091" max="1092" width="14.7109375" customWidth="1"/>
    <col min="1093" max="1093" width="16.5703125" customWidth="1"/>
    <col min="1094" max="1095" width="14.7109375" customWidth="1"/>
    <col min="1097" max="1102" width="14.7109375" customWidth="1"/>
    <col min="1104" max="1104" width="14.85546875" customWidth="1"/>
    <col min="1105" max="1109" width="14.7109375" customWidth="1"/>
    <col min="1111" max="1115" width="14.7109375" customWidth="1"/>
    <col min="1116" max="1116" width="14.5703125" customWidth="1"/>
    <col min="1118" max="1119" width="14.7109375" customWidth="1"/>
    <col min="1120" max="1120" width="14.85546875" customWidth="1"/>
    <col min="1121" max="1121" width="14.7109375" customWidth="1"/>
    <col min="1125" max="1127" width="14.7109375" customWidth="1"/>
    <col min="1281" max="1281" width="7" customWidth="1"/>
    <col min="1282" max="1282" width="37.28515625" customWidth="1"/>
    <col min="1283" max="1283" width="13.28515625" customWidth="1"/>
    <col min="1284" max="1284" width="14.140625" customWidth="1"/>
    <col min="1285" max="1285" width="12.5703125" customWidth="1"/>
    <col min="1286" max="1286" width="13.42578125" customWidth="1"/>
    <col min="1287" max="1290" width="13.7109375" customWidth="1"/>
    <col min="1291" max="1291" width="14.140625" customWidth="1"/>
    <col min="1292" max="1292" width="13.7109375" customWidth="1"/>
    <col min="1293" max="1293" width="9" customWidth="1"/>
    <col min="1294" max="1301" width="14.7109375" customWidth="1"/>
    <col min="1302" max="1302" width="14.85546875" customWidth="1"/>
    <col min="1303" max="1315" width="14.7109375" customWidth="1"/>
    <col min="1317" max="1317" width="14.7109375" customWidth="1"/>
    <col min="1319" max="1322" width="14.7109375" customWidth="1"/>
    <col min="1323" max="1323" width="14.85546875" customWidth="1"/>
    <col min="1324" max="1327" width="14.7109375" customWidth="1"/>
    <col min="1329" max="1330" width="14.7109375" customWidth="1"/>
    <col min="1332" max="1333" width="14.7109375" customWidth="1"/>
    <col min="1334" max="1334" width="14.5703125" customWidth="1"/>
    <col min="1335" max="1337" width="14.7109375" customWidth="1"/>
    <col min="1340" max="1340" width="14.7109375" customWidth="1"/>
    <col min="1341" max="1341" width="14.85546875" customWidth="1"/>
    <col min="1342" max="1344" width="14.7109375" customWidth="1"/>
    <col min="1346" max="1346" width="14.85546875" customWidth="1"/>
    <col min="1347" max="1348" width="14.7109375" customWidth="1"/>
    <col min="1349" max="1349" width="16.5703125" customWidth="1"/>
    <col min="1350" max="1351" width="14.7109375" customWidth="1"/>
    <col min="1353" max="1358" width="14.7109375" customWidth="1"/>
    <col min="1360" max="1360" width="14.85546875" customWidth="1"/>
    <col min="1361" max="1365" width="14.7109375" customWidth="1"/>
    <col min="1367" max="1371" width="14.7109375" customWidth="1"/>
    <col min="1372" max="1372" width="14.5703125" customWidth="1"/>
    <col min="1374" max="1375" width="14.7109375" customWidth="1"/>
    <col min="1376" max="1376" width="14.85546875" customWidth="1"/>
    <col min="1377" max="1377" width="14.7109375" customWidth="1"/>
    <col min="1381" max="1383" width="14.7109375" customWidth="1"/>
    <col min="1537" max="1537" width="7" customWidth="1"/>
    <col min="1538" max="1538" width="37.28515625" customWidth="1"/>
    <col min="1539" max="1539" width="13.28515625" customWidth="1"/>
    <col min="1540" max="1540" width="14.140625" customWidth="1"/>
    <col min="1541" max="1541" width="12.5703125" customWidth="1"/>
    <col min="1542" max="1542" width="13.42578125" customWidth="1"/>
    <col min="1543" max="1546" width="13.7109375" customWidth="1"/>
    <col min="1547" max="1547" width="14.140625" customWidth="1"/>
    <col min="1548" max="1548" width="13.7109375" customWidth="1"/>
    <col min="1549" max="1549" width="9" customWidth="1"/>
    <col min="1550" max="1557" width="14.7109375" customWidth="1"/>
    <col min="1558" max="1558" width="14.85546875" customWidth="1"/>
    <col min="1559" max="1571" width="14.7109375" customWidth="1"/>
    <col min="1573" max="1573" width="14.7109375" customWidth="1"/>
    <col min="1575" max="1578" width="14.7109375" customWidth="1"/>
    <col min="1579" max="1579" width="14.85546875" customWidth="1"/>
    <col min="1580" max="1583" width="14.7109375" customWidth="1"/>
    <col min="1585" max="1586" width="14.7109375" customWidth="1"/>
    <col min="1588" max="1589" width="14.7109375" customWidth="1"/>
    <col min="1590" max="1590" width="14.5703125" customWidth="1"/>
    <col min="1591" max="1593" width="14.7109375" customWidth="1"/>
    <col min="1596" max="1596" width="14.7109375" customWidth="1"/>
    <col min="1597" max="1597" width="14.85546875" customWidth="1"/>
    <col min="1598" max="1600" width="14.7109375" customWidth="1"/>
    <col min="1602" max="1602" width="14.85546875" customWidth="1"/>
    <col min="1603" max="1604" width="14.7109375" customWidth="1"/>
    <col min="1605" max="1605" width="16.5703125" customWidth="1"/>
    <col min="1606" max="1607" width="14.7109375" customWidth="1"/>
    <col min="1609" max="1614" width="14.7109375" customWidth="1"/>
    <col min="1616" max="1616" width="14.85546875" customWidth="1"/>
    <col min="1617" max="1621" width="14.7109375" customWidth="1"/>
    <col min="1623" max="1627" width="14.7109375" customWidth="1"/>
    <col min="1628" max="1628" width="14.5703125" customWidth="1"/>
    <col min="1630" max="1631" width="14.7109375" customWidth="1"/>
    <col min="1632" max="1632" width="14.85546875" customWidth="1"/>
    <col min="1633" max="1633" width="14.7109375" customWidth="1"/>
    <col min="1637" max="1639" width="14.7109375" customWidth="1"/>
    <col min="1793" max="1793" width="7" customWidth="1"/>
    <col min="1794" max="1794" width="37.28515625" customWidth="1"/>
    <col min="1795" max="1795" width="13.28515625" customWidth="1"/>
    <col min="1796" max="1796" width="14.140625" customWidth="1"/>
    <col min="1797" max="1797" width="12.5703125" customWidth="1"/>
    <col min="1798" max="1798" width="13.42578125" customWidth="1"/>
    <col min="1799" max="1802" width="13.7109375" customWidth="1"/>
    <col min="1803" max="1803" width="14.140625" customWidth="1"/>
    <col min="1804" max="1804" width="13.7109375" customWidth="1"/>
    <col min="1805" max="1805" width="9" customWidth="1"/>
    <col min="1806" max="1813" width="14.7109375" customWidth="1"/>
    <col min="1814" max="1814" width="14.85546875" customWidth="1"/>
    <col min="1815" max="1827" width="14.7109375" customWidth="1"/>
    <col min="1829" max="1829" width="14.7109375" customWidth="1"/>
    <col min="1831" max="1834" width="14.7109375" customWidth="1"/>
    <col min="1835" max="1835" width="14.85546875" customWidth="1"/>
    <col min="1836" max="1839" width="14.7109375" customWidth="1"/>
    <col min="1841" max="1842" width="14.7109375" customWidth="1"/>
    <col min="1844" max="1845" width="14.7109375" customWidth="1"/>
    <col min="1846" max="1846" width="14.5703125" customWidth="1"/>
    <col min="1847" max="1849" width="14.7109375" customWidth="1"/>
    <col min="1852" max="1852" width="14.7109375" customWidth="1"/>
    <col min="1853" max="1853" width="14.85546875" customWidth="1"/>
    <col min="1854" max="1856" width="14.7109375" customWidth="1"/>
    <col min="1858" max="1858" width="14.85546875" customWidth="1"/>
    <col min="1859" max="1860" width="14.7109375" customWidth="1"/>
    <col min="1861" max="1861" width="16.5703125" customWidth="1"/>
    <col min="1862" max="1863" width="14.7109375" customWidth="1"/>
    <col min="1865" max="1870" width="14.7109375" customWidth="1"/>
    <col min="1872" max="1872" width="14.85546875" customWidth="1"/>
    <col min="1873" max="1877" width="14.7109375" customWidth="1"/>
    <col min="1879" max="1883" width="14.7109375" customWidth="1"/>
    <col min="1884" max="1884" width="14.5703125" customWidth="1"/>
    <col min="1886" max="1887" width="14.7109375" customWidth="1"/>
    <col min="1888" max="1888" width="14.85546875" customWidth="1"/>
    <col min="1889" max="1889" width="14.7109375" customWidth="1"/>
    <col min="1893" max="1895" width="14.7109375" customWidth="1"/>
    <col min="2049" max="2049" width="7" customWidth="1"/>
    <col min="2050" max="2050" width="37.28515625" customWidth="1"/>
    <col min="2051" max="2051" width="13.28515625" customWidth="1"/>
    <col min="2052" max="2052" width="14.140625" customWidth="1"/>
    <col min="2053" max="2053" width="12.5703125" customWidth="1"/>
    <col min="2054" max="2054" width="13.42578125" customWidth="1"/>
    <col min="2055" max="2058" width="13.7109375" customWidth="1"/>
    <col min="2059" max="2059" width="14.140625" customWidth="1"/>
    <col min="2060" max="2060" width="13.7109375" customWidth="1"/>
    <col min="2061" max="2061" width="9" customWidth="1"/>
    <col min="2062" max="2069" width="14.7109375" customWidth="1"/>
    <col min="2070" max="2070" width="14.85546875" customWidth="1"/>
    <col min="2071" max="2083" width="14.7109375" customWidth="1"/>
    <col min="2085" max="2085" width="14.7109375" customWidth="1"/>
    <col min="2087" max="2090" width="14.7109375" customWidth="1"/>
    <col min="2091" max="2091" width="14.85546875" customWidth="1"/>
    <col min="2092" max="2095" width="14.7109375" customWidth="1"/>
    <col min="2097" max="2098" width="14.7109375" customWidth="1"/>
    <col min="2100" max="2101" width="14.7109375" customWidth="1"/>
    <col min="2102" max="2102" width="14.5703125" customWidth="1"/>
    <col min="2103" max="2105" width="14.7109375" customWidth="1"/>
    <col min="2108" max="2108" width="14.7109375" customWidth="1"/>
    <col min="2109" max="2109" width="14.85546875" customWidth="1"/>
    <col min="2110" max="2112" width="14.7109375" customWidth="1"/>
    <col min="2114" max="2114" width="14.85546875" customWidth="1"/>
    <col min="2115" max="2116" width="14.7109375" customWidth="1"/>
    <col min="2117" max="2117" width="16.5703125" customWidth="1"/>
    <col min="2118" max="2119" width="14.7109375" customWidth="1"/>
    <col min="2121" max="2126" width="14.7109375" customWidth="1"/>
    <col min="2128" max="2128" width="14.85546875" customWidth="1"/>
    <col min="2129" max="2133" width="14.7109375" customWidth="1"/>
    <col min="2135" max="2139" width="14.7109375" customWidth="1"/>
    <col min="2140" max="2140" width="14.5703125" customWidth="1"/>
    <col min="2142" max="2143" width="14.7109375" customWidth="1"/>
    <col min="2144" max="2144" width="14.85546875" customWidth="1"/>
    <col min="2145" max="2145" width="14.7109375" customWidth="1"/>
    <col min="2149" max="2151" width="14.7109375" customWidth="1"/>
    <col min="2305" max="2305" width="7" customWidth="1"/>
    <col min="2306" max="2306" width="37.28515625" customWidth="1"/>
    <col min="2307" max="2307" width="13.28515625" customWidth="1"/>
    <col min="2308" max="2308" width="14.140625" customWidth="1"/>
    <col min="2309" max="2309" width="12.5703125" customWidth="1"/>
    <col min="2310" max="2310" width="13.42578125" customWidth="1"/>
    <col min="2311" max="2314" width="13.7109375" customWidth="1"/>
    <col min="2315" max="2315" width="14.140625" customWidth="1"/>
    <col min="2316" max="2316" width="13.7109375" customWidth="1"/>
    <col min="2317" max="2317" width="9" customWidth="1"/>
    <col min="2318" max="2325" width="14.7109375" customWidth="1"/>
    <col min="2326" max="2326" width="14.85546875" customWidth="1"/>
    <col min="2327" max="2339" width="14.7109375" customWidth="1"/>
    <col min="2341" max="2341" width="14.7109375" customWidth="1"/>
    <col min="2343" max="2346" width="14.7109375" customWidth="1"/>
    <col min="2347" max="2347" width="14.85546875" customWidth="1"/>
    <col min="2348" max="2351" width="14.7109375" customWidth="1"/>
    <col min="2353" max="2354" width="14.7109375" customWidth="1"/>
    <col min="2356" max="2357" width="14.7109375" customWidth="1"/>
    <col min="2358" max="2358" width="14.5703125" customWidth="1"/>
    <col min="2359" max="2361" width="14.7109375" customWidth="1"/>
    <col min="2364" max="2364" width="14.7109375" customWidth="1"/>
    <col min="2365" max="2365" width="14.85546875" customWidth="1"/>
    <col min="2366" max="2368" width="14.7109375" customWidth="1"/>
    <col min="2370" max="2370" width="14.85546875" customWidth="1"/>
    <col min="2371" max="2372" width="14.7109375" customWidth="1"/>
    <col min="2373" max="2373" width="16.5703125" customWidth="1"/>
    <col min="2374" max="2375" width="14.7109375" customWidth="1"/>
    <col min="2377" max="2382" width="14.7109375" customWidth="1"/>
    <col min="2384" max="2384" width="14.85546875" customWidth="1"/>
    <col min="2385" max="2389" width="14.7109375" customWidth="1"/>
    <col min="2391" max="2395" width="14.7109375" customWidth="1"/>
    <col min="2396" max="2396" width="14.5703125" customWidth="1"/>
    <col min="2398" max="2399" width="14.7109375" customWidth="1"/>
    <col min="2400" max="2400" width="14.85546875" customWidth="1"/>
    <col min="2401" max="2401" width="14.7109375" customWidth="1"/>
    <col min="2405" max="2407" width="14.7109375" customWidth="1"/>
    <col min="2561" max="2561" width="7" customWidth="1"/>
    <col min="2562" max="2562" width="37.28515625" customWidth="1"/>
    <col min="2563" max="2563" width="13.28515625" customWidth="1"/>
    <col min="2564" max="2564" width="14.140625" customWidth="1"/>
    <col min="2565" max="2565" width="12.5703125" customWidth="1"/>
    <col min="2566" max="2566" width="13.42578125" customWidth="1"/>
    <col min="2567" max="2570" width="13.7109375" customWidth="1"/>
    <col min="2571" max="2571" width="14.140625" customWidth="1"/>
    <col min="2572" max="2572" width="13.7109375" customWidth="1"/>
    <col min="2573" max="2573" width="9" customWidth="1"/>
    <col min="2574" max="2581" width="14.7109375" customWidth="1"/>
    <col min="2582" max="2582" width="14.85546875" customWidth="1"/>
    <col min="2583" max="2595" width="14.7109375" customWidth="1"/>
    <col min="2597" max="2597" width="14.7109375" customWidth="1"/>
    <col min="2599" max="2602" width="14.7109375" customWidth="1"/>
    <col min="2603" max="2603" width="14.85546875" customWidth="1"/>
    <col min="2604" max="2607" width="14.7109375" customWidth="1"/>
    <col min="2609" max="2610" width="14.7109375" customWidth="1"/>
    <col min="2612" max="2613" width="14.7109375" customWidth="1"/>
    <col min="2614" max="2614" width="14.5703125" customWidth="1"/>
    <col min="2615" max="2617" width="14.7109375" customWidth="1"/>
    <col min="2620" max="2620" width="14.7109375" customWidth="1"/>
    <col min="2621" max="2621" width="14.85546875" customWidth="1"/>
    <col min="2622" max="2624" width="14.7109375" customWidth="1"/>
    <col min="2626" max="2626" width="14.85546875" customWidth="1"/>
    <col min="2627" max="2628" width="14.7109375" customWidth="1"/>
    <col min="2629" max="2629" width="16.5703125" customWidth="1"/>
    <col min="2630" max="2631" width="14.7109375" customWidth="1"/>
    <col min="2633" max="2638" width="14.7109375" customWidth="1"/>
    <col min="2640" max="2640" width="14.85546875" customWidth="1"/>
    <col min="2641" max="2645" width="14.7109375" customWidth="1"/>
    <col min="2647" max="2651" width="14.7109375" customWidth="1"/>
    <col min="2652" max="2652" width="14.5703125" customWidth="1"/>
    <col min="2654" max="2655" width="14.7109375" customWidth="1"/>
    <col min="2656" max="2656" width="14.85546875" customWidth="1"/>
    <col min="2657" max="2657" width="14.7109375" customWidth="1"/>
    <col min="2661" max="2663" width="14.7109375" customWidth="1"/>
    <col min="2817" max="2817" width="7" customWidth="1"/>
    <col min="2818" max="2818" width="37.28515625" customWidth="1"/>
    <col min="2819" max="2819" width="13.28515625" customWidth="1"/>
    <col min="2820" max="2820" width="14.140625" customWidth="1"/>
    <col min="2821" max="2821" width="12.5703125" customWidth="1"/>
    <col min="2822" max="2822" width="13.42578125" customWidth="1"/>
    <col min="2823" max="2826" width="13.7109375" customWidth="1"/>
    <col min="2827" max="2827" width="14.140625" customWidth="1"/>
    <col min="2828" max="2828" width="13.7109375" customWidth="1"/>
    <col min="2829" max="2829" width="9" customWidth="1"/>
    <col min="2830" max="2837" width="14.7109375" customWidth="1"/>
    <col min="2838" max="2838" width="14.85546875" customWidth="1"/>
    <col min="2839" max="2851" width="14.7109375" customWidth="1"/>
    <col min="2853" max="2853" width="14.7109375" customWidth="1"/>
    <col min="2855" max="2858" width="14.7109375" customWidth="1"/>
    <col min="2859" max="2859" width="14.85546875" customWidth="1"/>
    <col min="2860" max="2863" width="14.7109375" customWidth="1"/>
    <col min="2865" max="2866" width="14.7109375" customWidth="1"/>
    <col min="2868" max="2869" width="14.7109375" customWidth="1"/>
    <col min="2870" max="2870" width="14.5703125" customWidth="1"/>
    <col min="2871" max="2873" width="14.7109375" customWidth="1"/>
    <col min="2876" max="2876" width="14.7109375" customWidth="1"/>
    <col min="2877" max="2877" width="14.85546875" customWidth="1"/>
    <col min="2878" max="2880" width="14.7109375" customWidth="1"/>
    <col min="2882" max="2882" width="14.85546875" customWidth="1"/>
    <col min="2883" max="2884" width="14.7109375" customWidth="1"/>
    <col min="2885" max="2885" width="16.5703125" customWidth="1"/>
    <col min="2886" max="2887" width="14.7109375" customWidth="1"/>
    <col min="2889" max="2894" width="14.7109375" customWidth="1"/>
    <col min="2896" max="2896" width="14.85546875" customWidth="1"/>
    <col min="2897" max="2901" width="14.7109375" customWidth="1"/>
    <col min="2903" max="2907" width="14.7109375" customWidth="1"/>
    <col min="2908" max="2908" width="14.5703125" customWidth="1"/>
    <col min="2910" max="2911" width="14.7109375" customWidth="1"/>
    <col min="2912" max="2912" width="14.85546875" customWidth="1"/>
    <col min="2913" max="2913" width="14.7109375" customWidth="1"/>
    <col min="2917" max="2919" width="14.7109375" customWidth="1"/>
    <col min="3073" max="3073" width="7" customWidth="1"/>
    <col min="3074" max="3074" width="37.28515625" customWidth="1"/>
    <col min="3075" max="3075" width="13.28515625" customWidth="1"/>
    <col min="3076" max="3076" width="14.140625" customWidth="1"/>
    <col min="3077" max="3077" width="12.5703125" customWidth="1"/>
    <col min="3078" max="3078" width="13.42578125" customWidth="1"/>
    <col min="3079" max="3082" width="13.7109375" customWidth="1"/>
    <col min="3083" max="3083" width="14.140625" customWidth="1"/>
    <col min="3084" max="3084" width="13.7109375" customWidth="1"/>
    <col min="3085" max="3085" width="9" customWidth="1"/>
    <col min="3086" max="3093" width="14.7109375" customWidth="1"/>
    <col min="3094" max="3094" width="14.85546875" customWidth="1"/>
    <col min="3095" max="3107" width="14.7109375" customWidth="1"/>
    <col min="3109" max="3109" width="14.7109375" customWidth="1"/>
    <col min="3111" max="3114" width="14.7109375" customWidth="1"/>
    <col min="3115" max="3115" width="14.85546875" customWidth="1"/>
    <col min="3116" max="3119" width="14.7109375" customWidth="1"/>
    <col min="3121" max="3122" width="14.7109375" customWidth="1"/>
    <col min="3124" max="3125" width="14.7109375" customWidth="1"/>
    <col min="3126" max="3126" width="14.5703125" customWidth="1"/>
    <col min="3127" max="3129" width="14.7109375" customWidth="1"/>
    <col min="3132" max="3132" width="14.7109375" customWidth="1"/>
    <col min="3133" max="3133" width="14.85546875" customWidth="1"/>
    <col min="3134" max="3136" width="14.7109375" customWidth="1"/>
    <col min="3138" max="3138" width="14.85546875" customWidth="1"/>
    <col min="3139" max="3140" width="14.7109375" customWidth="1"/>
    <col min="3141" max="3141" width="16.5703125" customWidth="1"/>
    <col min="3142" max="3143" width="14.7109375" customWidth="1"/>
    <col min="3145" max="3150" width="14.7109375" customWidth="1"/>
    <col min="3152" max="3152" width="14.85546875" customWidth="1"/>
    <col min="3153" max="3157" width="14.7109375" customWidth="1"/>
    <col min="3159" max="3163" width="14.7109375" customWidth="1"/>
    <col min="3164" max="3164" width="14.5703125" customWidth="1"/>
    <col min="3166" max="3167" width="14.7109375" customWidth="1"/>
    <col min="3168" max="3168" width="14.85546875" customWidth="1"/>
    <col min="3169" max="3169" width="14.7109375" customWidth="1"/>
    <col min="3173" max="3175" width="14.7109375" customWidth="1"/>
    <col min="3329" max="3329" width="7" customWidth="1"/>
    <col min="3330" max="3330" width="37.28515625" customWidth="1"/>
    <col min="3331" max="3331" width="13.28515625" customWidth="1"/>
    <col min="3332" max="3332" width="14.140625" customWidth="1"/>
    <col min="3333" max="3333" width="12.5703125" customWidth="1"/>
    <col min="3334" max="3334" width="13.42578125" customWidth="1"/>
    <col min="3335" max="3338" width="13.7109375" customWidth="1"/>
    <col min="3339" max="3339" width="14.140625" customWidth="1"/>
    <col min="3340" max="3340" width="13.7109375" customWidth="1"/>
    <col min="3341" max="3341" width="9" customWidth="1"/>
    <col min="3342" max="3349" width="14.7109375" customWidth="1"/>
    <col min="3350" max="3350" width="14.85546875" customWidth="1"/>
    <col min="3351" max="3363" width="14.7109375" customWidth="1"/>
    <col min="3365" max="3365" width="14.7109375" customWidth="1"/>
    <col min="3367" max="3370" width="14.7109375" customWidth="1"/>
    <col min="3371" max="3371" width="14.85546875" customWidth="1"/>
    <col min="3372" max="3375" width="14.7109375" customWidth="1"/>
    <col min="3377" max="3378" width="14.7109375" customWidth="1"/>
    <col min="3380" max="3381" width="14.7109375" customWidth="1"/>
    <col min="3382" max="3382" width="14.5703125" customWidth="1"/>
    <col min="3383" max="3385" width="14.7109375" customWidth="1"/>
    <col min="3388" max="3388" width="14.7109375" customWidth="1"/>
    <col min="3389" max="3389" width="14.85546875" customWidth="1"/>
    <col min="3390" max="3392" width="14.7109375" customWidth="1"/>
    <col min="3394" max="3394" width="14.85546875" customWidth="1"/>
    <col min="3395" max="3396" width="14.7109375" customWidth="1"/>
    <col min="3397" max="3397" width="16.5703125" customWidth="1"/>
    <col min="3398" max="3399" width="14.7109375" customWidth="1"/>
    <col min="3401" max="3406" width="14.7109375" customWidth="1"/>
    <col min="3408" max="3408" width="14.85546875" customWidth="1"/>
    <col min="3409" max="3413" width="14.7109375" customWidth="1"/>
    <col min="3415" max="3419" width="14.7109375" customWidth="1"/>
    <col min="3420" max="3420" width="14.5703125" customWidth="1"/>
    <col min="3422" max="3423" width="14.7109375" customWidth="1"/>
    <col min="3424" max="3424" width="14.85546875" customWidth="1"/>
    <col min="3425" max="3425" width="14.7109375" customWidth="1"/>
    <col min="3429" max="3431" width="14.7109375" customWidth="1"/>
    <col min="3585" max="3585" width="7" customWidth="1"/>
    <col min="3586" max="3586" width="37.28515625" customWidth="1"/>
    <col min="3587" max="3587" width="13.28515625" customWidth="1"/>
    <col min="3588" max="3588" width="14.140625" customWidth="1"/>
    <col min="3589" max="3589" width="12.5703125" customWidth="1"/>
    <col min="3590" max="3590" width="13.42578125" customWidth="1"/>
    <col min="3591" max="3594" width="13.7109375" customWidth="1"/>
    <col min="3595" max="3595" width="14.140625" customWidth="1"/>
    <col min="3596" max="3596" width="13.7109375" customWidth="1"/>
    <col min="3597" max="3597" width="9" customWidth="1"/>
    <col min="3598" max="3605" width="14.7109375" customWidth="1"/>
    <col min="3606" max="3606" width="14.85546875" customWidth="1"/>
    <col min="3607" max="3619" width="14.7109375" customWidth="1"/>
    <col min="3621" max="3621" width="14.7109375" customWidth="1"/>
    <col min="3623" max="3626" width="14.7109375" customWidth="1"/>
    <col min="3627" max="3627" width="14.85546875" customWidth="1"/>
    <col min="3628" max="3631" width="14.7109375" customWidth="1"/>
    <col min="3633" max="3634" width="14.7109375" customWidth="1"/>
    <col min="3636" max="3637" width="14.7109375" customWidth="1"/>
    <col min="3638" max="3638" width="14.5703125" customWidth="1"/>
    <col min="3639" max="3641" width="14.7109375" customWidth="1"/>
    <col min="3644" max="3644" width="14.7109375" customWidth="1"/>
    <col min="3645" max="3645" width="14.85546875" customWidth="1"/>
    <col min="3646" max="3648" width="14.7109375" customWidth="1"/>
    <col min="3650" max="3650" width="14.85546875" customWidth="1"/>
    <col min="3651" max="3652" width="14.7109375" customWidth="1"/>
    <col min="3653" max="3653" width="16.5703125" customWidth="1"/>
    <col min="3654" max="3655" width="14.7109375" customWidth="1"/>
    <col min="3657" max="3662" width="14.7109375" customWidth="1"/>
    <col min="3664" max="3664" width="14.85546875" customWidth="1"/>
    <col min="3665" max="3669" width="14.7109375" customWidth="1"/>
    <col min="3671" max="3675" width="14.7109375" customWidth="1"/>
    <col min="3676" max="3676" width="14.5703125" customWidth="1"/>
    <col min="3678" max="3679" width="14.7109375" customWidth="1"/>
    <col min="3680" max="3680" width="14.85546875" customWidth="1"/>
    <col min="3681" max="3681" width="14.7109375" customWidth="1"/>
    <col min="3685" max="3687" width="14.7109375" customWidth="1"/>
    <col min="3841" max="3841" width="7" customWidth="1"/>
    <col min="3842" max="3842" width="37.28515625" customWidth="1"/>
    <col min="3843" max="3843" width="13.28515625" customWidth="1"/>
    <col min="3844" max="3844" width="14.140625" customWidth="1"/>
    <col min="3845" max="3845" width="12.5703125" customWidth="1"/>
    <col min="3846" max="3846" width="13.42578125" customWidth="1"/>
    <col min="3847" max="3850" width="13.7109375" customWidth="1"/>
    <col min="3851" max="3851" width="14.140625" customWidth="1"/>
    <col min="3852" max="3852" width="13.7109375" customWidth="1"/>
    <col min="3853" max="3853" width="9" customWidth="1"/>
    <col min="3854" max="3861" width="14.7109375" customWidth="1"/>
    <col min="3862" max="3862" width="14.85546875" customWidth="1"/>
    <col min="3863" max="3875" width="14.7109375" customWidth="1"/>
    <col min="3877" max="3877" width="14.7109375" customWidth="1"/>
    <col min="3879" max="3882" width="14.7109375" customWidth="1"/>
    <col min="3883" max="3883" width="14.85546875" customWidth="1"/>
    <col min="3884" max="3887" width="14.7109375" customWidth="1"/>
    <col min="3889" max="3890" width="14.7109375" customWidth="1"/>
    <col min="3892" max="3893" width="14.7109375" customWidth="1"/>
    <col min="3894" max="3894" width="14.5703125" customWidth="1"/>
    <col min="3895" max="3897" width="14.7109375" customWidth="1"/>
    <col min="3900" max="3900" width="14.7109375" customWidth="1"/>
    <col min="3901" max="3901" width="14.85546875" customWidth="1"/>
    <col min="3902" max="3904" width="14.7109375" customWidth="1"/>
    <col min="3906" max="3906" width="14.85546875" customWidth="1"/>
    <col min="3907" max="3908" width="14.7109375" customWidth="1"/>
    <col min="3909" max="3909" width="16.5703125" customWidth="1"/>
    <col min="3910" max="3911" width="14.7109375" customWidth="1"/>
    <col min="3913" max="3918" width="14.7109375" customWidth="1"/>
    <col min="3920" max="3920" width="14.85546875" customWidth="1"/>
    <col min="3921" max="3925" width="14.7109375" customWidth="1"/>
    <col min="3927" max="3931" width="14.7109375" customWidth="1"/>
    <col min="3932" max="3932" width="14.5703125" customWidth="1"/>
    <col min="3934" max="3935" width="14.7109375" customWidth="1"/>
    <col min="3936" max="3936" width="14.85546875" customWidth="1"/>
    <col min="3937" max="3937" width="14.7109375" customWidth="1"/>
    <col min="3941" max="3943" width="14.7109375" customWidth="1"/>
    <col min="4097" max="4097" width="7" customWidth="1"/>
    <col min="4098" max="4098" width="37.28515625" customWidth="1"/>
    <col min="4099" max="4099" width="13.28515625" customWidth="1"/>
    <col min="4100" max="4100" width="14.140625" customWidth="1"/>
    <col min="4101" max="4101" width="12.5703125" customWidth="1"/>
    <col min="4102" max="4102" width="13.42578125" customWidth="1"/>
    <col min="4103" max="4106" width="13.7109375" customWidth="1"/>
    <col min="4107" max="4107" width="14.140625" customWidth="1"/>
    <col min="4108" max="4108" width="13.7109375" customWidth="1"/>
    <col min="4109" max="4109" width="9" customWidth="1"/>
    <col min="4110" max="4117" width="14.7109375" customWidth="1"/>
    <col min="4118" max="4118" width="14.85546875" customWidth="1"/>
    <col min="4119" max="4131" width="14.7109375" customWidth="1"/>
    <col min="4133" max="4133" width="14.7109375" customWidth="1"/>
    <col min="4135" max="4138" width="14.7109375" customWidth="1"/>
    <col min="4139" max="4139" width="14.85546875" customWidth="1"/>
    <col min="4140" max="4143" width="14.7109375" customWidth="1"/>
    <col min="4145" max="4146" width="14.7109375" customWidth="1"/>
    <col min="4148" max="4149" width="14.7109375" customWidth="1"/>
    <col min="4150" max="4150" width="14.5703125" customWidth="1"/>
    <col min="4151" max="4153" width="14.7109375" customWidth="1"/>
    <col min="4156" max="4156" width="14.7109375" customWidth="1"/>
    <col min="4157" max="4157" width="14.85546875" customWidth="1"/>
    <col min="4158" max="4160" width="14.7109375" customWidth="1"/>
    <col min="4162" max="4162" width="14.85546875" customWidth="1"/>
    <col min="4163" max="4164" width="14.7109375" customWidth="1"/>
    <col min="4165" max="4165" width="16.5703125" customWidth="1"/>
    <col min="4166" max="4167" width="14.7109375" customWidth="1"/>
    <col min="4169" max="4174" width="14.7109375" customWidth="1"/>
    <col min="4176" max="4176" width="14.85546875" customWidth="1"/>
    <col min="4177" max="4181" width="14.7109375" customWidth="1"/>
    <col min="4183" max="4187" width="14.7109375" customWidth="1"/>
    <col min="4188" max="4188" width="14.5703125" customWidth="1"/>
    <col min="4190" max="4191" width="14.7109375" customWidth="1"/>
    <col min="4192" max="4192" width="14.85546875" customWidth="1"/>
    <col min="4193" max="4193" width="14.7109375" customWidth="1"/>
    <col min="4197" max="4199" width="14.7109375" customWidth="1"/>
    <col min="4353" max="4353" width="7" customWidth="1"/>
    <col min="4354" max="4354" width="37.28515625" customWidth="1"/>
    <col min="4355" max="4355" width="13.28515625" customWidth="1"/>
    <col min="4356" max="4356" width="14.140625" customWidth="1"/>
    <col min="4357" max="4357" width="12.5703125" customWidth="1"/>
    <col min="4358" max="4358" width="13.42578125" customWidth="1"/>
    <col min="4359" max="4362" width="13.7109375" customWidth="1"/>
    <col min="4363" max="4363" width="14.140625" customWidth="1"/>
    <col min="4364" max="4364" width="13.7109375" customWidth="1"/>
    <col min="4365" max="4365" width="9" customWidth="1"/>
    <col min="4366" max="4373" width="14.7109375" customWidth="1"/>
    <col min="4374" max="4374" width="14.85546875" customWidth="1"/>
    <col min="4375" max="4387" width="14.7109375" customWidth="1"/>
    <col min="4389" max="4389" width="14.7109375" customWidth="1"/>
    <col min="4391" max="4394" width="14.7109375" customWidth="1"/>
    <col min="4395" max="4395" width="14.85546875" customWidth="1"/>
    <col min="4396" max="4399" width="14.7109375" customWidth="1"/>
    <col min="4401" max="4402" width="14.7109375" customWidth="1"/>
    <col min="4404" max="4405" width="14.7109375" customWidth="1"/>
    <col min="4406" max="4406" width="14.5703125" customWidth="1"/>
    <col min="4407" max="4409" width="14.7109375" customWidth="1"/>
    <col min="4412" max="4412" width="14.7109375" customWidth="1"/>
    <col min="4413" max="4413" width="14.85546875" customWidth="1"/>
    <col min="4414" max="4416" width="14.7109375" customWidth="1"/>
    <col min="4418" max="4418" width="14.85546875" customWidth="1"/>
    <col min="4419" max="4420" width="14.7109375" customWidth="1"/>
    <col min="4421" max="4421" width="16.5703125" customWidth="1"/>
    <col min="4422" max="4423" width="14.7109375" customWidth="1"/>
    <col min="4425" max="4430" width="14.7109375" customWidth="1"/>
    <col min="4432" max="4432" width="14.85546875" customWidth="1"/>
    <col min="4433" max="4437" width="14.7109375" customWidth="1"/>
    <col min="4439" max="4443" width="14.7109375" customWidth="1"/>
    <col min="4444" max="4444" width="14.5703125" customWidth="1"/>
    <col min="4446" max="4447" width="14.7109375" customWidth="1"/>
    <col min="4448" max="4448" width="14.85546875" customWidth="1"/>
    <col min="4449" max="4449" width="14.7109375" customWidth="1"/>
    <col min="4453" max="4455" width="14.7109375" customWidth="1"/>
    <col min="4609" max="4609" width="7" customWidth="1"/>
    <col min="4610" max="4610" width="37.28515625" customWidth="1"/>
    <col min="4611" max="4611" width="13.28515625" customWidth="1"/>
    <col min="4612" max="4612" width="14.140625" customWidth="1"/>
    <col min="4613" max="4613" width="12.5703125" customWidth="1"/>
    <col min="4614" max="4614" width="13.42578125" customWidth="1"/>
    <col min="4615" max="4618" width="13.7109375" customWidth="1"/>
    <col min="4619" max="4619" width="14.140625" customWidth="1"/>
    <col min="4620" max="4620" width="13.7109375" customWidth="1"/>
    <col min="4621" max="4621" width="9" customWidth="1"/>
    <col min="4622" max="4629" width="14.7109375" customWidth="1"/>
    <col min="4630" max="4630" width="14.85546875" customWidth="1"/>
    <col min="4631" max="4643" width="14.7109375" customWidth="1"/>
    <col min="4645" max="4645" width="14.7109375" customWidth="1"/>
    <col min="4647" max="4650" width="14.7109375" customWidth="1"/>
    <col min="4651" max="4651" width="14.85546875" customWidth="1"/>
    <col min="4652" max="4655" width="14.7109375" customWidth="1"/>
    <col min="4657" max="4658" width="14.7109375" customWidth="1"/>
    <col min="4660" max="4661" width="14.7109375" customWidth="1"/>
    <col min="4662" max="4662" width="14.5703125" customWidth="1"/>
    <col min="4663" max="4665" width="14.7109375" customWidth="1"/>
    <col min="4668" max="4668" width="14.7109375" customWidth="1"/>
    <col min="4669" max="4669" width="14.85546875" customWidth="1"/>
    <col min="4670" max="4672" width="14.7109375" customWidth="1"/>
    <col min="4674" max="4674" width="14.85546875" customWidth="1"/>
    <col min="4675" max="4676" width="14.7109375" customWidth="1"/>
    <col min="4677" max="4677" width="16.5703125" customWidth="1"/>
    <col min="4678" max="4679" width="14.7109375" customWidth="1"/>
    <col min="4681" max="4686" width="14.7109375" customWidth="1"/>
    <col min="4688" max="4688" width="14.85546875" customWidth="1"/>
    <col min="4689" max="4693" width="14.7109375" customWidth="1"/>
    <col min="4695" max="4699" width="14.7109375" customWidth="1"/>
    <col min="4700" max="4700" width="14.5703125" customWidth="1"/>
    <col min="4702" max="4703" width="14.7109375" customWidth="1"/>
    <col min="4704" max="4704" width="14.85546875" customWidth="1"/>
    <col min="4705" max="4705" width="14.7109375" customWidth="1"/>
    <col min="4709" max="4711" width="14.7109375" customWidth="1"/>
    <col min="4865" max="4865" width="7" customWidth="1"/>
    <col min="4866" max="4866" width="37.28515625" customWidth="1"/>
    <col min="4867" max="4867" width="13.28515625" customWidth="1"/>
    <col min="4868" max="4868" width="14.140625" customWidth="1"/>
    <col min="4869" max="4869" width="12.5703125" customWidth="1"/>
    <col min="4870" max="4870" width="13.42578125" customWidth="1"/>
    <col min="4871" max="4874" width="13.7109375" customWidth="1"/>
    <col min="4875" max="4875" width="14.140625" customWidth="1"/>
    <col min="4876" max="4876" width="13.7109375" customWidth="1"/>
    <col min="4877" max="4877" width="9" customWidth="1"/>
    <col min="4878" max="4885" width="14.7109375" customWidth="1"/>
    <col min="4886" max="4886" width="14.85546875" customWidth="1"/>
    <col min="4887" max="4899" width="14.7109375" customWidth="1"/>
    <col min="4901" max="4901" width="14.7109375" customWidth="1"/>
    <col min="4903" max="4906" width="14.7109375" customWidth="1"/>
    <col min="4907" max="4907" width="14.85546875" customWidth="1"/>
    <col min="4908" max="4911" width="14.7109375" customWidth="1"/>
    <col min="4913" max="4914" width="14.7109375" customWidth="1"/>
    <col min="4916" max="4917" width="14.7109375" customWidth="1"/>
    <col min="4918" max="4918" width="14.5703125" customWidth="1"/>
    <col min="4919" max="4921" width="14.7109375" customWidth="1"/>
    <col min="4924" max="4924" width="14.7109375" customWidth="1"/>
    <col min="4925" max="4925" width="14.85546875" customWidth="1"/>
    <col min="4926" max="4928" width="14.7109375" customWidth="1"/>
    <col min="4930" max="4930" width="14.85546875" customWidth="1"/>
    <col min="4931" max="4932" width="14.7109375" customWidth="1"/>
    <col min="4933" max="4933" width="16.5703125" customWidth="1"/>
    <col min="4934" max="4935" width="14.7109375" customWidth="1"/>
    <col min="4937" max="4942" width="14.7109375" customWidth="1"/>
    <col min="4944" max="4944" width="14.85546875" customWidth="1"/>
    <col min="4945" max="4949" width="14.7109375" customWidth="1"/>
    <col min="4951" max="4955" width="14.7109375" customWidth="1"/>
    <col min="4956" max="4956" width="14.5703125" customWidth="1"/>
    <col min="4958" max="4959" width="14.7109375" customWidth="1"/>
    <col min="4960" max="4960" width="14.85546875" customWidth="1"/>
    <col min="4961" max="4961" width="14.7109375" customWidth="1"/>
    <col min="4965" max="4967" width="14.7109375" customWidth="1"/>
    <col min="5121" max="5121" width="7" customWidth="1"/>
    <col min="5122" max="5122" width="37.28515625" customWidth="1"/>
    <col min="5123" max="5123" width="13.28515625" customWidth="1"/>
    <col min="5124" max="5124" width="14.140625" customWidth="1"/>
    <col min="5125" max="5125" width="12.5703125" customWidth="1"/>
    <col min="5126" max="5126" width="13.42578125" customWidth="1"/>
    <col min="5127" max="5130" width="13.7109375" customWidth="1"/>
    <col min="5131" max="5131" width="14.140625" customWidth="1"/>
    <col min="5132" max="5132" width="13.7109375" customWidth="1"/>
    <col min="5133" max="5133" width="9" customWidth="1"/>
    <col min="5134" max="5141" width="14.7109375" customWidth="1"/>
    <col min="5142" max="5142" width="14.85546875" customWidth="1"/>
    <col min="5143" max="5155" width="14.7109375" customWidth="1"/>
    <col min="5157" max="5157" width="14.7109375" customWidth="1"/>
    <col min="5159" max="5162" width="14.7109375" customWidth="1"/>
    <col min="5163" max="5163" width="14.85546875" customWidth="1"/>
    <col min="5164" max="5167" width="14.7109375" customWidth="1"/>
    <col min="5169" max="5170" width="14.7109375" customWidth="1"/>
    <col min="5172" max="5173" width="14.7109375" customWidth="1"/>
    <col min="5174" max="5174" width="14.5703125" customWidth="1"/>
    <col min="5175" max="5177" width="14.7109375" customWidth="1"/>
    <col min="5180" max="5180" width="14.7109375" customWidth="1"/>
    <col min="5181" max="5181" width="14.85546875" customWidth="1"/>
    <col min="5182" max="5184" width="14.7109375" customWidth="1"/>
    <col min="5186" max="5186" width="14.85546875" customWidth="1"/>
    <col min="5187" max="5188" width="14.7109375" customWidth="1"/>
    <col min="5189" max="5189" width="16.5703125" customWidth="1"/>
    <col min="5190" max="5191" width="14.7109375" customWidth="1"/>
    <col min="5193" max="5198" width="14.7109375" customWidth="1"/>
    <col min="5200" max="5200" width="14.85546875" customWidth="1"/>
    <col min="5201" max="5205" width="14.7109375" customWidth="1"/>
    <col min="5207" max="5211" width="14.7109375" customWidth="1"/>
    <col min="5212" max="5212" width="14.5703125" customWidth="1"/>
    <col min="5214" max="5215" width="14.7109375" customWidth="1"/>
    <col min="5216" max="5216" width="14.85546875" customWidth="1"/>
    <col min="5217" max="5217" width="14.7109375" customWidth="1"/>
    <col min="5221" max="5223" width="14.7109375" customWidth="1"/>
    <col min="5377" max="5377" width="7" customWidth="1"/>
    <col min="5378" max="5378" width="37.28515625" customWidth="1"/>
    <col min="5379" max="5379" width="13.28515625" customWidth="1"/>
    <col min="5380" max="5380" width="14.140625" customWidth="1"/>
    <col min="5381" max="5381" width="12.5703125" customWidth="1"/>
    <col min="5382" max="5382" width="13.42578125" customWidth="1"/>
    <col min="5383" max="5386" width="13.7109375" customWidth="1"/>
    <col min="5387" max="5387" width="14.140625" customWidth="1"/>
    <col min="5388" max="5388" width="13.7109375" customWidth="1"/>
    <col min="5389" max="5389" width="9" customWidth="1"/>
    <col min="5390" max="5397" width="14.7109375" customWidth="1"/>
    <col min="5398" max="5398" width="14.85546875" customWidth="1"/>
    <col min="5399" max="5411" width="14.7109375" customWidth="1"/>
    <col min="5413" max="5413" width="14.7109375" customWidth="1"/>
    <col min="5415" max="5418" width="14.7109375" customWidth="1"/>
    <col min="5419" max="5419" width="14.85546875" customWidth="1"/>
    <col min="5420" max="5423" width="14.7109375" customWidth="1"/>
    <col min="5425" max="5426" width="14.7109375" customWidth="1"/>
    <col min="5428" max="5429" width="14.7109375" customWidth="1"/>
    <col min="5430" max="5430" width="14.5703125" customWidth="1"/>
    <col min="5431" max="5433" width="14.7109375" customWidth="1"/>
    <col min="5436" max="5436" width="14.7109375" customWidth="1"/>
    <col min="5437" max="5437" width="14.85546875" customWidth="1"/>
    <col min="5438" max="5440" width="14.7109375" customWidth="1"/>
    <col min="5442" max="5442" width="14.85546875" customWidth="1"/>
    <col min="5443" max="5444" width="14.7109375" customWidth="1"/>
    <col min="5445" max="5445" width="16.5703125" customWidth="1"/>
    <col min="5446" max="5447" width="14.7109375" customWidth="1"/>
    <col min="5449" max="5454" width="14.7109375" customWidth="1"/>
    <col min="5456" max="5456" width="14.85546875" customWidth="1"/>
    <col min="5457" max="5461" width="14.7109375" customWidth="1"/>
    <col min="5463" max="5467" width="14.7109375" customWidth="1"/>
    <col min="5468" max="5468" width="14.5703125" customWidth="1"/>
    <col min="5470" max="5471" width="14.7109375" customWidth="1"/>
    <col min="5472" max="5472" width="14.85546875" customWidth="1"/>
    <col min="5473" max="5473" width="14.7109375" customWidth="1"/>
    <col min="5477" max="5479" width="14.7109375" customWidth="1"/>
    <col min="5633" max="5633" width="7" customWidth="1"/>
    <col min="5634" max="5634" width="37.28515625" customWidth="1"/>
    <col min="5635" max="5635" width="13.28515625" customWidth="1"/>
    <col min="5636" max="5636" width="14.140625" customWidth="1"/>
    <col min="5637" max="5637" width="12.5703125" customWidth="1"/>
    <col min="5638" max="5638" width="13.42578125" customWidth="1"/>
    <col min="5639" max="5642" width="13.7109375" customWidth="1"/>
    <col min="5643" max="5643" width="14.140625" customWidth="1"/>
    <col min="5644" max="5644" width="13.7109375" customWidth="1"/>
    <col min="5645" max="5645" width="9" customWidth="1"/>
    <col min="5646" max="5653" width="14.7109375" customWidth="1"/>
    <col min="5654" max="5654" width="14.85546875" customWidth="1"/>
    <col min="5655" max="5667" width="14.7109375" customWidth="1"/>
    <col min="5669" max="5669" width="14.7109375" customWidth="1"/>
    <col min="5671" max="5674" width="14.7109375" customWidth="1"/>
    <col min="5675" max="5675" width="14.85546875" customWidth="1"/>
    <col min="5676" max="5679" width="14.7109375" customWidth="1"/>
    <col min="5681" max="5682" width="14.7109375" customWidth="1"/>
    <col min="5684" max="5685" width="14.7109375" customWidth="1"/>
    <col min="5686" max="5686" width="14.5703125" customWidth="1"/>
    <col min="5687" max="5689" width="14.7109375" customWidth="1"/>
    <col min="5692" max="5692" width="14.7109375" customWidth="1"/>
    <col min="5693" max="5693" width="14.85546875" customWidth="1"/>
    <col min="5694" max="5696" width="14.7109375" customWidth="1"/>
    <col min="5698" max="5698" width="14.85546875" customWidth="1"/>
    <col min="5699" max="5700" width="14.7109375" customWidth="1"/>
    <col min="5701" max="5701" width="16.5703125" customWidth="1"/>
    <col min="5702" max="5703" width="14.7109375" customWidth="1"/>
    <col min="5705" max="5710" width="14.7109375" customWidth="1"/>
    <col min="5712" max="5712" width="14.85546875" customWidth="1"/>
    <col min="5713" max="5717" width="14.7109375" customWidth="1"/>
    <col min="5719" max="5723" width="14.7109375" customWidth="1"/>
    <col min="5724" max="5724" width="14.5703125" customWidth="1"/>
    <col min="5726" max="5727" width="14.7109375" customWidth="1"/>
    <col min="5728" max="5728" width="14.85546875" customWidth="1"/>
    <col min="5729" max="5729" width="14.7109375" customWidth="1"/>
    <col min="5733" max="5735" width="14.7109375" customWidth="1"/>
    <col min="5889" max="5889" width="7" customWidth="1"/>
    <col min="5890" max="5890" width="37.28515625" customWidth="1"/>
    <col min="5891" max="5891" width="13.28515625" customWidth="1"/>
    <col min="5892" max="5892" width="14.140625" customWidth="1"/>
    <col min="5893" max="5893" width="12.5703125" customWidth="1"/>
    <col min="5894" max="5894" width="13.42578125" customWidth="1"/>
    <col min="5895" max="5898" width="13.7109375" customWidth="1"/>
    <col min="5899" max="5899" width="14.140625" customWidth="1"/>
    <col min="5900" max="5900" width="13.7109375" customWidth="1"/>
    <col min="5901" max="5901" width="9" customWidth="1"/>
    <col min="5902" max="5909" width="14.7109375" customWidth="1"/>
    <col min="5910" max="5910" width="14.85546875" customWidth="1"/>
    <col min="5911" max="5923" width="14.7109375" customWidth="1"/>
    <col min="5925" max="5925" width="14.7109375" customWidth="1"/>
    <col min="5927" max="5930" width="14.7109375" customWidth="1"/>
    <col min="5931" max="5931" width="14.85546875" customWidth="1"/>
    <col min="5932" max="5935" width="14.7109375" customWidth="1"/>
    <col min="5937" max="5938" width="14.7109375" customWidth="1"/>
    <col min="5940" max="5941" width="14.7109375" customWidth="1"/>
    <col min="5942" max="5942" width="14.5703125" customWidth="1"/>
    <col min="5943" max="5945" width="14.7109375" customWidth="1"/>
    <col min="5948" max="5948" width="14.7109375" customWidth="1"/>
    <col min="5949" max="5949" width="14.85546875" customWidth="1"/>
    <col min="5950" max="5952" width="14.7109375" customWidth="1"/>
    <col min="5954" max="5954" width="14.85546875" customWidth="1"/>
    <col min="5955" max="5956" width="14.7109375" customWidth="1"/>
    <col min="5957" max="5957" width="16.5703125" customWidth="1"/>
    <col min="5958" max="5959" width="14.7109375" customWidth="1"/>
    <col min="5961" max="5966" width="14.7109375" customWidth="1"/>
    <col min="5968" max="5968" width="14.85546875" customWidth="1"/>
    <col min="5969" max="5973" width="14.7109375" customWidth="1"/>
    <col min="5975" max="5979" width="14.7109375" customWidth="1"/>
    <col min="5980" max="5980" width="14.5703125" customWidth="1"/>
    <col min="5982" max="5983" width="14.7109375" customWidth="1"/>
    <col min="5984" max="5984" width="14.85546875" customWidth="1"/>
    <col min="5985" max="5985" width="14.7109375" customWidth="1"/>
    <col min="5989" max="5991" width="14.7109375" customWidth="1"/>
    <col min="6145" max="6145" width="7" customWidth="1"/>
    <col min="6146" max="6146" width="37.28515625" customWidth="1"/>
    <col min="6147" max="6147" width="13.28515625" customWidth="1"/>
    <col min="6148" max="6148" width="14.140625" customWidth="1"/>
    <col min="6149" max="6149" width="12.5703125" customWidth="1"/>
    <col min="6150" max="6150" width="13.42578125" customWidth="1"/>
    <col min="6151" max="6154" width="13.7109375" customWidth="1"/>
    <col min="6155" max="6155" width="14.140625" customWidth="1"/>
    <col min="6156" max="6156" width="13.7109375" customWidth="1"/>
    <col min="6157" max="6157" width="9" customWidth="1"/>
    <col min="6158" max="6165" width="14.7109375" customWidth="1"/>
    <col min="6166" max="6166" width="14.85546875" customWidth="1"/>
    <col min="6167" max="6179" width="14.7109375" customWidth="1"/>
    <col min="6181" max="6181" width="14.7109375" customWidth="1"/>
    <col min="6183" max="6186" width="14.7109375" customWidth="1"/>
    <col min="6187" max="6187" width="14.85546875" customWidth="1"/>
    <col min="6188" max="6191" width="14.7109375" customWidth="1"/>
    <col min="6193" max="6194" width="14.7109375" customWidth="1"/>
    <col min="6196" max="6197" width="14.7109375" customWidth="1"/>
    <col min="6198" max="6198" width="14.5703125" customWidth="1"/>
    <col min="6199" max="6201" width="14.7109375" customWidth="1"/>
    <col min="6204" max="6204" width="14.7109375" customWidth="1"/>
    <col min="6205" max="6205" width="14.85546875" customWidth="1"/>
    <col min="6206" max="6208" width="14.7109375" customWidth="1"/>
    <col min="6210" max="6210" width="14.85546875" customWidth="1"/>
    <col min="6211" max="6212" width="14.7109375" customWidth="1"/>
    <col min="6213" max="6213" width="16.5703125" customWidth="1"/>
    <col min="6214" max="6215" width="14.7109375" customWidth="1"/>
    <col min="6217" max="6222" width="14.7109375" customWidth="1"/>
    <col min="6224" max="6224" width="14.85546875" customWidth="1"/>
    <col min="6225" max="6229" width="14.7109375" customWidth="1"/>
    <col min="6231" max="6235" width="14.7109375" customWidth="1"/>
    <col min="6236" max="6236" width="14.5703125" customWidth="1"/>
    <col min="6238" max="6239" width="14.7109375" customWidth="1"/>
    <col min="6240" max="6240" width="14.85546875" customWidth="1"/>
    <col min="6241" max="6241" width="14.7109375" customWidth="1"/>
    <col min="6245" max="6247" width="14.7109375" customWidth="1"/>
    <col min="6401" max="6401" width="7" customWidth="1"/>
    <col min="6402" max="6402" width="37.28515625" customWidth="1"/>
    <col min="6403" max="6403" width="13.28515625" customWidth="1"/>
    <col min="6404" max="6404" width="14.140625" customWidth="1"/>
    <col min="6405" max="6405" width="12.5703125" customWidth="1"/>
    <col min="6406" max="6406" width="13.42578125" customWidth="1"/>
    <col min="6407" max="6410" width="13.7109375" customWidth="1"/>
    <col min="6411" max="6411" width="14.140625" customWidth="1"/>
    <col min="6412" max="6412" width="13.7109375" customWidth="1"/>
    <col min="6413" max="6413" width="9" customWidth="1"/>
    <col min="6414" max="6421" width="14.7109375" customWidth="1"/>
    <col min="6422" max="6422" width="14.85546875" customWidth="1"/>
    <col min="6423" max="6435" width="14.7109375" customWidth="1"/>
    <col min="6437" max="6437" width="14.7109375" customWidth="1"/>
    <col min="6439" max="6442" width="14.7109375" customWidth="1"/>
    <col min="6443" max="6443" width="14.85546875" customWidth="1"/>
    <col min="6444" max="6447" width="14.7109375" customWidth="1"/>
    <col min="6449" max="6450" width="14.7109375" customWidth="1"/>
    <col min="6452" max="6453" width="14.7109375" customWidth="1"/>
    <col min="6454" max="6454" width="14.5703125" customWidth="1"/>
    <col min="6455" max="6457" width="14.7109375" customWidth="1"/>
    <col min="6460" max="6460" width="14.7109375" customWidth="1"/>
    <col min="6461" max="6461" width="14.85546875" customWidth="1"/>
    <col min="6462" max="6464" width="14.7109375" customWidth="1"/>
    <col min="6466" max="6466" width="14.85546875" customWidth="1"/>
    <col min="6467" max="6468" width="14.7109375" customWidth="1"/>
    <col min="6469" max="6469" width="16.5703125" customWidth="1"/>
    <col min="6470" max="6471" width="14.7109375" customWidth="1"/>
    <col min="6473" max="6478" width="14.7109375" customWidth="1"/>
    <col min="6480" max="6480" width="14.85546875" customWidth="1"/>
    <col min="6481" max="6485" width="14.7109375" customWidth="1"/>
    <col min="6487" max="6491" width="14.7109375" customWidth="1"/>
    <col min="6492" max="6492" width="14.5703125" customWidth="1"/>
    <col min="6494" max="6495" width="14.7109375" customWidth="1"/>
    <col min="6496" max="6496" width="14.85546875" customWidth="1"/>
    <col min="6497" max="6497" width="14.7109375" customWidth="1"/>
    <col min="6501" max="6503" width="14.7109375" customWidth="1"/>
    <col min="6657" max="6657" width="7" customWidth="1"/>
    <col min="6658" max="6658" width="37.28515625" customWidth="1"/>
    <col min="6659" max="6659" width="13.28515625" customWidth="1"/>
    <col min="6660" max="6660" width="14.140625" customWidth="1"/>
    <col min="6661" max="6661" width="12.5703125" customWidth="1"/>
    <col min="6662" max="6662" width="13.42578125" customWidth="1"/>
    <col min="6663" max="6666" width="13.7109375" customWidth="1"/>
    <col min="6667" max="6667" width="14.140625" customWidth="1"/>
    <col min="6668" max="6668" width="13.7109375" customWidth="1"/>
    <col min="6669" max="6669" width="9" customWidth="1"/>
    <col min="6670" max="6677" width="14.7109375" customWidth="1"/>
    <col min="6678" max="6678" width="14.85546875" customWidth="1"/>
    <col min="6679" max="6691" width="14.7109375" customWidth="1"/>
    <col min="6693" max="6693" width="14.7109375" customWidth="1"/>
    <col min="6695" max="6698" width="14.7109375" customWidth="1"/>
    <col min="6699" max="6699" width="14.85546875" customWidth="1"/>
    <col min="6700" max="6703" width="14.7109375" customWidth="1"/>
    <col min="6705" max="6706" width="14.7109375" customWidth="1"/>
    <col min="6708" max="6709" width="14.7109375" customWidth="1"/>
    <col min="6710" max="6710" width="14.5703125" customWidth="1"/>
    <col min="6711" max="6713" width="14.7109375" customWidth="1"/>
    <col min="6716" max="6716" width="14.7109375" customWidth="1"/>
    <col min="6717" max="6717" width="14.85546875" customWidth="1"/>
    <col min="6718" max="6720" width="14.7109375" customWidth="1"/>
    <col min="6722" max="6722" width="14.85546875" customWidth="1"/>
    <col min="6723" max="6724" width="14.7109375" customWidth="1"/>
    <col min="6725" max="6725" width="16.5703125" customWidth="1"/>
    <col min="6726" max="6727" width="14.7109375" customWidth="1"/>
    <col min="6729" max="6734" width="14.7109375" customWidth="1"/>
    <col min="6736" max="6736" width="14.85546875" customWidth="1"/>
    <col min="6737" max="6741" width="14.7109375" customWidth="1"/>
    <col min="6743" max="6747" width="14.7109375" customWidth="1"/>
    <col min="6748" max="6748" width="14.5703125" customWidth="1"/>
    <col min="6750" max="6751" width="14.7109375" customWidth="1"/>
    <col min="6752" max="6752" width="14.85546875" customWidth="1"/>
    <col min="6753" max="6753" width="14.7109375" customWidth="1"/>
    <col min="6757" max="6759" width="14.7109375" customWidth="1"/>
    <col min="6913" max="6913" width="7" customWidth="1"/>
    <col min="6914" max="6914" width="37.28515625" customWidth="1"/>
    <col min="6915" max="6915" width="13.28515625" customWidth="1"/>
    <col min="6916" max="6916" width="14.140625" customWidth="1"/>
    <col min="6917" max="6917" width="12.5703125" customWidth="1"/>
    <col min="6918" max="6918" width="13.42578125" customWidth="1"/>
    <col min="6919" max="6922" width="13.7109375" customWidth="1"/>
    <col min="6923" max="6923" width="14.140625" customWidth="1"/>
    <col min="6924" max="6924" width="13.7109375" customWidth="1"/>
    <col min="6925" max="6925" width="9" customWidth="1"/>
    <col min="6926" max="6933" width="14.7109375" customWidth="1"/>
    <col min="6934" max="6934" width="14.85546875" customWidth="1"/>
    <col min="6935" max="6947" width="14.7109375" customWidth="1"/>
    <col min="6949" max="6949" width="14.7109375" customWidth="1"/>
    <col min="6951" max="6954" width="14.7109375" customWidth="1"/>
    <col min="6955" max="6955" width="14.85546875" customWidth="1"/>
    <col min="6956" max="6959" width="14.7109375" customWidth="1"/>
    <col min="6961" max="6962" width="14.7109375" customWidth="1"/>
    <col min="6964" max="6965" width="14.7109375" customWidth="1"/>
    <col min="6966" max="6966" width="14.5703125" customWidth="1"/>
    <col min="6967" max="6969" width="14.7109375" customWidth="1"/>
    <col min="6972" max="6972" width="14.7109375" customWidth="1"/>
    <col min="6973" max="6973" width="14.85546875" customWidth="1"/>
    <col min="6974" max="6976" width="14.7109375" customWidth="1"/>
    <col min="6978" max="6978" width="14.85546875" customWidth="1"/>
    <col min="6979" max="6980" width="14.7109375" customWidth="1"/>
    <col min="6981" max="6981" width="16.5703125" customWidth="1"/>
    <col min="6982" max="6983" width="14.7109375" customWidth="1"/>
    <col min="6985" max="6990" width="14.7109375" customWidth="1"/>
    <col min="6992" max="6992" width="14.85546875" customWidth="1"/>
    <col min="6993" max="6997" width="14.7109375" customWidth="1"/>
    <col min="6999" max="7003" width="14.7109375" customWidth="1"/>
    <col min="7004" max="7004" width="14.5703125" customWidth="1"/>
    <col min="7006" max="7007" width="14.7109375" customWidth="1"/>
    <col min="7008" max="7008" width="14.85546875" customWidth="1"/>
    <col min="7009" max="7009" width="14.7109375" customWidth="1"/>
    <col min="7013" max="7015" width="14.7109375" customWidth="1"/>
    <col min="7169" max="7169" width="7" customWidth="1"/>
    <col min="7170" max="7170" width="37.28515625" customWidth="1"/>
    <col min="7171" max="7171" width="13.28515625" customWidth="1"/>
    <col min="7172" max="7172" width="14.140625" customWidth="1"/>
    <col min="7173" max="7173" width="12.5703125" customWidth="1"/>
    <col min="7174" max="7174" width="13.42578125" customWidth="1"/>
    <col min="7175" max="7178" width="13.7109375" customWidth="1"/>
    <col min="7179" max="7179" width="14.140625" customWidth="1"/>
    <col min="7180" max="7180" width="13.7109375" customWidth="1"/>
    <col min="7181" max="7181" width="9" customWidth="1"/>
    <col min="7182" max="7189" width="14.7109375" customWidth="1"/>
    <col min="7190" max="7190" width="14.85546875" customWidth="1"/>
    <col min="7191" max="7203" width="14.7109375" customWidth="1"/>
    <col min="7205" max="7205" width="14.7109375" customWidth="1"/>
    <col min="7207" max="7210" width="14.7109375" customWidth="1"/>
    <col min="7211" max="7211" width="14.85546875" customWidth="1"/>
    <col min="7212" max="7215" width="14.7109375" customWidth="1"/>
    <col min="7217" max="7218" width="14.7109375" customWidth="1"/>
    <col min="7220" max="7221" width="14.7109375" customWidth="1"/>
    <col min="7222" max="7222" width="14.5703125" customWidth="1"/>
    <col min="7223" max="7225" width="14.7109375" customWidth="1"/>
    <col min="7228" max="7228" width="14.7109375" customWidth="1"/>
    <col min="7229" max="7229" width="14.85546875" customWidth="1"/>
    <col min="7230" max="7232" width="14.7109375" customWidth="1"/>
    <col min="7234" max="7234" width="14.85546875" customWidth="1"/>
    <col min="7235" max="7236" width="14.7109375" customWidth="1"/>
    <col min="7237" max="7237" width="16.5703125" customWidth="1"/>
    <col min="7238" max="7239" width="14.7109375" customWidth="1"/>
    <col min="7241" max="7246" width="14.7109375" customWidth="1"/>
    <col min="7248" max="7248" width="14.85546875" customWidth="1"/>
    <col min="7249" max="7253" width="14.7109375" customWidth="1"/>
    <col min="7255" max="7259" width="14.7109375" customWidth="1"/>
    <col min="7260" max="7260" width="14.5703125" customWidth="1"/>
    <col min="7262" max="7263" width="14.7109375" customWidth="1"/>
    <col min="7264" max="7264" width="14.85546875" customWidth="1"/>
    <col min="7265" max="7265" width="14.7109375" customWidth="1"/>
    <col min="7269" max="7271" width="14.7109375" customWidth="1"/>
    <col min="7425" max="7425" width="7" customWidth="1"/>
    <col min="7426" max="7426" width="37.28515625" customWidth="1"/>
    <col min="7427" max="7427" width="13.28515625" customWidth="1"/>
    <col min="7428" max="7428" width="14.140625" customWidth="1"/>
    <col min="7429" max="7429" width="12.5703125" customWidth="1"/>
    <col min="7430" max="7430" width="13.42578125" customWidth="1"/>
    <col min="7431" max="7434" width="13.7109375" customWidth="1"/>
    <col min="7435" max="7435" width="14.140625" customWidth="1"/>
    <col min="7436" max="7436" width="13.7109375" customWidth="1"/>
    <col min="7437" max="7437" width="9" customWidth="1"/>
    <col min="7438" max="7445" width="14.7109375" customWidth="1"/>
    <col min="7446" max="7446" width="14.85546875" customWidth="1"/>
    <col min="7447" max="7459" width="14.7109375" customWidth="1"/>
    <col min="7461" max="7461" width="14.7109375" customWidth="1"/>
    <col min="7463" max="7466" width="14.7109375" customWidth="1"/>
    <col min="7467" max="7467" width="14.85546875" customWidth="1"/>
    <col min="7468" max="7471" width="14.7109375" customWidth="1"/>
    <col min="7473" max="7474" width="14.7109375" customWidth="1"/>
    <col min="7476" max="7477" width="14.7109375" customWidth="1"/>
    <col min="7478" max="7478" width="14.5703125" customWidth="1"/>
    <col min="7479" max="7481" width="14.7109375" customWidth="1"/>
    <col min="7484" max="7484" width="14.7109375" customWidth="1"/>
    <col min="7485" max="7485" width="14.85546875" customWidth="1"/>
    <col min="7486" max="7488" width="14.7109375" customWidth="1"/>
    <col min="7490" max="7490" width="14.85546875" customWidth="1"/>
    <col min="7491" max="7492" width="14.7109375" customWidth="1"/>
    <col min="7493" max="7493" width="16.5703125" customWidth="1"/>
    <col min="7494" max="7495" width="14.7109375" customWidth="1"/>
    <col min="7497" max="7502" width="14.7109375" customWidth="1"/>
    <col min="7504" max="7504" width="14.85546875" customWidth="1"/>
    <col min="7505" max="7509" width="14.7109375" customWidth="1"/>
    <col min="7511" max="7515" width="14.7109375" customWidth="1"/>
    <col min="7516" max="7516" width="14.5703125" customWidth="1"/>
    <col min="7518" max="7519" width="14.7109375" customWidth="1"/>
    <col min="7520" max="7520" width="14.85546875" customWidth="1"/>
    <col min="7521" max="7521" width="14.7109375" customWidth="1"/>
    <col min="7525" max="7527" width="14.7109375" customWidth="1"/>
    <col min="7681" max="7681" width="7" customWidth="1"/>
    <col min="7682" max="7682" width="37.28515625" customWidth="1"/>
    <col min="7683" max="7683" width="13.28515625" customWidth="1"/>
    <col min="7684" max="7684" width="14.140625" customWidth="1"/>
    <col min="7685" max="7685" width="12.5703125" customWidth="1"/>
    <col min="7686" max="7686" width="13.42578125" customWidth="1"/>
    <col min="7687" max="7690" width="13.7109375" customWidth="1"/>
    <col min="7691" max="7691" width="14.140625" customWidth="1"/>
    <col min="7692" max="7692" width="13.7109375" customWidth="1"/>
    <col min="7693" max="7693" width="9" customWidth="1"/>
    <col min="7694" max="7701" width="14.7109375" customWidth="1"/>
    <col min="7702" max="7702" width="14.85546875" customWidth="1"/>
    <col min="7703" max="7715" width="14.7109375" customWidth="1"/>
    <col min="7717" max="7717" width="14.7109375" customWidth="1"/>
    <col min="7719" max="7722" width="14.7109375" customWidth="1"/>
    <col min="7723" max="7723" width="14.85546875" customWidth="1"/>
    <col min="7724" max="7727" width="14.7109375" customWidth="1"/>
    <col min="7729" max="7730" width="14.7109375" customWidth="1"/>
    <col min="7732" max="7733" width="14.7109375" customWidth="1"/>
    <col min="7734" max="7734" width="14.5703125" customWidth="1"/>
    <col min="7735" max="7737" width="14.7109375" customWidth="1"/>
    <col min="7740" max="7740" width="14.7109375" customWidth="1"/>
    <col min="7741" max="7741" width="14.85546875" customWidth="1"/>
    <col min="7742" max="7744" width="14.7109375" customWidth="1"/>
    <col min="7746" max="7746" width="14.85546875" customWidth="1"/>
    <col min="7747" max="7748" width="14.7109375" customWidth="1"/>
    <col min="7749" max="7749" width="16.5703125" customWidth="1"/>
    <col min="7750" max="7751" width="14.7109375" customWidth="1"/>
    <col min="7753" max="7758" width="14.7109375" customWidth="1"/>
    <col min="7760" max="7760" width="14.85546875" customWidth="1"/>
    <col min="7761" max="7765" width="14.7109375" customWidth="1"/>
    <col min="7767" max="7771" width="14.7109375" customWidth="1"/>
    <col min="7772" max="7772" width="14.5703125" customWidth="1"/>
    <col min="7774" max="7775" width="14.7109375" customWidth="1"/>
    <col min="7776" max="7776" width="14.85546875" customWidth="1"/>
    <col min="7777" max="7777" width="14.7109375" customWidth="1"/>
    <col min="7781" max="7783" width="14.7109375" customWidth="1"/>
    <col min="7937" max="7937" width="7" customWidth="1"/>
    <col min="7938" max="7938" width="37.28515625" customWidth="1"/>
    <col min="7939" max="7939" width="13.28515625" customWidth="1"/>
    <col min="7940" max="7940" width="14.140625" customWidth="1"/>
    <col min="7941" max="7941" width="12.5703125" customWidth="1"/>
    <col min="7942" max="7942" width="13.42578125" customWidth="1"/>
    <col min="7943" max="7946" width="13.7109375" customWidth="1"/>
    <col min="7947" max="7947" width="14.140625" customWidth="1"/>
    <col min="7948" max="7948" width="13.7109375" customWidth="1"/>
    <col min="7949" max="7949" width="9" customWidth="1"/>
    <col min="7950" max="7957" width="14.7109375" customWidth="1"/>
    <col min="7958" max="7958" width="14.85546875" customWidth="1"/>
    <col min="7959" max="7971" width="14.7109375" customWidth="1"/>
    <col min="7973" max="7973" width="14.7109375" customWidth="1"/>
    <col min="7975" max="7978" width="14.7109375" customWidth="1"/>
    <col min="7979" max="7979" width="14.85546875" customWidth="1"/>
    <col min="7980" max="7983" width="14.7109375" customWidth="1"/>
    <col min="7985" max="7986" width="14.7109375" customWidth="1"/>
    <col min="7988" max="7989" width="14.7109375" customWidth="1"/>
    <col min="7990" max="7990" width="14.5703125" customWidth="1"/>
    <col min="7991" max="7993" width="14.7109375" customWidth="1"/>
    <col min="7996" max="7996" width="14.7109375" customWidth="1"/>
    <col min="7997" max="7997" width="14.85546875" customWidth="1"/>
    <col min="7998" max="8000" width="14.7109375" customWidth="1"/>
    <col min="8002" max="8002" width="14.85546875" customWidth="1"/>
    <col min="8003" max="8004" width="14.7109375" customWidth="1"/>
    <col min="8005" max="8005" width="16.5703125" customWidth="1"/>
    <col min="8006" max="8007" width="14.7109375" customWidth="1"/>
    <col min="8009" max="8014" width="14.7109375" customWidth="1"/>
    <col min="8016" max="8016" width="14.85546875" customWidth="1"/>
    <col min="8017" max="8021" width="14.7109375" customWidth="1"/>
    <col min="8023" max="8027" width="14.7109375" customWidth="1"/>
    <col min="8028" max="8028" width="14.5703125" customWidth="1"/>
    <col min="8030" max="8031" width="14.7109375" customWidth="1"/>
    <col min="8032" max="8032" width="14.85546875" customWidth="1"/>
    <col min="8033" max="8033" width="14.7109375" customWidth="1"/>
    <col min="8037" max="8039" width="14.7109375" customWidth="1"/>
    <col min="8193" max="8193" width="7" customWidth="1"/>
    <col min="8194" max="8194" width="37.28515625" customWidth="1"/>
    <col min="8195" max="8195" width="13.28515625" customWidth="1"/>
    <col min="8196" max="8196" width="14.140625" customWidth="1"/>
    <col min="8197" max="8197" width="12.5703125" customWidth="1"/>
    <col min="8198" max="8198" width="13.42578125" customWidth="1"/>
    <col min="8199" max="8202" width="13.7109375" customWidth="1"/>
    <col min="8203" max="8203" width="14.140625" customWidth="1"/>
    <col min="8204" max="8204" width="13.7109375" customWidth="1"/>
    <col min="8205" max="8205" width="9" customWidth="1"/>
    <col min="8206" max="8213" width="14.7109375" customWidth="1"/>
    <col min="8214" max="8214" width="14.85546875" customWidth="1"/>
    <col min="8215" max="8227" width="14.7109375" customWidth="1"/>
    <col min="8229" max="8229" width="14.7109375" customWidth="1"/>
    <col min="8231" max="8234" width="14.7109375" customWidth="1"/>
    <col min="8235" max="8235" width="14.85546875" customWidth="1"/>
    <col min="8236" max="8239" width="14.7109375" customWidth="1"/>
    <col min="8241" max="8242" width="14.7109375" customWidth="1"/>
    <col min="8244" max="8245" width="14.7109375" customWidth="1"/>
    <col min="8246" max="8246" width="14.5703125" customWidth="1"/>
    <col min="8247" max="8249" width="14.7109375" customWidth="1"/>
    <col min="8252" max="8252" width="14.7109375" customWidth="1"/>
    <col min="8253" max="8253" width="14.85546875" customWidth="1"/>
    <col min="8254" max="8256" width="14.7109375" customWidth="1"/>
    <col min="8258" max="8258" width="14.85546875" customWidth="1"/>
    <col min="8259" max="8260" width="14.7109375" customWidth="1"/>
    <col min="8261" max="8261" width="16.5703125" customWidth="1"/>
    <col min="8262" max="8263" width="14.7109375" customWidth="1"/>
    <col min="8265" max="8270" width="14.7109375" customWidth="1"/>
    <col min="8272" max="8272" width="14.85546875" customWidth="1"/>
    <col min="8273" max="8277" width="14.7109375" customWidth="1"/>
    <col min="8279" max="8283" width="14.7109375" customWidth="1"/>
    <col min="8284" max="8284" width="14.5703125" customWidth="1"/>
    <col min="8286" max="8287" width="14.7109375" customWidth="1"/>
    <col min="8288" max="8288" width="14.85546875" customWidth="1"/>
    <col min="8289" max="8289" width="14.7109375" customWidth="1"/>
    <col min="8293" max="8295" width="14.7109375" customWidth="1"/>
    <col min="8449" max="8449" width="7" customWidth="1"/>
    <col min="8450" max="8450" width="37.28515625" customWidth="1"/>
    <col min="8451" max="8451" width="13.28515625" customWidth="1"/>
    <col min="8452" max="8452" width="14.140625" customWidth="1"/>
    <col min="8453" max="8453" width="12.5703125" customWidth="1"/>
    <col min="8454" max="8454" width="13.42578125" customWidth="1"/>
    <col min="8455" max="8458" width="13.7109375" customWidth="1"/>
    <col min="8459" max="8459" width="14.140625" customWidth="1"/>
    <col min="8460" max="8460" width="13.7109375" customWidth="1"/>
    <col min="8461" max="8461" width="9" customWidth="1"/>
    <col min="8462" max="8469" width="14.7109375" customWidth="1"/>
    <col min="8470" max="8470" width="14.85546875" customWidth="1"/>
    <col min="8471" max="8483" width="14.7109375" customWidth="1"/>
    <col min="8485" max="8485" width="14.7109375" customWidth="1"/>
    <col min="8487" max="8490" width="14.7109375" customWidth="1"/>
    <col min="8491" max="8491" width="14.85546875" customWidth="1"/>
    <col min="8492" max="8495" width="14.7109375" customWidth="1"/>
    <col min="8497" max="8498" width="14.7109375" customWidth="1"/>
    <col min="8500" max="8501" width="14.7109375" customWidth="1"/>
    <col min="8502" max="8502" width="14.5703125" customWidth="1"/>
    <col min="8503" max="8505" width="14.7109375" customWidth="1"/>
    <col min="8508" max="8508" width="14.7109375" customWidth="1"/>
    <col min="8509" max="8509" width="14.85546875" customWidth="1"/>
    <col min="8510" max="8512" width="14.7109375" customWidth="1"/>
    <col min="8514" max="8514" width="14.85546875" customWidth="1"/>
    <col min="8515" max="8516" width="14.7109375" customWidth="1"/>
    <col min="8517" max="8517" width="16.5703125" customWidth="1"/>
    <col min="8518" max="8519" width="14.7109375" customWidth="1"/>
    <col min="8521" max="8526" width="14.7109375" customWidth="1"/>
    <col min="8528" max="8528" width="14.85546875" customWidth="1"/>
    <col min="8529" max="8533" width="14.7109375" customWidth="1"/>
    <col min="8535" max="8539" width="14.7109375" customWidth="1"/>
    <col min="8540" max="8540" width="14.5703125" customWidth="1"/>
    <col min="8542" max="8543" width="14.7109375" customWidth="1"/>
    <col min="8544" max="8544" width="14.85546875" customWidth="1"/>
    <col min="8545" max="8545" width="14.7109375" customWidth="1"/>
    <col min="8549" max="8551" width="14.7109375" customWidth="1"/>
    <col min="8705" max="8705" width="7" customWidth="1"/>
    <col min="8706" max="8706" width="37.28515625" customWidth="1"/>
    <col min="8707" max="8707" width="13.28515625" customWidth="1"/>
    <col min="8708" max="8708" width="14.140625" customWidth="1"/>
    <col min="8709" max="8709" width="12.5703125" customWidth="1"/>
    <col min="8710" max="8710" width="13.42578125" customWidth="1"/>
    <col min="8711" max="8714" width="13.7109375" customWidth="1"/>
    <col min="8715" max="8715" width="14.140625" customWidth="1"/>
    <col min="8716" max="8716" width="13.7109375" customWidth="1"/>
    <col min="8717" max="8717" width="9" customWidth="1"/>
    <col min="8718" max="8725" width="14.7109375" customWidth="1"/>
    <col min="8726" max="8726" width="14.85546875" customWidth="1"/>
    <col min="8727" max="8739" width="14.7109375" customWidth="1"/>
    <col min="8741" max="8741" width="14.7109375" customWidth="1"/>
    <col min="8743" max="8746" width="14.7109375" customWidth="1"/>
    <col min="8747" max="8747" width="14.85546875" customWidth="1"/>
    <col min="8748" max="8751" width="14.7109375" customWidth="1"/>
    <col min="8753" max="8754" width="14.7109375" customWidth="1"/>
    <col min="8756" max="8757" width="14.7109375" customWidth="1"/>
    <col min="8758" max="8758" width="14.5703125" customWidth="1"/>
    <col min="8759" max="8761" width="14.7109375" customWidth="1"/>
    <col min="8764" max="8764" width="14.7109375" customWidth="1"/>
    <col min="8765" max="8765" width="14.85546875" customWidth="1"/>
    <col min="8766" max="8768" width="14.7109375" customWidth="1"/>
    <col min="8770" max="8770" width="14.85546875" customWidth="1"/>
    <col min="8771" max="8772" width="14.7109375" customWidth="1"/>
    <col min="8773" max="8773" width="16.5703125" customWidth="1"/>
    <col min="8774" max="8775" width="14.7109375" customWidth="1"/>
    <col min="8777" max="8782" width="14.7109375" customWidth="1"/>
    <col min="8784" max="8784" width="14.85546875" customWidth="1"/>
    <col min="8785" max="8789" width="14.7109375" customWidth="1"/>
    <col min="8791" max="8795" width="14.7109375" customWidth="1"/>
    <col min="8796" max="8796" width="14.5703125" customWidth="1"/>
    <col min="8798" max="8799" width="14.7109375" customWidth="1"/>
    <col min="8800" max="8800" width="14.85546875" customWidth="1"/>
    <col min="8801" max="8801" width="14.7109375" customWidth="1"/>
    <col min="8805" max="8807" width="14.7109375" customWidth="1"/>
    <col min="8961" max="8961" width="7" customWidth="1"/>
    <col min="8962" max="8962" width="37.28515625" customWidth="1"/>
    <col min="8963" max="8963" width="13.28515625" customWidth="1"/>
    <col min="8964" max="8964" width="14.140625" customWidth="1"/>
    <col min="8965" max="8965" width="12.5703125" customWidth="1"/>
    <col min="8966" max="8966" width="13.42578125" customWidth="1"/>
    <col min="8967" max="8970" width="13.7109375" customWidth="1"/>
    <col min="8971" max="8971" width="14.140625" customWidth="1"/>
    <col min="8972" max="8972" width="13.7109375" customWidth="1"/>
    <col min="8973" max="8973" width="9" customWidth="1"/>
    <col min="8974" max="8981" width="14.7109375" customWidth="1"/>
    <col min="8982" max="8982" width="14.85546875" customWidth="1"/>
    <col min="8983" max="8995" width="14.7109375" customWidth="1"/>
    <col min="8997" max="8997" width="14.7109375" customWidth="1"/>
    <col min="8999" max="9002" width="14.7109375" customWidth="1"/>
    <col min="9003" max="9003" width="14.85546875" customWidth="1"/>
    <col min="9004" max="9007" width="14.7109375" customWidth="1"/>
    <col min="9009" max="9010" width="14.7109375" customWidth="1"/>
    <col min="9012" max="9013" width="14.7109375" customWidth="1"/>
    <col min="9014" max="9014" width="14.5703125" customWidth="1"/>
    <col min="9015" max="9017" width="14.7109375" customWidth="1"/>
    <col min="9020" max="9020" width="14.7109375" customWidth="1"/>
    <col min="9021" max="9021" width="14.85546875" customWidth="1"/>
    <col min="9022" max="9024" width="14.7109375" customWidth="1"/>
    <col min="9026" max="9026" width="14.85546875" customWidth="1"/>
    <col min="9027" max="9028" width="14.7109375" customWidth="1"/>
    <col min="9029" max="9029" width="16.5703125" customWidth="1"/>
    <col min="9030" max="9031" width="14.7109375" customWidth="1"/>
    <col min="9033" max="9038" width="14.7109375" customWidth="1"/>
    <col min="9040" max="9040" width="14.85546875" customWidth="1"/>
    <col min="9041" max="9045" width="14.7109375" customWidth="1"/>
    <col min="9047" max="9051" width="14.7109375" customWidth="1"/>
    <col min="9052" max="9052" width="14.5703125" customWidth="1"/>
    <col min="9054" max="9055" width="14.7109375" customWidth="1"/>
    <col min="9056" max="9056" width="14.85546875" customWidth="1"/>
    <col min="9057" max="9057" width="14.7109375" customWidth="1"/>
    <col min="9061" max="9063" width="14.7109375" customWidth="1"/>
    <col min="9217" max="9217" width="7" customWidth="1"/>
    <col min="9218" max="9218" width="37.28515625" customWidth="1"/>
    <col min="9219" max="9219" width="13.28515625" customWidth="1"/>
    <col min="9220" max="9220" width="14.140625" customWidth="1"/>
    <col min="9221" max="9221" width="12.5703125" customWidth="1"/>
    <col min="9222" max="9222" width="13.42578125" customWidth="1"/>
    <col min="9223" max="9226" width="13.7109375" customWidth="1"/>
    <col min="9227" max="9227" width="14.140625" customWidth="1"/>
    <col min="9228" max="9228" width="13.7109375" customWidth="1"/>
    <col min="9229" max="9229" width="9" customWidth="1"/>
    <col min="9230" max="9237" width="14.7109375" customWidth="1"/>
    <col min="9238" max="9238" width="14.85546875" customWidth="1"/>
    <col min="9239" max="9251" width="14.7109375" customWidth="1"/>
    <col min="9253" max="9253" width="14.7109375" customWidth="1"/>
    <col min="9255" max="9258" width="14.7109375" customWidth="1"/>
    <col min="9259" max="9259" width="14.85546875" customWidth="1"/>
    <col min="9260" max="9263" width="14.7109375" customWidth="1"/>
    <col min="9265" max="9266" width="14.7109375" customWidth="1"/>
    <col min="9268" max="9269" width="14.7109375" customWidth="1"/>
    <col min="9270" max="9270" width="14.5703125" customWidth="1"/>
    <col min="9271" max="9273" width="14.7109375" customWidth="1"/>
    <col min="9276" max="9276" width="14.7109375" customWidth="1"/>
    <col min="9277" max="9277" width="14.85546875" customWidth="1"/>
    <col min="9278" max="9280" width="14.7109375" customWidth="1"/>
    <col min="9282" max="9282" width="14.85546875" customWidth="1"/>
    <col min="9283" max="9284" width="14.7109375" customWidth="1"/>
    <col min="9285" max="9285" width="16.5703125" customWidth="1"/>
    <col min="9286" max="9287" width="14.7109375" customWidth="1"/>
    <col min="9289" max="9294" width="14.7109375" customWidth="1"/>
    <col min="9296" max="9296" width="14.85546875" customWidth="1"/>
    <col min="9297" max="9301" width="14.7109375" customWidth="1"/>
    <col min="9303" max="9307" width="14.7109375" customWidth="1"/>
    <col min="9308" max="9308" width="14.5703125" customWidth="1"/>
    <col min="9310" max="9311" width="14.7109375" customWidth="1"/>
    <col min="9312" max="9312" width="14.85546875" customWidth="1"/>
    <col min="9313" max="9313" width="14.7109375" customWidth="1"/>
    <col min="9317" max="9319" width="14.7109375" customWidth="1"/>
    <col min="9473" max="9473" width="7" customWidth="1"/>
    <col min="9474" max="9474" width="37.28515625" customWidth="1"/>
    <col min="9475" max="9475" width="13.28515625" customWidth="1"/>
    <col min="9476" max="9476" width="14.140625" customWidth="1"/>
    <col min="9477" max="9477" width="12.5703125" customWidth="1"/>
    <col min="9478" max="9478" width="13.42578125" customWidth="1"/>
    <col min="9479" max="9482" width="13.7109375" customWidth="1"/>
    <col min="9483" max="9483" width="14.140625" customWidth="1"/>
    <col min="9484" max="9484" width="13.7109375" customWidth="1"/>
    <col min="9485" max="9485" width="9" customWidth="1"/>
    <col min="9486" max="9493" width="14.7109375" customWidth="1"/>
    <col min="9494" max="9494" width="14.85546875" customWidth="1"/>
    <col min="9495" max="9507" width="14.7109375" customWidth="1"/>
    <col min="9509" max="9509" width="14.7109375" customWidth="1"/>
    <col min="9511" max="9514" width="14.7109375" customWidth="1"/>
    <col min="9515" max="9515" width="14.85546875" customWidth="1"/>
    <col min="9516" max="9519" width="14.7109375" customWidth="1"/>
    <col min="9521" max="9522" width="14.7109375" customWidth="1"/>
    <col min="9524" max="9525" width="14.7109375" customWidth="1"/>
    <col min="9526" max="9526" width="14.5703125" customWidth="1"/>
    <col min="9527" max="9529" width="14.7109375" customWidth="1"/>
    <col min="9532" max="9532" width="14.7109375" customWidth="1"/>
    <col min="9533" max="9533" width="14.85546875" customWidth="1"/>
    <col min="9534" max="9536" width="14.7109375" customWidth="1"/>
    <col min="9538" max="9538" width="14.85546875" customWidth="1"/>
    <col min="9539" max="9540" width="14.7109375" customWidth="1"/>
    <col min="9541" max="9541" width="16.5703125" customWidth="1"/>
    <col min="9542" max="9543" width="14.7109375" customWidth="1"/>
    <col min="9545" max="9550" width="14.7109375" customWidth="1"/>
    <col min="9552" max="9552" width="14.85546875" customWidth="1"/>
    <col min="9553" max="9557" width="14.7109375" customWidth="1"/>
    <col min="9559" max="9563" width="14.7109375" customWidth="1"/>
    <col min="9564" max="9564" width="14.5703125" customWidth="1"/>
    <col min="9566" max="9567" width="14.7109375" customWidth="1"/>
    <col min="9568" max="9568" width="14.85546875" customWidth="1"/>
    <col min="9569" max="9569" width="14.7109375" customWidth="1"/>
    <col min="9573" max="9575" width="14.7109375" customWidth="1"/>
    <col min="9729" max="9729" width="7" customWidth="1"/>
    <col min="9730" max="9730" width="37.28515625" customWidth="1"/>
    <col min="9731" max="9731" width="13.28515625" customWidth="1"/>
    <col min="9732" max="9732" width="14.140625" customWidth="1"/>
    <col min="9733" max="9733" width="12.5703125" customWidth="1"/>
    <col min="9734" max="9734" width="13.42578125" customWidth="1"/>
    <col min="9735" max="9738" width="13.7109375" customWidth="1"/>
    <col min="9739" max="9739" width="14.140625" customWidth="1"/>
    <col min="9740" max="9740" width="13.7109375" customWidth="1"/>
    <col min="9741" max="9741" width="9" customWidth="1"/>
    <col min="9742" max="9749" width="14.7109375" customWidth="1"/>
    <col min="9750" max="9750" width="14.85546875" customWidth="1"/>
    <col min="9751" max="9763" width="14.7109375" customWidth="1"/>
    <col min="9765" max="9765" width="14.7109375" customWidth="1"/>
    <col min="9767" max="9770" width="14.7109375" customWidth="1"/>
    <col min="9771" max="9771" width="14.85546875" customWidth="1"/>
    <col min="9772" max="9775" width="14.7109375" customWidth="1"/>
    <col min="9777" max="9778" width="14.7109375" customWidth="1"/>
    <col min="9780" max="9781" width="14.7109375" customWidth="1"/>
    <col min="9782" max="9782" width="14.5703125" customWidth="1"/>
    <col min="9783" max="9785" width="14.7109375" customWidth="1"/>
    <col min="9788" max="9788" width="14.7109375" customWidth="1"/>
    <col min="9789" max="9789" width="14.85546875" customWidth="1"/>
    <col min="9790" max="9792" width="14.7109375" customWidth="1"/>
    <col min="9794" max="9794" width="14.85546875" customWidth="1"/>
    <col min="9795" max="9796" width="14.7109375" customWidth="1"/>
    <col min="9797" max="9797" width="16.5703125" customWidth="1"/>
    <col min="9798" max="9799" width="14.7109375" customWidth="1"/>
    <col min="9801" max="9806" width="14.7109375" customWidth="1"/>
    <col min="9808" max="9808" width="14.85546875" customWidth="1"/>
    <col min="9809" max="9813" width="14.7109375" customWidth="1"/>
    <col min="9815" max="9819" width="14.7109375" customWidth="1"/>
    <col min="9820" max="9820" width="14.5703125" customWidth="1"/>
    <col min="9822" max="9823" width="14.7109375" customWidth="1"/>
    <col min="9824" max="9824" width="14.85546875" customWidth="1"/>
    <col min="9825" max="9825" width="14.7109375" customWidth="1"/>
    <col min="9829" max="9831" width="14.7109375" customWidth="1"/>
    <col min="9985" max="9985" width="7" customWidth="1"/>
    <col min="9986" max="9986" width="37.28515625" customWidth="1"/>
    <col min="9987" max="9987" width="13.28515625" customWidth="1"/>
    <col min="9988" max="9988" width="14.140625" customWidth="1"/>
    <col min="9989" max="9989" width="12.5703125" customWidth="1"/>
    <col min="9990" max="9990" width="13.42578125" customWidth="1"/>
    <col min="9991" max="9994" width="13.7109375" customWidth="1"/>
    <col min="9995" max="9995" width="14.140625" customWidth="1"/>
    <col min="9996" max="9996" width="13.7109375" customWidth="1"/>
    <col min="9997" max="9997" width="9" customWidth="1"/>
    <col min="9998" max="10005" width="14.7109375" customWidth="1"/>
    <col min="10006" max="10006" width="14.85546875" customWidth="1"/>
    <col min="10007" max="10019" width="14.7109375" customWidth="1"/>
    <col min="10021" max="10021" width="14.7109375" customWidth="1"/>
    <col min="10023" max="10026" width="14.7109375" customWidth="1"/>
    <col min="10027" max="10027" width="14.85546875" customWidth="1"/>
    <col min="10028" max="10031" width="14.7109375" customWidth="1"/>
    <col min="10033" max="10034" width="14.7109375" customWidth="1"/>
    <col min="10036" max="10037" width="14.7109375" customWidth="1"/>
    <col min="10038" max="10038" width="14.5703125" customWidth="1"/>
    <col min="10039" max="10041" width="14.7109375" customWidth="1"/>
    <col min="10044" max="10044" width="14.7109375" customWidth="1"/>
    <col min="10045" max="10045" width="14.85546875" customWidth="1"/>
    <col min="10046" max="10048" width="14.7109375" customWidth="1"/>
    <col min="10050" max="10050" width="14.85546875" customWidth="1"/>
    <col min="10051" max="10052" width="14.7109375" customWidth="1"/>
    <col min="10053" max="10053" width="16.5703125" customWidth="1"/>
    <col min="10054" max="10055" width="14.7109375" customWidth="1"/>
    <col min="10057" max="10062" width="14.7109375" customWidth="1"/>
    <col min="10064" max="10064" width="14.85546875" customWidth="1"/>
    <col min="10065" max="10069" width="14.7109375" customWidth="1"/>
    <col min="10071" max="10075" width="14.7109375" customWidth="1"/>
    <col min="10076" max="10076" width="14.5703125" customWidth="1"/>
    <col min="10078" max="10079" width="14.7109375" customWidth="1"/>
    <col min="10080" max="10080" width="14.85546875" customWidth="1"/>
    <col min="10081" max="10081" width="14.7109375" customWidth="1"/>
    <col min="10085" max="10087" width="14.7109375" customWidth="1"/>
    <col min="10241" max="10241" width="7" customWidth="1"/>
    <col min="10242" max="10242" width="37.28515625" customWidth="1"/>
    <col min="10243" max="10243" width="13.28515625" customWidth="1"/>
    <col min="10244" max="10244" width="14.140625" customWidth="1"/>
    <col min="10245" max="10245" width="12.5703125" customWidth="1"/>
    <col min="10246" max="10246" width="13.42578125" customWidth="1"/>
    <col min="10247" max="10250" width="13.7109375" customWidth="1"/>
    <col min="10251" max="10251" width="14.140625" customWidth="1"/>
    <col min="10252" max="10252" width="13.7109375" customWidth="1"/>
    <col min="10253" max="10253" width="9" customWidth="1"/>
    <col min="10254" max="10261" width="14.7109375" customWidth="1"/>
    <col min="10262" max="10262" width="14.85546875" customWidth="1"/>
    <col min="10263" max="10275" width="14.7109375" customWidth="1"/>
    <col min="10277" max="10277" width="14.7109375" customWidth="1"/>
    <col min="10279" max="10282" width="14.7109375" customWidth="1"/>
    <col min="10283" max="10283" width="14.85546875" customWidth="1"/>
    <col min="10284" max="10287" width="14.7109375" customWidth="1"/>
    <col min="10289" max="10290" width="14.7109375" customWidth="1"/>
    <col min="10292" max="10293" width="14.7109375" customWidth="1"/>
    <col min="10294" max="10294" width="14.5703125" customWidth="1"/>
    <col min="10295" max="10297" width="14.7109375" customWidth="1"/>
    <col min="10300" max="10300" width="14.7109375" customWidth="1"/>
    <col min="10301" max="10301" width="14.85546875" customWidth="1"/>
    <col min="10302" max="10304" width="14.7109375" customWidth="1"/>
    <col min="10306" max="10306" width="14.85546875" customWidth="1"/>
    <col min="10307" max="10308" width="14.7109375" customWidth="1"/>
    <col min="10309" max="10309" width="16.5703125" customWidth="1"/>
    <col min="10310" max="10311" width="14.7109375" customWidth="1"/>
    <col min="10313" max="10318" width="14.7109375" customWidth="1"/>
    <col min="10320" max="10320" width="14.85546875" customWidth="1"/>
    <col min="10321" max="10325" width="14.7109375" customWidth="1"/>
    <col min="10327" max="10331" width="14.7109375" customWidth="1"/>
    <col min="10332" max="10332" width="14.5703125" customWidth="1"/>
    <col min="10334" max="10335" width="14.7109375" customWidth="1"/>
    <col min="10336" max="10336" width="14.85546875" customWidth="1"/>
    <col min="10337" max="10337" width="14.7109375" customWidth="1"/>
    <col min="10341" max="10343" width="14.7109375" customWidth="1"/>
    <col min="10497" max="10497" width="7" customWidth="1"/>
    <col min="10498" max="10498" width="37.28515625" customWidth="1"/>
    <col min="10499" max="10499" width="13.28515625" customWidth="1"/>
    <col min="10500" max="10500" width="14.140625" customWidth="1"/>
    <col min="10501" max="10501" width="12.5703125" customWidth="1"/>
    <col min="10502" max="10502" width="13.42578125" customWidth="1"/>
    <col min="10503" max="10506" width="13.7109375" customWidth="1"/>
    <col min="10507" max="10507" width="14.140625" customWidth="1"/>
    <col min="10508" max="10508" width="13.7109375" customWidth="1"/>
    <col min="10509" max="10509" width="9" customWidth="1"/>
    <col min="10510" max="10517" width="14.7109375" customWidth="1"/>
    <col min="10518" max="10518" width="14.85546875" customWidth="1"/>
    <col min="10519" max="10531" width="14.7109375" customWidth="1"/>
    <col min="10533" max="10533" width="14.7109375" customWidth="1"/>
    <col min="10535" max="10538" width="14.7109375" customWidth="1"/>
    <col min="10539" max="10539" width="14.85546875" customWidth="1"/>
    <col min="10540" max="10543" width="14.7109375" customWidth="1"/>
    <col min="10545" max="10546" width="14.7109375" customWidth="1"/>
    <col min="10548" max="10549" width="14.7109375" customWidth="1"/>
    <col min="10550" max="10550" width="14.5703125" customWidth="1"/>
    <col min="10551" max="10553" width="14.7109375" customWidth="1"/>
    <col min="10556" max="10556" width="14.7109375" customWidth="1"/>
    <col min="10557" max="10557" width="14.85546875" customWidth="1"/>
    <col min="10558" max="10560" width="14.7109375" customWidth="1"/>
    <col min="10562" max="10562" width="14.85546875" customWidth="1"/>
    <col min="10563" max="10564" width="14.7109375" customWidth="1"/>
    <col min="10565" max="10565" width="16.5703125" customWidth="1"/>
    <col min="10566" max="10567" width="14.7109375" customWidth="1"/>
    <col min="10569" max="10574" width="14.7109375" customWidth="1"/>
    <col min="10576" max="10576" width="14.85546875" customWidth="1"/>
    <col min="10577" max="10581" width="14.7109375" customWidth="1"/>
    <col min="10583" max="10587" width="14.7109375" customWidth="1"/>
    <col min="10588" max="10588" width="14.5703125" customWidth="1"/>
    <col min="10590" max="10591" width="14.7109375" customWidth="1"/>
    <col min="10592" max="10592" width="14.85546875" customWidth="1"/>
    <col min="10593" max="10593" width="14.7109375" customWidth="1"/>
    <col min="10597" max="10599" width="14.7109375" customWidth="1"/>
    <col min="10753" max="10753" width="7" customWidth="1"/>
    <col min="10754" max="10754" width="37.28515625" customWidth="1"/>
    <col min="10755" max="10755" width="13.28515625" customWidth="1"/>
    <col min="10756" max="10756" width="14.140625" customWidth="1"/>
    <col min="10757" max="10757" width="12.5703125" customWidth="1"/>
    <col min="10758" max="10758" width="13.42578125" customWidth="1"/>
    <col min="10759" max="10762" width="13.7109375" customWidth="1"/>
    <col min="10763" max="10763" width="14.140625" customWidth="1"/>
    <col min="10764" max="10764" width="13.7109375" customWidth="1"/>
    <col min="10765" max="10765" width="9" customWidth="1"/>
    <col min="10766" max="10773" width="14.7109375" customWidth="1"/>
    <col min="10774" max="10774" width="14.85546875" customWidth="1"/>
    <col min="10775" max="10787" width="14.7109375" customWidth="1"/>
    <col min="10789" max="10789" width="14.7109375" customWidth="1"/>
    <col min="10791" max="10794" width="14.7109375" customWidth="1"/>
    <col min="10795" max="10795" width="14.85546875" customWidth="1"/>
    <col min="10796" max="10799" width="14.7109375" customWidth="1"/>
    <col min="10801" max="10802" width="14.7109375" customWidth="1"/>
    <col min="10804" max="10805" width="14.7109375" customWidth="1"/>
    <col min="10806" max="10806" width="14.5703125" customWidth="1"/>
    <col min="10807" max="10809" width="14.7109375" customWidth="1"/>
    <col min="10812" max="10812" width="14.7109375" customWidth="1"/>
    <col min="10813" max="10813" width="14.85546875" customWidth="1"/>
    <col min="10814" max="10816" width="14.7109375" customWidth="1"/>
    <col min="10818" max="10818" width="14.85546875" customWidth="1"/>
    <col min="10819" max="10820" width="14.7109375" customWidth="1"/>
    <col min="10821" max="10821" width="16.5703125" customWidth="1"/>
    <col min="10822" max="10823" width="14.7109375" customWidth="1"/>
    <col min="10825" max="10830" width="14.7109375" customWidth="1"/>
    <col min="10832" max="10832" width="14.85546875" customWidth="1"/>
    <col min="10833" max="10837" width="14.7109375" customWidth="1"/>
    <col min="10839" max="10843" width="14.7109375" customWidth="1"/>
    <col min="10844" max="10844" width="14.5703125" customWidth="1"/>
    <col min="10846" max="10847" width="14.7109375" customWidth="1"/>
    <col min="10848" max="10848" width="14.85546875" customWidth="1"/>
    <col min="10849" max="10849" width="14.7109375" customWidth="1"/>
    <col min="10853" max="10855" width="14.7109375" customWidth="1"/>
    <col min="11009" max="11009" width="7" customWidth="1"/>
    <col min="11010" max="11010" width="37.28515625" customWidth="1"/>
    <col min="11011" max="11011" width="13.28515625" customWidth="1"/>
    <col min="11012" max="11012" width="14.140625" customWidth="1"/>
    <col min="11013" max="11013" width="12.5703125" customWidth="1"/>
    <col min="11014" max="11014" width="13.42578125" customWidth="1"/>
    <col min="11015" max="11018" width="13.7109375" customWidth="1"/>
    <col min="11019" max="11019" width="14.140625" customWidth="1"/>
    <col min="11020" max="11020" width="13.7109375" customWidth="1"/>
    <col min="11021" max="11021" width="9" customWidth="1"/>
    <col min="11022" max="11029" width="14.7109375" customWidth="1"/>
    <col min="11030" max="11030" width="14.85546875" customWidth="1"/>
    <col min="11031" max="11043" width="14.7109375" customWidth="1"/>
    <col min="11045" max="11045" width="14.7109375" customWidth="1"/>
    <col min="11047" max="11050" width="14.7109375" customWidth="1"/>
    <col min="11051" max="11051" width="14.85546875" customWidth="1"/>
    <col min="11052" max="11055" width="14.7109375" customWidth="1"/>
    <col min="11057" max="11058" width="14.7109375" customWidth="1"/>
    <col min="11060" max="11061" width="14.7109375" customWidth="1"/>
    <col min="11062" max="11062" width="14.5703125" customWidth="1"/>
    <col min="11063" max="11065" width="14.7109375" customWidth="1"/>
    <col min="11068" max="11068" width="14.7109375" customWidth="1"/>
    <col min="11069" max="11069" width="14.85546875" customWidth="1"/>
    <col min="11070" max="11072" width="14.7109375" customWidth="1"/>
    <col min="11074" max="11074" width="14.85546875" customWidth="1"/>
    <col min="11075" max="11076" width="14.7109375" customWidth="1"/>
    <col min="11077" max="11077" width="16.5703125" customWidth="1"/>
    <col min="11078" max="11079" width="14.7109375" customWidth="1"/>
    <col min="11081" max="11086" width="14.7109375" customWidth="1"/>
    <col min="11088" max="11088" width="14.85546875" customWidth="1"/>
    <col min="11089" max="11093" width="14.7109375" customWidth="1"/>
    <col min="11095" max="11099" width="14.7109375" customWidth="1"/>
    <col min="11100" max="11100" width="14.5703125" customWidth="1"/>
    <col min="11102" max="11103" width="14.7109375" customWidth="1"/>
    <col min="11104" max="11104" width="14.85546875" customWidth="1"/>
    <col min="11105" max="11105" width="14.7109375" customWidth="1"/>
    <col min="11109" max="11111" width="14.7109375" customWidth="1"/>
    <col min="11265" max="11265" width="7" customWidth="1"/>
    <col min="11266" max="11266" width="37.28515625" customWidth="1"/>
    <col min="11267" max="11267" width="13.28515625" customWidth="1"/>
    <col min="11268" max="11268" width="14.140625" customWidth="1"/>
    <col min="11269" max="11269" width="12.5703125" customWidth="1"/>
    <col min="11270" max="11270" width="13.42578125" customWidth="1"/>
    <col min="11271" max="11274" width="13.7109375" customWidth="1"/>
    <col min="11275" max="11275" width="14.140625" customWidth="1"/>
    <col min="11276" max="11276" width="13.7109375" customWidth="1"/>
    <col min="11277" max="11277" width="9" customWidth="1"/>
    <col min="11278" max="11285" width="14.7109375" customWidth="1"/>
    <col min="11286" max="11286" width="14.85546875" customWidth="1"/>
    <col min="11287" max="11299" width="14.7109375" customWidth="1"/>
    <col min="11301" max="11301" width="14.7109375" customWidth="1"/>
    <col min="11303" max="11306" width="14.7109375" customWidth="1"/>
    <col min="11307" max="11307" width="14.85546875" customWidth="1"/>
    <col min="11308" max="11311" width="14.7109375" customWidth="1"/>
    <col min="11313" max="11314" width="14.7109375" customWidth="1"/>
    <col min="11316" max="11317" width="14.7109375" customWidth="1"/>
    <col min="11318" max="11318" width="14.5703125" customWidth="1"/>
    <col min="11319" max="11321" width="14.7109375" customWidth="1"/>
    <col min="11324" max="11324" width="14.7109375" customWidth="1"/>
    <col min="11325" max="11325" width="14.85546875" customWidth="1"/>
    <col min="11326" max="11328" width="14.7109375" customWidth="1"/>
    <col min="11330" max="11330" width="14.85546875" customWidth="1"/>
    <col min="11331" max="11332" width="14.7109375" customWidth="1"/>
    <col min="11333" max="11333" width="16.5703125" customWidth="1"/>
    <col min="11334" max="11335" width="14.7109375" customWidth="1"/>
    <col min="11337" max="11342" width="14.7109375" customWidth="1"/>
    <col min="11344" max="11344" width="14.85546875" customWidth="1"/>
    <col min="11345" max="11349" width="14.7109375" customWidth="1"/>
    <col min="11351" max="11355" width="14.7109375" customWidth="1"/>
    <col min="11356" max="11356" width="14.5703125" customWidth="1"/>
    <col min="11358" max="11359" width="14.7109375" customWidth="1"/>
    <col min="11360" max="11360" width="14.85546875" customWidth="1"/>
    <col min="11361" max="11361" width="14.7109375" customWidth="1"/>
    <col min="11365" max="11367" width="14.7109375" customWidth="1"/>
    <col min="11521" max="11521" width="7" customWidth="1"/>
    <col min="11522" max="11522" width="37.28515625" customWidth="1"/>
    <col min="11523" max="11523" width="13.28515625" customWidth="1"/>
    <col min="11524" max="11524" width="14.140625" customWidth="1"/>
    <col min="11525" max="11525" width="12.5703125" customWidth="1"/>
    <col min="11526" max="11526" width="13.42578125" customWidth="1"/>
    <col min="11527" max="11530" width="13.7109375" customWidth="1"/>
    <col min="11531" max="11531" width="14.140625" customWidth="1"/>
    <col min="11532" max="11532" width="13.7109375" customWidth="1"/>
    <col min="11533" max="11533" width="9" customWidth="1"/>
    <col min="11534" max="11541" width="14.7109375" customWidth="1"/>
    <col min="11542" max="11542" width="14.85546875" customWidth="1"/>
    <col min="11543" max="11555" width="14.7109375" customWidth="1"/>
    <col min="11557" max="11557" width="14.7109375" customWidth="1"/>
    <col min="11559" max="11562" width="14.7109375" customWidth="1"/>
    <col min="11563" max="11563" width="14.85546875" customWidth="1"/>
    <col min="11564" max="11567" width="14.7109375" customWidth="1"/>
    <col min="11569" max="11570" width="14.7109375" customWidth="1"/>
    <col min="11572" max="11573" width="14.7109375" customWidth="1"/>
    <col min="11574" max="11574" width="14.5703125" customWidth="1"/>
    <col min="11575" max="11577" width="14.7109375" customWidth="1"/>
    <col min="11580" max="11580" width="14.7109375" customWidth="1"/>
    <col min="11581" max="11581" width="14.85546875" customWidth="1"/>
    <col min="11582" max="11584" width="14.7109375" customWidth="1"/>
    <col min="11586" max="11586" width="14.85546875" customWidth="1"/>
    <col min="11587" max="11588" width="14.7109375" customWidth="1"/>
    <col min="11589" max="11589" width="16.5703125" customWidth="1"/>
    <col min="11590" max="11591" width="14.7109375" customWidth="1"/>
    <col min="11593" max="11598" width="14.7109375" customWidth="1"/>
    <col min="11600" max="11600" width="14.85546875" customWidth="1"/>
    <col min="11601" max="11605" width="14.7109375" customWidth="1"/>
    <col min="11607" max="11611" width="14.7109375" customWidth="1"/>
    <col min="11612" max="11612" width="14.5703125" customWidth="1"/>
    <col min="11614" max="11615" width="14.7109375" customWidth="1"/>
    <col min="11616" max="11616" width="14.85546875" customWidth="1"/>
    <col min="11617" max="11617" width="14.7109375" customWidth="1"/>
    <col min="11621" max="11623" width="14.7109375" customWidth="1"/>
    <col min="11777" max="11777" width="7" customWidth="1"/>
    <col min="11778" max="11778" width="37.28515625" customWidth="1"/>
    <col min="11779" max="11779" width="13.28515625" customWidth="1"/>
    <col min="11780" max="11780" width="14.140625" customWidth="1"/>
    <col min="11781" max="11781" width="12.5703125" customWidth="1"/>
    <col min="11782" max="11782" width="13.42578125" customWidth="1"/>
    <col min="11783" max="11786" width="13.7109375" customWidth="1"/>
    <col min="11787" max="11787" width="14.140625" customWidth="1"/>
    <col min="11788" max="11788" width="13.7109375" customWidth="1"/>
    <col min="11789" max="11789" width="9" customWidth="1"/>
    <col min="11790" max="11797" width="14.7109375" customWidth="1"/>
    <col min="11798" max="11798" width="14.85546875" customWidth="1"/>
    <col min="11799" max="11811" width="14.7109375" customWidth="1"/>
    <col min="11813" max="11813" width="14.7109375" customWidth="1"/>
    <col min="11815" max="11818" width="14.7109375" customWidth="1"/>
    <col min="11819" max="11819" width="14.85546875" customWidth="1"/>
    <col min="11820" max="11823" width="14.7109375" customWidth="1"/>
    <col min="11825" max="11826" width="14.7109375" customWidth="1"/>
    <col min="11828" max="11829" width="14.7109375" customWidth="1"/>
    <col min="11830" max="11830" width="14.5703125" customWidth="1"/>
    <col min="11831" max="11833" width="14.7109375" customWidth="1"/>
    <col min="11836" max="11836" width="14.7109375" customWidth="1"/>
    <col min="11837" max="11837" width="14.85546875" customWidth="1"/>
    <col min="11838" max="11840" width="14.7109375" customWidth="1"/>
    <col min="11842" max="11842" width="14.85546875" customWidth="1"/>
    <col min="11843" max="11844" width="14.7109375" customWidth="1"/>
    <col min="11845" max="11845" width="16.5703125" customWidth="1"/>
    <col min="11846" max="11847" width="14.7109375" customWidth="1"/>
    <col min="11849" max="11854" width="14.7109375" customWidth="1"/>
    <col min="11856" max="11856" width="14.85546875" customWidth="1"/>
    <col min="11857" max="11861" width="14.7109375" customWidth="1"/>
    <col min="11863" max="11867" width="14.7109375" customWidth="1"/>
    <col min="11868" max="11868" width="14.5703125" customWidth="1"/>
    <col min="11870" max="11871" width="14.7109375" customWidth="1"/>
    <col min="11872" max="11872" width="14.85546875" customWidth="1"/>
    <col min="11873" max="11873" width="14.7109375" customWidth="1"/>
    <col min="11877" max="11879" width="14.7109375" customWidth="1"/>
    <col min="12033" max="12033" width="7" customWidth="1"/>
    <col min="12034" max="12034" width="37.28515625" customWidth="1"/>
    <col min="12035" max="12035" width="13.28515625" customWidth="1"/>
    <col min="12036" max="12036" width="14.140625" customWidth="1"/>
    <col min="12037" max="12037" width="12.5703125" customWidth="1"/>
    <col min="12038" max="12038" width="13.42578125" customWidth="1"/>
    <col min="12039" max="12042" width="13.7109375" customWidth="1"/>
    <col min="12043" max="12043" width="14.140625" customWidth="1"/>
    <col min="12044" max="12044" width="13.7109375" customWidth="1"/>
    <col min="12045" max="12045" width="9" customWidth="1"/>
    <col min="12046" max="12053" width="14.7109375" customWidth="1"/>
    <col min="12054" max="12054" width="14.85546875" customWidth="1"/>
    <col min="12055" max="12067" width="14.7109375" customWidth="1"/>
    <col min="12069" max="12069" width="14.7109375" customWidth="1"/>
    <col min="12071" max="12074" width="14.7109375" customWidth="1"/>
    <col min="12075" max="12075" width="14.85546875" customWidth="1"/>
    <col min="12076" max="12079" width="14.7109375" customWidth="1"/>
    <col min="12081" max="12082" width="14.7109375" customWidth="1"/>
    <col min="12084" max="12085" width="14.7109375" customWidth="1"/>
    <col min="12086" max="12086" width="14.5703125" customWidth="1"/>
    <col min="12087" max="12089" width="14.7109375" customWidth="1"/>
    <col min="12092" max="12092" width="14.7109375" customWidth="1"/>
    <col min="12093" max="12093" width="14.85546875" customWidth="1"/>
    <col min="12094" max="12096" width="14.7109375" customWidth="1"/>
    <col min="12098" max="12098" width="14.85546875" customWidth="1"/>
    <col min="12099" max="12100" width="14.7109375" customWidth="1"/>
    <col min="12101" max="12101" width="16.5703125" customWidth="1"/>
    <col min="12102" max="12103" width="14.7109375" customWidth="1"/>
    <col min="12105" max="12110" width="14.7109375" customWidth="1"/>
    <col min="12112" max="12112" width="14.85546875" customWidth="1"/>
    <col min="12113" max="12117" width="14.7109375" customWidth="1"/>
    <col min="12119" max="12123" width="14.7109375" customWidth="1"/>
    <col min="12124" max="12124" width="14.5703125" customWidth="1"/>
    <col min="12126" max="12127" width="14.7109375" customWidth="1"/>
    <col min="12128" max="12128" width="14.85546875" customWidth="1"/>
    <col min="12129" max="12129" width="14.7109375" customWidth="1"/>
    <col min="12133" max="12135" width="14.7109375" customWidth="1"/>
    <col min="12289" max="12289" width="7" customWidth="1"/>
    <col min="12290" max="12290" width="37.28515625" customWidth="1"/>
    <col min="12291" max="12291" width="13.28515625" customWidth="1"/>
    <col min="12292" max="12292" width="14.140625" customWidth="1"/>
    <col min="12293" max="12293" width="12.5703125" customWidth="1"/>
    <col min="12294" max="12294" width="13.42578125" customWidth="1"/>
    <col min="12295" max="12298" width="13.7109375" customWidth="1"/>
    <col min="12299" max="12299" width="14.140625" customWidth="1"/>
    <col min="12300" max="12300" width="13.7109375" customWidth="1"/>
    <col min="12301" max="12301" width="9" customWidth="1"/>
    <col min="12302" max="12309" width="14.7109375" customWidth="1"/>
    <col min="12310" max="12310" width="14.85546875" customWidth="1"/>
    <col min="12311" max="12323" width="14.7109375" customWidth="1"/>
    <col min="12325" max="12325" width="14.7109375" customWidth="1"/>
    <col min="12327" max="12330" width="14.7109375" customWidth="1"/>
    <col min="12331" max="12331" width="14.85546875" customWidth="1"/>
    <col min="12332" max="12335" width="14.7109375" customWidth="1"/>
    <col min="12337" max="12338" width="14.7109375" customWidth="1"/>
    <col min="12340" max="12341" width="14.7109375" customWidth="1"/>
    <col min="12342" max="12342" width="14.5703125" customWidth="1"/>
    <col min="12343" max="12345" width="14.7109375" customWidth="1"/>
    <col min="12348" max="12348" width="14.7109375" customWidth="1"/>
    <col min="12349" max="12349" width="14.85546875" customWidth="1"/>
    <col min="12350" max="12352" width="14.7109375" customWidth="1"/>
    <col min="12354" max="12354" width="14.85546875" customWidth="1"/>
    <col min="12355" max="12356" width="14.7109375" customWidth="1"/>
    <col min="12357" max="12357" width="16.5703125" customWidth="1"/>
    <col min="12358" max="12359" width="14.7109375" customWidth="1"/>
    <col min="12361" max="12366" width="14.7109375" customWidth="1"/>
    <col min="12368" max="12368" width="14.85546875" customWidth="1"/>
    <col min="12369" max="12373" width="14.7109375" customWidth="1"/>
    <col min="12375" max="12379" width="14.7109375" customWidth="1"/>
    <col min="12380" max="12380" width="14.5703125" customWidth="1"/>
    <col min="12382" max="12383" width="14.7109375" customWidth="1"/>
    <col min="12384" max="12384" width="14.85546875" customWidth="1"/>
    <col min="12385" max="12385" width="14.7109375" customWidth="1"/>
    <col min="12389" max="12391" width="14.7109375" customWidth="1"/>
    <col min="12545" max="12545" width="7" customWidth="1"/>
    <col min="12546" max="12546" width="37.28515625" customWidth="1"/>
    <col min="12547" max="12547" width="13.28515625" customWidth="1"/>
    <col min="12548" max="12548" width="14.140625" customWidth="1"/>
    <col min="12549" max="12549" width="12.5703125" customWidth="1"/>
    <col min="12550" max="12550" width="13.42578125" customWidth="1"/>
    <col min="12551" max="12554" width="13.7109375" customWidth="1"/>
    <col min="12555" max="12555" width="14.140625" customWidth="1"/>
    <col min="12556" max="12556" width="13.7109375" customWidth="1"/>
    <col min="12557" max="12557" width="9" customWidth="1"/>
    <col min="12558" max="12565" width="14.7109375" customWidth="1"/>
    <col min="12566" max="12566" width="14.85546875" customWidth="1"/>
    <col min="12567" max="12579" width="14.7109375" customWidth="1"/>
    <col min="12581" max="12581" width="14.7109375" customWidth="1"/>
    <col min="12583" max="12586" width="14.7109375" customWidth="1"/>
    <col min="12587" max="12587" width="14.85546875" customWidth="1"/>
    <col min="12588" max="12591" width="14.7109375" customWidth="1"/>
    <col min="12593" max="12594" width="14.7109375" customWidth="1"/>
    <col min="12596" max="12597" width="14.7109375" customWidth="1"/>
    <col min="12598" max="12598" width="14.5703125" customWidth="1"/>
    <col min="12599" max="12601" width="14.7109375" customWidth="1"/>
    <col min="12604" max="12604" width="14.7109375" customWidth="1"/>
    <col min="12605" max="12605" width="14.85546875" customWidth="1"/>
    <col min="12606" max="12608" width="14.7109375" customWidth="1"/>
    <col min="12610" max="12610" width="14.85546875" customWidth="1"/>
    <col min="12611" max="12612" width="14.7109375" customWidth="1"/>
    <col min="12613" max="12613" width="16.5703125" customWidth="1"/>
    <col min="12614" max="12615" width="14.7109375" customWidth="1"/>
    <col min="12617" max="12622" width="14.7109375" customWidth="1"/>
    <col min="12624" max="12624" width="14.85546875" customWidth="1"/>
    <col min="12625" max="12629" width="14.7109375" customWidth="1"/>
    <col min="12631" max="12635" width="14.7109375" customWidth="1"/>
    <col min="12636" max="12636" width="14.5703125" customWidth="1"/>
    <col min="12638" max="12639" width="14.7109375" customWidth="1"/>
    <col min="12640" max="12640" width="14.85546875" customWidth="1"/>
    <col min="12641" max="12641" width="14.7109375" customWidth="1"/>
    <col min="12645" max="12647" width="14.7109375" customWidth="1"/>
    <col min="12801" max="12801" width="7" customWidth="1"/>
    <col min="12802" max="12802" width="37.28515625" customWidth="1"/>
    <col min="12803" max="12803" width="13.28515625" customWidth="1"/>
    <col min="12804" max="12804" width="14.140625" customWidth="1"/>
    <col min="12805" max="12805" width="12.5703125" customWidth="1"/>
    <col min="12806" max="12806" width="13.42578125" customWidth="1"/>
    <col min="12807" max="12810" width="13.7109375" customWidth="1"/>
    <col min="12811" max="12811" width="14.140625" customWidth="1"/>
    <col min="12812" max="12812" width="13.7109375" customWidth="1"/>
    <col min="12813" max="12813" width="9" customWidth="1"/>
    <col min="12814" max="12821" width="14.7109375" customWidth="1"/>
    <col min="12822" max="12822" width="14.85546875" customWidth="1"/>
    <col min="12823" max="12835" width="14.7109375" customWidth="1"/>
    <col min="12837" max="12837" width="14.7109375" customWidth="1"/>
    <col min="12839" max="12842" width="14.7109375" customWidth="1"/>
    <col min="12843" max="12843" width="14.85546875" customWidth="1"/>
    <col min="12844" max="12847" width="14.7109375" customWidth="1"/>
    <col min="12849" max="12850" width="14.7109375" customWidth="1"/>
    <col min="12852" max="12853" width="14.7109375" customWidth="1"/>
    <col min="12854" max="12854" width="14.5703125" customWidth="1"/>
    <col min="12855" max="12857" width="14.7109375" customWidth="1"/>
    <col min="12860" max="12860" width="14.7109375" customWidth="1"/>
    <col min="12861" max="12861" width="14.85546875" customWidth="1"/>
    <col min="12862" max="12864" width="14.7109375" customWidth="1"/>
    <col min="12866" max="12866" width="14.85546875" customWidth="1"/>
    <col min="12867" max="12868" width="14.7109375" customWidth="1"/>
    <col min="12869" max="12869" width="16.5703125" customWidth="1"/>
    <col min="12870" max="12871" width="14.7109375" customWidth="1"/>
    <col min="12873" max="12878" width="14.7109375" customWidth="1"/>
    <col min="12880" max="12880" width="14.85546875" customWidth="1"/>
    <col min="12881" max="12885" width="14.7109375" customWidth="1"/>
    <col min="12887" max="12891" width="14.7109375" customWidth="1"/>
    <col min="12892" max="12892" width="14.5703125" customWidth="1"/>
    <col min="12894" max="12895" width="14.7109375" customWidth="1"/>
    <col min="12896" max="12896" width="14.85546875" customWidth="1"/>
    <col min="12897" max="12897" width="14.7109375" customWidth="1"/>
    <col min="12901" max="12903" width="14.7109375" customWidth="1"/>
    <col min="13057" max="13057" width="7" customWidth="1"/>
    <col min="13058" max="13058" width="37.28515625" customWidth="1"/>
    <col min="13059" max="13059" width="13.28515625" customWidth="1"/>
    <col min="13060" max="13060" width="14.140625" customWidth="1"/>
    <col min="13061" max="13061" width="12.5703125" customWidth="1"/>
    <col min="13062" max="13062" width="13.42578125" customWidth="1"/>
    <col min="13063" max="13066" width="13.7109375" customWidth="1"/>
    <col min="13067" max="13067" width="14.140625" customWidth="1"/>
    <col min="13068" max="13068" width="13.7109375" customWidth="1"/>
    <col min="13069" max="13069" width="9" customWidth="1"/>
    <col min="13070" max="13077" width="14.7109375" customWidth="1"/>
    <col min="13078" max="13078" width="14.85546875" customWidth="1"/>
    <col min="13079" max="13091" width="14.7109375" customWidth="1"/>
    <col min="13093" max="13093" width="14.7109375" customWidth="1"/>
    <col min="13095" max="13098" width="14.7109375" customWidth="1"/>
    <col min="13099" max="13099" width="14.85546875" customWidth="1"/>
    <col min="13100" max="13103" width="14.7109375" customWidth="1"/>
    <col min="13105" max="13106" width="14.7109375" customWidth="1"/>
    <col min="13108" max="13109" width="14.7109375" customWidth="1"/>
    <col min="13110" max="13110" width="14.5703125" customWidth="1"/>
    <col min="13111" max="13113" width="14.7109375" customWidth="1"/>
    <col min="13116" max="13116" width="14.7109375" customWidth="1"/>
    <col min="13117" max="13117" width="14.85546875" customWidth="1"/>
    <col min="13118" max="13120" width="14.7109375" customWidth="1"/>
    <col min="13122" max="13122" width="14.85546875" customWidth="1"/>
    <col min="13123" max="13124" width="14.7109375" customWidth="1"/>
    <col min="13125" max="13125" width="16.5703125" customWidth="1"/>
    <col min="13126" max="13127" width="14.7109375" customWidth="1"/>
    <col min="13129" max="13134" width="14.7109375" customWidth="1"/>
    <col min="13136" max="13136" width="14.85546875" customWidth="1"/>
    <col min="13137" max="13141" width="14.7109375" customWidth="1"/>
    <col min="13143" max="13147" width="14.7109375" customWidth="1"/>
    <col min="13148" max="13148" width="14.5703125" customWidth="1"/>
    <col min="13150" max="13151" width="14.7109375" customWidth="1"/>
    <col min="13152" max="13152" width="14.85546875" customWidth="1"/>
    <col min="13153" max="13153" width="14.7109375" customWidth="1"/>
    <col min="13157" max="13159" width="14.7109375" customWidth="1"/>
    <col min="13313" max="13313" width="7" customWidth="1"/>
    <col min="13314" max="13314" width="37.28515625" customWidth="1"/>
    <col min="13315" max="13315" width="13.28515625" customWidth="1"/>
    <col min="13316" max="13316" width="14.140625" customWidth="1"/>
    <col min="13317" max="13317" width="12.5703125" customWidth="1"/>
    <col min="13318" max="13318" width="13.42578125" customWidth="1"/>
    <col min="13319" max="13322" width="13.7109375" customWidth="1"/>
    <col min="13323" max="13323" width="14.140625" customWidth="1"/>
    <col min="13324" max="13324" width="13.7109375" customWidth="1"/>
    <col min="13325" max="13325" width="9" customWidth="1"/>
    <col min="13326" max="13333" width="14.7109375" customWidth="1"/>
    <col min="13334" max="13334" width="14.85546875" customWidth="1"/>
    <col min="13335" max="13347" width="14.7109375" customWidth="1"/>
    <col min="13349" max="13349" width="14.7109375" customWidth="1"/>
    <col min="13351" max="13354" width="14.7109375" customWidth="1"/>
    <col min="13355" max="13355" width="14.85546875" customWidth="1"/>
    <col min="13356" max="13359" width="14.7109375" customWidth="1"/>
    <col min="13361" max="13362" width="14.7109375" customWidth="1"/>
    <col min="13364" max="13365" width="14.7109375" customWidth="1"/>
    <col min="13366" max="13366" width="14.5703125" customWidth="1"/>
    <col min="13367" max="13369" width="14.7109375" customWidth="1"/>
    <col min="13372" max="13372" width="14.7109375" customWidth="1"/>
    <col min="13373" max="13373" width="14.85546875" customWidth="1"/>
    <col min="13374" max="13376" width="14.7109375" customWidth="1"/>
    <col min="13378" max="13378" width="14.85546875" customWidth="1"/>
    <col min="13379" max="13380" width="14.7109375" customWidth="1"/>
    <col min="13381" max="13381" width="16.5703125" customWidth="1"/>
    <col min="13382" max="13383" width="14.7109375" customWidth="1"/>
    <col min="13385" max="13390" width="14.7109375" customWidth="1"/>
    <col min="13392" max="13392" width="14.85546875" customWidth="1"/>
    <col min="13393" max="13397" width="14.7109375" customWidth="1"/>
    <col min="13399" max="13403" width="14.7109375" customWidth="1"/>
    <col min="13404" max="13404" width="14.5703125" customWidth="1"/>
    <col min="13406" max="13407" width="14.7109375" customWidth="1"/>
    <col min="13408" max="13408" width="14.85546875" customWidth="1"/>
    <col min="13409" max="13409" width="14.7109375" customWidth="1"/>
    <col min="13413" max="13415" width="14.7109375" customWidth="1"/>
    <col min="13569" max="13569" width="7" customWidth="1"/>
    <col min="13570" max="13570" width="37.28515625" customWidth="1"/>
    <col min="13571" max="13571" width="13.28515625" customWidth="1"/>
    <col min="13572" max="13572" width="14.140625" customWidth="1"/>
    <col min="13573" max="13573" width="12.5703125" customWidth="1"/>
    <col min="13574" max="13574" width="13.42578125" customWidth="1"/>
    <col min="13575" max="13578" width="13.7109375" customWidth="1"/>
    <col min="13579" max="13579" width="14.140625" customWidth="1"/>
    <col min="13580" max="13580" width="13.7109375" customWidth="1"/>
    <col min="13581" max="13581" width="9" customWidth="1"/>
    <col min="13582" max="13589" width="14.7109375" customWidth="1"/>
    <col min="13590" max="13590" width="14.85546875" customWidth="1"/>
    <col min="13591" max="13603" width="14.7109375" customWidth="1"/>
    <col min="13605" max="13605" width="14.7109375" customWidth="1"/>
    <col min="13607" max="13610" width="14.7109375" customWidth="1"/>
    <col min="13611" max="13611" width="14.85546875" customWidth="1"/>
    <col min="13612" max="13615" width="14.7109375" customWidth="1"/>
    <col min="13617" max="13618" width="14.7109375" customWidth="1"/>
    <col min="13620" max="13621" width="14.7109375" customWidth="1"/>
    <col min="13622" max="13622" width="14.5703125" customWidth="1"/>
    <col min="13623" max="13625" width="14.7109375" customWidth="1"/>
    <col min="13628" max="13628" width="14.7109375" customWidth="1"/>
    <col min="13629" max="13629" width="14.85546875" customWidth="1"/>
    <col min="13630" max="13632" width="14.7109375" customWidth="1"/>
    <col min="13634" max="13634" width="14.85546875" customWidth="1"/>
    <col min="13635" max="13636" width="14.7109375" customWidth="1"/>
    <col min="13637" max="13637" width="16.5703125" customWidth="1"/>
    <col min="13638" max="13639" width="14.7109375" customWidth="1"/>
    <col min="13641" max="13646" width="14.7109375" customWidth="1"/>
    <col min="13648" max="13648" width="14.85546875" customWidth="1"/>
    <col min="13649" max="13653" width="14.7109375" customWidth="1"/>
    <col min="13655" max="13659" width="14.7109375" customWidth="1"/>
    <col min="13660" max="13660" width="14.5703125" customWidth="1"/>
    <col min="13662" max="13663" width="14.7109375" customWidth="1"/>
    <col min="13664" max="13664" width="14.85546875" customWidth="1"/>
    <col min="13665" max="13665" width="14.7109375" customWidth="1"/>
    <col min="13669" max="13671" width="14.7109375" customWidth="1"/>
    <col min="13825" max="13825" width="7" customWidth="1"/>
    <col min="13826" max="13826" width="37.28515625" customWidth="1"/>
    <col min="13827" max="13827" width="13.28515625" customWidth="1"/>
    <col min="13828" max="13828" width="14.140625" customWidth="1"/>
    <col min="13829" max="13829" width="12.5703125" customWidth="1"/>
    <col min="13830" max="13830" width="13.42578125" customWidth="1"/>
    <col min="13831" max="13834" width="13.7109375" customWidth="1"/>
    <col min="13835" max="13835" width="14.140625" customWidth="1"/>
    <col min="13836" max="13836" width="13.7109375" customWidth="1"/>
    <col min="13837" max="13837" width="9" customWidth="1"/>
    <col min="13838" max="13845" width="14.7109375" customWidth="1"/>
    <col min="13846" max="13846" width="14.85546875" customWidth="1"/>
    <col min="13847" max="13859" width="14.7109375" customWidth="1"/>
    <col min="13861" max="13861" width="14.7109375" customWidth="1"/>
    <col min="13863" max="13866" width="14.7109375" customWidth="1"/>
    <col min="13867" max="13867" width="14.85546875" customWidth="1"/>
    <col min="13868" max="13871" width="14.7109375" customWidth="1"/>
    <col min="13873" max="13874" width="14.7109375" customWidth="1"/>
    <col min="13876" max="13877" width="14.7109375" customWidth="1"/>
    <col min="13878" max="13878" width="14.5703125" customWidth="1"/>
    <col min="13879" max="13881" width="14.7109375" customWidth="1"/>
    <col min="13884" max="13884" width="14.7109375" customWidth="1"/>
    <col min="13885" max="13885" width="14.85546875" customWidth="1"/>
    <col min="13886" max="13888" width="14.7109375" customWidth="1"/>
    <col min="13890" max="13890" width="14.85546875" customWidth="1"/>
    <col min="13891" max="13892" width="14.7109375" customWidth="1"/>
    <col min="13893" max="13893" width="16.5703125" customWidth="1"/>
    <col min="13894" max="13895" width="14.7109375" customWidth="1"/>
    <col min="13897" max="13902" width="14.7109375" customWidth="1"/>
    <col min="13904" max="13904" width="14.85546875" customWidth="1"/>
    <col min="13905" max="13909" width="14.7109375" customWidth="1"/>
    <col min="13911" max="13915" width="14.7109375" customWidth="1"/>
    <col min="13916" max="13916" width="14.5703125" customWidth="1"/>
    <col min="13918" max="13919" width="14.7109375" customWidth="1"/>
    <col min="13920" max="13920" width="14.85546875" customWidth="1"/>
    <col min="13921" max="13921" width="14.7109375" customWidth="1"/>
    <col min="13925" max="13927" width="14.7109375" customWidth="1"/>
    <col min="14081" max="14081" width="7" customWidth="1"/>
    <col min="14082" max="14082" width="37.28515625" customWidth="1"/>
    <col min="14083" max="14083" width="13.28515625" customWidth="1"/>
    <col min="14084" max="14084" width="14.140625" customWidth="1"/>
    <col min="14085" max="14085" width="12.5703125" customWidth="1"/>
    <col min="14086" max="14086" width="13.42578125" customWidth="1"/>
    <col min="14087" max="14090" width="13.7109375" customWidth="1"/>
    <col min="14091" max="14091" width="14.140625" customWidth="1"/>
    <col min="14092" max="14092" width="13.7109375" customWidth="1"/>
    <col min="14093" max="14093" width="9" customWidth="1"/>
    <col min="14094" max="14101" width="14.7109375" customWidth="1"/>
    <col min="14102" max="14102" width="14.85546875" customWidth="1"/>
    <col min="14103" max="14115" width="14.7109375" customWidth="1"/>
    <col min="14117" max="14117" width="14.7109375" customWidth="1"/>
    <col min="14119" max="14122" width="14.7109375" customWidth="1"/>
    <col min="14123" max="14123" width="14.85546875" customWidth="1"/>
    <col min="14124" max="14127" width="14.7109375" customWidth="1"/>
    <col min="14129" max="14130" width="14.7109375" customWidth="1"/>
    <col min="14132" max="14133" width="14.7109375" customWidth="1"/>
    <col min="14134" max="14134" width="14.5703125" customWidth="1"/>
    <col min="14135" max="14137" width="14.7109375" customWidth="1"/>
    <col min="14140" max="14140" width="14.7109375" customWidth="1"/>
    <col min="14141" max="14141" width="14.85546875" customWidth="1"/>
    <col min="14142" max="14144" width="14.7109375" customWidth="1"/>
    <col min="14146" max="14146" width="14.85546875" customWidth="1"/>
    <col min="14147" max="14148" width="14.7109375" customWidth="1"/>
    <col min="14149" max="14149" width="16.5703125" customWidth="1"/>
    <col min="14150" max="14151" width="14.7109375" customWidth="1"/>
    <col min="14153" max="14158" width="14.7109375" customWidth="1"/>
    <col min="14160" max="14160" width="14.85546875" customWidth="1"/>
    <col min="14161" max="14165" width="14.7109375" customWidth="1"/>
    <col min="14167" max="14171" width="14.7109375" customWidth="1"/>
    <col min="14172" max="14172" width="14.5703125" customWidth="1"/>
    <col min="14174" max="14175" width="14.7109375" customWidth="1"/>
    <col min="14176" max="14176" width="14.85546875" customWidth="1"/>
    <col min="14177" max="14177" width="14.7109375" customWidth="1"/>
    <col min="14181" max="14183" width="14.7109375" customWidth="1"/>
    <col min="14337" max="14337" width="7" customWidth="1"/>
    <col min="14338" max="14338" width="37.28515625" customWidth="1"/>
    <col min="14339" max="14339" width="13.28515625" customWidth="1"/>
    <col min="14340" max="14340" width="14.140625" customWidth="1"/>
    <col min="14341" max="14341" width="12.5703125" customWidth="1"/>
    <col min="14342" max="14342" width="13.42578125" customWidth="1"/>
    <col min="14343" max="14346" width="13.7109375" customWidth="1"/>
    <col min="14347" max="14347" width="14.140625" customWidth="1"/>
    <col min="14348" max="14348" width="13.7109375" customWidth="1"/>
    <col min="14349" max="14349" width="9" customWidth="1"/>
    <col min="14350" max="14357" width="14.7109375" customWidth="1"/>
    <col min="14358" max="14358" width="14.85546875" customWidth="1"/>
    <col min="14359" max="14371" width="14.7109375" customWidth="1"/>
    <col min="14373" max="14373" width="14.7109375" customWidth="1"/>
    <col min="14375" max="14378" width="14.7109375" customWidth="1"/>
    <col min="14379" max="14379" width="14.85546875" customWidth="1"/>
    <col min="14380" max="14383" width="14.7109375" customWidth="1"/>
    <col min="14385" max="14386" width="14.7109375" customWidth="1"/>
    <col min="14388" max="14389" width="14.7109375" customWidth="1"/>
    <col min="14390" max="14390" width="14.5703125" customWidth="1"/>
    <col min="14391" max="14393" width="14.7109375" customWidth="1"/>
    <col min="14396" max="14396" width="14.7109375" customWidth="1"/>
    <col min="14397" max="14397" width="14.85546875" customWidth="1"/>
    <col min="14398" max="14400" width="14.7109375" customWidth="1"/>
    <col min="14402" max="14402" width="14.85546875" customWidth="1"/>
    <col min="14403" max="14404" width="14.7109375" customWidth="1"/>
    <col min="14405" max="14405" width="16.5703125" customWidth="1"/>
    <col min="14406" max="14407" width="14.7109375" customWidth="1"/>
    <col min="14409" max="14414" width="14.7109375" customWidth="1"/>
    <col min="14416" max="14416" width="14.85546875" customWidth="1"/>
    <col min="14417" max="14421" width="14.7109375" customWidth="1"/>
    <col min="14423" max="14427" width="14.7109375" customWidth="1"/>
    <col min="14428" max="14428" width="14.5703125" customWidth="1"/>
    <col min="14430" max="14431" width="14.7109375" customWidth="1"/>
    <col min="14432" max="14432" width="14.85546875" customWidth="1"/>
    <col min="14433" max="14433" width="14.7109375" customWidth="1"/>
    <col min="14437" max="14439" width="14.7109375" customWidth="1"/>
    <col min="14593" max="14593" width="7" customWidth="1"/>
    <col min="14594" max="14594" width="37.28515625" customWidth="1"/>
    <col min="14595" max="14595" width="13.28515625" customWidth="1"/>
    <col min="14596" max="14596" width="14.140625" customWidth="1"/>
    <col min="14597" max="14597" width="12.5703125" customWidth="1"/>
    <col min="14598" max="14598" width="13.42578125" customWidth="1"/>
    <col min="14599" max="14602" width="13.7109375" customWidth="1"/>
    <col min="14603" max="14603" width="14.140625" customWidth="1"/>
    <col min="14604" max="14604" width="13.7109375" customWidth="1"/>
    <col min="14605" max="14605" width="9" customWidth="1"/>
    <col min="14606" max="14613" width="14.7109375" customWidth="1"/>
    <col min="14614" max="14614" width="14.85546875" customWidth="1"/>
    <col min="14615" max="14627" width="14.7109375" customWidth="1"/>
    <col min="14629" max="14629" width="14.7109375" customWidth="1"/>
    <col min="14631" max="14634" width="14.7109375" customWidth="1"/>
    <col min="14635" max="14635" width="14.85546875" customWidth="1"/>
    <col min="14636" max="14639" width="14.7109375" customWidth="1"/>
    <col min="14641" max="14642" width="14.7109375" customWidth="1"/>
    <col min="14644" max="14645" width="14.7109375" customWidth="1"/>
    <col min="14646" max="14646" width="14.5703125" customWidth="1"/>
    <col min="14647" max="14649" width="14.7109375" customWidth="1"/>
    <col min="14652" max="14652" width="14.7109375" customWidth="1"/>
    <col min="14653" max="14653" width="14.85546875" customWidth="1"/>
    <col min="14654" max="14656" width="14.7109375" customWidth="1"/>
    <col min="14658" max="14658" width="14.85546875" customWidth="1"/>
    <col min="14659" max="14660" width="14.7109375" customWidth="1"/>
    <col min="14661" max="14661" width="16.5703125" customWidth="1"/>
    <col min="14662" max="14663" width="14.7109375" customWidth="1"/>
    <col min="14665" max="14670" width="14.7109375" customWidth="1"/>
    <col min="14672" max="14672" width="14.85546875" customWidth="1"/>
    <col min="14673" max="14677" width="14.7109375" customWidth="1"/>
    <col min="14679" max="14683" width="14.7109375" customWidth="1"/>
    <col min="14684" max="14684" width="14.5703125" customWidth="1"/>
    <col min="14686" max="14687" width="14.7109375" customWidth="1"/>
    <col min="14688" max="14688" width="14.85546875" customWidth="1"/>
    <col min="14689" max="14689" width="14.7109375" customWidth="1"/>
    <col min="14693" max="14695" width="14.7109375" customWidth="1"/>
    <col min="14849" max="14849" width="7" customWidth="1"/>
    <col min="14850" max="14850" width="37.28515625" customWidth="1"/>
    <col min="14851" max="14851" width="13.28515625" customWidth="1"/>
    <col min="14852" max="14852" width="14.140625" customWidth="1"/>
    <col min="14853" max="14853" width="12.5703125" customWidth="1"/>
    <col min="14854" max="14854" width="13.42578125" customWidth="1"/>
    <col min="14855" max="14858" width="13.7109375" customWidth="1"/>
    <col min="14859" max="14859" width="14.140625" customWidth="1"/>
    <col min="14860" max="14860" width="13.7109375" customWidth="1"/>
    <col min="14861" max="14861" width="9" customWidth="1"/>
    <col min="14862" max="14869" width="14.7109375" customWidth="1"/>
    <col min="14870" max="14870" width="14.85546875" customWidth="1"/>
    <col min="14871" max="14883" width="14.7109375" customWidth="1"/>
    <col min="14885" max="14885" width="14.7109375" customWidth="1"/>
    <col min="14887" max="14890" width="14.7109375" customWidth="1"/>
    <col min="14891" max="14891" width="14.85546875" customWidth="1"/>
    <col min="14892" max="14895" width="14.7109375" customWidth="1"/>
    <col min="14897" max="14898" width="14.7109375" customWidth="1"/>
    <col min="14900" max="14901" width="14.7109375" customWidth="1"/>
    <col min="14902" max="14902" width="14.5703125" customWidth="1"/>
    <col min="14903" max="14905" width="14.7109375" customWidth="1"/>
    <col min="14908" max="14908" width="14.7109375" customWidth="1"/>
    <col min="14909" max="14909" width="14.85546875" customWidth="1"/>
    <col min="14910" max="14912" width="14.7109375" customWidth="1"/>
    <col min="14914" max="14914" width="14.85546875" customWidth="1"/>
    <col min="14915" max="14916" width="14.7109375" customWidth="1"/>
    <col min="14917" max="14917" width="16.5703125" customWidth="1"/>
    <col min="14918" max="14919" width="14.7109375" customWidth="1"/>
    <col min="14921" max="14926" width="14.7109375" customWidth="1"/>
    <col min="14928" max="14928" width="14.85546875" customWidth="1"/>
    <col min="14929" max="14933" width="14.7109375" customWidth="1"/>
    <col min="14935" max="14939" width="14.7109375" customWidth="1"/>
    <col min="14940" max="14940" width="14.5703125" customWidth="1"/>
    <col min="14942" max="14943" width="14.7109375" customWidth="1"/>
    <col min="14944" max="14944" width="14.85546875" customWidth="1"/>
    <col min="14945" max="14945" width="14.7109375" customWidth="1"/>
    <col min="14949" max="14951" width="14.7109375" customWidth="1"/>
    <col min="15105" max="15105" width="7" customWidth="1"/>
    <col min="15106" max="15106" width="37.28515625" customWidth="1"/>
    <col min="15107" max="15107" width="13.28515625" customWidth="1"/>
    <col min="15108" max="15108" width="14.140625" customWidth="1"/>
    <col min="15109" max="15109" width="12.5703125" customWidth="1"/>
    <col min="15110" max="15110" width="13.42578125" customWidth="1"/>
    <col min="15111" max="15114" width="13.7109375" customWidth="1"/>
    <col min="15115" max="15115" width="14.140625" customWidth="1"/>
    <col min="15116" max="15116" width="13.7109375" customWidth="1"/>
    <col min="15117" max="15117" width="9" customWidth="1"/>
    <col min="15118" max="15125" width="14.7109375" customWidth="1"/>
    <col min="15126" max="15126" width="14.85546875" customWidth="1"/>
    <col min="15127" max="15139" width="14.7109375" customWidth="1"/>
    <col min="15141" max="15141" width="14.7109375" customWidth="1"/>
    <col min="15143" max="15146" width="14.7109375" customWidth="1"/>
    <col min="15147" max="15147" width="14.85546875" customWidth="1"/>
    <col min="15148" max="15151" width="14.7109375" customWidth="1"/>
    <col min="15153" max="15154" width="14.7109375" customWidth="1"/>
    <col min="15156" max="15157" width="14.7109375" customWidth="1"/>
    <col min="15158" max="15158" width="14.5703125" customWidth="1"/>
    <col min="15159" max="15161" width="14.7109375" customWidth="1"/>
    <col min="15164" max="15164" width="14.7109375" customWidth="1"/>
    <col min="15165" max="15165" width="14.85546875" customWidth="1"/>
    <col min="15166" max="15168" width="14.7109375" customWidth="1"/>
    <col min="15170" max="15170" width="14.85546875" customWidth="1"/>
    <col min="15171" max="15172" width="14.7109375" customWidth="1"/>
    <col min="15173" max="15173" width="16.5703125" customWidth="1"/>
    <col min="15174" max="15175" width="14.7109375" customWidth="1"/>
    <col min="15177" max="15182" width="14.7109375" customWidth="1"/>
    <col min="15184" max="15184" width="14.85546875" customWidth="1"/>
    <col min="15185" max="15189" width="14.7109375" customWidth="1"/>
    <col min="15191" max="15195" width="14.7109375" customWidth="1"/>
    <col min="15196" max="15196" width="14.5703125" customWidth="1"/>
    <col min="15198" max="15199" width="14.7109375" customWidth="1"/>
    <col min="15200" max="15200" width="14.85546875" customWidth="1"/>
    <col min="15201" max="15201" width="14.7109375" customWidth="1"/>
    <col min="15205" max="15207" width="14.7109375" customWidth="1"/>
    <col min="15361" max="15361" width="7" customWidth="1"/>
    <col min="15362" max="15362" width="37.28515625" customWidth="1"/>
    <col min="15363" max="15363" width="13.28515625" customWidth="1"/>
    <col min="15364" max="15364" width="14.140625" customWidth="1"/>
    <col min="15365" max="15365" width="12.5703125" customWidth="1"/>
    <col min="15366" max="15366" width="13.42578125" customWidth="1"/>
    <col min="15367" max="15370" width="13.7109375" customWidth="1"/>
    <col min="15371" max="15371" width="14.140625" customWidth="1"/>
    <col min="15372" max="15372" width="13.7109375" customWidth="1"/>
    <col min="15373" max="15373" width="9" customWidth="1"/>
    <col min="15374" max="15381" width="14.7109375" customWidth="1"/>
    <col min="15382" max="15382" width="14.85546875" customWidth="1"/>
    <col min="15383" max="15395" width="14.7109375" customWidth="1"/>
    <col min="15397" max="15397" width="14.7109375" customWidth="1"/>
    <col min="15399" max="15402" width="14.7109375" customWidth="1"/>
    <col min="15403" max="15403" width="14.85546875" customWidth="1"/>
    <col min="15404" max="15407" width="14.7109375" customWidth="1"/>
    <col min="15409" max="15410" width="14.7109375" customWidth="1"/>
    <col min="15412" max="15413" width="14.7109375" customWidth="1"/>
    <col min="15414" max="15414" width="14.5703125" customWidth="1"/>
    <col min="15415" max="15417" width="14.7109375" customWidth="1"/>
    <col min="15420" max="15420" width="14.7109375" customWidth="1"/>
    <col min="15421" max="15421" width="14.85546875" customWidth="1"/>
    <col min="15422" max="15424" width="14.7109375" customWidth="1"/>
    <col min="15426" max="15426" width="14.85546875" customWidth="1"/>
    <col min="15427" max="15428" width="14.7109375" customWidth="1"/>
    <col min="15429" max="15429" width="16.5703125" customWidth="1"/>
    <col min="15430" max="15431" width="14.7109375" customWidth="1"/>
    <col min="15433" max="15438" width="14.7109375" customWidth="1"/>
    <col min="15440" max="15440" width="14.85546875" customWidth="1"/>
    <col min="15441" max="15445" width="14.7109375" customWidth="1"/>
    <col min="15447" max="15451" width="14.7109375" customWidth="1"/>
    <col min="15452" max="15452" width="14.5703125" customWidth="1"/>
    <col min="15454" max="15455" width="14.7109375" customWidth="1"/>
    <col min="15456" max="15456" width="14.85546875" customWidth="1"/>
    <col min="15457" max="15457" width="14.7109375" customWidth="1"/>
    <col min="15461" max="15463" width="14.7109375" customWidth="1"/>
    <col min="15617" max="15617" width="7" customWidth="1"/>
    <col min="15618" max="15618" width="37.28515625" customWidth="1"/>
    <col min="15619" max="15619" width="13.28515625" customWidth="1"/>
    <col min="15620" max="15620" width="14.140625" customWidth="1"/>
    <col min="15621" max="15621" width="12.5703125" customWidth="1"/>
    <col min="15622" max="15622" width="13.42578125" customWidth="1"/>
    <col min="15623" max="15626" width="13.7109375" customWidth="1"/>
    <col min="15627" max="15627" width="14.140625" customWidth="1"/>
    <col min="15628" max="15628" width="13.7109375" customWidth="1"/>
    <col min="15629" max="15629" width="9" customWidth="1"/>
    <col min="15630" max="15637" width="14.7109375" customWidth="1"/>
    <col min="15638" max="15638" width="14.85546875" customWidth="1"/>
    <col min="15639" max="15651" width="14.7109375" customWidth="1"/>
    <col min="15653" max="15653" width="14.7109375" customWidth="1"/>
    <col min="15655" max="15658" width="14.7109375" customWidth="1"/>
    <col min="15659" max="15659" width="14.85546875" customWidth="1"/>
    <col min="15660" max="15663" width="14.7109375" customWidth="1"/>
    <col min="15665" max="15666" width="14.7109375" customWidth="1"/>
    <col min="15668" max="15669" width="14.7109375" customWidth="1"/>
    <col min="15670" max="15670" width="14.5703125" customWidth="1"/>
    <col min="15671" max="15673" width="14.7109375" customWidth="1"/>
    <col min="15676" max="15676" width="14.7109375" customWidth="1"/>
    <col min="15677" max="15677" width="14.85546875" customWidth="1"/>
    <col min="15678" max="15680" width="14.7109375" customWidth="1"/>
    <col min="15682" max="15682" width="14.85546875" customWidth="1"/>
    <col min="15683" max="15684" width="14.7109375" customWidth="1"/>
    <col min="15685" max="15685" width="16.5703125" customWidth="1"/>
    <col min="15686" max="15687" width="14.7109375" customWidth="1"/>
    <col min="15689" max="15694" width="14.7109375" customWidth="1"/>
    <col min="15696" max="15696" width="14.85546875" customWidth="1"/>
    <col min="15697" max="15701" width="14.7109375" customWidth="1"/>
    <col min="15703" max="15707" width="14.7109375" customWidth="1"/>
    <col min="15708" max="15708" width="14.5703125" customWidth="1"/>
    <col min="15710" max="15711" width="14.7109375" customWidth="1"/>
    <col min="15712" max="15712" width="14.85546875" customWidth="1"/>
    <col min="15713" max="15713" width="14.7109375" customWidth="1"/>
    <col min="15717" max="15719" width="14.7109375" customWidth="1"/>
    <col min="15873" max="15873" width="7" customWidth="1"/>
    <col min="15874" max="15874" width="37.28515625" customWidth="1"/>
    <col min="15875" max="15875" width="13.28515625" customWidth="1"/>
    <col min="15876" max="15876" width="14.140625" customWidth="1"/>
    <col min="15877" max="15877" width="12.5703125" customWidth="1"/>
    <col min="15878" max="15878" width="13.42578125" customWidth="1"/>
    <col min="15879" max="15882" width="13.7109375" customWidth="1"/>
    <col min="15883" max="15883" width="14.140625" customWidth="1"/>
    <col min="15884" max="15884" width="13.7109375" customWidth="1"/>
    <col min="15885" max="15885" width="9" customWidth="1"/>
    <col min="15886" max="15893" width="14.7109375" customWidth="1"/>
    <col min="15894" max="15894" width="14.85546875" customWidth="1"/>
    <col min="15895" max="15907" width="14.7109375" customWidth="1"/>
    <col min="15909" max="15909" width="14.7109375" customWidth="1"/>
    <col min="15911" max="15914" width="14.7109375" customWidth="1"/>
    <col min="15915" max="15915" width="14.85546875" customWidth="1"/>
    <col min="15916" max="15919" width="14.7109375" customWidth="1"/>
    <col min="15921" max="15922" width="14.7109375" customWidth="1"/>
    <col min="15924" max="15925" width="14.7109375" customWidth="1"/>
    <col min="15926" max="15926" width="14.5703125" customWidth="1"/>
    <col min="15927" max="15929" width="14.7109375" customWidth="1"/>
    <col min="15932" max="15932" width="14.7109375" customWidth="1"/>
    <col min="15933" max="15933" width="14.85546875" customWidth="1"/>
    <col min="15934" max="15936" width="14.7109375" customWidth="1"/>
    <col min="15938" max="15938" width="14.85546875" customWidth="1"/>
    <col min="15939" max="15940" width="14.7109375" customWidth="1"/>
    <col min="15941" max="15941" width="16.5703125" customWidth="1"/>
    <col min="15942" max="15943" width="14.7109375" customWidth="1"/>
    <col min="15945" max="15950" width="14.7109375" customWidth="1"/>
    <col min="15952" max="15952" width="14.85546875" customWidth="1"/>
    <col min="15953" max="15957" width="14.7109375" customWidth="1"/>
    <col min="15959" max="15963" width="14.7109375" customWidth="1"/>
    <col min="15964" max="15964" width="14.5703125" customWidth="1"/>
    <col min="15966" max="15967" width="14.7109375" customWidth="1"/>
    <col min="15968" max="15968" width="14.85546875" customWidth="1"/>
    <col min="15969" max="15969" width="14.7109375" customWidth="1"/>
    <col min="15973" max="15975" width="14.7109375" customWidth="1"/>
    <col min="16129" max="16129" width="7" customWidth="1"/>
    <col min="16130" max="16130" width="37.28515625" customWidth="1"/>
    <col min="16131" max="16131" width="13.28515625" customWidth="1"/>
    <col min="16132" max="16132" width="14.140625" customWidth="1"/>
    <col min="16133" max="16133" width="12.5703125" customWidth="1"/>
    <col min="16134" max="16134" width="13.42578125" customWidth="1"/>
    <col min="16135" max="16138" width="13.7109375" customWidth="1"/>
    <col min="16139" max="16139" width="14.140625" customWidth="1"/>
    <col min="16140" max="16140" width="13.7109375" customWidth="1"/>
    <col min="16141" max="16141" width="9" customWidth="1"/>
    <col min="16142" max="16149" width="14.7109375" customWidth="1"/>
    <col min="16150" max="16150" width="14.85546875" customWidth="1"/>
    <col min="16151" max="16163" width="14.7109375" customWidth="1"/>
    <col min="16165" max="16165" width="14.7109375" customWidth="1"/>
    <col min="16167" max="16170" width="14.7109375" customWidth="1"/>
    <col min="16171" max="16171" width="14.85546875" customWidth="1"/>
    <col min="16172" max="16175" width="14.7109375" customWidth="1"/>
    <col min="16177" max="16178" width="14.7109375" customWidth="1"/>
    <col min="16180" max="16181" width="14.7109375" customWidth="1"/>
    <col min="16182" max="16182" width="14.5703125" customWidth="1"/>
    <col min="16183" max="16185" width="14.7109375" customWidth="1"/>
    <col min="16188" max="16188" width="14.7109375" customWidth="1"/>
    <col min="16189" max="16189" width="14.85546875" customWidth="1"/>
    <col min="16190" max="16192" width="14.7109375" customWidth="1"/>
    <col min="16194" max="16194" width="14.85546875" customWidth="1"/>
    <col min="16195" max="16196" width="14.7109375" customWidth="1"/>
    <col min="16197" max="16197" width="16.5703125" customWidth="1"/>
    <col min="16198" max="16199" width="14.7109375" customWidth="1"/>
    <col min="16201" max="16206" width="14.7109375" customWidth="1"/>
    <col min="16208" max="16208" width="14.85546875" customWidth="1"/>
    <col min="16209" max="16213" width="14.7109375" customWidth="1"/>
    <col min="16215" max="16219" width="14.7109375" customWidth="1"/>
    <col min="16220" max="16220" width="14.5703125" customWidth="1"/>
    <col min="16222" max="16223" width="14.7109375" customWidth="1"/>
    <col min="16224" max="16224" width="14.85546875" customWidth="1"/>
    <col min="16225" max="16225" width="14.7109375" customWidth="1"/>
    <col min="16229" max="16231" width="14.7109375" customWidth="1"/>
  </cols>
  <sheetData>
    <row r="1" spans="2:6" x14ac:dyDescent="0.2">
      <c r="B1" s="5"/>
      <c r="C1" s="5"/>
      <c r="D1" s="5"/>
      <c r="E1" s="5"/>
      <c r="F1" s="5"/>
    </row>
    <row r="2" spans="2:6" x14ac:dyDescent="0.2">
      <c r="B2" s="423" t="s">
        <v>368</v>
      </c>
      <c r="C2" s="423"/>
      <c r="D2" s="423"/>
      <c r="E2" s="423"/>
      <c r="F2" s="423"/>
    </row>
    <row r="3" spans="2:6" x14ac:dyDescent="0.2">
      <c r="B3" s="411" t="s">
        <v>58</v>
      </c>
      <c r="C3" s="411"/>
      <c r="D3" s="411"/>
      <c r="E3" s="411"/>
      <c r="F3" s="411"/>
    </row>
    <row r="4" spans="2:6" x14ac:dyDescent="0.2">
      <c r="B4" s="424" t="s">
        <v>125</v>
      </c>
      <c r="C4" s="424"/>
      <c r="D4" s="424"/>
      <c r="E4" s="424"/>
      <c r="F4" s="424"/>
    </row>
    <row r="5" spans="2:6" x14ac:dyDescent="0.2">
      <c r="B5" s="424" t="s">
        <v>127</v>
      </c>
      <c r="C5" s="424"/>
      <c r="D5" s="424"/>
      <c r="E5" s="424"/>
      <c r="F5" s="424"/>
    </row>
    <row r="6" spans="2:6" x14ac:dyDescent="0.2">
      <c r="B6" s="424" t="s">
        <v>120</v>
      </c>
      <c r="C6" s="424"/>
      <c r="D6" s="424"/>
      <c r="E6" s="424"/>
      <c r="F6" s="424"/>
    </row>
    <row r="7" spans="2:6" x14ac:dyDescent="0.2">
      <c r="B7" s="411" t="s">
        <v>364</v>
      </c>
      <c r="C7" s="411"/>
      <c r="D7" s="411"/>
      <c r="E7" s="411"/>
      <c r="F7" s="411"/>
    </row>
    <row r="8" spans="2:6" x14ac:dyDescent="0.2">
      <c r="B8" s="220"/>
      <c r="C8" s="220"/>
      <c r="D8" s="220"/>
      <c r="E8" s="177"/>
      <c r="F8" s="220"/>
    </row>
    <row r="9" spans="2:6" x14ac:dyDescent="0.2">
      <c r="B9" s="422" t="s">
        <v>62</v>
      </c>
      <c r="C9" s="422" t="s">
        <v>63</v>
      </c>
      <c r="D9" s="349" t="s">
        <v>64</v>
      </c>
      <c r="E9" s="349" t="s">
        <v>65</v>
      </c>
      <c r="F9" s="422" t="s">
        <v>17</v>
      </c>
    </row>
    <row r="10" spans="2:6" x14ac:dyDescent="0.2">
      <c r="B10" s="422"/>
      <c r="C10" s="422"/>
      <c r="D10" s="349" t="s">
        <v>67</v>
      </c>
      <c r="E10" s="349" t="s">
        <v>68</v>
      </c>
      <c r="F10" s="422"/>
    </row>
    <row r="11" spans="2:6" x14ac:dyDescent="0.2">
      <c r="B11" s="138">
        <v>51</v>
      </c>
      <c r="C11" s="139" t="s">
        <v>70</v>
      </c>
      <c r="D11" s="140">
        <f>SUM(D12+D15+D17)</f>
        <v>9111.5000000000018</v>
      </c>
      <c r="E11" s="140">
        <f>SUM(E12+E15+E17)</f>
        <v>7986.3499999999995</v>
      </c>
      <c r="F11" s="140">
        <f>SUM(F12+F15+F17)</f>
        <v>17097.849999999999</v>
      </c>
    </row>
    <row r="12" spans="2:6" x14ac:dyDescent="0.2">
      <c r="B12" s="141">
        <v>511</v>
      </c>
      <c r="C12" s="142" t="s">
        <v>143</v>
      </c>
      <c r="D12" s="143">
        <f>SUM(D13:D14)</f>
        <v>7995.1</v>
      </c>
      <c r="E12" s="143">
        <f>SUM(E13:E14)</f>
        <v>6870</v>
      </c>
      <c r="F12" s="143">
        <f>SUM(F13:F14)</f>
        <v>14865.1</v>
      </c>
    </row>
    <row r="13" spans="2:6" x14ac:dyDescent="0.2">
      <c r="B13" s="144">
        <v>51101</v>
      </c>
      <c r="C13" s="145" t="s">
        <v>71</v>
      </c>
      <c r="D13" s="146">
        <v>6870</v>
      </c>
      <c r="E13" s="146">
        <v>6870</v>
      </c>
      <c r="F13" s="146">
        <f>SUM(D13:E13)</f>
        <v>13740</v>
      </c>
    </row>
    <row r="14" spans="2:6" x14ac:dyDescent="0.2">
      <c r="B14" s="144">
        <v>51103</v>
      </c>
      <c r="C14" s="147" t="s">
        <v>72</v>
      </c>
      <c r="D14" s="146">
        <v>1125.0999999999999</v>
      </c>
      <c r="E14" s="146">
        <v>0</v>
      </c>
      <c r="F14" s="146">
        <f>SUM(D14:E14)</f>
        <v>1125.0999999999999</v>
      </c>
    </row>
    <row r="15" spans="2:6" x14ac:dyDescent="0.2">
      <c r="B15" s="141">
        <v>514</v>
      </c>
      <c r="C15" s="139" t="s">
        <v>75</v>
      </c>
      <c r="D15" s="143">
        <f>SUM(D16)</f>
        <v>583.95000000000005</v>
      </c>
      <c r="E15" s="143">
        <f t="shared" ref="E15:F15" si="0">SUM(E16)</f>
        <v>583.95000000000005</v>
      </c>
      <c r="F15" s="143">
        <f t="shared" si="0"/>
        <v>1167.9000000000001</v>
      </c>
    </row>
    <row r="16" spans="2:6" x14ac:dyDescent="0.2">
      <c r="B16" s="150">
        <v>51401</v>
      </c>
      <c r="C16" s="147" t="s">
        <v>76</v>
      </c>
      <c r="D16" s="146">
        <v>583.95000000000005</v>
      </c>
      <c r="E16" s="146">
        <v>583.95000000000005</v>
      </c>
      <c r="F16" s="146">
        <f>SUM(D16:E16)</f>
        <v>1167.9000000000001</v>
      </c>
    </row>
    <row r="17" spans="2:7" x14ac:dyDescent="0.2">
      <c r="B17" s="141">
        <v>515</v>
      </c>
      <c r="C17" s="151" t="s">
        <v>77</v>
      </c>
      <c r="D17" s="143">
        <f>SUM(D18:D18)</f>
        <v>532.45000000000005</v>
      </c>
      <c r="E17" s="143">
        <f>SUM(E18:E18)</f>
        <v>532.4</v>
      </c>
      <c r="F17" s="143">
        <f>SUM(F18:F18)</f>
        <v>1064.8499999999999</v>
      </c>
    </row>
    <row r="18" spans="2:7" x14ac:dyDescent="0.2">
      <c r="B18" s="150">
        <v>51501</v>
      </c>
      <c r="C18" s="147" t="s">
        <v>76</v>
      </c>
      <c r="D18" s="146">
        <v>532.45000000000005</v>
      </c>
      <c r="E18" s="146">
        <v>532.4</v>
      </c>
      <c r="F18" s="146">
        <f>SUM(D18:E18)</f>
        <v>1064.8499999999999</v>
      </c>
    </row>
    <row r="19" spans="2:7" x14ac:dyDescent="0.2">
      <c r="B19" s="141">
        <v>54</v>
      </c>
      <c r="C19" s="151" t="s">
        <v>79</v>
      </c>
      <c r="D19" s="152">
        <f>SUM(D20+D25+D27)</f>
        <v>1200</v>
      </c>
      <c r="E19" s="152">
        <f>SUM(E20+E25+E27)</f>
        <v>0</v>
      </c>
      <c r="F19" s="152">
        <f>SUM(F20+F25+F27)</f>
        <v>1200</v>
      </c>
    </row>
    <row r="20" spans="2:7" x14ac:dyDescent="0.2">
      <c r="B20" s="141">
        <v>541</v>
      </c>
      <c r="C20" s="151" t="s">
        <v>151</v>
      </c>
      <c r="D20" s="152">
        <f>SUM(D21:D24)</f>
        <v>1000</v>
      </c>
      <c r="E20" s="152">
        <f>SUM(E21:E24)</f>
        <v>0</v>
      </c>
      <c r="F20" s="152">
        <f>SUM(F21:F24)</f>
        <v>1000</v>
      </c>
      <c r="G20" s="6"/>
    </row>
    <row r="21" spans="2:7" x14ac:dyDescent="0.2">
      <c r="B21" s="150">
        <v>54105</v>
      </c>
      <c r="C21" s="147" t="s">
        <v>83</v>
      </c>
      <c r="D21" s="153">
        <v>100</v>
      </c>
      <c r="E21" s="153">
        <v>0</v>
      </c>
      <c r="F21" s="153">
        <f>D21+E21</f>
        <v>100</v>
      </c>
      <c r="G21" s="7"/>
    </row>
    <row r="22" spans="2:7" x14ac:dyDescent="0.2">
      <c r="B22" s="150">
        <v>54114</v>
      </c>
      <c r="C22" s="147" t="s">
        <v>87</v>
      </c>
      <c r="D22" s="153">
        <v>300</v>
      </c>
      <c r="E22" s="153">
        <v>0</v>
      </c>
      <c r="F22" s="153">
        <f>SUM(D22:E22)</f>
        <v>300</v>
      </c>
      <c r="G22" s="7"/>
    </row>
    <row r="23" spans="2:7" x14ac:dyDescent="0.2">
      <c r="B23" s="150">
        <v>54115</v>
      </c>
      <c r="C23" s="147" t="s">
        <v>88</v>
      </c>
      <c r="D23" s="153">
        <v>300</v>
      </c>
      <c r="E23" s="153">
        <v>0</v>
      </c>
      <c r="F23" s="153">
        <f>SUM(D23:E23)</f>
        <v>300</v>
      </c>
      <c r="G23" s="7"/>
    </row>
    <row r="24" spans="2:7" x14ac:dyDescent="0.2">
      <c r="B24" s="150">
        <v>54199</v>
      </c>
      <c r="C24" s="147" t="s">
        <v>89</v>
      </c>
      <c r="D24" s="153">
        <v>300</v>
      </c>
      <c r="E24" s="153">
        <v>0</v>
      </c>
      <c r="F24" s="153">
        <f>SUM(D24:E24)</f>
        <v>300</v>
      </c>
      <c r="G24" s="7"/>
    </row>
    <row r="25" spans="2:7" x14ac:dyDescent="0.2">
      <c r="B25" s="141">
        <v>543</v>
      </c>
      <c r="C25" s="151" t="s">
        <v>145</v>
      </c>
      <c r="D25" s="152">
        <f>SUM(D26:D26)</f>
        <v>150</v>
      </c>
      <c r="E25" s="152">
        <f>SUM(E26:E26)</f>
        <v>0</v>
      </c>
      <c r="F25" s="152">
        <f>SUM(F26:F26)</f>
        <v>150</v>
      </c>
      <c r="G25" s="6"/>
    </row>
    <row r="26" spans="2:7" x14ac:dyDescent="0.2">
      <c r="B26" s="150">
        <v>54301</v>
      </c>
      <c r="C26" s="147" t="s">
        <v>93</v>
      </c>
      <c r="D26" s="153">
        <v>150</v>
      </c>
      <c r="E26" s="153">
        <v>0</v>
      </c>
      <c r="F26" s="153">
        <f>SUM(D26:E26)</f>
        <v>150</v>
      </c>
      <c r="G26" s="7"/>
    </row>
    <row r="27" spans="2:7" x14ac:dyDescent="0.2">
      <c r="B27" s="138">
        <v>544</v>
      </c>
      <c r="C27" s="139" t="s">
        <v>146</v>
      </c>
      <c r="D27" s="154">
        <f>SUM(D28:D28)</f>
        <v>50</v>
      </c>
      <c r="E27" s="154">
        <f>SUM(E28:E28)</f>
        <v>0</v>
      </c>
      <c r="F27" s="154">
        <f>SUM(F28:F28)</f>
        <v>50</v>
      </c>
      <c r="G27" s="8"/>
    </row>
    <row r="28" spans="2:7" x14ac:dyDescent="0.2">
      <c r="B28" s="150">
        <v>54401</v>
      </c>
      <c r="C28" s="147" t="s">
        <v>98</v>
      </c>
      <c r="D28" s="153">
        <v>50</v>
      </c>
      <c r="E28" s="153">
        <v>0</v>
      </c>
      <c r="F28" s="153">
        <f>SUM(D28:E28)</f>
        <v>50</v>
      </c>
      <c r="G28" s="7"/>
    </row>
    <row r="29" spans="2:7" x14ac:dyDescent="0.2">
      <c r="B29" s="150"/>
      <c r="C29" s="147"/>
      <c r="D29" s="153"/>
      <c r="E29" s="153"/>
      <c r="F29" s="153"/>
      <c r="G29" s="7"/>
    </row>
    <row r="30" spans="2:7" x14ac:dyDescent="0.2">
      <c r="B30" s="150"/>
      <c r="C30" s="151" t="s">
        <v>115</v>
      </c>
      <c r="D30" s="152">
        <f>SUM(D11+D19)</f>
        <v>10311.500000000002</v>
      </c>
      <c r="E30" s="152">
        <f>SUM(E11+E19)</f>
        <v>7986.3499999999995</v>
      </c>
      <c r="F30" s="152">
        <f>SUM(D30:E30)</f>
        <v>18297.850000000002</v>
      </c>
      <c r="G30" s="7"/>
    </row>
    <row r="31" spans="2:7" x14ac:dyDescent="0.2">
      <c r="B31" s="150"/>
      <c r="C31" s="147"/>
      <c r="D31" s="153"/>
      <c r="E31" s="153"/>
      <c r="F31" s="153"/>
      <c r="G31" s="7"/>
    </row>
    <row r="32" spans="2:7" x14ac:dyDescent="0.2">
      <c r="B32" s="141"/>
      <c r="C32" s="151" t="s">
        <v>116</v>
      </c>
      <c r="D32" s="152">
        <f>SUM(D11+D19)</f>
        <v>10311.500000000002</v>
      </c>
      <c r="E32" s="152">
        <f>SUM(E11+E19)</f>
        <v>7986.3499999999995</v>
      </c>
      <c r="F32" s="152">
        <f>SUM(F11+F19)</f>
        <v>18297.849999999999</v>
      </c>
      <c r="G32" s="223"/>
    </row>
    <row r="33" spans="2:8" x14ac:dyDescent="0.2">
      <c r="B33" s="141"/>
      <c r="C33" s="151" t="s">
        <v>117</v>
      </c>
      <c r="D33" s="152">
        <f>SUM(D12+D15+D17+D20+D25+D27)</f>
        <v>10311.500000000002</v>
      </c>
      <c r="E33" s="152">
        <f>SUM(E12+E15+E17+E20+E25+E27)</f>
        <v>7986.3499999999995</v>
      </c>
      <c r="F33" s="152">
        <f>SUM(F12+F15+F17+F20+F25+F27)</f>
        <v>18297.849999999999</v>
      </c>
      <c r="G33" s="15"/>
    </row>
    <row r="34" spans="2:8" x14ac:dyDescent="0.2">
      <c r="B34" s="141"/>
      <c r="C34" s="151" t="s">
        <v>118</v>
      </c>
      <c r="D34" s="152">
        <f>SUM(D13+D14+D16+D18+D21+D22+D23+D24+D26+D28)</f>
        <v>10311.500000000002</v>
      </c>
      <c r="E34" s="152">
        <f>SUM(E13+E14+E16+E18+E21+E22+E23+E24+E26+E28)</f>
        <v>7986.3499999999995</v>
      </c>
      <c r="F34" s="152">
        <f>SUM(F13+F14+F16+F18+F21+F22+F23+F24+F26+F28)</f>
        <v>18297.849999999999</v>
      </c>
      <c r="G34" s="26"/>
      <c r="H34" s="30"/>
    </row>
    <row r="35" spans="2:8" x14ac:dyDescent="0.2">
      <c r="B35" s="9"/>
      <c r="G35" s="7"/>
    </row>
    <row r="36" spans="2:8" x14ac:dyDescent="0.2">
      <c r="G36" s="7"/>
    </row>
    <row r="37" spans="2:8" x14ac:dyDescent="0.2">
      <c r="G37" s="7"/>
    </row>
    <row r="38" spans="2:8" x14ac:dyDescent="0.2">
      <c r="G38" s="7"/>
    </row>
    <row r="39" spans="2:8" x14ac:dyDescent="0.2">
      <c r="G39" s="7"/>
    </row>
    <row r="40" spans="2:8" x14ac:dyDescent="0.2">
      <c r="G40" s="7"/>
    </row>
    <row r="41" spans="2:8" x14ac:dyDescent="0.2">
      <c r="G41" s="7"/>
    </row>
    <row r="42" spans="2:8" x14ac:dyDescent="0.2">
      <c r="G42" s="7"/>
    </row>
    <row r="43" spans="2:8" x14ac:dyDescent="0.2">
      <c r="G43" s="7"/>
    </row>
    <row r="44" spans="2:8" x14ac:dyDescent="0.2">
      <c r="G44" s="7"/>
    </row>
    <row r="45" spans="2:8" x14ac:dyDescent="0.2">
      <c r="G45" s="7"/>
    </row>
    <row r="46" spans="2:8" x14ac:dyDescent="0.2">
      <c r="G46" s="7"/>
    </row>
    <row r="47" spans="2:8" x14ac:dyDescent="0.2">
      <c r="G47" s="7"/>
    </row>
    <row r="48" spans="2:8" x14ac:dyDescent="0.2">
      <c r="G48" s="7"/>
    </row>
    <row r="49" spans="7:7" x14ac:dyDescent="0.2">
      <c r="G49" s="7"/>
    </row>
    <row r="50" spans="7:7" x14ac:dyDescent="0.2">
      <c r="G50" s="7"/>
    </row>
    <row r="51" spans="7:7" x14ac:dyDescent="0.2">
      <c r="G51" s="7"/>
    </row>
    <row r="52" spans="7:7" x14ac:dyDescent="0.2">
      <c r="G52" s="7"/>
    </row>
    <row r="53" spans="7:7" x14ac:dyDescent="0.2">
      <c r="G53" s="7"/>
    </row>
    <row r="54" spans="7:7" x14ac:dyDescent="0.2">
      <c r="G54" s="7"/>
    </row>
    <row r="55" spans="7:7" x14ac:dyDescent="0.2">
      <c r="G55" s="7"/>
    </row>
    <row r="56" spans="7:7" x14ac:dyDescent="0.2">
      <c r="G56" s="7"/>
    </row>
    <row r="57" spans="7:7" x14ac:dyDescent="0.2">
      <c r="G57" s="7"/>
    </row>
    <row r="58" spans="7:7" x14ac:dyDescent="0.2">
      <c r="G58" s="7"/>
    </row>
    <row r="59" spans="7:7" x14ac:dyDescent="0.2">
      <c r="G59" s="7"/>
    </row>
    <row r="60" spans="7:7" x14ac:dyDescent="0.2">
      <c r="G60" s="7"/>
    </row>
    <row r="61" spans="7:7" x14ac:dyDescent="0.2">
      <c r="G61" s="7"/>
    </row>
    <row r="62" spans="7:7" x14ac:dyDescent="0.2">
      <c r="G62" s="7"/>
    </row>
    <row r="63" spans="7:7" x14ac:dyDescent="0.2">
      <c r="G63" s="7"/>
    </row>
    <row r="76" ht="15" customHeight="1" x14ac:dyDescent="0.2"/>
    <row r="1083" spans="7:7" x14ac:dyDescent="0.2">
      <c r="G1083" s="10"/>
    </row>
    <row r="1084" spans="7:7" x14ac:dyDescent="0.2">
      <c r="G1084" s="1"/>
    </row>
    <row r="1085" spans="7:7" x14ac:dyDescent="0.2">
      <c r="G1085" s="1"/>
    </row>
    <row r="1086" spans="7:7" x14ac:dyDescent="0.2">
      <c r="G1086" s="1"/>
    </row>
    <row r="1087" spans="7:7" x14ac:dyDescent="0.2">
      <c r="G1087" s="1"/>
    </row>
    <row r="1088" spans="7:7" x14ac:dyDescent="0.2">
      <c r="G1088" s="11"/>
    </row>
    <row r="1089" spans="7:7" x14ac:dyDescent="0.2">
      <c r="G1089" s="1"/>
    </row>
    <row r="1090" spans="7:7" x14ac:dyDescent="0.2">
      <c r="G1090" s="1"/>
    </row>
    <row r="1091" spans="7:7" x14ac:dyDescent="0.2">
      <c r="G1091" s="1"/>
    </row>
    <row r="1092" spans="7:7" x14ac:dyDescent="0.2">
      <c r="G1092" s="1"/>
    </row>
    <row r="1093" spans="7:7" x14ac:dyDescent="0.2">
      <c r="G1093" s="1"/>
    </row>
    <row r="1094" spans="7:7" x14ac:dyDescent="0.2">
      <c r="G1094" s="1"/>
    </row>
    <row r="1095" spans="7:7" x14ac:dyDescent="0.2">
      <c r="G1095" s="1"/>
    </row>
    <row r="1096" spans="7:7" x14ac:dyDescent="0.2">
      <c r="G1096" s="1"/>
    </row>
    <row r="1097" spans="7:7" x14ac:dyDescent="0.2">
      <c r="G1097" s="1"/>
    </row>
    <row r="1098" spans="7:7" x14ac:dyDescent="0.2">
      <c r="G1098" s="1"/>
    </row>
    <row r="1099" spans="7:7" x14ac:dyDescent="0.2">
      <c r="G1099" s="1"/>
    </row>
    <row r="1100" spans="7:7" x14ac:dyDescent="0.2">
      <c r="G1100" s="1"/>
    </row>
    <row r="1101" spans="7:7" x14ac:dyDescent="0.2">
      <c r="G1101" s="12"/>
    </row>
    <row r="1102" spans="7:7" x14ac:dyDescent="0.2">
      <c r="G1102" s="13"/>
    </row>
    <row r="1103" spans="7:7" x14ac:dyDescent="0.2">
      <c r="G1103" s="12"/>
    </row>
    <row r="1104" spans="7:7" x14ac:dyDescent="0.2">
      <c r="G1104" s="14"/>
    </row>
    <row r="1105" spans="7:7" x14ac:dyDescent="0.2">
      <c r="G1105" s="7"/>
    </row>
    <row r="1106" spans="7:7" x14ac:dyDescent="0.2">
      <c r="G1106" s="6"/>
    </row>
    <row r="1107" spans="7:7" x14ac:dyDescent="0.2">
      <c r="G1107" s="7"/>
    </row>
    <row r="1108" spans="7:7" x14ac:dyDescent="0.2">
      <c r="G1108" s="7"/>
    </row>
    <row r="1109" spans="7:7" x14ac:dyDescent="0.2">
      <c r="G1109" s="7"/>
    </row>
    <row r="1110" spans="7:7" x14ac:dyDescent="0.2">
      <c r="G1110" s="6"/>
    </row>
    <row r="1111" spans="7:7" x14ac:dyDescent="0.2">
      <c r="G1111" s="6"/>
    </row>
    <row r="1112" spans="7:7" x14ac:dyDescent="0.2">
      <c r="G1112" s="6"/>
    </row>
    <row r="1113" spans="7:7" x14ac:dyDescent="0.2">
      <c r="G1113" s="6"/>
    </row>
    <row r="1114" spans="7:7" x14ac:dyDescent="0.2">
      <c r="G1114" s="6"/>
    </row>
    <row r="1115" spans="7:7" x14ac:dyDescent="0.2">
      <c r="G1115" s="6"/>
    </row>
    <row r="2457" spans="8:102" ht="11.1" customHeight="1" x14ac:dyDescent="0.2">
      <c r="H2457" s="10"/>
      <c r="I2457" s="10"/>
      <c r="J2457" s="10"/>
      <c r="K2457" s="10"/>
      <c r="L2457" s="10"/>
      <c r="N2457" s="10"/>
      <c r="O2457" s="10"/>
      <c r="P2457" s="10"/>
      <c r="Q2457" s="10"/>
      <c r="R2457" s="10"/>
      <c r="S2457" s="10"/>
      <c r="T2457" s="10"/>
      <c r="U2457" s="10"/>
      <c r="V2457" s="10"/>
      <c r="W2457" s="10"/>
      <c r="X2457" s="10"/>
      <c r="Y2457" s="10"/>
      <c r="Z2457" s="10"/>
      <c r="AA2457" s="10"/>
      <c r="AB2457" s="10"/>
      <c r="AC2457" s="10"/>
      <c r="AD2457" s="10"/>
      <c r="AE2457" s="10"/>
      <c r="AF2457" s="10"/>
      <c r="AG2457" s="10"/>
      <c r="AH2457" s="10"/>
      <c r="AI2457" s="10"/>
      <c r="AJ2457" s="10"/>
      <c r="AK2457" s="10"/>
      <c r="AL2457" s="10"/>
      <c r="AM2457" s="10"/>
      <c r="AN2457" s="10"/>
      <c r="AO2457" s="10"/>
      <c r="AP2457" s="10"/>
      <c r="AQ2457" s="10"/>
      <c r="AR2457" s="10"/>
      <c r="AS2457" s="10"/>
      <c r="AT2457" s="10"/>
      <c r="AU2457" s="10"/>
      <c r="AV2457" s="10"/>
      <c r="AW2457" s="10"/>
      <c r="AX2457" s="10"/>
      <c r="AZ2457" s="10"/>
      <c r="BA2457" s="10"/>
      <c r="BB2457" s="10"/>
      <c r="BC2457" s="10"/>
      <c r="BD2457" s="10"/>
      <c r="BE2457" s="10"/>
      <c r="BG2457" s="10"/>
      <c r="BH2457" s="10"/>
      <c r="BI2457" s="10"/>
      <c r="BJ2457" s="10"/>
      <c r="BK2457" s="10"/>
      <c r="BL2457" s="10"/>
      <c r="BN2457" s="10"/>
      <c r="BO2457" s="10"/>
      <c r="BP2457" s="10"/>
      <c r="BQ2457" s="10"/>
      <c r="BR2457" s="10"/>
      <c r="BS2457" s="10"/>
      <c r="BU2457" s="10"/>
      <c r="BV2457" s="10"/>
      <c r="BW2457" s="10"/>
      <c r="BX2457" s="10"/>
      <c r="BY2457" s="10"/>
      <c r="BZ2457" s="10"/>
      <c r="CB2457" s="10"/>
      <c r="CC2457" s="10"/>
      <c r="CD2457" s="10"/>
      <c r="CE2457" s="10"/>
      <c r="CF2457" s="10"/>
      <c r="CG2457" s="10"/>
      <c r="CI2457" s="10"/>
      <c r="CJ2457" s="10"/>
      <c r="CK2457" s="10"/>
      <c r="CL2457" s="10"/>
      <c r="CM2457" s="10"/>
      <c r="CN2457" s="10"/>
      <c r="CP2457" s="10"/>
      <c r="CQ2457" s="10"/>
      <c r="CR2457" s="10"/>
      <c r="CS2457" s="10"/>
      <c r="CT2457" s="10"/>
      <c r="CU2457" s="10"/>
      <c r="CW2457" s="10"/>
      <c r="CX2457" s="10"/>
    </row>
    <row r="2458" spans="8:102" ht="11.1" customHeight="1" x14ac:dyDescent="0.2">
      <c r="H2458" s="1"/>
      <c r="I2458" s="1"/>
      <c r="J2458" s="1"/>
      <c r="K2458" s="1"/>
      <c r="L2458" s="1"/>
      <c r="N2458" s="1"/>
      <c r="O2458" s="1"/>
      <c r="P2458" s="1"/>
      <c r="Q2458" s="1"/>
      <c r="R2458" s="1"/>
      <c r="S2458" s="1"/>
      <c r="T2458" s="1"/>
      <c r="U2458" s="1"/>
      <c r="V2458" s="1"/>
      <c r="W2458" s="1"/>
      <c r="X2458" s="1"/>
      <c r="Y2458" s="1"/>
      <c r="Z2458" s="1"/>
      <c r="AA2458" s="1"/>
      <c r="AB2458" s="1"/>
      <c r="AC2458" s="1"/>
      <c r="AD2458" s="1"/>
      <c r="AE2458" s="1"/>
      <c r="AF2458" s="1"/>
      <c r="AG2458" s="1"/>
      <c r="AH2458" s="1"/>
      <c r="AI2458" s="1"/>
      <c r="AJ2458" s="1"/>
      <c r="AK2458" s="1"/>
      <c r="AL2458" s="1"/>
      <c r="AM2458" s="1"/>
      <c r="AN2458" s="1"/>
      <c r="AO2458" s="1"/>
      <c r="AP2458" s="1"/>
      <c r="AQ2458" s="1"/>
      <c r="AR2458" s="1"/>
      <c r="AS2458" s="1"/>
      <c r="AT2458" s="1"/>
      <c r="AU2458" s="1"/>
      <c r="AV2458" s="1"/>
      <c r="AW2458" s="1"/>
      <c r="AX2458" s="1"/>
      <c r="AZ2458" s="1"/>
      <c r="BA2458" s="1"/>
      <c r="BB2458" s="1"/>
      <c r="BC2458" s="1"/>
      <c r="BD2458" s="1"/>
      <c r="BE2458" s="1"/>
      <c r="BG2458" s="1"/>
      <c r="BH2458" s="1"/>
      <c r="BI2458" s="1"/>
      <c r="BJ2458" s="1"/>
      <c r="BK2458" s="1"/>
      <c r="BL2458" s="1"/>
      <c r="BN2458" s="1"/>
      <c r="BO2458" s="1"/>
      <c r="BP2458" s="1"/>
      <c r="BQ2458" s="1"/>
      <c r="BR2458" s="1"/>
      <c r="BS2458" s="1"/>
      <c r="BU2458" s="1"/>
      <c r="BV2458" s="1"/>
      <c r="BW2458" s="1"/>
      <c r="BX2458" s="1"/>
      <c r="BY2458" s="1"/>
      <c r="BZ2458" s="1"/>
      <c r="CB2458" s="1"/>
      <c r="CC2458" s="1"/>
      <c r="CD2458" s="1"/>
      <c r="CE2458" s="1"/>
      <c r="CF2458" s="1"/>
      <c r="CG2458" s="1"/>
      <c r="CI2458" s="1"/>
      <c r="CJ2458" s="1"/>
      <c r="CK2458" s="1"/>
      <c r="CL2458" s="1"/>
      <c r="CM2458" s="1"/>
      <c r="CN2458" s="1"/>
      <c r="CP2458" s="1"/>
      <c r="CQ2458" s="1"/>
      <c r="CR2458" s="1"/>
      <c r="CS2458" s="1"/>
      <c r="CT2458" s="1"/>
      <c r="CU2458" s="1"/>
      <c r="CW2458" s="1"/>
      <c r="CX2458" s="1"/>
    </row>
    <row r="2459" spans="8:102" ht="11.1" customHeight="1" x14ac:dyDescent="0.2">
      <c r="H2459" s="1"/>
      <c r="I2459" s="1"/>
      <c r="J2459" s="1"/>
      <c r="K2459" s="1"/>
      <c r="L2459" s="1"/>
      <c r="N2459" s="1"/>
      <c r="O2459" s="1"/>
      <c r="P2459" s="1"/>
      <c r="Q2459" s="1"/>
      <c r="R2459" s="1"/>
      <c r="S2459" s="1"/>
      <c r="T2459" s="1"/>
      <c r="U2459" s="1"/>
      <c r="V2459" s="1"/>
      <c r="W2459" s="1"/>
      <c r="X2459" s="1"/>
      <c r="Y2459" s="1"/>
      <c r="Z2459" s="1"/>
      <c r="AA2459" s="1"/>
      <c r="AB2459" s="1"/>
      <c r="AC2459" s="1"/>
      <c r="AD2459" s="1"/>
      <c r="AE2459" s="1"/>
      <c r="AF2459" s="1"/>
      <c r="AG2459" s="1"/>
      <c r="AH2459" s="1"/>
      <c r="AJ2459" s="1"/>
      <c r="AK2459" s="1"/>
      <c r="AM2459" s="1"/>
      <c r="AO2459" s="1"/>
      <c r="AP2459" s="1"/>
      <c r="AQ2459" s="1"/>
      <c r="AR2459" s="1"/>
      <c r="AS2459" s="1"/>
      <c r="AT2459" s="1"/>
      <c r="AV2459" s="1"/>
      <c r="AX2459" s="1"/>
      <c r="AZ2459" s="1"/>
      <c r="BA2459" s="1"/>
      <c r="BB2459" s="1"/>
      <c r="BC2459" s="1"/>
      <c r="BD2459" s="1"/>
      <c r="BE2459" s="1"/>
      <c r="BG2459" s="1"/>
      <c r="BH2459" s="1"/>
      <c r="BI2459" s="1"/>
      <c r="BJ2459" s="1"/>
      <c r="BL2459" s="1"/>
      <c r="BN2459" s="1"/>
      <c r="BO2459" s="1"/>
      <c r="BP2459" s="1"/>
      <c r="BQ2459" s="1"/>
      <c r="BR2459" s="1"/>
      <c r="BS2459" s="1"/>
      <c r="BU2459" s="1"/>
      <c r="BV2459" s="1"/>
      <c r="BW2459" s="1"/>
      <c r="BX2459" s="1"/>
      <c r="BY2459" s="1"/>
      <c r="BZ2459" s="1"/>
      <c r="CB2459" s="1"/>
      <c r="CD2459" s="1"/>
      <c r="CE2459" s="1"/>
      <c r="CF2459" s="1"/>
      <c r="CG2459" s="1"/>
      <c r="CI2459" s="1"/>
      <c r="CJ2459" s="1"/>
      <c r="CK2459" s="1"/>
      <c r="CL2459" s="1"/>
      <c r="CM2459" s="1"/>
      <c r="CN2459" s="1"/>
      <c r="CP2459" s="1"/>
      <c r="CQ2459" s="1"/>
      <c r="CR2459" s="1"/>
      <c r="CW2459" s="1"/>
      <c r="CX2459" s="1"/>
    </row>
    <row r="2460" spans="8:102" x14ac:dyDescent="0.2">
      <c r="H2460" s="1"/>
      <c r="I2460" s="1"/>
      <c r="J2460" s="1"/>
      <c r="K2460" s="1"/>
      <c r="L2460" s="1"/>
      <c r="N2460" s="1"/>
      <c r="O2460" s="1"/>
      <c r="P2460" s="1"/>
      <c r="Q2460" s="1"/>
      <c r="R2460" s="1"/>
      <c r="S2460" s="1"/>
      <c r="T2460" s="1"/>
      <c r="U2460" s="1"/>
      <c r="V2460" s="1"/>
      <c r="W2460" s="1"/>
      <c r="X2460" s="1"/>
      <c r="Y2460" s="1"/>
      <c r="Z2460" s="1"/>
      <c r="AA2460" s="1"/>
      <c r="AB2460" s="1"/>
      <c r="AC2460" s="1"/>
      <c r="AD2460" s="1"/>
      <c r="AE2460" s="1"/>
      <c r="AF2460" s="1"/>
      <c r="AG2460" s="1"/>
      <c r="AH2460" s="1"/>
      <c r="AJ2460" s="1"/>
      <c r="AK2460" s="1"/>
      <c r="AM2460" s="1"/>
      <c r="AO2460" s="1"/>
      <c r="AP2460" s="1"/>
      <c r="AQ2460" s="1"/>
      <c r="AR2460" s="1"/>
      <c r="AS2460" s="1"/>
      <c r="AT2460" s="1"/>
      <c r="AV2460" s="1"/>
      <c r="AX2460" s="1"/>
      <c r="AZ2460" s="1"/>
      <c r="BA2460" s="1"/>
      <c r="BB2460" s="1"/>
      <c r="BC2460" s="1"/>
      <c r="BD2460" s="1"/>
      <c r="BE2460" s="1"/>
      <c r="BG2460" s="1"/>
      <c r="BH2460" s="1"/>
      <c r="BI2460" s="1"/>
      <c r="BJ2460" s="1"/>
      <c r="BL2460" s="1"/>
      <c r="BN2460" s="1"/>
      <c r="BO2460" s="1"/>
      <c r="BP2460" s="1"/>
      <c r="BQ2460" s="1"/>
      <c r="BR2460" s="1"/>
      <c r="BS2460" s="1"/>
      <c r="BU2460" s="1"/>
      <c r="BV2460" s="1"/>
      <c r="BW2460" s="1"/>
      <c r="BX2460" s="1"/>
      <c r="BY2460" s="1"/>
      <c r="BZ2460" s="1"/>
      <c r="CB2460" s="1"/>
      <c r="CD2460" s="1"/>
      <c r="CE2460" s="1"/>
      <c r="CF2460" s="1"/>
      <c r="CG2460" s="1"/>
      <c r="CI2460" s="1"/>
      <c r="CJ2460" s="1"/>
      <c r="CK2460" s="1"/>
      <c r="CL2460" s="1"/>
      <c r="CM2460" s="1"/>
      <c r="CN2460" s="1"/>
      <c r="CP2460" s="1"/>
      <c r="CQ2460" s="1"/>
      <c r="CR2460" s="1"/>
      <c r="CW2460" s="1"/>
      <c r="CX2460" s="1"/>
    </row>
    <row r="2461" spans="8:102" ht="12.95" customHeight="1" x14ac:dyDescent="0.2">
      <c r="H2461" s="1"/>
      <c r="I2461" s="1"/>
      <c r="J2461" s="1"/>
      <c r="K2461" s="1"/>
      <c r="L2461" s="1"/>
      <c r="N2461" s="1"/>
      <c r="O2461" s="1"/>
      <c r="P2461" s="1"/>
      <c r="Q2461" s="1"/>
      <c r="R2461" s="1"/>
      <c r="S2461" s="1"/>
      <c r="T2461" s="1"/>
      <c r="U2461" s="1"/>
      <c r="V2461" s="1"/>
      <c r="W2461" s="1"/>
      <c r="X2461" s="1"/>
      <c r="Y2461" s="1"/>
      <c r="Z2461" s="1"/>
      <c r="AA2461" s="1"/>
      <c r="AD2461" s="1"/>
      <c r="AE2461" s="1"/>
      <c r="AF2461" s="1"/>
      <c r="AG2461" s="1"/>
      <c r="AH2461" s="1"/>
      <c r="AJ2461" s="1"/>
      <c r="AK2461" s="1"/>
      <c r="AM2461" s="1"/>
      <c r="AO2461" s="1"/>
      <c r="AP2461" s="1"/>
      <c r="AS2461" s="1"/>
      <c r="AV2461" s="1"/>
      <c r="AX2461" s="1"/>
      <c r="AZ2461" s="1"/>
      <c r="BA2461" s="1"/>
      <c r="BB2461" s="1"/>
      <c r="BC2461" s="1"/>
      <c r="BE2461" s="1"/>
      <c r="BG2461" s="1"/>
      <c r="BH2461" s="1"/>
      <c r="BI2461" s="1"/>
      <c r="BJ2461" s="1"/>
      <c r="BL2461" s="1"/>
      <c r="BN2461" s="1"/>
      <c r="BO2461" s="1"/>
      <c r="BP2461" s="1"/>
      <c r="BQ2461" s="1"/>
      <c r="BR2461" s="1"/>
      <c r="BS2461" s="1"/>
      <c r="BV2461" s="1"/>
      <c r="BW2461" s="1"/>
      <c r="BX2461" s="1"/>
      <c r="BY2461" s="1"/>
      <c r="BZ2461" s="1"/>
      <c r="CD2461" s="1"/>
      <c r="CE2461" s="1"/>
      <c r="CF2461" s="1"/>
      <c r="CG2461" s="1"/>
      <c r="CJ2461" s="1"/>
      <c r="CK2461" s="1"/>
      <c r="CL2461" s="1"/>
      <c r="CM2461" s="1"/>
      <c r="CN2461" s="1"/>
      <c r="CR2461" s="1"/>
      <c r="CW2461" s="1"/>
      <c r="CX2461" s="1"/>
    </row>
    <row r="2462" spans="8:102" ht="12.95" customHeight="1" x14ac:dyDescent="0.2">
      <c r="H2462" s="1"/>
      <c r="I2462" s="1"/>
      <c r="J2462" s="1"/>
      <c r="K2462" s="1"/>
      <c r="L2462" s="1"/>
      <c r="N2462" s="1"/>
      <c r="O2462" s="1"/>
      <c r="P2462" s="1"/>
      <c r="Q2462" s="1"/>
      <c r="R2462" s="1"/>
      <c r="S2462" s="1"/>
      <c r="T2462" s="1"/>
      <c r="V2462" s="1"/>
      <c r="W2462" s="1"/>
      <c r="X2462" s="1"/>
      <c r="Y2462" s="1"/>
      <c r="Z2462" s="1"/>
      <c r="AA2462" s="1"/>
      <c r="AD2462" s="1"/>
      <c r="AE2462" s="1"/>
      <c r="AF2462" s="1"/>
      <c r="AG2462" s="1"/>
      <c r="AH2462" s="1"/>
      <c r="AJ2462" s="1"/>
      <c r="AK2462" s="1"/>
      <c r="AM2462" s="1"/>
      <c r="AO2462" s="1"/>
      <c r="AP2462" s="1"/>
      <c r="AS2462" s="1"/>
      <c r="AV2462" s="1"/>
      <c r="AX2462" s="1"/>
      <c r="AZ2462" s="1"/>
      <c r="BA2462" s="1"/>
      <c r="BB2462" s="1"/>
      <c r="BC2462" s="1"/>
      <c r="BE2462" s="1"/>
      <c r="BG2462" s="1"/>
      <c r="BH2462" s="1"/>
      <c r="BI2462" s="1"/>
      <c r="BJ2462" s="1"/>
      <c r="BL2462" s="1"/>
      <c r="BO2462" s="1"/>
      <c r="BP2462" s="1"/>
      <c r="BQ2462" s="1"/>
      <c r="BR2462" s="1"/>
      <c r="BS2462" s="1"/>
      <c r="BV2462" s="1"/>
      <c r="BW2462" s="1"/>
      <c r="BX2462" s="1"/>
      <c r="BY2462" s="1"/>
      <c r="BZ2462" s="1"/>
      <c r="CD2462" s="1"/>
      <c r="CE2462" s="1"/>
      <c r="CF2462" s="1"/>
      <c r="CG2462" s="1"/>
      <c r="CJ2462" s="1"/>
      <c r="CK2462" s="1"/>
      <c r="CL2462" s="1"/>
      <c r="CM2462" s="1"/>
      <c r="CN2462" s="1"/>
      <c r="CR2462" s="1"/>
      <c r="CW2462" s="1"/>
      <c r="CX2462" s="1"/>
    </row>
    <row r="2463" spans="8:102" ht="12.95" customHeight="1" x14ac:dyDescent="0.2">
      <c r="H2463" s="1"/>
      <c r="I2463" s="1"/>
      <c r="J2463" s="1"/>
      <c r="K2463" s="1"/>
      <c r="L2463" s="1"/>
      <c r="N2463" s="1"/>
      <c r="O2463" s="1"/>
      <c r="P2463" s="1"/>
      <c r="Q2463" s="1"/>
      <c r="R2463" s="1"/>
      <c r="S2463" s="1"/>
      <c r="T2463" s="1"/>
      <c r="V2463" s="1"/>
      <c r="W2463" s="1"/>
      <c r="X2463" s="1"/>
      <c r="Y2463" s="1"/>
      <c r="Z2463" s="1"/>
      <c r="AA2463" s="1"/>
      <c r="AD2463" s="1"/>
      <c r="AE2463" s="1"/>
      <c r="AF2463" s="1"/>
      <c r="AG2463" s="1"/>
      <c r="AH2463" s="1"/>
      <c r="AJ2463" s="1"/>
      <c r="AK2463" s="1"/>
      <c r="AM2463" s="1"/>
      <c r="AO2463" s="1"/>
      <c r="AP2463" s="1"/>
      <c r="AS2463" s="1"/>
      <c r="AV2463" s="1"/>
      <c r="AX2463" s="1"/>
      <c r="AZ2463" s="1"/>
      <c r="BA2463" s="1"/>
      <c r="BB2463" s="1"/>
      <c r="BC2463" s="1"/>
      <c r="BE2463" s="1"/>
      <c r="BG2463" s="1"/>
      <c r="BH2463" s="1"/>
      <c r="BI2463" s="1"/>
      <c r="BJ2463" s="1"/>
      <c r="BL2463" s="1"/>
      <c r="BO2463" s="1"/>
      <c r="BP2463" s="1"/>
      <c r="BQ2463" s="1"/>
      <c r="BR2463" s="1"/>
      <c r="BS2463" s="1"/>
      <c r="BV2463" s="1"/>
      <c r="BW2463" s="1"/>
      <c r="BX2463" s="1"/>
      <c r="BY2463" s="1"/>
      <c r="BZ2463" s="1"/>
      <c r="CD2463" s="1"/>
      <c r="CE2463" s="1"/>
      <c r="CF2463" s="1"/>
      <c r="CG2463" s="1"/>
      <c r="CJ2463" s="1"/>
      <c r="CK2463" s="1"/>
      <c r="CL2463" s="1"/>
      <c r="CM2463" s="1"/>
      <c r="CN2463" s="1"/>
      <c r="CR2463" s="1"/>
      <c r="CW2463" s="1"/>
      <c r="CX2463" s="1"/>
    </row>
    <row r="2464" spans="8:102" x14ac:dyDescent="0.2">
      <c r="H2464" s="1"/>
      <c r="I2464" s="1"/>
      <c r="J2464" s="1"/>
      <c r="K2464" s="1"/>
      <c r="L2464" s="1"/>
      <c r="N2464" s="1"/>
      <c r="O2464" s="1"/>
      <c r="P2464" s="1"/>
      <c r="Q2464" s="1"/>
      <c r="R2464" s="1"/>
      <c r="S2464" s="1"/>
      <c r="T2464" s="1"/>
      <c r="V2464" s="1"/>
      <c r="W2464" s="1"/>
      <c r="X2464" s="1"/>
      <c r="Y2464" s="1"/>
      <c r="Z2464" s="1"/>
      <c r="AA2464" s="1"/>
      <c r="AD2464" s="1"/>
      <c r="AE2464" s="1"/>
      <c r="AG2464" s="1"/>
      <c r="AH2464" s="1"/>
      <c r="AJ2464" s="1"/>
      <c r="AK2464" s="1"/>
      <c r="AM2464" s="1"/>
      <c r="AO2464" s="1"/>
      <c r="AP2464" s="1"/>
      <c r="AS2464" s="1"/>
      <c r="AV2464" s="1"/>
      <c r="AX2464" s="1"/>
      <c r="AZ2464" s="1"/>
      <c r="BA2464" s="1"/>
      <c r="BB2464" s="1"/>
      <c r="BC2464" s="1"/>
      <c r="BE2464" s="1"/>
      <c r="BG2464" s="1"/>
      <c r="BH2464" s="1"/>
      <c r="BI2464" s="1"/>
      <c r="BJ2464" s="1"/>
      <c r="BL2464" s="1"/>
      <c r="BO2464" s="1"/>
      <c r="BP2464" s="1"/>
      <c r="BQ2464" s="1"/>
      <c r="BR2464" s="1"/>
      <c r="BS2464" s="1"/>
      <c r="BV2464" s="1"/>
      <c r="BW2464" s="1"/>
      <c r="BX2464" s="1"/>
      <c r="BY2464" s="1"/>
      <c r="BZ2464" s="1"/>
      <c r="CD2464" s="1"/>
      <c r="CE2464" s="1"/>
      <c r="CF2464" s="1"/>
      <c r="CG2464" s="1"/>
      <c r="CJ2464" s="1"/>
      <c r="CK2464" s="1"/>
      <c r="CL2464" s="1"/>
      <c r="CM2464" s="1"/>
      <c r="CR2464" s="1"/>
      <c r="CW2464" s="1"/>
      <c r="CX2464" s="1"/>
    </row>
    <row r="2465" spans="8:128" x14ac:dyDescent="0.2">
      <c r="H2465" s="1"/>
      <c r="I2465" s="1"/>
      <c r="J2465" s="1"/>
      <c r="K2465" s="1"/>
      <c r="L2465" s="1"/>
      <c r="N2465" s="1"/>
      <c r="O2465" s="1"/>
      <c r="P2465" s="1"/>
      <c r="Q2465" s="1"/>
      <c r="R2465" s="1"/>
      <c r="S2465" s="1"/>
      <c r="T2465" s="1"/>
      <c r="V2465" s="1"/>
      <c r="W2465" s="1"/>
      <c r="X2465" s="1"/>
      <c r="Y2465" s="1"/>
      <c r="Z2465" s="1"/>
      <c r="AA2465" s="1"/>
      <c r="AD2465" s="1"/>
      <c r="AE2465" s="1"/>
      <c r="AG2465" s="1"/>
      <c r="AH2465" s="1"/>
      <c r="AJ2465" s="1"/>
      <c r="AK2465" s="1"/>
      <c r="AM2465" s="1"/>
      <c r="AO2465" s="1"/>
      <c r="AP2465" s="1"/>
      <c r="AS2465" s="1"/>
      <c r="AV2465" s="1"/>
      <c r="AX2465" s="1"/>
      <c r="AZ2465" s="1"/>
      <c r="BA2465" s="1"/>
      <c r="BB2465" s="1"/>
      <c r="BC2465" s="1"/>
      <c r="BE2465" s="1"/>
      <c r="BG2465" s="1"/>
      <c r="BH2465" s="1"/>
      <c r="BI2465" s="1"/>
      <c r="BJ2465" s="1"/>
      <c r="BL2465" s="1"/>
      <c r="BO2465" s="1"/>
      <c r="BP2465" s="1"/>
      <c r="BQ2465" s="1"/>
      <c r="BR2465" s="1"/>
      <c r="BS2465" s="1"/>
      <c r="BV2465" s="1"/>
      <c r="BW2465" s="1"/>
      <c r="BX2465" s="1"/>
      <c r="BY2465" s="1"/>
      <c r="BZ2465" s="1"/>
      <c r="CD2465" s="1"/>
      <c r="CE2465" s="1"/>
      <c r="CF2465" s="1"/>
      <c r="CG2465" s="1"/>
      <c r="CJ2465" s="1"/>
      <c r="CK2465" s="1"/>
      <c r="CL2465" s="1"/>
      <c r="CM2465" s="1"/>
      <c r="CR2465" s="1"/>
      <c r="CW2465" s="1"/>
      <c r="CX2465" s="1"/>
    </row>
    <row r="2466" spans="8:128" x14ac:dyDescent="0.2">
      <c r="H2466" s="1"/>
      <c r="I2466" s="1"/>
      <c r="J2466" s="1"/>
      <c r="K2466" s="1"/>
      <c r="L2466" s="1"/>
      <c r="N2466" s="1"/>
      <c r="O2466" s="1"/>
      <c r="P2466" s="1"/>
      <c r="Q2466" s="1"/>
      <c r="R2466" s="1"/>
      <c r="S2466" s="1"/>
      <c r="T2466" s="1"/>
      <c r="V2466" s="1"/>
      <c r="W2466" s="1"/>
      <c r="X2466" s="1"/>
      <c r="Y2466" s="1"/>
      <c r="Z2466" s="1"/>
      <c r="AA2466" s="1"/>
      <c r="AD2466" s="1"/>
      <c r="AE2466" s="1"/>
      <c r="AG2466" s="1"/>
      <c r="AJ2466" s="1"/>
      <c r="AK2466" s="1"/>
      <c r="AM2466" s="1"/>
      <c r="AO2466" s="1"/>
      <c r="AP2466" s="1"/>
      <c r="AS2466" s="1"/>
      <c r="AV2466" s="1"/>
      <c r="AX2466" s="1"/>
      <c r="AZ2466" s="1"/>
      <c r="BA2466" s="1"/>
      <c r="BB2466" s="1"/>
      <c r="BC2466" s="1"/>
      <c r="BE2466" s="1"/>
      <c r="BG2466" s="1"/>
      <c r="BH2466" s="1"/>
      <c r="BI2466" s="1"/>
      <c r="BJ2466" s="1"/>
      <c r="BL2466" s="1"/>
      <c r="BO2466" s="1"/>
      <c r="BP2466" s="1"/>
      <c r="BQ2466" s="1"/>
      <c r="BR2466" s="1"/>
      <c r="BS2466" s="1"/>
      <c r="BV2466" s="1"/>
      <c r="BW2466" s="1"/>
      <c r="BX2466" s="1"/>
      <c r="BY2466" s="1"/>
      <c r="BZ2466" s="1"/>
      <c r="CD2466" s="1"/>
      <c r="CE2466" s="1"/>
      <c r="CF2466" s="1"/>
      <c r="CG2466" s="1"/>
      <c r="CJ2466" s="1"/>
      <c r="CK2466" s="1"/>
      <c r="CL2466" s="1"/>
      <c r="CM2466" s="1"/>
      <c r="CR2466" s="1"/>
      <c r="CW2466" s="1"/>
      <c r="CX2466" s="1"/>
    </row>
    <row r="2467" spans="8:128" x14ac:dyDescent="0.2">
      <c r="H2467" s="1"/>
      <c r="I2467" s="1"/>
      <c r="J2467" s="1"/>
      <c r="K2467" s="1"/>
      <c r="L2467" s="1"/>
      <c r="N2467" s="1"/>
      <c r="O2467" s="1"/>
      <c r="P2467" s="1"/>
      <c r="Q2467" s="1"/>
      <c r="R2467" s="1"/>
      <c r="S2467" s="1"/>
      <c r="T2467" s="1"/>
      <c r="V2467" s="1"/>
      <c r="W2467" s="1"/>
      <c r="X2467" s="1"/>
      <c r="Y2467" s="1"/>
      <c r="Z2467" s="1"/>
      <c r="AA2467" s="1"/>
      <c r="AD2467" s="1"/>
      <c r="AE2467" s="1"/>
      <c r="AG2467" s="1"/>
      <c r="AJ2467" s="1"/>
      <c r="AK2467" s="1"/>
      <c r="AM2467" s="1"/>
      <c r="AO2467" s="1"/>
      <c r="AP2467" s="1"/>
      <c r="AS2467" s="1"/>
      <c r="AV2467" s="1"/>
      <c r="AX2467" s="1"/>
      <c r="AZ2467" s="1"/>
      <c r="BA2467" s="1"/>
      <c r="BB2467" s="1"/>
      <c r="BC2467" s="1"/>
      <c r="BE2467" s="1"/>
      <c r="BG2467" s="1"/>
      <c r="BH2467" s="1"/>
      <c r="BI2467" s="1"/>
      <c r="BJ2467" s="1"/>
      <c r="BL2467" s="1"/>
      <c r="BO2467" s="1"/>
      <c r="BP2467" s="1"/>
      <c r="BQ2467" s="1"/>
      <c r="BR2467" s="1"/>
      <c r="BS2467" s="1"/>
      <c r="BV2467" s="1"/>
      <c r="BW2467" s="1"/>
      <c r="BX2467" s="1"/>
      <c r="BY2467" s="1"/>
      <c r="BZ2467" s="1"/>
      <c r="CD2467" s="1"/>
      <c r="CE2467" s="1"/>
      <c r="CF2467" s="1"/>
      <c r="CG2467" s="1"/>
      <c r="CJ2467" s="1"/>
      <c r="CK2467" s="1"/>
      <c r="CL2467" s="1"/>
      <c r="CM2467" s="1"/>
      <c r="CR2467" s="1"/>
      <c r="CW2467" s="1"/>
      <c r="CX2467" s="1"/>
    </row>
    <row r="2468" spans="8:128" x14ac:dyDescent="0.2">
      <c r="H2468" s="1"/>
      <c r="I2468" s="1"/>
      <c r="J2468" s="1"/>
      <c r="K2468" s="1"/>
      <c r="L2468" s="1"/>
      <c r="N2468" s="1"/>
      <c r="O2468" s="1"/>
      <c r="P2468" s="1"/>
      <c r="Q2468" s="1"/>
      <c r="R2468" s="1"/>
      <c r="S2468" s="1"/>
      <c r="T2468" s="1"/>
      <c r="V2468" s="1"/>
      <c r="W2468" s="1"/>
      <c r="X2468" s="1"/>
      <c r="Y2468" s="1"/>
      <c r="Z2468" s="1"/>
      <c r="AA2468" s="1"/>
      <c r="AD2468" s="1"/>
      <c r="AE2468" s="1"/>
      <c r="AG2468" s="1"/>
      <c r="AJ2468" s="1"/>
      <c r="AK2468" s="1"/>
      <c r="AM2468" s="1"/>
      <c r="AO2468" s="1"/>
      <c r="AP2468" s="1"/>
      <c r="AS2468" s="1"/>
      <c r="AV2468" s="1"/>
      <c r="AX2468" s="1"/>
      <c r="AZ2468" s="1"/>
      <c r="BA2468" s="1"/>
      <c r="BB2468" s="1"/>
      <c r="BC2468" s="1"/>
      <c r="BE2468" s="1"/>
      <c r="BG2468" s="1"/>
      <c r="BH2468" s="1"/>
      <c r="BI2468" s="1"/>
      <c r="BJ2468" s="1"/>
      <c r="BL2468" s="1"/>
      <c r="BO2468" s="1"/>
      <c r="BP2468" s="1"/>
      <c r="BQ2468" s="1"/>
      <c r="BR2468" s="1"/>
      <c r="BS2468" s="1"/>
      <c r="BV2468" s="1"/>
      <c r="BW2468" s="1"/>
      <c r="BX2468" s="1"/>
      <c r="BY2468" s="1"/>
      <c r="BZ2468" s="1"/>
      <c r="CD2468" s="1"/>
      <c r="CE2468" s="1"/>
      <c r="CF2468" s="1"/>
      <c r="CG2468" s="1"/>
      <c r="CJ2468" s="1"/>
      <c r="CK2468" s="1"/>
      <c r="CL2468" s="1"/>
      <c r="CM2468" s="1"/>
      <c r="CR2468" s="1"/>
      <c r="CW2468" s="1"/>
      <c r="CX2468" s="1"/>
    </row>
    <row r="2469" spans="8:128" x14ac:dyDescent="0.2">
      <c r="H2469" s="1"/>
      <c r="I2469" s="1"/>
      <c r="J2469" s="1"/>
      <c r="K2469" s="1"/>
      <c r="L2469" s="1"/>
      <c r="N2469" s="1"/>
      <c r="O2469" s="1"/>
      <c r="P2469" s="1"/>
      <c r="Q2469" s="1"/>
      <c r="R2469" s="1"/>
      <c r="S2469" s="1"/>
      <c r="T2469" s="1"/>
      <c r="V2469" s="1"/>
      <c r="W2469" s="1"/>
      <c r="X2469" s="1"/>
      <c r="Y2469" s="1"/>
      <c r="Z2469" s="1"/>
      <c r="AA2469" s="1"/>
      <c r="AD2469" s="1"/>
      <c r="AE2469" s="1"/>
      <c r="AG2469" s="1"/>
      <c r="AJ2469" s="1"/>
      <c r="AK2469" s="1"/>
      <c r="AM2469" s="1"/>
      <c r="AO2469" s="1"/>
      <c r="AP2469" s="1"/>
      <c r="AS2469" s="1"/>
      <c r="AV2469" s="1"/>
      <c r="AX2469" s="1"/>
      <c r="AZ2469" s="1"/>
      <c r="BA2469" s="1"/>
      <c r="BB2469" s="1"/>
      <c r="BC2469" s="1"/>
      <c r="BE2469" s="1"/>
      <c r="BG2469" s="1"/>
      <c r="BH2469" s="1"/>
      <c r="BI2469" s="1"/>
      <c r="BJ2469" s="1"/>
      <c r="BL2469" s="1"/>
      <c r="BO2469" s="1"/>
      <c r="BP2469" s="1"/>
      <c r="BQ2469" s="1"/>
      <c r="BR2469" s="1"/>
      <c r="BS2469" s="1"/>
      <c r="BV2469" s="1"/>
      <c r="BW2469" s="1"/>
      <c r="BX2469" s="1"/>
      <c r="BY2469" s="1"/>
      <c r="BZ2469" s="1"/>
      <c r="CD2469" s="1"/>
      <c r="CE2469" s="1"/>
      <c r="CF2469" s="1"/>
      <c r="CG2469" s="1"/>
      <c r="CJ2469" s="1"/>
      <c r="CK2469" s="1"/>
      <c r="CL2469" s="1"/>
      <c r="CM2469" s="1"/>
      <c r="CR2469" s="1"/>
      <c r="CW2469" s="1"/>
      <c r="CX2469" s="1"/>
    </row>
    <row r="2470" spans="8:128" x14ac:dyDescent="0.2">
      <c r="H2470" s="1"/>
      <c r="I2470" s="1"/>
      <c r="J2470" s="1"/>
      <c r="K2470" s="1"/>
      <c r="L2470" s="1"/>
      <c r="N2470" s="1"/>
      <c r="O2470" s="1"/>
      <c r="P2470" s="1"/>
      <c r="Q2470" s="1"/>
      <c r="R2470" s="1"/>
      <c r="S2470" s="1"/>
      <c r="T2470" s="1"/>
      <c r="V2470" s="1"/>
      <c r="W2470" s="1"/>
      <c r="Y2470" s="1"/>
      <c r="AA2470" s="1"/>
      <c r="AD2470" s="1"/>
      <c r="AE2470" s="1"/>
      <c r="AG2470" s="1"/>
      <c r="AJ2470" s="1"/>
      <c r="AK2470" s="1"/>
      <c r="AM2470" s="1"/>
      <c r="AO2470" s="1"/>
      <c r="AP2470" s="1"/>
      <c r="AS2470" s="1"/>
      <c r="AV2470" s="1"/>
      <c r="AX2470" s="1"/>
      <c r="AZ2470" s="1"/>
      <c r="BA2470" s="1"/>
      <c r="BB2470" s="1"/>
      <c r="BC2470" s="1"/>
      <c r="BE2470" s="1"/>
      <c r="BG2470" s="1"/>
      <c r="BH2470" s="1"/>
      <c r="BI2470" s="1"/>
      <c r="BJ2470" s="1"/>
      <c r="BL2470" s="1"/>
      <c r="BO2470" s="1"/>
      <c r="BP2470" s="1"/>
      <c r="BQ2470" s="1"/>
      <c r="BR2470" s="1"/>
      <c r="BS2470" s="1"/>
      <c r="BV2470" s="1"/>
      <c r="BW2470" s="1"/>
      <c r="BX2470" s="1"/>
      <c r="BY2470" s="1"/>
      <c r="BZ2470" s="1"/>
      <c r="CD2470" s="1"/>
      <c r="CE2470" s="1"/>
      <c r="CF2470" s="1"/>
      <c r="CG2470" s="1"/>
      <c r="CJ2470" s="1"/>
      <c r="CK2470" s="1"/>
      <c r="CL2470" s="1"/>
      <c r="CM2470" s="1"/>
      <c r="CR2470" s="1"/>
      <c r="CW2470" s="1"/>
      <c r="CX2470" s="1"/>
    </row>
    <row r="2471" spans="8:128" x14ac:dyDescent="0.2">
      <c r="H2471" s="1"/>
      <c r="I2471" s="1"/>
      <c r="J2471" s="1"/>
      <c r="K2471" s="1"/>
      <c r="N2471" s="1"/>
      <c r="O2471" s="1"/>
      <c r="P2471" s="1"/>
      <c r="Q2471" s="1"/>
      <c r="R2471" s="1"/>
      <c r="S2471" s="1"/>
      <c r="T2471" s="1"/>
      <c r="V2471" s="1"/>
      <c r="W2471" s="1"/>
      <c r="Y2471" s="1"/>
      <c r="AG2471" s="1"/>
      <c r="AJ2471" s="1"/>
      <c r="AK2471" s="1"/>
      <c r="AM2471" s="1"/>
      <c r="AO2471" s="1"/>
      <c r="AP2471" s="1"/>
      <c r="AS2471" s="1"/>
      <c r="AV2471" s="1"/>
      <c r="AX2471" s="1"/>
      <c r="AZ2471" s="1"/>
      <c r="BA2471" s="1"/>
      <c r="BB2471" s="1"/>
      <c r="BC2471" s="1"/>
      <c r="BE2471" s="1"/>
      <c r="BG2471" s="1"/>
      <c r="BH2471" s="1"/>
      <c r="BI2471" s="1"/>
      <c r="BJ2471" s="1"/>
      <c r="BL2471" s="1"/>
      <c r="BO2471" s="1"/>
      <c r="BP2471" s="1"/>
      <c r="BQ2471" s="1"/>
      <c r="BR2471" s="1"/>
      <c r="BS2471" s="1"/>
      <c r="BV2471" s="1"/>
      <c r="BW2471" s="1"/>
      <c r="BX2471" s="1"/>
      <c r="BY2471" s="1"/>
      <c r="BZ2471" s="1"/>
      <c r="CD2471" s="1"/>
      <c r="CE2471" s="1"/>
      <c r="CF2471" s="1"/>
      <c r="CG2471" s="1"/>
      <c r="CJ2471" s="1"/>
      <c r="CK2471" s="1"/>
      <c r="CL2471" s="1"/>
      <c r="CM2471" s="1"/>
      <c r="CR2471" s="1"/>
      <c r="CW2471" s="1"/>
      <c r="CX2471" s="1"/>
    </row>
    <row r="2472" spans="8:128" x14ac:dyDescent="0.2">
      <c r="H2472" s="1"/>
      <c r="I2472" s="1"/>
      <c r="J2472" s="1"/>
      <c r="K2472" s="1"/>
      <c r="N2472" s="1"/>
      <c r="O2472" s="1"/>
      <c r="P2472" s="1"/>
      <c r="Q2472" s="1"/>
      <c r="R2472" s="1"/>
      <c r="S2472" s="1"/>
      <c r="T2472" s="1"/>
      <c r="V2472" s="1"/>
      <c r="W2472" s="1"/>
      <c r="Y2472" s="1"/>
      <c r="AG2472" s="1"/>
      <c r="AJ2472" s="1"/>
      <c r="AK2472" s="1"/>
      <c r="AM2472" s="1"/>
      <c r="AO2472" s="1"/>
      <c r="AP2472" s="1"/>
      <c r="AS2472" s="1"/>
      <c r="AV2472" s="1"/>
      <c r="AX2472" s="1"/>
      <c r="AZ2472" s="1"/>
      <c r="BA2472" s="1"/>
      <c r="BB2472" s="1"/>
      <c r="BC2472" s="1"/>
      <c r="BE2472" s="1"/>
      <c r="BG2472" s="1"/>
      <c r="BH2472" s="1"/>
      <c r="BI2472" s="1"/>
      <c r="BJ2472" s="1"/>
      <c r="BL2472" s="1"/>
      <c r="BO2472" s="1"/>
      <c r="BP2472" s="1"/>
      <c r="BQ2472" s="1"/>
      <c r="BR2472" s="1"/>
      <c r="BS2472" s="1"/>
      <c r="BV2472" s="1"/>
      <c r="BW2472" s="1"/>
      <c r="BX2472" s="1"/>
      <c r="BY2472" s="1"/>
      <c r="BZ2472" s="1"/>
      <c r="CD2472" s="1"/>
      <c r="CE2472" s="1"/>
      <c r="CF2472" s="1"/>
      <c r="CG2472" s="1"/>
      <c r="CJ2472" s="1"/>
      <c r="CK2472" s="1"/>
      <c r="CL2472" s="1"/>
      <c r="CM2472" s="1"/>
      <c r="CR2472" s="1"/>
      <c r="CW2472" s="1"/>
      <c r="CX2472" s="1"/>
    </row>
    <row r="2473" spans="8:128" x14ac:dyDescent="0.2">
      <c r="H2473" s="1"/>
      <c r="O2473" s="1"/>
      <c r="S2473" s="1"/>
      <c r="T2473" s="1"/>
      <c r="V2473" s="1"/>
      <c r="Y2473" s="1"/>
      <c r="AG2473" s="1"/>
      <c r="AJ2473" s="1"/>
      <c r="AK2473" s="1"/>
      <c r="AM2473" s="1"/>
      <c r="AO2473" s="1"/>
      <c r="AP2473" s="1"/>
      <c r="AS2473" s="1"/>
      <c r="AV2473" s="1"/>
      <c r="AX2473" s="1"/>
      <c r="AZ2473" s="1"/>
      <c r="BA2473" s="1"/>
      <c r="BB2473" s="1"/>
      <c r="BC2473" s="1"/>
      <c r="BE2473" s="1"/>
      <c r="BG2473" s="1"/>
      <c r="BH2473" s="1"/>
      <c r="BI2473" s="1"/>
      <c r="BJ2473" s="1"/>
      <c r="BL2473" s="1"/>
      <c r="BO2473" s="1"/>
      <c r="BP2473" s="1"/>
      <c r="BQ2473" s="1"/>
      <c r="BR2473" s="1"/>
      <c r="BS2473" s="1"/>
      <c r="BV2473" s="1"/>
      <c r="BW2473" s="1"/>
      <c r="BX2473" s="1"/>
      <c r="BY2473" s="1"/>
      <c r="BZ2473" s="1"/>
      <c r="CD2473" s="1"/>
      <c r="CE2473" s="1"/>
      <c r="CF2473" s="1"/>
      <c r="CG2473" s="1"/>
      <c r="CJ2473" s="1"/>
      <c r="CK2473" s="1"/>
      <c r="CL2473" s="1"/>
      <c r="CM2473" s="1"/>
      <c r="CR2473" s="1"/>
      <c r="CW2473" s="1"/>
      <c r="CX2473" s="1"/>
    </row>
    <row r="2474" spans="8:128" x14ac:dyDescent="0.2">
      <c r="H2474" s="1"/>
      <c r="S2474" s="1"/>
      <c r="T2474" s="1"/>
      <c r="V2474" s="1"/>
      <c r="Y2474" s="1"/>
      <c r="AG2474" s="1"/>
      <c r="AJ2474" s="1"/>
      <c r="AK2474" s="1"/>
      <c r="AM2474" s="1"/>
      <c r="AO2474" s="1"/>
      <c r="AP2474" s="1"/>
      <c r="AS2474" s="1"/>
      <c r="AV2474" s="1"/>
      <c r="AX2474" s="1"/>
      <c r="AZ2474" s="1"/>
      <c r="BA2474" s="1"/>
      <c r="BB2474" s="1"/>
      <c r="BC2474" s="1"/>
      <c r="BE2474" s="1"/>
      <c r="BG2474" s="1"/>
      <c r="BH2474" s="1"/>
      <c r="BI2474" s="1"/>
      <c r="BJ2474" s="1"/>
      <c r="BL2474" s="1"/>
      <c r="BO2474" s="1"/>
      <c r="BP2474" s="1"/>
      <c r="BQ2474" s="1"/>
      <c r="BR2474" s="1"/>
      <c r="BS2474" s="1"/>
      <c r="BV2474" s="1"/>
      <c r="BW2474" s="1"/>
      <c r="BX2474" s="1"/>
      <c r="BY2474" s="1"/>
      <c r="BZ2474" s="1"/>
      <c r="CD2474" s="1"/>
      <c r="CE2474" s="1"/>
      <c r="CF2474" s="1"/>
      <c r="CG2474" s="1"/>
      <c r="CJ2474" s="1"/>
      <c r="CK2474" s="1"/>
      <c r="CL2474" s="1"/>
      <c r="CM2474" s="1"/>
      <c r="CR2474" s="1"/>
      <c r="CW2474" s="1"/>
      <c r="CX2474" s="1"/>
    </row>
    <row r="2475" spans="8:128" x14ac:dyDescent="0.2">
      <c r="S2475" s="1"/>
      <c r="T2475" s="1"/>
      <c r="V2475" s="1"/>
      <c r="Y2475" s="1"/>
      <c r="AG2475" s="1"/>
      <c r="AJ2475" s="1"/>
      <c r="AK2475" s="1"/>
      <c r="AM2475" s="1"/>
      <c r="AO2475" s="1"/>
      <c r="AP2475" s="1"/>
      <c r="AS2475" s="1"/>
      <c r="AV2475" s="1"/>
      <c r="AX2475" s="1"/>
      <c r="AZ2475" s="1"/>
      <c r="BA2475" s="1"/>
      <c r="BB2475" s="1"/>
      <c r="BC2475" s="1"/>
      <c r="BE2475" s="1"/>
      <c r="BG2475" s="1"/>
      <c r="BH2475" s="1"/>
      <c r="BJ2475" s="1"/>
      <c r="BL2475" s="1"/>
      <c r="BO2475" s="1"/>
      <c r="BP2475" s="1"/>
      <c r="BQ2475" s="1"/>
      <c r="BS2475" s="1"/>
      <c r="BV2475" s="1"/>
      <c r="BW2475" s="1"/>
      <c r="BX2475" s="1"/>
      <c r="BY2475" s="1"/>
      <c r="BZ2475" s="1"/>
      <c r="CD2475" s="1"/>
      <c r="CE2475" s="1"/>
      <c r="CF2475" s="1"/>
      <c r="CG2475" s="1"/>
      <c r="CJ2475" s="1"/>
      <c r="CK2475" s="1"/>
      <c r="CL2475" s="1"/>
      <c r="CM2475" s="1"/>
      <c r="CR2475" s="1"/>
      <c r="CW2475" s="1"/>
      <c r="CX2475" s="1"/>
    </row>
    <row r="2476" spans="8:128" x14ac:dyDescent="0.2">
      <c r="S2476" s="1"/>
      <c r="T2476" s="1"/>
      <c r="V2476" s="1"/>
      <c r="Y2476" s="1"/>
      <c r="AG2476" s="1"/>
      <c r="AJ2476" s="1"/>
      <c r="AK2476" s="1"/>
      <c r="AM2476" s="1"/>
      <c r="AO2476" s="1"/>
      <c r="AP2476" s="1"/>
      <c r="AZ2476" s="1"/>
      <c r="BA2476" s="1"/>
      <c r="BH2476" s="1"/>
      <c r="BO2476" s="1"/>
      <c r="BP2476" s="1"/>
      <c r="CD2476" s="1"/>
      <c r="CE2476" s="1"/>
      <c r="CF2476" s="1"/>
      <c r="CW2476" s="1"/>
      <c r="CX2476" s="1"/>
    </row>
    <row r="2477" spans="8:128" x14ac:dyDescent="0.2">
      <c r="AG2477" s="1"/>
      <c r="AK2477" s="1"/>
      <c r="AM2477" s="1"/>
      <c r="AP2477" s="1"/>
      <c r="AZ2477" s="1"/>
      <c r="BA2477" s="1"/>
      <c r="BO2477" s="1"/>
      <c r="BP2477" s="1"/>
      <c r="CD2477" s="1"/>
      <c r="CE2477" s="1"/>
      <c r="CF2477" s="1"/>
      <c r="CW2477" s="1"/>
    </row>
    <row r="2478" spans="8:128" x14ac:dyDescent="0.2">
      <c r="H2478" s="14"/>
      <c r="I2478" s="14"/>
      <c r="J2478" s="14"/>
      <c r="K2478" s="14"/>
      <c r="L2478" s="14"/>
      <c r="M2478" s="14"/>
      <c r="N2478" s="14"/>
      <c r="O2478" s="14"/>
      <c r="P2478" s="14"/>
      <c r="Q2478" s="14"/>
      <c r="R2478" s="14"/>
      <c r="S2478" s="14"/>
      <c r="T2478" s="14"/>
      <c r="U2478" s="14"/>
      <c r="V2478" s="14"/>
      <c r="W2478" s="14"/>
      <c r="X2478" s="14"/>
      <c r="Y2478" s="14"/>
      <c r="Z2478" s="14"/>
      <c r="AA2478" s="14"/>
      <c r="AB2478" s="14"/>
      <c r="AC2478" s="14"/>
      <c r="AD2478" s="14"/>
      <c r="AE2478" s="14"/>
      <c r="AF2478" s="14"/>
      <c r="AG2478" s="14"/>
      <c r="AH2478" s="14"/>
      <c r="AI2478" s="14"/>
      <c r="AJ2478" s="14"/>
      <c r="AK2478" s="14"/>
      <c r="AL2478" s="14"/>
      <c r="AM2478" s="14"/>
      <c r="AN2478" s="14"/>
      <c r="AO2478" s="14"/>
      <c r="AP2478" s="14"/>
      <c r="AQ2478" s="14"/>
      <c r="AR2478" s="14"/>
      <c r="AS2478" s="14"/>
      <c r="AT2478" s="14"/>
      <c r="AU2478" s="14"/>
      <c r="AV2478" s="14"/>
      <c r="AW2478" s="14"/>
      <c r="AX2478" s="14"/>
      <c r="AY2478" s="14"/>
      <c r="AZ2478" s="14"/>
      <c r="BA2478" s="14"/>
      <c r="BB2478" s="14"/>
      <c r="BC2478" s="14"/>
      <c r="BD2478" s="14"/>
      <c r="BE2478" s="14"/>
      <c r="BF2478" s="14"/>
      <c r="BG2478" s="14"/>
      <c r="BH2478" s="14"/>
      <c r="BI2478" s="14"/>
      <c r="BJ2478" s="14"/>
      <c r="BK2478" s="14"/>
      <c r="BL2478" s="14"/>
      <c r="BM2478" s="14"/>
      <c r="BN2478" s="14"/>
      <c r="BO2478" s="14"/>
      <c r="BP2478" s="14"/>
      <c r="BQ2478" s="14"/>
      <c r="BR2478" s="14"/>
      <c r="BS2478" s="14"/>
      <c r="BT2478" s="14"/>
      <c r="BU2478" s="14"/>
      <c r="BV2478" s="14"/>
      <c r="BW2478" s="14"/>
      <c r="BX2478" s="14"/>
      <c r="BY2478" s="14"/>
      <c r="BZ2478" s="14"/>
      <c r="CA2478" s="14"/>
      <c r="CB2478" s="14"/>
      <c r="CC2478" s="14"/>
      <c r="CD2478" s="14"/>
      <c r="CE2478" s="14"/>
      <c r="CF2478" s="14"/>
      <c r="CG2478" s="14"/>
      <c r="CH2478" s="14"/>
      <c r="CI2478" s="14"/>
      <c r="CJ2478" s="14"/>
      <c r="CK2478" s="14"/>
      <c r="CL2478" s="14"/>
      <c r="CM2478" s="14"/>
      <c r="CN2478" s="14"/>
      <c r="CO2478" s="14"/>
      <c r="CP2478" s="14"/>
      <c r="CQ2478" s="14"/>
      <c r="CR2478" s="14"/>
      <c r="CS2478" s="14"/>
      <c r="CT2478" s="14"/>
      <c r="CU2478" s="14"/>
      <c r="CV2478" s="14"/>
      <c r="CW2478" s="14"/>
      <c r="CX2478" s="14"/>
      <c r="CY2478" s="14">
        <f t="shared" ref="CY2478:DG2478" si="1">SUM(CY2458:CY2477)</f>
        <v>0</v>
      </c>
      <c r="CZ2478" s="14">
        <f t="shared" si="1"/>
        <v>0</v>
      </c>
      <c r="DA2478" s="14">
        <f t="shared" si="1"/>
        <v>0</v>
      </c>
      <c r="DB2478" s="14">
        <f t="shared" si="1"/>
        <v>0</v>
      </c>
      <c r="DC2478" s="14">
        <f t="shared" si="1"/>
        <v>0</v>
      </c>
      <c r="DD2478" s="14">
        <f t="shared" si="1"/>
        <v>0</v>
      </c>
      <c r="DE2478" s="14">
        <f t="shared" si="1"/>
        <v>0</v>
      </c>
      <c r="DF2478" s="14">
        <f t="shared" si="1"/>
        <v>0</v>
      </c>
      <c r="DG2478" s="14">
        <f t="shared" si="1"/>
        <v>0</v>
      </c>
      <c r="DH2478" s="14"/>
      <c r="DI2478" s="14"/>
      <c r="DJ2478" s="14"/>
      <c r="DK2478" s="14"/>
      <c r="DL2478" s="14"/>
      <c r="DM2478" s="14"/>
      <c r="DN2478" s="14"/>
      <c r="DO2478" s="14"/>
      <c r="DP2478" s="14"/>
      <c r="DQ2478" s="14"/>
      <c r="DR2478" s="14"/>
      <c r="DS2478" s="14"/>
      <c r="DT2478" s="14"/>
      <c r="DU2478" s="14"/>
      <c r="DV2478" s="14"/>
      <c r="DW2478" s="14"/>
      <c r="DX2478" s="14"/>
    </row>
  </sheetData>
  <mergeCells count="9">
    <mergeCell ref="B9:B10"/>
    <mergeCell ref="C9:C10"/>
    <mergeCell ref="F9:F10"/>
    <mergeCell ref="B2:F2"/>
    <mergeCell ref="B3:F3"/>
    <mergeCell ref="B4:F4"/>
    <mergeCell ref="B5:F5"/>
    <mergeCell ref="B6:F6"/>
    <mergeCell ref="B7:F7"/>
  </mergeCells>
  <pageMargins left="0.7" right="0.7" top="0.75" bottom="0.75" header="0.3" footer="0.3"/>
  <pageSetup orientation="portrait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6"/>
  </sheetPr>
  <dimension ref="B1:DX2469"/>
  <sheetViews>
    <sheetView showGridLines="0" zoomScaleNormal="100" workbookViewId="0">
      <selection activeCell="F39" sqref="F39"/>
    </sheetView>
  </sheetViews>
  <sheetFormatPr baseColWidth="10" defaultRowHeight="12.75" x14ac:dyDescent="0.2"/>
  <cols>
    <col min="2" max="2" width="7" customWidth="1"/>
    <col min="3" max="3" width="42.140625" customWidth="1"/>
    <col min="4" max="4" width="13.28515625" customWidth="1"/>
    <col min="5" max="5" width="14.140625" customWidth="1"/>
    <col min="6" max="6" width="13.42578125" customWidth="1"/>
    <col min="7" max="10" width="13.7109375" customWidth="1"/>
    <col min="11" max="11" width="14.140625" customWidth="1"/>
    <col min="12" max="12" width="13.7109375" customWidth="1"/>
    <col min="13" max="13" width="9" customWidth="1"/>
    <col min="14" max="21" width="14.7109375" customWidth="1"/>
    <col min="22" max="22" width="14.85546875" customWidth="1"/>
    <col min="23" max="35" width="14.7109375" customWidth="1"/>
    <col min="37" max="37" width="14.7109375" customWidth="1"/>
    <col min="39" max="42" width="14.7109375" customWidth="1"/>
    <col min="43" max="43" width="14.85546875" customWidth="1"/>
    <col min="44" max="47" width="14.7109375" customWidth="1"/>
    <col min="49" max="50" width="14.7109375" customWidth="1"/>
    <col min="52" max="53" width="14.7109375" customWidth="1"/>
    <col min="54" max="54" width="14.5703125" customWidth="1"/>
    <col min="55" max="57" width="14.7109375" customWidth="1"/>
    <col min="60" max="60" width="14.7109375" customWidth="1"/>
    <col min="61" max="61" width="14.85546875" customWidth="1"/>
    <col min="62" max="64" width="14.7109375" customWidth="1"/>
    <col min="66" max="66" width="14.85546875" customWidth="1"/>
    <col min="67" max="68" width="14.7109375" customWidth="1"/>
    <col min="69" max="69" width="16.5703125" customWidth="1"/>
    <col min="70" max="71" width="14.7109375" customWidth="1"/>
    <col min="73" max="78" width="14.7109375" customWidth="1"/>
    <col min="80" max="80" width="14.85546875" customWidth="1"/>
    <col min="81" max="85" width="14.7109375" customWidth="1"/>
    <col min="87" max="91" width="14.7109375" customWidth="1"/>
    <col min="92" max="92" width="14.5703125" customWidth="1"/>
    <col min="94" max="95" width="14.7109375" customWidth="1"/>
    <col min="96" max="96" width="14.85546875" customWidth="1"/>
    <col min="97" max="97" width="14.7109375" customWidth="1"/>
    <col min="101" max="103" width="14.7109375" customWidth="1"/>
    <col min="257" max="257" width="7" customWidth="1"/>
    <col min="258" max="258" width="37.28515625" customWidth="1"/>
    <col min="259" max="259" width="13.28515625" customWidth="1"/>
    <col min="260" max="260" width="14.140625" customWidth="1"/>
    <col min="261" max="261" width="12.5703125" customWidth="1"/>
    <col min="262" max="262" width="13.42578125" customWidth="1"/>
    <col min="263" max="266" width="13.7109375" customWidth="1"/>
    <col min="267" max="267" width="14.140625" customWidth="1"/>
    <col min="268" max="268" width="13.7109375" customWidth="1"/>
    <col min="269" max="269" width="9" customWidth="1"/>
    <col min="270" max="277" width="14.7109375" customWidth="1"/>
    <col min="278" max="278" width="14.85546875" customWidth="1"/>
    <col min="279" max="291" width="14.7109375" customWidth="1"/>
    <col min="293" max="293" width="14.7109375" customWidth="1"/>
    <col min="295" max="298" width="14.7109375" customWidth="1"/>
    <col min="299" max="299" width="14.85546875" customWidth="1"/>
    <col min="300" max="303" width="14.7109375" customWidth="1"/>
    <col min="305" max="306" width="14.7109375" customWidth="1"/>
    <col min="308" max="309" width="14.7109375" customWidth="1"/>
    <col min="310" max="310" width="14.5703125" customWidth="1"/>
    <col min="311" max="313" width="14.7109375" customWidth="1"/>
    <col min="316" max="316" width="14.7109375" customWidth="1"/>
    <col min="317" max="317" width="14.85546875" customWidth="1"/>
    <col min="318" max="320" width="14.7109375" customWidth="1"/>
    <col min="322" max="322" width="14.85546875" customWidth="1"/>
    <col min="323" max="324" width="14.7109375" customWidth="1"/>
    <col min="325" max="325" width="16.5703125" customWidth="1"/>
    <col min="326" max="327" width="14.7109375" customWidth="1"/>
    <col min="329" max="334" width="14.7109375" customWidth="1"/>
    <col min="336" max="336" width="14.85546875" customWidth="1"/>
    <col min="337" max="341" width="14.7109375" customWidth="1"/>
    <col min="343" max="347" width="14.7109375" customWidth="1"/>
    <col min="348" max="348" width="14.5703125" customWidth="1"/>
    <col min="350" max="351" width="14.7109375" customWidth="1"/>
    <col min="352" max="352" width="14.85546875" customWidth="1"/>
    <col min="353" max="353" width="14.7109375" customWidth="1"/>
    <col min="357" max="359" width="14.7109375" customWidth="1"/>
    <col min="513" max="513" width="7" customWidth="1"/>
    <col min="514" max="514" width="37.28515625" customWidth="1"/>
    <col min="515" max="515" width="13.28515625" customWidth="1"/>
    <col min="516" max="516" width="14.140625" customWidth="1"/>
    <col min="517" max="517" width="12.5703125" customWidth="1"/>
    <col min="518" max="518" width="13.42578125" customWidth="1"/>
    <col min="519" max="522" width="13.7109375" customWidth="1"/>
    <col min="523" max="523" width="14.140625" customWidth="1"/>
    <col min="524" max="524" width="13.7109375" customWidth="1"/>
    <col min="525" max="525" width="9" customWidth="1"/>
    <col min="526" max="533" width="14.7109375" customWidth="1"/>
    <col min="534" max="534" width="14.85546875" customWidth="1"/>
    <col min="535" max="547" width="14.7109375" customWidth="1"/>
    <col min="549" max="549" width="14.7109375" customWidth="1"/>
    <col min="551" max="554" width="14.7109375" customWidth="1"/>
    <col min="555" max="555" width="14.85546875" customWidth="1"/>
    <col min="556" max="559" width="14.7109375" customWidth="1"/>
    <col min="561" max="562" width="14.7109375" customWidth="1"/>
    <col min="564" max="565" width="14.7109375" customWidth="1"/>
    <col min="566" max="566" width="14.5703125" customWidth="1"/>
    <col min="567" max="569" width="14.7109375" customWidth="1"/>
    <col min="572" max="572" width="14.7109375" customWidth="1"/>
    <col min="573" max="573" width="14.85546875" customWidth="1"/>
    <col min="574" max="576" width="14.7109375" customWidth="1"/>
    <col min="578" max="578" width="14.85546875" customWidth="1"/>
    <col min="579" max="580" width="14.7109375" customWidth="1"/>
    <col min="581" max="581" width="16.5703125" customWidth="1"/>
    <col min="582" max="583" width="14.7109375" customWidth="1"/>
    <col min="585" max="590" width="14.7109375" customWidth="1"/>
    <col min="592" max="592" width="14.85546875" customWidth="1"/>
    <col min="593" max="597" width="14.7109375" customWidth="1"/>
    <col min="599" max="603" width="14.7109375" customWidth="1"/>
    <col min="604" max="604" width="14.5703125" customWidth="1"/>
    <col min="606" max="607" width="14.7109375" customWidth="1"/>
    <col min="608" max="608" width="14.85546875" customWidth="1"/>
    <col min="609" max="609" width="14.7109375" customWidth="1"/>
    <col min="613" max="615" width="14.7109375" customWidth="1"/>
    <col min="769" max="769" width="7" customWidth="1"/>
    <col min="770" max="770" width="37.28515625" customWidth="1"/>
    <col min="771" max="771" width="13.28515625" customWidth="1"/>
    <col min="772" max="772" width="14.140625" customWidth="1"/>
    <col min="773" max="773" width="12.5703125" customWidth="1"/>
    <col min="774" max="774" width="13.42578125" customWidth="1"/>
    <col min="775" max="778" width="13.7109375" customWidth="1"/>
    <col min="779" max="779" width="14.140625" customWidth="1"/>
    <col min="780" max="780" width="13.7109375" customWidth="1"/>
    <col min="781" max="781" width="9" customWidth="1"/>
    <col min="782" max="789" width="14.7109375" customWidth="1"/>
    <col min="790" max="790" width="14.85546875" customWidth="1"/>
    <col min="791" max="803" width="14.7109375" customWidth="1"/>
    <col min="805" max="805" width="14.7109375" customWidth="1"/>
    <col min="807" max="810" width="14.7109375" customWidth="1"/>
    <col min="811" max="811" width="14.85546875" customWidth="1"/>
    <col min="812" max="815" width="14.7109375" customWidth="1"/>
    <col min="817" max="818" width="14.7109375" customWidth="1"/>
    <col min="820" max="821" width="14.7109375" customWidth="1"/>
    <col min="822" max="822" width="14.5703125" customWidth="1"/>
    <col min="823" max="825" width="14.7109375" customWidth="1"/>
    <col min="828" max="828" width="14.7109375" customWidth="1"/>
    <col min="829" max="829" width="14.85546875" customWidth="1"/>
    <col min="830" max="832" width="14.7109375" customWidth="1"/>
    <col min="834" max="834" width="14.85546875" customWidth="1"/>
    <col min="835" max="836" width="14.7109375" customWidth="1"/>
    <col min="837" max="837" width="16.5703125" customWidth="1"/>
    <col min="838" max="839" width="14.7109375" customWidth="1"/>
    <col min="841" max="846" width="14.7109375" customWidth="1"/>
    <col min="848" max="848" width="14.85546875" customWidth="1"/>
    <col min="849" max="853" width="14.7109375" customWidth="1"/>
    <col min="855" max="859" width="14.7109375" customWidth="1"/>
    <col min="860" max="860" width="14.5703125" customWidth="1"/>
    <col min="862" max="863" width="14.7109375" customWidth="1"/>
    <col min="864" max="864" width="14.85546875" customWidth="1"/>
    <col min="865" max="865" width="14.7109375" customWidth="1"/>
    <col min="869" max="871" width="14.7109375" customWidth="1"/>
    <col min="1025" max="1025" width="7" customWidth="1"/>
    <col min="1026" max="1026" width="37.28515625" customWidth="1"/>
    <col min="1027" max="1027" width="13.28515625" customWidth="1"/>
    <col min="1028" max="1028" width="14.140625" customWidth="1"/>
    <col min="1029" max="1029" width="12.5703125" customWidth="1"/>
    <col min="1030" max="1030" width="13.42578125" customWidth="1"/>
    <col min="1031" max="1034" width="13.7109375" customWidth="1"/>
    <col min="1035" max="1035" width="14.140625" customWidth="1"/>
    <col min="1036" max="1036" width="13.7109375" customWidth="1"/>
    <col min="1037" max="1037" width="9" customWidth="1"/>
    <col min="1038" max="1045" width="14.7109375" customWidth="1"/>
    <col min="1046" max="1046" width="14.85546875" customWidth="1"/>
    <col min="1047" max="1059" width="14.7109375" customWidth="1"/>
    <col min="1061" max="1061" width="14.7109375" customWidth="1"/>
    <col min="1063" max="1066" width="14.7109375" customWidth="1"/>
    <col min="1067" max="1067" width="14.85546875" customWidth="1"/>
    <col min="1068" max="1071" width="14.7109375" customWidth="1"/>
    <col min="1073" max="1074" width="14.7109375" customWidth="1"/>
    <col min="1076" max="1077" width="14.7109375" customWidth="1"/>
    <col min="1078" max="1078" width="14.5703125" customWidth="1"/>
    <col min="1079" max="1081" width="14.7109375" customWidth="1"/>
    <col min="1084" max="1084" width="14.7109375" customWidth="1"/>
    <col min="1085" max="1085" width="14.85546875" customWidth="1"/>
    <col min="1086" max="1088" width="14.7109375" customWidth="1"/>
    <col min="1090" max="1090" width="14.85546875" customWidth="1"/>
    <col min="1091" max="1092" width="14.7109375" customWidth="1"/>
    <col min="1093" max="1093" width="16.5703125" customWidth="1"/>
    <col min="1094" max="1095" width="14.7109375" customWidth="1"/>
    <col min="1097" max="1102" width="14.7109375" customWidth="1"/>
    <col min="1104" max="1104" width="14.85546875" customWidth="1"/>
    <col min="1105" max="1109" width="14.7109375" customWidth="1"/>
    <col min="1111" max="1115" width="14.7109375" customWidth="1"/>
    <col min="1116" max="1116" width="14.5703125" customWidth="1"/>
    <col min="1118" max="1119" width="14.7109375" customWidth="1"/>
    <col min="1120" max="1120" width="14.85546875" customWidth="1"/>
    <col min="1121" max="1121" width="14.7109375" customWidth="1"/>
    <col min="1125" max="1127" width="14.7109375" customWidth="1"/>
    <col min="1281" max="1281" width="7" customWidth="1"/>
    <col min="1282" max="1282" width="37.28515625" customWidth="1"/>
    <col min="1283" max="1283" width="13.28515625" customWidth="1"/>
    <col min="1284" max="1284" width="14.140625" customWidth="1"/>
    <col min="1285" max="1285" width="12.5703125" customWidth="1"/>
    <col min="1286" max="1286" width="13.42578125" customWidth="1"/>
    <col min="1287" max="1290" width="13.7109375" customWidth="1"/>
    <col min="1291" max="1291" width="14.140625" customWidth="1"/>
    <col min="1292" max="1292" width="13.7109375" customWidth="1"/>
    <col min="1293" max="1293" width="9" customWidth="1"/>
    <col min="1294" max="1301" width="14.7109375" customWidth="1"/>
    <col min="1302" max="1302" width="14.85546875" customWidth="1"/>
    <col min="1303" max="1315" width="14.7109375" customWidth="1"/>
    <col min="1317" max="1317" width="14.7109375" customWidth="1"/>
    <col min="1319" max="1322" width="14.7109375" customWidth="1"/>
    <col min="1323" max="1323" width="14.85546875" customWidth="1"/>
    <col min="1324" max="1327" width="14.7109375" customWidth="1"/>
    <col min="1329" max="1330" width="14.7109375" customWidth="1"/>
    <col min="1332" max="1333" width="14.7109375" customWidth="1"/>
    <col min="1334" max="1334" width="14.5703125" customWidth="1"/>
    <col min="1335" max="1337" width="14.7109375" customWidth="1"/>
    <col min="1340" max="1340" width="14.7109375" customWidth="1"/>
    <col min="1341" max="1341" width="14.85546875" customWidth="1"/>
    <col min="1342" max="1344" width="14.7109375" customWidth="1"/>
    <col min="1346" max="1346" width="14.85546875" customWidth="1"/>
    <col min="1347" max="1348" width="14.7109375" customWidth="1"/>
    <col min="1349" max="1349" width="16.5703125" customWidth="1"/>
    <col min="1350" max="1351" width="14.7109375" customWidth="1"/>
    <col min="1353" max="1358" width="14.7109375" customWidth="1"/>
    <col min="1360" max="1360" width="14.85546875" customWidth="1"/>
    <col min="1361" max="1365" width="14.7109375" customWidth="1"/>
    <col min="1367" max="1371" width="14.7109375" customWidth="1"/>
    <col min="1372" max="1372" width="14.5703125" customWidth="1"/>
    <col min="1374" max="1375" width="14.7109375" customWidth="1"/>
    <col min="1376" max="1376" width="14.85546875" customWidth="1"/>
    <col min="1377" max="1377" width="14.7109375" customWidth="1"/>
    <col min="1381" max="1383" width="14.7109375" customWidth="1"/>
    <col min="1537" max="1537" width="7" customWidth="1"/>
    <col min="1538" max="1538" width="37.28515625" customWidth="1"/>
    <col min="1539" max="1539" width="13.28515625" customWidth="1"/>
    <col min="1540" max="1540" width="14.140625" customWidth="1"/>
    <col min="1541" max="1541" width="12.5703125" customWidth="1"/>
    <col min="1542" max="1542" width="13.42578125" customWidth="1"/>
    <col min="1543" max="1546" width="13.7109375" customWidth="1"/>
    <col min="1547" max="1547" width="14.140625" customWidth="1"/>
    <col min="1548" max="1548" width="13.7109375" customWidth="1"/>
    <col min="1549" max="1549" width="9" customWidth="1"/>
    <col min="1550" max="1557" width="14.7109375" customWidth="1"/>
    <col min="1558" max="1558" width="14.85546875" customWidth="1"/>
    <col min="1559" max="1571" width="14.7109375" customWidth="1"/>
    <col min="1573" max="1573" width="14.7109375" customWidth="1"/>
    <col min="1575" max="1578" width="14.7109375" customWidth="1"/>
    <col min="1579" max="1579" width="14.85546875" customWidth="1"/>
    <col min="1580" max="1583" width="14.7109375" customWidth="1"/>
    <col min="1585" max="1586" width="14.7109375" customWidth="1"/>
    <col min="1588" max="1589" width="14.7109375" customWidth="1"/>
    <col min="1590" max="1590" width="14.5703125" customWidth="1"/>
    <col min="1591" max="1593" width="14.7109375" customWidth="1"/>
    <col min="1596" max="1596" width="14.7109375" customWidth="1"/>
    <col min="1597" max="1597" width="14.85546875" customWidth="1"/>
    <col min="1598" max="1600" width="14.7109375" customWidth="1"/>
    <col min="1602" max="1602" width="14.85546875" customWidth="1"/>
    <col min="1603" max="1604" width="14.7109375" customWidth="1"/>
    <col min="1605" max="1605" width="16.5703125" customWidth="1"/>
    <col min="1606" max="1607" width="14.7109375" customWidth="1"/>
    <col min="1609" max="1614" width="14.7109375" customWidth="1"/>
    <col min="1616" max="1616" width="14.85546875" customWidth="1"/>
    <col min="1617" max="1621" width="14.7109375" customWidth="1"/>
    <col min="1623" max="1627" width="14.7109375" customWidth="1"/>
    <col min="1628" max="1628" width="14.5703125" customWidth="1"/>
    <col min="1630" max="1631" width="14.7109375" customWidth="1"/>
    <col min="1632" max="1632" width="14.85546875" customWidth="1"/>
    <col min="1633" max="1633" width="14.7109375" customWidth="1"/>
    <col min="1637" max="1639" width="14.7109375" customWidth="1"/>
    <col min="1793" max="1793" width="7" customWidth="1"/>
    <col min="1794" max="1794" width="37.28515625" customWidth="1"/>
    <col min="1795" max="1795" width="13.28515625" customWidth="1"/>
    <col min="1796" max="1796" width="14.140625" customWidth="1"/>
    <col min="1797" max="1797" width="12.5703125" customWidth="1"/>
    <col min="1798" max="1798" width="13.42578125" customWidth="1"/>
    <col min="1799" max="1802" width="13.7109375" customWidth="1"/>
    <col min="1803" max="1803" width="14.140625" customWidth="1"/>
    <col min="1804" max="1804" width="13.7109375" customWidth="1"/>
    <col min="1805" max="1805" width="9" customWidth="1"/>
    <col min="1806" max="1813" width="14.7109375" customWidth="1"/>
    <col min="1814" max="1814" width="14.85546875" customWidth="1"/>
    <col min="1815" max="1827" width="14.7109375" customWidth="1"/>
    <col min="1829" max="1829" width="14.7109375" customWidth="1"/>
    <col min="1831" max="1834" width="14.7109375" customWidth="1"/>
    <col min="1835" max="1835" width="14.85546875" customWidth="1"/>
    <col min="1836" max="1839" width="14.7109375" customWidth="1"/>
    <col min="1841" max="1842" width="14.7109375" customWidth="1"/>
    <col min="1844" max="1845" width="14.7109375" customWidth="1"/>
    <col min="1846" max="1846" width="14.5703125" customWidth="1"/>
    <col min="1847" max="1849" width="14.7109375" customWidth="1"/>
    <col min="1852" max="1852" width="14.7109375" customWidth="1"/>
    <col min="1853" max="1853" width="14.85546875" customWidth="1"/>
    <col min="1854" max="1856" width="14.7109375" customWidth="1"/>
    <col min="1858" max="1858" width="14.85546875" customWidth="1"/>
    <col min="1859" max="1860" width="14.7109375" customWidth="1"/>
    <col min="1861" max="1861" width="16.5703125" customWidth="1"/>
    <col min="1862" max="1863" width="14.7109375" customWidth="1"/>
    <col min="1865" max="1870" width="14.7109375" customWidth="1"/>
    <col min="1872" max="1872" width="14.85546875" customWidth="1"/>
    <col min="1873" max="1877" width="14.7109375" customWidth="1"/>
    <col min="1879" max="1883" width="14.7109375" customWidth="1"/>
    <col min="1884" max="1884" width="14.5703125" customWidth="1"/>
    <col min="1886" max="1887" width="14.7109375" customWidth="1"/>
    <col min="1888" max="1888" width="14.85546875" customWidth="1"/>
    <col min="1889" max="1889" width="14.7109375" customWidth="1"/>
    <col min="1893" max="1895" width="14.7109375" customWidth="1"/>
    <col min="2049" max="2049" width="7" customWidth="1"/>
    <col min="2050" max="2050" width="37.28515625" customWidth="1"/>
    <col min="2051" max="2051" width="13.28515625" customWidth="1"/>
    <col min="2052" max="2052" width="14.140625" customWidth="1"/>
    <col min="2053" max="2053" width="12.5703125" customWidth="1"/>
    <col min="2054" max="2054" width="13.42578125" customWidth="1"/>
    <col min="2055" max="2058" width="13.7109375" customWidth="1"/>
    <col min="2059" max="2059" width="14.140625" customWidth="1"/>
    <col min="2060" max="2060" width="13.7109375" customWidth="1"/>
    <col min="2061" max="2061" width="9" customWidth="1"/>
    <col min="2062" max="2069" width="14.7109375" customWidth="1"/>
    <col min="2070" max="2070" width="14.85546875" customWidth="1"/>
    <col min="2071" max="2083" width="14.7109375" customWidth="1"/>
    <col min="2085" max="2085" width="14.7109375" customWidth="1"/>
    <col min="2087" max="2090" width="14.7109375" customWidth="1"/>
    <col min="2091" max="2091" width="14.85546875" customWidth="1"/>
    <col min="2092" max="2095" width="14.7109375" customWidth="1"/>
    <col min="2097" max="2098" width="14.7109375" customWidth="1"/>
    <col min="2100" max="2101" width="14.7109375" customWidth="1"/>
    <col min="2102" max="2102" width="14.5703125" customWidth="1"/>
    <col min="2103" max="2105" width="14.7109375" customWidth="1"/>
    <col min="2108" max="2108" width="14.7109375" customWidth="1"/>
    <col min="2109" max="2109" width="14.85546875" customWidth="1"/>
    <col min="2110" max="2112" width="14.7109375" customWidth="1"/>
    <col min="2114" max="2114" width="14.85546875" customWidth="1"/>
    <col min="2115" max="2116" width="14.7109375" customWidth="1"/>
    <col min="2117" max="2117" width="16.5703125" customWidth="1"/>
    <col min="2118" max="2119" width="14.7109375" customWidth="1"/>
    <col min="2121" max="2126" width="14.7109375" customWidth="1"/>
    <col min="2128" max="2128" width="14.85546875" customWidth="1"/>
    <col min="2129" max="2133" width="14.7109375" customWidth="1"/>
    <col min="2135" max="2139" width="14.7109375" customWidth="1"/>
    <col min="2140" max="2140" width="14.5703125" customWidth="1"/>
    <col min="2142" max="2143" width="14.7109375" customWidth="1"/>
    <col min="2144" max="2144" width="14.85546875" customWidth="1"/>
    <col min="2145" max="2145" width="14.7109375" customWidth="1"/>
    <col min="2149" max="2151" width="14.7109375" customWidth="1"/>
    <col min="2305" max="2305" width="7" customWidth="1"/>
    <col min="2306" max="2306" width="37.28515625" customWidth="1"/>
    <col min="2307" max="2307" width="13.28515625" customWidth="1"/>
    <col min="2308" max="2308" width="14.140625" customWidth="1"/>
    <col min="2309" max="2309" width="12.5703125" customWidth="1"/>
    <col min="2310" max="2310" width="13.42578125" customWidth="1"/>
    <col min="2311" max="2314" width="13.7109375" customWidth="1"/>
    <col min="2315" max="2315" width="14.140625" customWidth="1"/>
    <col min="2316" max="2316" width="13.7109375" customWidth="1"/>
    <col min="2317" max="2317" width="9" customWidth="1"/>
    <col min="2318" max="2325" width="14.7109375" customWidth="1"/>
    <col min="2326" max="2326" width="14.85546875" customWidth="1"/>
    <col min="2327" max="2339" width="14.7109375" customWidth="1"/>
    <col min="2341" max="2341" width="14.7109375" customWidth="1"/>
    <col min="2343" max="2346" width="14.7109375" customWidth="1"/>
    <col min="2347" max="2347" width="14.85546875" customWidth="1"/>
    <col min="2348" max="2351" width="14.7109375" customWidth="1"/>
    <col min="2353" max="2354" width="14.7109375" customWidth="1"/>
    <col min="2356" max="2357" width="14.7109375" customWidth="1"/>
    <col min="2358" max="2358" width="14.5703125" customWidth="1"/>
    <col min="2359" max="2361" width="14.7109375" customWidth="1"/>
    <col min="2364" max="2364" width="14.7109375" customWidth="1"/>
    <col min="2365" max="2365" width="14.85546875" customWidth="1"/>
    <col min="2366" max="2368" width="14.7109375" customWidth="1"/>
    <col min="2370" max="2370" width="14.85546875" customWidth="1"/>
    <col min="2371" max="2372" width="14.7109375" customWidth="1"/>
    <col min="2373" max="2373" width="16.5703125" customWidth="1"/>
    <col min="2374" max="2375" width="14.7109375" customWidth="1"/>
    <col min="2377" max="2382" width="14.7109375" customWidth="1"/>
    <col min="2384" max="2384" width="14.85546875" customWidth="1"/>
    <col min="2385" max="2389" width="14.7109375" customWidth="1"/>
    <col min="2391" max="2395" width="14.7109375" customWidth="1"/>
    <col min="2396" max="2396" width="14.5703125" customWidth="1"/>
    <col min="2398" max="2399" width="14.7109375" customWidth="1"/>
    <col min="2400" max="2400" width="14.85546875" customWidth="1"/>
    <col min="2401" max="2401" width="14.7109375" customWidth="1"/>
    <col min="2405" max="2407" width="14.7109375" customWidth="1"/>
    <col min="2561" max="2561" width="7" customWidth="1"/>
    <col min="2562" max="2562" width="37.28515625" customWidth="1"/>
    <col min="2563" max="2563" width="13.28515625" customWidth="1"/>
    <col min="2564" max="2564" width="14.140625" customWidth="1"/>
    <col min="2565" max="2565" width="12.5703125" customWidth="1"/>
    <col min="2566" max="2566" width="13.42578125" customWidth="1"/>
    <col min="2567" max="2570" width="13.7109375" customWidth="1"/>
    <col min="2571" max="2571" width="14.140625" customWidth="1"/>
    <col min="2572" max="2572" width="13.7109375" customWidth="1"/>
    <col min="2573" max="2573" width="9" customWidth="1"/>
    <col min="2574" max="2581" width="14.7109375" customWidth="1"/>
    <col min="2582" max="2582" width="14.85546875" customWidth="1"/>
    <col min="2583" max="2595" width="14.7109375" customWidth="1"/>
    <col min="2597" max="2597" width="14.7109375" customWidth="1"/>
    <col min="2599" max="2602" width="14.7109375" customWidth="1"/>
    <col min="2603" max="2603" width="14.85546875" customWidth="1"/>
    <col min="2604" max="2607" width="14.7109375" customWidth="1"/>
    <col min="2609" max="2610" width="14.7109375" customWidth="1"/>
    <col min="2612" max="2613" width="14.7109375" customWidth="1"/>
    <col min="2614" max="2614" width="14.5703125" customWidth="1"/>
    <col min="2615" max="2617" width="14.7109375" customWidth="1"/>
    <col min="2620" max="2620" width="14.7109375" customWidth="1"/>
    <col min="2621" max="2621" width="14.85546875" customWidth="1"/>
    <col min="2622" max="2624" width="14.7109375" customWidth="1"/>
    <col min="2626" max="2626" width="14.85546875" customWidth="1"/>
    <col min="2627" max="2628" width="14.7109375" customWidth="1"/>
    <col min="2629" max="2629" width="16.5703125" customWidth="1"/>
    <col min="2630" max="2631" width="14.7109375" customWidth="1"/>
    <col min="2633" max="2638" width="14.7109375" customWidth="1"/>
    <col min="2640" max="2640" width="14.85546875" customWidth="1"/>
    <col min="2641" max="2645" width="14.7109375" customWidth="1"/>
    <col min="2647" max="2651" width="14.7109375" customWidth="1"/>
    <col min="2652" max="2652" width="14.5703125" customWidth="1"/>
    <col min="2654" max="2655" width="14.7109375" customWidth="1"/>
    <col min="2656" max="2656" width="14.85546875" customWidth="1"/>
    <col min="2657" max="2657" width="14.7109375" customWidth="1"/>
    <col min="2661" max="2663" width="14.7109375" customWidth="1"/>
    <col min="2817" max="2817" width="7" customWidth="1"/>
    <col min="2818" max="2818" width="37.28515625" customWidth="1"/>
    <col min="2819" max="2819" width="13.28515625" customWidth="1"/>
    <col min="2820" max="2820" width="14.140625" customWidth="1"/>
    <col min="2821" max="2821" width="12.5703125" customWidth="1"/>
    <col min="2822" max="2822" width="13.42578125" customWidth="1"/>
    <col min="2823" max="2826" width="13.7109375" customWidth="1"/>
    <col min="2827" max="2827" width="14.140625" customWidth="1"/>
    <col min="2828" max="2828" width="13.7109375" customWidth="1"/>
    <col min="2829" max="2829" width="9" customWidth="1"/>
    <col min="2830" max="2837" width="14.7109375" customWidth="1"/>
    <col min="2838" max="2838" width="14.85546875" customWidth="1"/>
    <col min="2839" max="2851" width="14.7109375" customWidth="1"/>
    <col min="2853" max="2853" width="14.7109375" customWidth="1"/>
    <col min="2855" max="2858" width="14.7109375" customWidth="1"/>
    <col min="2859" max="2859" width="14.85546875" customWidth="1"/>
    <col min="2860" max="2863" width="14.7109375" customWidth="1"/>
    <col min="2865" max="2866" width="14.7109375" customWidth="1"/>
    <col min="2868" max="2869" width="14.7109375" customWidth="1"/>
    <col min="2870" max="2870" width="14.5703125" customWidth="1"/>
    <col min="2871" max="2873" width="14.7109375" customWidth="1"/>
    <col min="2876" max="2876" width="14.7109375" customWidth="1"/>
    <col min="2877" max="2877" width="14.85546875" customWidth="1"/>
    <col min="2878" max="2880" width="14.7109375" customWidth="1"/>
    <col min="2882" max="2882" width="14.85546875" customWidth="1"/>
    <col min="2883" max="2884" width="14.7109375" customWidth="1"/>
    <col min="2885" max="2885" width="16.5703125" customWidth="1"/>
    <col min="2886" max="2887" width="14.7109375" customWidth="1"/>
    <col min="2889" max="2894" width="14.7109375" customWidth="1"/>
    <col min="2896" max="2896" width="14.85546875" customWidth="1"/>
    <col min="2897" max="2901" width="14.7109375" customWidth="1"/>
    <col min="2903" max="2907" width="14.7109375" customWidth="1"/>
    <col min="2908" max="2908" width="14.5703125" customWidth="1"/>
    <col min="2910" max="2911" width="14.7109375" customWidth="1"/>
    <col min="2912" max="2912" width="14.85546875" customWidth="1"/>
    <col min="2913" max="2913" width="14.7109375" customWidth="1"/>
    <col min="2917" max="2919" width="14.7109375" customWidth="1"/>
    <col min="3073" max="3073" width="7" customWidth="1"/>
    <col min="3074" max="3074" width="37.28515625" customWidth="1"/>
    <col min="3075" max="3075" width="13.28515625" customWidth="1"/>
    <col min="3076" max="3076" width="14.140625" customWidth="1"/>
    <col min="3077" max="3077" width="12.5703125" customWidth="1"/>
    <col min="3078" max="3078" width="13.42578125" customWidth="1"/>
    <col min="3079" max="3082" width="13.7109375" customWidth="1"/>
    <col min="3083" max="3083" width="14.140625" customWidth="1"/>
    <col min="3084" max="3084" width="13.7109375" customWidth="1"/>
    <col min="3085" max="3085" width="9" customWidth="1"/>
    <col min="3086" max="3093" width="14.7109375" customWidth="1"/>
    <col min="3094" max="3094" width="14.85546875" customWidth="1"/>
    <col min="3095" max="3107" width="14.7109375" customWidth="1"/>
    <col min="3109" max="3109" width="14.7109375" customWidth="1"/>
    <col min="3111" max="3114" width="14.7109375" customWidth="1"/>
    <col min="3115" max="3115" width="14.85546875" customWidth="1"/>
    <col min="3116" max="3119" width="14.7109375" customWidth="1"/>
    <col min="3121" max="3122" width="14.7109375" customWidth="1"/>
    <col min="3124" max="3125" width="14.7109375" customWidth="1"/>
    <col min="3126" max="3126" width="14.5703125" customWidth="1"/>
    <col min="3127" max="3129" width="14.7109375" customWidth="1"/>
    <col min="3132" max="3132" width="14.7109375" customWidth="1"/>
    <col min="3133" max="3133" width="14.85546875" customWidth="1"/>
    <col min="3134" max="3136" width="14.7109375" customWidth="1"/>
    <col min="3138" max="3138" width="14.85546875" customWidth="1"/>
    <col min="3139" max="3140" width="14.7109375" customWidth="1"/>
    <col min="3141" max="3141" width="16.5703125" customWidth="1"/>
    <col min="3142" max="3143" width="14.7109375" customWidth="1"/>
    <col min="3145" max="3150" width="14.7109375" customWidth="1"/>
    <col min="3152" max="3152" width="14.85546875" customWidth="1"/>
    <col min="3153" max="3157" width="14.7109375" customWidth="1"/>
    <col min="3159" max="3163" width="14.7109375" customWidth="1"/>
    <col min="3164" max="3164" width="14.5703125" customWidth="1"/>
    <col min="3166" max="3167" width="14.7109375" customWidth="1"/>
    <col min="3168" max="3168" width="14.85546875" customWidth="1"/>
    <col min="3169" max="3169" width="14.7109375" customWidth="1"/>
    <col min="3173" max="3175" width="14.7109375" customWidth="1"/>
    <col min="3329" max="3329" width="7" customWidth="1"/>
    <col min="3330" max="3330" width="37.28515625" customWidth="1"/>
    <col min="3331" max="3331" width="13.28515625" customWidth="1"/>
    <col min="3332" max="3332" width="14.140625" customWidth="1"/>
    <col min="3333" max="3333" width="12.5703125" customWidth="1"/>
    <col min="3334" max="3334" width="13.42578125" customWidth="1"/>
    <col min="3335" max="3338" width="13.7109375" customWidth="1"/>
    <col min="3339" max="3339" width="14.140625" customWidth="1"/>
    <col min="3340" max="3340" width="13.7109375" customWidth="1"/>
    <col min="3341" max="3341" width="9" customWidth="1"/>
    <col min="3342" max="3349" width="14.7109375" customWidth="1"/>
    <col min="3350" max="3350" width="14.85546875" customWidth="1"/>
    <col min="3351" max="3363" width="14.7109375" customWidth="1"/>
    <col min="3365" max="3365" width="14.7109375" customWidth="1"/>
    <col min="3367" max="3370" width="14.7109375" customWidth="1"/>
    <col min="3371" max="3371" width="14.85546875" customWidth="1"/>
    <col min="3372" max="3375" width="14.7109375" customWidth="1"/>
    <col min="3377" max="3378" width="14.7109375" customWidth="1"/>
    <col min="3380" max="3381" width="14.7109375" customWidth="1"/>
    <col min="3382" max="3382" width="14.5703125" customWidth="1"/>
    <col min="3383" max="3385" width="14.7109375" customWidth="1"/>
    <col min="3388" max="3388" width="14.7109375" customWidth="1"/>
    <col min="3389" max="3389" width="14.85546875" customWidth="1"/>
    <col min="3390" max="3392" width="14.7109375" customWidth="1"/>
    <col min="3394" max="3394" width="14.85546875" customWidth="1"/>
    <col min="3395" max="3396" width="14.7109375" customWidth="1"/>
    <col min="3397" max="3397" width="16.5703125" customWidth="1"/>
    <col min="3398" max="3399" width="14.7109375" customWidth="1"/>
    <col min="3401" max="3406" width="14.7109375" customWidth="1"/>
    <col min="3408" max="3408" width="14.85546875" customWidth="1"/>
    <col min="3409" max="3413" width="14.7109375" customWidth="1"/>
    <col min="3415" max="3419" width="14.7109375" customWidth="1"/>
    <col min="3420" max="3420" width="14.5703125" customWidth="1"/>
    <col min="3422" max="3423" width="14.7109375" customWidth="1"/>
    <col min="3424" max="3424" width="14.85546875" customWidth="1"/>
    <col min="3425" max="3425" width="14.7109375" customWidth="1"/>
    <col min="3429" max="3431" width="14.7109375" customWidth="1"/>
    <col min="3585" max="3585" width="7" customWidth="1"/>
    <col min="3586" max="3586" width="37.28515625" customWidth="1"/>
    <col min="3587" max="3587" width="13.28515625" customWidth="1"/>
    <col min="3588" max="3588" width="14.140625" customWidth="1"/>
    <col min="3589" max="3589" width="12.5703125" customWidth="1"/>
    <col min="3590" max="3590" width="13.42578125" customWidth="1"/>
    <col min="3591" max="3594" width="13.7109375" customWidth="1"/>
    <col min="3595" max="3595" width="14.140625" customWidth="1"/>
    <col min="3596" max="3596" width="13.7109375" customWidth="1"/>
    <col min="3597" max="3597" width="9" customWidth="1"/>
    <col min="3598" max="3605" width="14.7109375" customWidth="1"/>
    <col min="3606" max="3606" width="14.85546875" customWidth="1"/>
    <col min="3607" max="3619" width="14.7109375" customWidth="1"/>
    <col min="3621" max="3621" width="14.7109375" customWidth="1"/>
    <col min="3623" max="3626" width="14.7109375" customWidth="1"/>
    <col min="3627" max="3627" width="14.85546875" customWidth="1"/>
    <col min="3628" max="3631" width="14.7109375" customWidth="1"/>
    <col min="3633" max="3634" width="14.7109375" customWidth="1"/>
    <col min="3636" max="3637" width="14.7109375" customWidth="1"/>
    <col min="3638" max="3638" width="14.5703125" customWidth="1"/>
    <col min="3639" max="3641" width="14.7109375" customWidth="1"/>
    <col min="3644" max="3644" width="14.7109375" customWidth="1"/>
    <col min="3645" max="3645" width="14.85546875" customWidth="1"/>
    <col min="3646" max="3648" width="14.7109375" customWidth="1"/>
    <col min="3650" max="3650" width="14.85546875" customWidth="1"/>
    <col min="3651" max="3652" width="14.7109375" customWidth="1"/>
    <col min="3653" max="3653" width="16.5703125" customWidth="1"/>
    <col min="3654" max="3655" width="14.7109375" customWidth="1"/>
    <col min="3657" max="3662" width="14.7109375" customWidth="1"/>
    <col min="3664" max="3664" width="14.85546875" customWidth="1"/>
    <col min="3665" max="3669" width="14.7109375" customWidth="1"/>
    <col min="3671" max="3675" width="14.7109375" customWidth="1"/>
    <col min="3676" max="3676" width="14.5703125" customWidth="1"/>
    <col min="3678" max="3679" width="14.7109375" customWidth="1"/>
    <col min="3680" max="3680" width="14.85546875" customWidth="1"/>
    <col min="3681" max="3681" width="14.7109375" customWidth="1"/>
    <col min="3685" max="3687" width="14.7109375" customWidth="1"/>
    <col min="3841" max="3841" width="7" customWidth="1"/>
    <col min="3842" max="3842" width="37.28515625" customWidth="1"/>
    <col min="3843" max="3843" width="13.28515625" customWidth="1"/>
    <col min="3844" max="3844" width="14.140625" customWidth="1"/>
    <col min="3845" max="3845" width="12.5703125" customWidth="1"/>
    <col min="3846" max="3846" width="13.42578125" customWidth="1"/>
    <col min="3847" max="3850" width="13.7109375" customWidth="1"/>
    <col min="3851" max="3851" width="14.140625" customWidth="1"/>
    <col min="3852" max="3852" width="13.7109375" customWidth="1"/>
    <col min="3853" max="3853" width="9" customWidth="1"/>
    <col min="3854" max="3861" width="14.7109375" customWidth="1"/>
    <col min="3862" max="3862" width="14.85546875" customWidth="1"/>
    <col min="3863" max="3875" width="14.7109375" customWidth="1"/>
    <col min="3877" max="3877" width="14.7109375" customWidth="1"/>
    <col min="3879" max="3882" width="14.7109375" customWidth="1"/>
    <col min="3883" max="3883" width="14.85546875" customWidth="1"/>
    <col min="3884" max="3887" width="14.7109375" customWidth="1"/>
    <col min="3889" max="3890" width="14.7109375" customWidth="1"/>
    <col min="3892" max="3893" width="14.7109375" customWidth="1"/>
    <col min="3894" max="3894" width="14.5703125" customWidth="1"/>
    <col min="3895" max="3897" width="14.7109375" customWidth="1"/>
    <col min="3900" max="3900" width="14.7109375" customWidth="1"/>
    <col min="3901" max="3901" width="14.85546875" customWidth="1"/>
    <col min="3902" max="3904" width="14.7109375" customWidth="1"/>
    <col min="3906" max="3906" width="14.85546875" customWidth="1"/>
    <col min="3907" max="3908" width="14.7109375" customWidth="1"/>
    <col min="3909" max="3909" width="16.5703125" customWidth="1"/>
    <col min="3910" max="3911" width="14.7109375" customWidth="1"/>
    <col min="3913" max="3918" width="14.7109375" customWidth="1"/>
    <col min="3920" max="3920" width="14.85546875" customWidth="1"/>
    <col min="3921" max="3925" width="14.7109375" customWidth="1"/>
    <col min="3927" max="3931" width="14.7109375" customWidth="1"/>
    <col min="3932" max="3932" width="14.5703125" customWidth="1"/>
    <col min="3934" max="3935" width="14.7109375" customWidth="1"/>
    <col min="3936" max="3936" width="14.85546875" customWidth="1"/>
    <col min="3937" max="3937" width="14.7109375" customWidth="1"/>
    <col min="3941" max="3943" width="14.7109375" customWidth="1"/>
    <col min="4097" max="4097" width="7" customWidth="1"/>
    <col min="4098" max="4098" width="37.28515625" customWidth="1"/>
    <col min="4099" max="4099" width="13.28515625" customWidth="1"/>
    <col min="4100" max="4100" width="14.140625" customWidth="1"/>
    <col min="4101" max="4101" width="12.5703125" customWidth="1"/>
    <col min="4102" max="4102" width="13.42578125" customWidth="1"/>
    <col min="4103" max="4106" width="13.7109375" customWidth="1"/>
    <col min="4107" max="4107" width="14.140625" customWidth="1"/>
    <col min="4108" max="4108" width="13.7109375" customWidth="1"/>
    <col min="4109" max="4109" width="9" customWidth="1"/>
    <col min="4110" max="4117" width="14.7109375" customWidth="1"/>
    <col min="4118" max="4118" width="14.85546875" customWidth="1"/>
    <col min="4119" max="4131" width="14.7109375" customWidth="1"/>
    <col min="4133" max="4133" width="14.7109375" customWidth="1"/>
    <col min="4135" max="4138" width="14.7109375" customWidth="1"/>
    <col min="4139" max="4139" width="14.85546875" customWidth="1"/>
    <col min="4140" max="4143" width="14.7109375" customWidth="1"/>
    <col min="4145" max="4146" width="14.7109375" customWidth="1"/>
    <col min="4148" max="4149" width="14.7109375" customWidth="1"/>
    <col min="4150" max="4150" width="14.5703125" customWidth="1"/>
    <col min="4151" max="4153" width="14.7109375" customWidth="1"/>
    <col min="4156" max="4156" width="14.7109375" customWidth="1"/>
    <col min="4157" max="4157" width="14.85546875" customWidth="1"/>
    <col min="4158" max="4160" width="14.7109375" customWidth="1"/>
    <col min="4162" max="4162" width="14.85546875" customWidth="1"/>
    <col min="4163" max="4164" width="14.7109375" customWidth="1"/>
    <col min="4165" max="4165" width="16.5703125" customWidth="1"/>
    <col min="4166" max="4167" width="14.7109375" customWidth="1"/>
    <col min="4169" max="4174" width="14.7109375" customWidth="1"/>
    <col min="4176" max="4176" width="14.85546875" customWidth="1"/>
    <col min="4177" max="4181" width="14.7109375" customWidth="1"/>
    <col min="4183" max="4187" width="14.7109375" customWidth="1"/>
    <col min="4188" max="4188" width="14.5703125" customWidth="1"/>
    <col min="4190" max="4191" width="14.7109375" customWidth="1"/>
    <col min="4192" max="4192" width="14.85546875" customWidth="1"/>
    <col min="4193" max="4193" width="14.7109375" customWidth="1"/>
    <col min="4197" max="4199" width="14.7109375" customWidth="1"/>
    <col min="4353" max="4353" width="7" customWidth="1"/>
    <col min="4354" max="4354" width="37.28515625" customWidth="1"/>
    <col min="4355" max="4355" width="13.28515625" customWidth="1"/>
    <col min="4356" max="4356" width="14.140625" customWidth="1"/>
    <col min="4357" max="4357" width="12.5703125" customWidth="1"/>
    <col min="4358" max="4358" width="13.42578125" customWidth="1"/>
    <col min="4359" max="4362" width="13.7109375" customWidth="1"/>
    <col min="4363" max="4363" width="14.140625" customWidth="1"/>
    <col min="4364" max="4364" width="13.7109375" customWidth="1"/>
    <col min="4365" max="4365" width="9" customWidth="1"/>
    <col min="4366" max="4373" width="14.7109375" customWidth="1"/>
    <col min="4374" max="4374" width="14.85546875" customWidth="1"/>
    <col min="4375" max="4387" width="14.7109375" customWidth="1"/>
    <col min="4389" max="4389" width="14.7109375" customWidth="1"/>
    <col min="4391" max="4394" width="14.7109375" customWidth="1"/>
    <col min="4395" max="4395" width="14.85546875" customWidth="1"/>
    <col min="4396" max="4399" width="14.7109375" customWidth="1"/>
    <col min="4401" max="4402" width="14.7109375" customWidth="1"/>
    <col min="4404" max="4405" width="14.7109375" customWidth="1"/>
    <col min="4406" max="4406" width="14.5703125" customWidth="1"/>
    <col min="4407" max="4409" width="14.7109375" customWidth="1"/>
    <col min="4412" max="4412" width="14.7109375" customWidth="1"/>
    <col min="4413" max="4413" width="14.85546875" customWidth="1"/>
    <col min="4414" max="4416" width="14.7109375" customWidth="1"/>
    <col min="4418" max="4418" width="14.85546875" customWidth="1"/>
    <col min="4419" max="4420" width="14.7109375" customWidth="1"/>
    <col min="4421" max="4421" width="16.5703125" customWidth="1"/>
    <col min="4422" max="4423" width="14.7109375" customWidth="1"/>
    <col min="4425" max="4430" width="14.7109375" customWidth="1"/>
    <col min="4432" max="4432" width="14.85546875" customWidth="1"/>
    <col min="4433" max="4437" width="14.7109375" customWidth="1"/>
    <col min="4439" max="4443" width="14.7109375" customWidth="1"/>
    <col min="4444" max="4444" width="14.5703125" customWidth="1"/>
    <col min="4446" max="4447" width="14.7109375" customWidth="1"/>
    <col min="4448" max="4448" width="14.85546875" customWidth="1"/>
    <col min="4449" max="4449" width="14.7109375" customWidth="1"/>
    <col min="4453" max="4455" width="14.7109375" customWidth="1"/>
    <col min="4609" max="4609" width="7" customWidth="1"/>
    <col min="4610" max="4610" width="37.28515625" customWidth="1"/>
    <col min="4611" max="4611" width="13.28515625" customWidth="1"/>
    <col min="4612" max="4612" width="14.140625" customWidth="1"/>
    <col min="4613" max="4613" width="12.5703125" customWidth="1"/>
    <col min="4614" max="4614" width="13.42578125" customWidth="1"/>
    <col min="4615" max="4618" width="13.7109375" customWidth="1"/>
    <col min="4619" max="4619" width="14.140625" customWidth="1"/>
    <col min="4620" max="4620" width="13.7109375" customWidth="1"/>
    <col min="4621" max="4621" width="9" customWidth="1"/>
    <col min="4622" max="4629" width="14.7109375" customWidth="1"/>
    <col min="4630" max="4630" width="14.85546875" customWidth="1"/>
    <col min="4631" max="4643" width="14.7109375" customWidth="1"/>
    <col min="4645" max="4645" width="14.7109375" customWidth="1"/>
    <col min="4647" max="4650" width="14.7109375" customWidth="1"/>
    <col min="4651" max="4651" width="14.85546875" customWidth="1"/>
    <col min="4652" max="4655" width="14.7109375" customWidth="1"/>
    <col min="4657" max="4658" width="14.7109375" customWidth="1"/>
    <col min="4660" max="4661" width="14.7109375" customWidth="1"/>
    <col min="4662" max="4662" width="14.5703125" customWidth="1"/>
    <col min="4663" max="4665" width="14.7109375" customWidth="1"/>
    <col min="4668" max="4668" width="14.7109375" customWidth="1"/>
    <col min="4669" max="4669" width="14.85546875" customWidth="1"/>
    <col min="4670" max="4672" width="14.7109375" customWidth="1"/>
    <col min="4674" max="4674" width="14.85546875" customWidth="1"/>
    <col min="4675" max="4676" width="14.7109375" customWidth="1"/>
    <col min="4677" max="4677" width="16.5703125" customWidth="1"/>
    <col min="4678" max="4679" width="14.7109375" customWidth="1"/>
    <col min="4681" max="4686" width="14.7109375" customWidth="1"/>
    <col min="4688" max="4688" width="14.85546875" customWidth="1"/>
    <col min="4689" max="4693" width="14.7109375" customWidth="1"/>
    <col min="4695" max="4699" width="14.7109375" customWidth="1"/>
    <col min="4700" max="4700" width="14.5703125" customWidth="1"/>
    <col min="4702" max="4703" width="14.7109375" customWidth="1"/>
    <col min="4704" max="4704" width="14.85546875" customWidth="1"/>
    <col min="4705" max="4705" width="14.7109375" customWidth="1"/>
    <col min="4709" max="4711" width="14.7109375" customWidth="1"/>
    <col min="4865" max="4865" width="7" customWidth="1"/>
    <col min="4866" max="4866" width="37.28515625" customWidth="1"/>
    <col min="4867" max="4867" width="13.28515625" customWidth="1"/>
    <col min="4868" max="4868" width="14.140625" customWidth="1"/>
    <col min="4869" max="4869" width="12.5703125" customWidth="1"/>
    <col min="4870" max="4870" width="13.42578125" customWidth="1"/>
    <col min="4871" max="4874" width="13.7109375" customWidth="1"/>
    <col min="4875" max="4875" width="14.140625" customWidth="1"/>
    <col min="4876" max="4876" width="13.7109375" customWidth="1"/>
    <col min="4877" max="4877" width="9" customWidth="1"/>
    <col min="4878" max="4885" width="14.7109375" customWidth="1"/>
    <col min="4886" max="4886" width="14.85546875" customWidth="1"/>
    <col min="4887" max="4899" width="14.7109375" customWidth="1"/>
    <col min="4901" max="4901" width="14.7109375" customWidth="1"/>
    <col min="4903" max="4906" width="14.7109375" customWidth="1"/>
    <col min="4907" max="4907" width="14.85546875" customWidth="1"/>
    <col min="4908" max="4911" width="14.7109375" customWidth="1"/>
    <col min="4913" max="4914" width="14.7109375" customWidth="1"/>
    <col min="4916" max="4917" width="14.7109375" customWidth="1"/>
    <col min="4918" max="4918" width="14.5703125" customWidth="1"/>
    <col min="4919" max="4921" width="14.7109375" customWidth="1"/>
    <col min="4924" max="4924" width="14.7109375" customWidth="1"/>
    <col min="4925" max="4925" width="14.85546875" customWidth="1"/>
    <col min="4926" max="4928" width="14.7109375" customWidth="1"/>
    <col min="4930" max="4930" width="14.85546875" customWidth="1"/>
    <col min="4931" max="4932" width="14.7109375" customWidth="1"/>
    <col min="4933" max="4933" width="16.5703125" customWidth="1"/>
    <col min="4934" max="4935" width="14.7109375" customWidth="1"/>
    <col min="4937" max="4942" width="14.7109375" customWidth="1"/>
    <col min="4944" max="4944" width="14.85546875" customWidth="1"/>
    <col min="4945" max="4949" width="14.7109375" customWidth="1"/>
    <col min="4951" max="4955" width="14.7109375" customWidth="1"/>
    <col min="4956" max="4956" width="14.5703125" customWidth="1"/>
    <col min="4958" max="4959" width="14.7109375" customWidth="1"/>
    <col min="4960" max="4960" width="14.85546875" customWidth="1"/>
    <col min="4961" max="4961" width="14.7109375" customWidth="1"/>
    <col min="4965" max="4967" width="14.7109375" customWidth="1"/>
    <col min="5121" max="5121" width="7" customWidth="1"/>
    <col min="5122" max="5122" width="37.28515625" customWidth="1"/>
    <col min="5123" max="5123" width="13.28515625" customWidth="1"/>
    <col min="5124" max="5124" width="14.140625" customWidth="1"/>
    <col min="5125" max="5125" width="12.5703125" customWidth="1"/>
    <col min="5126" max="5126" width="13.42578125" customWidth="1"/>
    <col min="5127" max="5130" width="13.7109375" customWidth="1"/>
    <col min="5131" max="5131" width="14.140625" customWidth="1"/>
    <col min="5132" max="5132" width="13.7109375" customWidth="1"/>
    <col min="5133" max="5133" width="9" customWidth="1"/>
    <col min="5134" max="5141" width="14.7109375" customWidth="1"/>
    <col min="5142" max="5142" width="14.85546875" customWidth="1"/>
    <col min="5143" max="5155" width="14.7109375" customWidth="1"/>
    <col min="5157" max="5157" width="14.7109375" customWidth="1"/>
    <col min="5159" max="5162" width="14.7109375" customWidth="1"/>
    <col min="5163" max="5163" width="14.85546875" customWidth="1"/>
    <col min="5164" max="5167" width="14.7109375" customWidth="1"/>
    <col min="5169" max="5170" width="14.7109375" customWidth="1"/>
    <col min="5172" max="5173" width="14.7109375" customWidth="1"/>
    <col min="5174" max="5174" width="14.5703125" customWidth="1"/>
    <col min="5175" max="5177" width="14.7109375" customWidth="1"/>
    <col min="5180" max="5180" width="14.7109375" customWidth="1"/>
    <col min="5181" max="5181" width="14.85546875" customWidth="1"/>
    <col min="5182" max="5184" width="14.7109375" customWidth="1"/>
    <col min="5186" max="5186" width="14.85546875" customWidth="1"/>
    <col min="5187" max="5188" width="14.7109375" customWidth="1"/>
    <col min="5189" max="5189" width="16.5703125" customWidth="1"/>
    <col min="5190" max="5191" width="14.7109375" customWidth="1"/>
    <col min="5193" max="5198" width="14.7109375" customWidth="1"/>
    <col min="5200" max="5200" width="14.85546875" customWidth="1"/>
    <col min="5201" max="5205" width="14.7109375" customWidth="1"/>
    <col min="5207" max="5211" width="14.7109375" customWidth="1"/>
    <col min="5212" max="5212" width="14.5703125" customWidth="1"/>
    <col min="5214" max="5215" width="14.7109375" customWidth="1"/>
    <col min="5216" max="5216" width="14.85546875" customWidth="1"/>
    <col min="5217" max="5217" width="14.7109375" customWidth="1"/>
    <col min="5221" max="5223" width="14.7109375" customWidth="1"/>
    <col min="5377" max="5377" width="7" customWidth="1"/>
    <col min="5378" max="5378" width="37.28515625" customWidth="1"/>
    <col min="5379" max="5379" width="13.28515625" customWidth="1"/>
    <col min="5380" max="5380" width="14.140625" customWidth="1"/>
    <col min="5381" max="5381" width="12.5703125" customWidth="1"/>
    <col min="5382" max="5382" width="13.42578125" customWidth="1"/>
    <col min="5383" max="5386" width="13.7109375" customWidth="1"/>
    <col min="5387" max="5387" width="14.140625" customWidth="1"/>
    <col min="5388" max="5388" width="13.7109375" customWidth="1"/>
    <col min="5389" max="5389" width="9" customWidth="1"/>
    <col min="5390" max="5397" width="14.7109375" customWidth="1"/>
    <col min="5398" max="5398" width="14.85546875" customWidth="1"/>
    <col min="5399" max="5411" width="14.7109375" customWidth="1"/>
    <col min="5413" max="5413" width="14.7109375" customWidth="1"/>
    <col min="5415" max="5418" width="14.7109375" customWidth="1"/>
    <col min="5419" max="5419" width="14.85546875" customWidth="1"/>
    <col min="5420" max="5423" width="14.7109375" customWidth="1"/>
    <col min="5425" max="5426" width="14.7109375" customWidth="1"/>
    <col min="5428" max="5429" width="14.7109375" customWidth="1"/>
    <col min="5430" max="5430" width="14.5703125" customWidth="1"/>
    <col min="5431" max="5433" width="14.7109375" customWidth="1"/>
    <col min="5436" max="5436" width="14.7109375" customWidth="1"/>
    <col min="5437" max="5437" width="14.85546875" customWidth="1"/>
    <col min="5438" max="5440" width="14.7109375" customWidth="1"/>
    <col min="5442" max="5442" width="14.85546875" customWidth="1"/>
    <col min="5443" max="5444" width="14.7109375" customWidth="1"/>
    <col min="5445" max="5445" width="16.5703125" customWidth="1"/>
    <col min="5446" max="5447" width="14.7109375" customWidth="1"/>
    <col min="5449" max="5454" width="14.7109375" customWidth="1"/>
    <col min="5456" max="5456" width="14.85546875" customWidth="1"/>
    <col min="5457" max="5461" width="14.7109375" customWidth="1"/>
    <col min="5463" max="5467" width="14.7109375" customWidth="1"/>
    <col min="5468" max="5468" width="14.5703125" customWidth="1"/>
    <col min="5470" max="5471" width="14.7109375" customWidth="1"/>
    <col min="5472" max="5472" width="14.85546875" customWidth="1"/>
    <col min="5473" max="5473" width="14.7109375" customWidth="1"/>
    <col min="5477" max="5479" width="14.7109375" customWidth="1"/>
    <col min="5633" max="5633" width="7" customWidth="1"/>
    <col min="5634" max="5634" width="37.28515625" customWidth="1"/>
    <col min="5635" max="5635" width="13.28515625" customWidth="1"/>
    <col min="5636" max="5636" width="14.140625" customWidth="1"/>
    <col min="5637" max="5637" width="12.5703125" customWidth="1"/>
    <col min="5638" max="5638" width="13.42578125" customWidth="1"/>
    <col min="5639" max="5642" width="13.7109375" customWidth="1"/>
    <col min="5643" max="5643" width="14.140625" customWidth="1"/>
    <col min="5644" max="5644" width="13.7109375" customWidth="1"/>
    <col min="5645" max="5645" width="9" customWidth="1"/>
    <col min="5646" max="5653" width="14.7109375" customWidth="1"/>
    <col min="5654" max="5654" width="14.85546875" customWidth="1"/>
    <col min="5655" max="5667" width="14.7109375" customWidth="1"/>
    <col min="5669" max="5669" width="14.7109375" customWidth="1"/>
    <col min="5671" max="5674" width="14.7109375" customWidth="1"/>
    <col min="5675" max="5675" width="14.85546875" customWidth="1"/>
    <col min="5676" max="5679" width="14.7109375" customWidth="1"/>
    <col min="5681" max="5682" width="14.7109375" customWidth="1"/>
    <col min="5684" max="5685" width="14.7109375" customWidth="1"/>
    <col min="5686" max="5686" width="14.5703125" customWidth="1"/>
    <col min="5687" max="5689" width="14.7109375" customWidth="1"/>
    <col min="5692" max="5692" width="14.7109375" customWidth="1"/>
    <col min="5693" max="5693" width="14.85546875" customWidth="1"/>
    <col min="5694" max="5696" width="14.7109375" customWidth="1"/>
    <col min="5698" max="5698" width="14.85546875" customWidth="1"/>
    <col min="5699" max="5700" width="14.7109375" customWidth="1"/>
    <col min="5701" max="5701" width="16.5703125" customWidth="1"/>
    <col min="5702" max="5703" width="14.7109375" customWidth="1"/>
    <col min="5705" max="5710" width="14.7109375" customWidth="1"/>
    <col min="5712" max="5712" width="14.85546875" customWidth="1"/>
    <col min="5713" max="5717" width="14.7109375" customWidth="1"/>
    <col min="5719" max="5723" width="14.7109375" customWidth="1"/>
    <col min="5724" max="5724" width="14.5703125" customWidth="1"/>
    <col min="5726" max="5727" width="14.7109375" customWidth="1"/>
    <col min="5728" max="5728" width="14.85546875" customWidth="1"/>
    <col min="5729" max="5729" width="14.7109375" customWidth="1"/>
    <col min="5733" max="5735" width="14.7109375" customWidth="1"/>
    <col min="5889" max="5889" width="7" customWidth="1"/>
    <col min="5890" max="5890" width="37.28515625" customWidth="1"/>
    <col min="5891" max="5891" width="13.28515625" customWidth="1"/>
    <col min="5892" max="5892" width="14.140625" customWidth="1"/>
    <col min="5893" max="5893" width="12.5703125" customWidth="1"/>
    <col min="5894" max="5894" width="13.42578125" customWidth="1"/>
    <col min="5895" max="5898" width="13.7109375" customWidth="1"/>
    <col min="5899" max="5899" width="14.140625" customWidth="1"/>
    <col min="5900" max="5900" width="13.7109375" customWidth="1"/>
    <col min="5901" max="5901" width="9" customWidth="1"/>
    <col min="5902" max="5909" width="14.7109375" customWidth="1"/>
    <col min="5910" max="5910" width="14.85546875" customWidth="1"/>
    <col min="5911" max="5923" width="14.7109375" customWidth="1"/>
    <col min="5925" max="5925" width="14.7109375" customWidth="1"/>
    <col min="5927" max="5930" width="14.7109375" customWidth="1"/>
    <col min="5931" max="5931" width="14.85546875" customWidth="1"/>
    <col min="5932" max="5935" width="14.7109375" customWidth="1"/>
    <col min="5937" max="5938" width="14.7109375" customWidth="1"/>
    <col min="5940" max="5941" width="14.7109375" customWidth="1"/>
    <col min="5942" max="5942" width="14.5703125" customWidth="1"/>
    <col min="5943" max="5945" width="14.7109375" customWidth="1"/>
    <col min="5948" max="5948" width="14.7109375" customWidth="1"/>
    <col min="5949" max="5949" width="14.85546875" customWidth="1"/>
    <col min="5950" max="5952" width="14.7109375" customWidth="1"/>
    <col min="5954" max="5954" width="14.85546875" customWidth="1"/>
    <col min="5955" max="5956" width="14.7109375" customWidth="1"/>
    <col min="5957" max="5957" width="16.5703125" customWidth="1"/>
    <col min="5958" max="5959" width="14.7109375" customWidth="1"/>
    <col min="5961" max="5966" width="14.7109375" customWidth="1"/>
    <col min="5968" max="5968" width="14.85546875" customWidth="1"/>
    <col min="5969" max="5973" width="14.7109375" customWidth="1"/>
    <col min="5975" max="5979" width="14.7109375" customWidth="1"/>
    <col min="5980" max="5980" width="14.5703125" customWidth="1"/>
    <col min="5982" max="5983" width="14.7109375" customWidth="1"/>
    <col min="5984" max="5984" width="14.85546875" customWidth="1"/>
    <col min="5985" max="5985" width="14.7109375" customWidth="1"/>
    <col min="5989" max="5991" width="14.7109375" customWidth="1"/>
    <col min="6145" max="6145" width="7" customWidth="1"/>
    <col min="6146" max="6146" width="37.28515625" customWidth="1"/>
    <col min="6147" max="6147" width="13.28515625" customWidth="1"/>
    <col min="6148" max="6148" width="14.140625" customWidth="1"/>
    <col min="6149" max="6149" width="12.5703125" customWidth="1"/>
    <col min="6150" max="6150" width="13.42578125" customWidth="1"/>
    <col min="6151" max="6154" width="13.7109375" customWidth="1"/>
    <col min="6155" max="6155" width="14.140625" customWidth="1"/>
    <col min="6156" max="6156" width="13.7109375" customWidth="1"/>
    <col min="6157" max="6157" width="9" customWidth="1"/>
    <col min="6158" max="6165" width="14.7109375" customWidth="1"/>
    <col min="6166" max="6166" width="14.85546875" customWidth="1"/>
    <col min="6167" max="6179" width="14.7109375" customWidth="1"/>
    <col min="6181" max="6181" width="14.7109375" customWidth="1"/>
    <col min="6183" max="6186" width="14.7109375" customWidth="1"/>
    <col min="6187" max="6187" width="14.85546875" customWidth="1"/>
    <col min="6188" max="6191" width="14.7109375" customWidth="1"/>
    <col min="6193" max="6194" width="14.7109375" customWidth="1"/>
    <col min="6196" max="6197" width="14.7109375" customWidth="1"/>
    <col min="6198" max="6198" width="14.5703125" customWidth="1"/>
    <col min="6199" max="6201" width="14.7109375" customWidth="1"/>
    <col min="6204" max="6204" width="14.7109375" customWidth="1"/>
    <col min="6205" max="6205" width="14.85546875" customWidth="1"/>
    <col min="6206" max="6208" width="14.7109375" customWidth="1"/>
    <col min="6210" max="6210" width="14.85546875" customWidth="1"/>
    <col min="6211" max="6212" width="14.7109375" customWidth="1"/>
    <col min="6213" max="6213" width="16.5703125" customWidth="1"/>
    <col min="6214" max="6215" width="14.7109375" customWidth="1"/>
    <col min="6217" max="6222" width="14.7109375" customWidth="1"/>
    <col min="6224" max="6224" width="14.85546875" customWidth="1"/>
    <col min="6225" max="6229" width="14.7109375" customWidth="1"/>
    <col min="6231" max="6235" width="14.7109375" customWidth="1"/>
    <col min="6236" max="6236" width="14.5703125" customWidth="1"/>
    <col min="6238" max="6239" width="14.7109375" customWidth="1"/>
    <col min="6240" max="6240" width="14.85546875" customWidth="1"/>
    <col min="6241" max="6241" width="14.7109375" customWidth="1"/>
    <col min="6245" max="6247" width="14.7109375" customWidth="1"/>
    <col min="6401" max="6401" width="7" customWidth="1"/>
    <col min="6402" max="6402" width="37.28515625" customWidth="1"/>
    <col min="6403" max="6403" width="13.28515625" customWidth="1"/>
    <col min="6404" max="6404" width="14.140625" customWidth="1"/>
    <col min="6405" max="6405" width="12.5703125" customWidth="1"/>
    <col min="6406" max="6406" width="13.42578125" customWidth="1"/>
    <col min="6407" max="6410" width="13.7109375" customWidth="1"/>
    <col min="6411" max="6411" width="14.140625" customWidth="1"/>
    <col min="6412" max="6412" width="13.7109375" customWidth="1"/>
    <col min="6413" max="6413" width="9" customWidth="1"/>
    <col min="6414" max="6421" width="14.7109375" customWidth="1"/>
    <col min="6422" max="6422" width="14.85546875" customWidth="1"/>
    <col min="6423" max="6435" width="14.7109375" customWidth="1"/>
    <col min="6437" max="6437" width="14.7109375" customWidth="1"/>
    <col min="6439" max="6442" width="14.7109375" customWidth="1"/>
    <col min="6443" max="6443" width="14.85546875" customWidth="1"/>
    <col min="6444" max="6447" width="14.7109375" customWidth="1"/>
    <col min="6449" max="6450" width="14.7109375" customWidth="1"/>
    <col min="6452" max="6453" width="14.7109375" customWidth="1"/>
    <col min="6454" max="6454" width="14.5703125" customWidth="1"/>
    <col min="6455" max="6457" width="14.7109375" customWidth="1"/>
    <col min="6460" max="6460" width="14.7109375" customWidth="1"/>
    <col min="6461" max="6461" width="14.85546875" customWidth="1"/>
    <col min="6462" max="6464" width="14.7109375" customWidth="1"/>
    <col min="6466" max="6466" width="14.85546875" customWidth="1"/>
    <col min="6467" max="6468" width="14.7109375" customWidth="1"/>
    <col min="6469" max="6469" width="16.5703125" customWidth="1"/>
    <col min="6470" max="6471" width="14.7109375" customWidth="1"/>
    <col min="6473" max="6478" width="14.7109375" customWidth="1"/>
    <col min="6480" max="6480" width="14.85546875" customWidth="1"/>
    <col min="6481" max="6485" width="14.7109375" customWidth="1"/>
    <col min="6487" max="6491" width="14.7109375" customWidth="1"/>
    <col min="6492" max="6492" width="14.5703125" customWidth="1"/>
    <col min="6494" max="6495" width="14.7109375" customWidth="1"/>
    <col min="6496" max="6496" width="14.85546875" customWidth="1"/>
    <col min="6497" max="6497" width="14.7109375" customWidth="1"/>
    <col min="6501" max="6503" width="14.7109375" customWidth="1"/>
    <col min="6657" max="6657" width="7" customWidth="1"/>
    <col min="6658" max="6658" width="37.28515625" customWidth="1"/>
    <col min="6659" max="6659" width="13.28515625" customWidth="1"/>
    <col min="6660" max="6660" width="14.140625" customWidth="1"/>
    <col min="6661" max="6661" width="12.5703125" customWidth="1"/>
    <col min="6662" max="6662" width="13.42578125" customWidth="1"/>
    <col min="6663" max="6666" width="13.7109375" customWidth="1"/>
    <col min="6667" max="6667" width="14.140625" customWidth="1"/>
    <col min="6668" max="6668" width="13.7109375" customWidth="1"/>
    <col min="6669" max="6669" width="9" customWidth="1"/>
    <col min="6670" max="6677" width="14.7109375" customWidth="1"/>
    <col min="6678" max="6678" width="14.85546875" customWidth="1"/>
    <col min="6679" max="6691" width="14.7109375" customWidth="1"/>
    <col min="6693" max="6693" width="14.7109375" customWidth="1"/>
    <col min="6695" max="6698" width="14.7109375" customWidth="1"/>
    <col min="6699" max="6699" width="14.85546875" customWidth="1"/>
    <col min="6700" max="6703" width="14.7109375" customWidth="1"/>
    <col min="6705" max="6706" width="14.7109375" customWidth="1"/>
    <col min="6708" max="6709" width="14.7109375" customWidth="1"/>
    <col min="6710" max="6710" width="14.5703125" customWidth="1"/>
    <col min="6711" max="6713" width="14.7109375" customWidth="1"/>
    <col min="6716" max="6716" width="14.7109375" customWidth="1"/>
    <col min="6717" max="6717" width="14.85546875" customWidth="1"/>
    <col min="6718" max="6720" width="14.7109375" customWidth="1"/>
    <col min="6722" max="6722" width="14.85546875" customWidth="1"/>
    <col min="6723" max="6724" width="14.7109375" customWidth="1"/>
    <col min="6725" max="6725" width="16.5703125" customWidth="1"/>
    <col min="6726" max="6727" width="14.7109375" customWidth="1"/>
    <col min="6729" max="6734" width="14.7109375" customWidth="1"/>
    <col min="6736" max="6736" width="14.85546875" customWidth="1"/>
    <col min="6737" max="6741" width="14.7109375" customWidth="1"/>
    <col min="6743" max="6747" width="14.7109375" customWidth="1"/>
    <col min="6748" max="6748" width="14.5703125" customWidth="1"/>
    <col min="6750" max="6751" width="14.7109375" customWidth="1"/>
    <col min="6752" max="6752" width="14.85546875" customWidth="1"/>
    <col min="6753" max="6753" width="14.7109375" customWidth="1"/>
    <col min="6757" max="6759" width="14.7109375" customWidth="1"/>
    <col min="6913" max="6913" width="7" customWidth="1"/>
    <col min="6914" max="6914" width="37.28515625" customWidth="1"/>
    <col min="6915" max="6915" width="13.28515625" customWidth="1"/>
    <col min="6916" max="6916" width="14.140625" customWidth="1"/>
    <col min="6917" max="6917" width="12.5703125" customWidth="1"/>
    <col min="6918" max="6918" width="13.42578125" customWidth="1"/>
    <col min="6919" max="6922" width="13.7109375" customWidth="1"/>
    <col min="6923" max="6923" width="14.140625" customWidth="1"/>
    <col min="6924" max="6924" width="13.7109375" customWidth="1"/>
    <col min="6925" max="6925" width="9" customWidth="1"/>
    <col min="6926" max="6933" width="14.7109375" customWidth="1"/>
    <col min="6934" max="6934" width="14.85546875" customWidth="1"/>
    <col min="6935" max="6947" width="14.7109375" customWidth="1"/>
    <col min="6949" max="6949" width="14.7109375" customWidth="1"/>
    <col min="6951" max="6954" width="14.7109375" customWidth="1"/>
    <col min="6955" max="6955" width="14.85546875" customWidth="1"/>
    <col min="6956" max="6959" width="14.7109375" customWidth="1"/>
    <col min="6961" max="6962" width="14.7109375" customWidth="1"/>
    <col min="6964" max="6965" width="14.7109375" customWidth="1"/>
    <col min="6966" max="6966" width="14.5703125" customWidth="1"/>
    <col min="6967" max="6969" width="14.7109375" customWidth="1"/>
    <col min="6972" max="6972" width="14.7109375" customWidth="1"/>
    <col min="6973" max="6973" width="14.85546875" customWidth="1"/>
    <col min="6974" max="6976" width="14.7109375" customWidth="1"/>
    <col min="6978" max="6978" width="14.85546875" customWidth="1"/>
    <col min="6979" max="6980" width="14.7109375" customWidth="1"/>
    <col min="6981" max="6981" width="16.5703125" customWidth="1"/>
    <col min="6982" max="6983" width="14.7109375" customWidth="1"/>
    <col min="6985" max="6990" width="14.7109375" customWidth="1"/>
    <col min="6992" max="6992" width="14.85546875" customWidth="1"/>
    <col min="6993" max="6997" width="14.7109375" customWidth="1"/>
    <col min="6999" max="7003" width="14.7109375" customWidth="1"/>
    <col min="7004" max="7004" width="14.5703125" customWidth="1"/>
    <col min="7006" max="7007" width="14.7109375" customWidth="1"/>
    <col min="7008" max="7008" width="14.85546875" customWidth="1"/>
    <col min="7009" max="7009" width="14.7109375" customWidth="1"/>
    <col min="7013" max="7015" width="14.7109375" customWidth="1"/>
    <col min="7169" max="7169" width="7" customWidth="1"/>
    <col min="7170" max="7170" width="37.28515625" customWidth="1"/>
    <col min="7171" max="7171" width="13.28515625" customWidth="1"/>
    <col min="7172" max="7172" width="14.140625" customWidth="1"/>
    <col min="7173" max="7173" width="12.5703125" customWidth="1"/>
    <col min="7174" max="7174" width="13.42578125" customWidth="1"/>
    <col min="7175" max="7178" width="13.7109375" customWidth="1"/>
    <col min="7179" max="7179" width="14.140625" customWidth="1"/>
    <col min="7180" max="7180" width="13.7109375" customWidth="1"/>
    <col min="7181" max="7181" width="9" customWidth="1"/>
    <col min="7182" max="7189" width="14.7109375" customWidth="1"/>
    <col min="7190" max="7190" width="14.85546875" customWidth="1"/>
    <col min="7191" max="7203" width="14.7109375" customWidth="1"/>
    <col min="7205" max="7205" width="14.7109375" customWidth="1"/>
    <col min="7207" max="7210" width="14.7109375" customWidth="1"/>
    <col min="7211" max="7211" width="14.85546875" customWidth="1"/>
    <col min="7212" max="7215" width="14.7109375" customWidth="1"/>
    <col min="7217" max="7218" width="14.7109375" customWidth="1"/>
    <col min="7220" max="7221" width="14.7109375" customWidth="1"/>
    <col min="7222" max="7222" width="14.5703125" customWidth="1"/>
    <col min="7223" max="7225" width="14.7109375" customWidth="1"/>
    <col min="7228" max="7228" width="14.7109375" customWidth="1"/>
    <col min="7229" max="7229" width="14.85546875" customWidth="1"/>
    <col min="7230" max="7232" width="14.7109375" customWidth="1"/>
    <col min="7234" max="7234" width="14.85546875" customWidth="1"/>
    <col min="7235" max="7236" width="14.7109375" customWidth="1"/>
    <col min="7237" max="7237" width="16.5703125" customWidth="1"/>
    <col min="7238" max="7239" width="14.7109375" customWidth="1"/>
    <col min="7241" max="7246" width="14.7109375" customWidth="1"/>
    <col min="7248" max="7248" width="14.85546875" customWidth="1"/>
    <col min="7249" max="7253" width="14.7109375" customWidth="1"/>
    <col min="7255" max="7259" width="14.7109375" customWidth="1"/>
    <col min="7260" max="7260" width="14.5703125" customWidth="1"/>
    <col min="7262" max="7263" width="14.7109375" customWidth="1"/>
    <col min="7264" max="7264" width="14.85546875" customWidth="1"/>
    <col min="7265" max="7265" width="14.7109375" customWidth="1"/>
    <col min="7269" max="7271" width="14.7109375" customWidth="1"/>
    <col min="7425" max="7425" width="7" customWidth="1"/>
    <col min="7426" max="7426" width="37.28515625" customWidth="1"/>
    <col min="7427" max="7427" width="13.28515625" customWidth="1"/>
    <col min="7428" max="7428" width="14.140625" customWidth="1"/>
    <col min="7429" max="7429" width="12.5703125" customWidth="1"/>
    <col min="7430" max="7430" width="13.42578125" customWidth="1"/>
    <col min="7431" max="7434" width="13.7109375" customWidth="1"/>
    <col min="7435" max="7435" width="14.140625" customWidth="1"/>
    <col min="7436" max="7436" width="13.7109375" customWidth="1"/>
    <col min="7437" max="7437" width="9" customWidth="1"/>
    <col min="7438" max="7445" width="14.7109375" customWidth="1"/>
    <col min="7446" max="7446" width="14.85546875" customWidth="1"/>
    <col min="7447" max="7459" width="14.7109375" customWidth="1"/>
    <col min="7461" max="7461" width="14.7109375" customWidth="1"/>
    <col min="7463" max="7466" width="14.7109375" customWidth="1"/>
    <col min="7467" max="7467" width="14.85546875" customWidth="1"/>
    <col min="7468" max="7471" width="14.7109375" customWidth="1"/>
    <col min="7473" max="7474" width="14.7109375" customWidth="1"/>
    <col min="7476" max="7477" width="14.7109375" customWidth="1"/>
    <col min="7478" max="7478" width="14.5703125" customWidth="1"/>
    <col min="7479" max="7481" width="14.7109375" customWidth="1"/>
    <col min="7484" max="7484" width="14.7109375" customWidth="1"/>
    <col min="7485" max="7485" width="14.85546875" customWidth="1"/>
    <col min="7486" max="7488" width="14.7109375" customWidth="1"/>
    <col min="7490" max="7490" width="14.85546875" customWidth="1"/>
    <col min="7491" max="7492" width="14.7109375" customWidth="1"/>
    <col min="7493" max="7493" width="16.5703125" customWidth="1"/>
    <col min="7494" max="7495" width="14.7109375" customWidth="1"/>
    <col min="7497" max="7502" width="14.7109375" customWidth="1"/>
    <col min="7504" max="7504" width="14.85546875" customWidth="1"/>
    <col min="7505" max="7509" width="14.7109375" customWidth="1"/>
    <col min="7511" max="7515" width="14.7109375" customWidth="1"/>
    <col min="7516" max="7516" width="14.5703125" customWidth="1"/>
    <col min="7518" max="7519" width="14.7109375" customWidth="1"/>
    <col min="7520" max="7520" width="14.85546875" customWidth="1"/>
    <col min="7521" max="7521" width="14.7109375" customWidth="1"/>
    <col min="7525" max="7527" width="14.7109375" customWidth="1"/>
    <col min="7681" max="7681" width="7" customWidth="1"/>
    <col min="7682" max="7682" width="37.28515625" customWidth="1"/>
    <col min="7683" max="7683" width="13.28515625" customWidth="1"/>
    <col min="7684" max="7684" width="14.140625" customWidth="1"/>
    <col min="7685" max="7685" width="12.5703125" customWidth="1"/>
    <col min="7686" max="7686" width="13.42578125" customWidth="1"/>
    <col min="7687" max="7690" width="13.7109375" customWidth="1"/>
    <col min="7691" max="7691" width="14.140625" customWidth="1"/>
    <col min="7692" max="7692" width="13.7109375" customWidth="1"/>
    <col min="7693" max="7693" width="9" customWidth="1"/>
    <col min="7694" max="7701" width="14.7109375" customWidth="1"/>
    <col min="7702" max="7702" width="14.85546875" customWidth="1"/>
    <col min="7703" max="7715" width="14.7109375" customWidth="1"/>
    <col min="7717" max="7717" width="14.7109375" customWidth="1"/>
    <col min="7719" max="7722" width="14.7109375" customWidth="1"/>
    <col min="7723" max="7723" width="14.85546875" customWidth="1"/>
    <col min="7724" max="7727" width="14.7109375" customWidth="1"/>
    <col min="7729" max="7730" width="14.7109375" customWidth="1"/>
    <col min="7732" max="7733" width="14.7109375" customWidth="1"/>
    <col min="7734" max="7734" width="14.5703125" customWidth="1"/>
    <col min="7735" max="7737" width="14.7109375" customWidth="1"/>
    <col min="7740" max="7740" width="14.7109375" customWidth="1"/>
    <col min="7741" max="7741" width="14.85546875" customWidth="1"/>
    <col min="7742" max="7744" width="14.7109375" customWidth="1"/>
    <col min="7746" max="7746" width="14.85546875" customWidth="1"/>
    <col min="7747" max="7748" width="14.7109375" customWidth="1"/>
    <col min="7749" max="7749" width="16.5703125" customWidth="1"/>
    <col min="7750" max="7751" width="14.7109375" customWidth="1"/>
    <col min="7753" max="7758" width="14.7109375" customWidth="1"/>
    <col min="7760" max="7760" width="14.85546875" customWidth="1"/>
    <col min="7761" max="7765" width="14.7109375" customWidth="1"/>
    <col min="7767" max="7771" width="14.7109375" customWidth="1"/>
    <col min="7772" max="7772" width="14.5703125" customWidth="1"/>
    <col min="7774" max="7775" width="14.7109375" customWidth="1"/>
    <col min="7776" max="7776" width="14.85546875" customWidth="1"/>
    <col min="7777" max="7777" width="14.7109375" customWidth="1"/>
    <col min="7781" max="7783" width="14.7109375" customWidth="1"/>
    <col min="7937" max="7937" width="7" customWidth="1"/>
    <col min="7938" max="7938" width="37.28515625" customWidth="1"/>
    <col min="7939" max="7939" width="13.28515625" customWidth="1"/>
    <col min="7940" max="7940" width="14.140625" customWidth="1"/>
    <col min="7941" max="7941" width="12.5703125" customWidth="1"/>
    <col min="7942" max="7942" width="13.42578125" customWidth="1"/>
    <col min="7943" max="7946" width="13.7109375" customWidth="1"/>
    <col min="7947" max="7947" width="14.140625" customWidth="1"/>
    <col min="7948" max="7948" width="13.7109375" customWidth="1"/>
    <col min="7949" max="7949" width="9" customWidth="1"/>
    <col min="7950" max="7957" width="14.7109375" customWidth="1"/>
    <col min="7958" max="7958" width="14.85546875" customWidth="1"/>
    <col min="7959" max="7971" width="14.7109375" customWidth="1"/>
    <col min="7973" max="7973" width="14.7109375" customWidth="1"/>
    <col min="7975" max="7978" width="14.7109375" customWidth="1"/>
    <col min="7979" max="7979" width="14.85546875" customWidth="1"/>
    <col min="7980" max="7983" width="14.7109375" customWidth="1"/>
    <col min="7985" max="7986" width="14.7109375" customWidth="1"/>
    <col min="7988" max="7989" width="14.7109375" customWidth="1"/>
    <col min="7990" max="7990" width="14.5703125" customWidth="1"/>
    <col min="7991" max="7993" width="14.7109375" customWidth="1"/>
    <col min="7996" max="7996" width="14.7109375" customWidth="1"/>
    <col min="7997" max="7997" width="14.85546875" customWidth="1"/>
    <col min="7998" max="8000" width="14.7109375" customWidth="1"/>
    <col min="8002" max="8002" width="14.85546875" customWidth="1"/>
    <col min="8003" max="8004" width="14.7109375" customWidth="1"/>
    <col min="8005" max="8005" width="16.5703125" customWidth="1"/>
    <col min="8006" max="8007" width="14.7109375" customWidth="1"/>
    <col min="8009" max="8014" width="14.7109375" customWidth="1"/>
    <col min="8016" max="8016" width="14.85546875" customWidth="1"/>
    <col min="8017" max="8021" width="14.7109375" customWidth="1"/>
    <col min="8023" max="8027" width="14.7109375" customWidth="1"/>
    <col min="8028" max="8028" width="14.5703125" customWidth="1"/>
    <col min="8030" max="8031" width="14.7109375" customWidth="1"/>
    <col min="8032" max="8032" width="14.85546875" customWidth="1"/>
    <col min="8033" max="8033" width="14.7109375" customWidth="1"/>
    <col min="8037" max="8039" width="14.7109375" customWidth="1"/>
    <col min="8193" max="8193" width="7" customWidth="1"/>
    <col min="8194" max="8194" width="37.28515625" customWidth="1"/>
    <col min="8195" max="8195" width="13.28515625" customWidth="1"/>
    <col min="8196" max="8196" width="14.140625" customWidth="1"/>
    <col min="8197" max="8197" width="12.5703125" customWidth="1"/>
    <col min="8198" max="8198" width="13.42578125" customWidth="1"/>
    <col min="8199" max="8202" width="13.7109375" customWidth="1"/>
    <col min="8203" max="8203" width="14.140625" customWidth="1"/>
    <col min="8204" max="8204" width="13.7109375" customWidth="1"/>
    <col min="8205" max="8205" width="9" customWidth="1"/>
    <col min="8206" max="8213" width="14.7109375" customWidth="1"/>
    <col min="8214" max="8214" width="14.85546875" customWidth="1"/>
    <col min="8215" max="8227" width="14.7109375" customWidth="1"/>
    <col min="8229" max="8229" width="14.7109375" customWidth="1"/>
    <col min="8231" max="8234" width="14.7109375" customWidth="1"/>
    <col min="8235" max="8235" width="14.85546875" customWidth="1"/>
    <col min="8236" max="8239" width="14.7109375" customWidth="1"/>
    <col min="8241" max="8242" width="14.7109375" customWidth="1"/>
    <col min="8244" max="8245" width="14.7109375" customWidth="1"/>
    <col min="8246" max="8246" width="14.5703125" customWidth="1"/>
    <col min="8247" max="8249" width="14.7109375" customWidth="1"/>
    <col min="8252" max="8252" width="14.7109375" customWidth="1"/>
    <col min="8253" max="8253" width="14.85546875" customWidth="1"/>
    <col min="8254" max="8256" width="14.7109375" customWidth="1"/>
    <col min="8258" max="8258" width="14.85546875" customWidth="1"/>
    <col min="8259" max="8260" width="14.7109375" customWidth="1"/>
    <col min="8261" max="8261" width="16.5703125" customWidth="1"/>
    <col min="8262" max="8263" width="14.7109375" customWidth="1"/>
    <col min="8265" max="8270" width="14.7109375" customWidth="1"/>
    <col min="8272" max="8272" width="14.85546875" customWidth="1"/>
    <col min="8273" max="8277" width="14.7109375" customWidth="1"/>
    <col min="8279" max="8283" width="14.7109375" customWidth="1"/>
    <col min="8284" max="8284" width="14.5703125" customWidth="1"/>
    <col min="8286" max="8287" width="14.7109375" customWidth="1"/>
    <col min="8288" max="8288" width="14.85546875" customWidth="1"/>
    <col min="8289" max="8289" width="14.7109375" customWidth="1"/>
    <col min="8293" max="8295" width="14.7109375" customWidth="1"/>
    <col min="8449" max="8449" width="7" customWidth="1"/>
    <col min="8450" max="8450" width="37.28515625" customWidth="1"/>
    <col min="8451" max="8451" width="13.28515625" customWidth="1"/>
    <col min="8452" max="8452" width="14.140625" customWidth="1"/>
    <col min="8453" max="8453" width="12.5703125" customWidth="1"/>
    <col min="8454" max="8454" width="13.42578125" customWidth="1"/>
    <col min="8455" max="8458" width="13.7109375" customWidth="1"/>
    <col min="8459" max="8459" width="14.140625" customWidth="1"/>
    <col min="8460" max="8460" width="13.7109375" customWidth="1"/>
    <col min="8461" max="8461" width="9" customWidth="1"/>
    <col min="8462" max="8469" width="14.7109375" customWidth="1"/>
    <col min="8470" max="8470" width="14.85546875" customWidth="1"/>
    <col min="8471" max="8483" width="14.7109375" customWidth="1"/>
    <col min="8485" max="8485" width="14.7109375" customWidth="1"/>
    <col min="8487" max="8490" width="14.7109375" customWidth="1"/>
    <col min="8491" max="8491" width="14.85546875" customWidth="1"/>
    <col min="8492" max="8495" width="14.7109375" customWidth="1"/>
    <col min="8497" max="8498" width="14.7109375" customWidth="1"/>
    <col min="8500" max="8501" width="14.7109375" customWidth="1"/>
    <col min="8502" max="8502" width="14.5703125" customWidth="1"/>
    <col min="8503" max="8505" width="14.7109375" customWidth="1"/>
    <col min="8508" max="8508" width="14.7109375" customWidth="1"/>
    <col min="8509" max="8509" width="14.85546875" customWidth="1"/>
    <col min="8510" max="8512" width="14.7109375" customWidth="1"/>
    <col min="8514" max="8514" width="14.85546875" customWidth="1"/>
    <col min="8515" max="8516" width="14.7109375" customWidth="1"/>
    <col min="8517" max="8517" width="16.5703125" customWidth="1"/>
    <col min="8518" max="8519" width="14.7109375" customWidth="1"/>
    <col min="8521" max="8526" width="14.7109375" customWidth="1"/>
    <col min="8528" max="8528" width="14.85546875" customWidth="1"/>
    <col min="8529" max="8533" width="14.7109375" customWidth="1"/>
    <col min="8535" max="8539" width="14.7109375" customWidth="1"/>
    <col min="8540" max="8540" width="14.5703125" customWidth="1"/>
    <col min="8542" max="8543" width="14.7109375" customWidth="1"/>
    <col min="8544" max="8544" width="14.85546875" customWidth="1"/>
    <col min="8545" max="8545" width="14.7109375" customWidth="1"/>
    <col min="8549" max="8551" width="14.7109375" customWidth="1"/>
    <col min="8705" max="8705" width="7" customWidth="1"/>
    <col min="8706" max="8706" width="37.28515625" customWidth="1"/>
    <col min="8707" max="8707" width="13.28515625" customWidth="1"/>
    <col min="8708" max="8708" width="14.140625" customWidth="1"/>
    <col min="8709" max="8709" width="12.5703125" customWidth="1"/>
    <col min="8710" max="8710" width="13.42578125" customWidth="1"/>
    <col min="8711" max="8714" width="13.7109375" customWidth="1"/>
    <col min="8715" max="8715" width="14.140625" customWidth="1"/>
    <col min="8716" max="8716" width="13.7109375" customWidth="1"/>
    <col min="8717" max="8717" width="9" customWidth="1"/>
    <col min="8718" max="8725" width="14.7109375" customWidth="1"/>
    <col min="8726" max="8726" width="14.85546875" customWidth="1"/>
    <col min="8727" max="8739" width="14.7109375" customWidth="1"/>
    <col min="8741" max="8741" width="14.7109375" customWidth="1"/>
    <col min="8743" max="8746" width="14.7109375" customWidth="1"/>
    <col min="8747" max="8747" width="14.85546875" customWidth="1"/>
    <col min="8748" max="8751" width="14.7109375" customWidth="1"/>
    <col min="8753" max="8754" width="14.7109375" customWidth="1"/>
    <col min="8756" max="8757" width="14.7109375" customWidth="1"/>
    <col min="8758" max="8758" width="14.5703125" customWidth="1"/>
    <col min="8759" max="8761" width="14.7109375" customWidth="1"/>
    <col min="8764" max="8764" width="14.7109375" customWidth="1"/>
    <col min="8765" max="8765" width="14.85546875" customWidth="1"/>
    <col min="8766" max="8768" width="14.7109375" customWidth="1"/>
    <col min="8770" max="8770" width="14.85546875" customWidth="1"/>
    <col min="8771" max="8772" width="14.7109375" customWidth="1"/>
    <col min="8773" max="8773" width="16.5703125" customWidth="1"/>
    <col min="8774" max="8775" width="14.7109375" customWidth="1"/>
    <col min="8777" max="8782" width="14.7109375" customWidth="1"/>
    <col min="8784" max="8784" width="14.85546875" customWidth="1"/>
    <col min="8785" max="8789" width="14.7109375" customWidth="1"/>
    <col min="8791" max="8795" width="14.7109375" customWidth="1"/>
    <col min="8796" max="8796" width="14.5703125" customWidth="1"/>
    <col min="8798" max="8799" width="14.7109375" customWidth="1"/>
    <col min="8800" max="8800" width="14.85546875" customWidth="1"/>
    <col min="8801" max="8801" width="14.7109375" customWidth="1"/>
    <col min="8805" max="8807" width="14.7109375" customWidth="1"/>
    <col min="8961" max="8961" width="7" customWidth="1"/>
    <col min="8962" max="8962" width="37.28515625" customWidth="1"/>
    <col min="8963" max="8963" width="13.28515625" customWidth="1"/>
    <col min="8964" max="8964" width="14.140625" customWidth="1"/>
    <col min="8965" max="8965" width="12.5703125" customWidth="1"/>
    <col min="8966" max="8966" width="13.42578125" customWidth="1"/>
    <col min="8967" max="8970" width="13.7109375" customWidth="1"/>
    <col min="8971" max="8971" width="14.140625" customWidth="1"/>
    <col min="8972" max="8972" width="13.7109375" customWidth="1"/>
    <col min="8973" max="8973" width="9" customWidth="1"/>
    <col min="8974" max="8981" width="14.7109375" customWidth="1"/>
    <col min="8982" max="8982" width="14.85546875" customWidth="1"/>
    <col min="8983" max="8995" width="14.7109375" customWidth="1"/>
    <col min="8997" max="8997" width="14.7109375" customWidth="1"/>
    <col min="8999" max="9002" width="14.7109375" customWidth="1"/>
    <col min="9003" max="9003" width="14.85546875" customWidth="1"/>
    <col min="9004" max="9007" width="14.7109375" customWidth="1"/>
    <col min="9009" max="9010" width="14.7109375" customWidth="1"/>
    <col min="9012" max="9013" width="14.7109375" customWidth="1"/>
    <col min="9014" max="9014" width="14.5703125" customWidth="1"/>
    <col min="9015" max="9017" width="14.7109375" customWidth="1"/>
    <col min="9020" max="9020" width="14.7109375" customWidth="1"/>
    <col min="9021" max="9021" width="14.85546875" customWidth="1"/>
    <col min="9022" max="9024" width="14.7109375" customWidth="1"/>
    <col min="9026" max="9026" width="14.85546875" customWidth="1"/>
    <col min="9027" max="9028" width="14.7109375" customWidth="1"/>
    <col min="9029" max="9029" width="16.5703125" customWidth="1"/>
    <col min="9030" max="9031" width="14.7109375" customWidth="1"/>
    <col min="9033" max="9038" width="14.7109375" customWidth="1"/>
    <col min="9040" max="9040" width="14.85546875" customWidth="1"/>
    <col min="9041" max="9045" width="14.7109375" customWidth="1"/>
    <col min="9047" max="9051" width="14.7109375" customWidth="1"/>
    <col min="9052" max="9052" width="14.5703125" customWidth="1"/>
    <col min="9054" max="9055" width="14.7109375" customWidth="1"/>
    <col min="9056" max="9056" width="14.85546875" customWidth="1"/>
    <col min="9057" max="9057" width="14.7109375" customWidth="1"/>
    <col min="9061" max="9063" width="14.7109375" customWidth="1"/>
    <col min="9217" max="9217" width="7" customWidth="1"/>
    <col min="9218" max="9218" width="37.28515625" customWidth="1"/>
    <col min="9219" max="9219" width="13.28515625" customWidth="1"/>
    <col min="9220" max="9220" width="14.140625" customWidth="1"/>
    <col min="9221" max="9221" width="12.5703125" customWidth="1"/>
    <col min="9222" max="9222" width="13.42578125" customWidth="1"/>
    <col min="9223" max="9226" width="13.7109375" customWidth="1"/>
    <col min="9227" max="9227" width="14.140625" customWidth="1"/>
    <col min="9228" max="9228" width="13.7109375" customWidth="1"/>
    <col min="9229" max="9229" width="9" customWidth="1"/>
    <col min="9230" max="9237" width="14.7109375" customWidth="1"/>
    <col min="9238" max="9238" width="14.85546875" customWidth="1"/>
    <col min="9239" max="9251" width="14.7109375" customWidth="1"/>
    <col min="9253" max="9253" width="14.7109375" customWidth="1"/>
    <col min="9255" max="9258" width="14.7109375" customWidth="1"/>
    <col min="9259" max="9259" width="14.85546875" customWidth="1"/>
    <col min="9260" max="9263" width="14.7109375" customWidth="1"/>
    <col min="9265" max="9266" width="14.7109375" customWidth="1"/>
    <col min="9268" max="9269" width="14.7109375" customWidth="1"/>
    <col min="9270" max="9270" width="14.5703125" customWidth="1"/>
    <col min="9271" max="9273" width="14.7109375" customWidth="1"/>
    <col min="9276" max="9276" width="14.7109375" customWidth="1"/>
    <col min="9277" max="9277" width="14.85546875" customWidth="1"/>
    <col min="9278" max="9280" width="14.7109375" customWidth="1"/>
    <col min="9282" max="9282" width="14.85546875" customWidth="1"/>
    <col min="9283" max="9284" width="14.7109375" customWidth="1"/>
    <col min="9285" max="9285" width="16.5703125" customWidth="1"/>
    <col min="9286" max="9287" width="14.7109375" customWidth="1"/>
    <col min="9289" max="9294" width="14.7109375" customWidth="1"/>
    <col min="9296" max="9296" width="14.85546875" customWidth="1"/>
    <col min="9297" max="9301" width="14.7109375" customWidth="1"/>
    <col min="9303" max="9307" width="14.7109375" customWidth="1"/>
    <col min="9308" max="9308" width="14.5703125" customWidth="1"/>
    <col min="9310" max="9311" width="14.7109375" customWidth="1"/>
    <col min="9312" max="9312" width="14.85546875" customWidth="1"/>
    <col min="9313" max="9313" width="14.7109375" customWidth="1"/>
    <col min="9317" max="9319" width="14.7109375" customWidth="1"/>
    <col min="9473" max="9473" width="7" customWidth="1"/>
    <col min="9474" max="9474" width="37.28515625" customWidth="1"/>
    <col min="9475" max="9475" width="13.28515625" customWidth="1"/>
    <col min="9476" max="9476" width="14.140625" customWidth="1"/>
    <col min="9477" max="9477" width="12.5703125" customWidth="1"/>
    <col min="9478" max="9478" width="13.42578125" customWidth="1"/>
    <col min="9479" max="9482" width="13.7109375" customWidth="1"/>
    <col min="9483" max="9483" width="14.140625" customWidth="1"/>
    <col min="9484" max="9484" width="13.7109375" customWidth="1"/>
    <col min="9485" max="9485" width="9" customWidth="1"/>
    <col min="9486" max="9493" width="14.7109375" customWidth="1"/>
    <col min="9494" max="9494" width="14.85546875" customWidth="1"/>
    <col min="9495" max="9507" width="14.7109375" customWidth="1"/>
    <col min="9509" max="9509" width="14.7109375" customWidth="1"/>
    <col min="9511" max="9514" width="14.7109375" customWidth="1"/>
    <col min="9515" max="9515" width="14.85546875" customWidth="1"/>
    <col min="9516" max="9519" width="14.7109375" customWidth="1"/>
    <col min="9521" max="9522" width="14.7109375" customWidth="1"/>
    <col min="9524" max="9525" width="14.7109375" customWidth="1"/>
    <col min="9526" max="9526" width="14.5703125" customWidth="1"/>
    <col min="9527" max="9529" width="14.7109375" customWidth="1"/>
    <col min="9532" max="9532" width="14.7109375" customWidth="1"/>
    <col min="9533" max="9533" width="14.85546875" customWidth="1"/>
    <col min="9534" max="9536" width="14.7109375" customWidth="1"/>
    <col min="9538" max="9538" width="14.85546875" customWidth="1"/>
    <col min="9539" max="9540" width="14.7109375" customWidth="1"/>
    <col min="9541" max="9541" width="16.5703125" customWidth="1"/>
    <col min="9542" max="9543" width="14.7109375" customWidth="1"/>
    <col min="9545" max="9550" width="14.7109375" customWidth="1"/>
    <col min="9552" max="9552" width="14.85546875" customWidth="1"/>
    <col min="9553" max="9557" width="14.7109375" customWidth="1"/>
    <col min="9559" max="9563" width="14.7109375" customWidth="1"/>
    <col min="9564" max="9564" width="14.5703125" customWidth="1"/>
    <col min="9566" max="9567" width="14.7109375" customWidth="1"/>
    <col min="9568" max="9568" width="14.85546875" customWidth="1"/>
    <col min="9569" max="9569" width="14.7109375" customWidth="1"/>
    <col min="9573" max="9575" width="14.7109375" customWidth="1"/>
    <col min="9729" max="9729" width="7" customWidth="1"/>
    <col min="9730" max="9730" width="37.28515625" customWidth="1"/>
    <col min="9731" max="9731" width="13.28515625" customWidth="1"/>
    <col min="9732" max="9732" width="14.140625" customWidth="1"/>
    <col min="9733" max="9733" width="12.5703125" customWidth="1"/>
    <col min="9734" max="9734" width="13.42578125" customWidth="1"/>
    <col min="9735" max="9738" width="13.7109375" customWidth="1"/>
    <col min="9739" max="9739" width="14.140625" customWidth="1"/>
    <col min="9740" max="9740" width="13.7109375" customWidth="1"/>
    <col min="9741" max="9741" width="9" customWidth="1"/>
    <col min="9742" max="9749" width="14.7109375" customWidth="1"/>
    <col min="9750" max="9750" width="14.85546875" customWidth="1"/>
    <col min="9751" max="9763" width="14.7109375" customWidth="1"/>
    <col min="9765" max="9765" width="14.7109375" customWidth="1"/>
    <col min="9767" max="9770" width="14.7109375" customWidth="1"/>
    <col min="9771" max="9771" width="14.85546875" customWidth="1"/>
    <col min="9772" max="9775" width="14.7109375" customWidth="1"/>
    <col min="9777" max="9778" width="14.7109375" customWidth="1"/>
    <col min="9780" max="9781" width="14.7109375" customWidth="1"/>
    <col min="9782" max="9782" width="14.5703125" customWidth="1"/>
    <col min="9783" max="9785" width="14.7109375" customWidth="1"/>
    <col min="9788" max="9788" width="14.7109375" customWidth="1"/>
    <col min="9789" max="9789" width="14.85546875" customWidth="1"/>
    <col min="9790" max="9792" width="14.7109375" customWidth="1"/>
    <col min="9794" max="9794" width="14.85546875" customWidth="1"/>
    <col min="9795" max="9796" width="14.7109375" customWidth="1"/>
    <col min="9797" max="9797" width="16.5703125" customWidth="1"/>
    <col min="9798" max="9799" width="14.7109375" customWidth="1"/>
    <col min="9801" max="9806" width="14.7109375" customWidth="1"/>
    <col min="9808" max="9808" width="14.85546875" customWidth="1"/>
    <col min="9809" max="9813" width="14.7109375" customWidth="1"/>
    <col min="9815" max="9819" width="14.7109375" customWidth="1"/>
    <col min="9820" max="9820" width="14.5703125" customWidth="1"/>
    <col min="9822" max="9823" width="14.7109375" customWidth="1"/>
    <col min="9824" max="9824" width="14.85546875" customWidth="1"/>
    <col min="9825" max="9825" width="14.7109375" customWidth="1"/>
    <col min="9829" max="9831" width="14.7109375" customWidth="1"/>
    <col min="9985" max="9985" width="7" customWidth="1"/>
    <col min="9986" max="9986" width="37.28515625" customWidth="1"/>
    <col min="9987" max="9987" width="13.28515625" customWidth="1"/>
    <col min="9988" max="9988" width="14.140625" customWidth="1"/>
    <col min="9989" max="9989" width="12.5703125" customWidth="1"/>
    <col min="9990" max="9990" width="13.42578125" customWidth="1"/>
    <col min="9991" max="9994" width="13.7109375" customWidth="1"/>
    <col min="9995" max="9995" width="14.140625" customWidth="1"/>
    <col min="9996" max="9996" width="13.7109375" customWidth="1"/>
    <col min="9997" max="9997" width="9" customWidth="1"/>
    <col min="9998" max="10005" width="14.7109375" customWidth="1"/>
    <col min="10006" max="10006" width="14.85546875" customWidth="1"/>
    <col min="10007" max="10019" width="14.7109375" customWidth="1"/>
    <col min="10021" max="10021" width="14.7109375" customWidth="1"/>
    <col min="10023" max="10026" width="14.7109375" customWidth="1"/>
    <col min="10027" max="10027" width="14.85546875" customWidth="1"/>
    <col min="10028" max="10031" width="14.7109375" customWidth="1"/>
    <col min="10033" max="10034" width="14.7109375" customWidth="1"/>
    <col min="10036" max="10037" width="14.7109375" customWidth="1"/>
    <col min="10038" max="10038" width="14.5703125" customWidth="1"/>
    <col min="10039" max="10041" width="14.7109375" customWidth="1"/>
    <col min="10044" max="10044" width="14.7109375" customWidth="1"/>
    <col min="10045" max="10045" width="14.85546875" customWidth="1"/>
    <col min="10046" max="10048" width="14.7109375" customWidth="1"/>
    <col min="10050" max="10050" width="14.85546875" customWidth="1"/>
    <col min="10051" max="10052" width="14.7109375" customWidth="1"/>
    <col min="10053" max="10053" width="16.5703125" customWidth="1"/>
    <col min="10054" max="10055" width="14.7109375" customWidth="1"/>
    <col min="10057" max="10062" width="14.7109375" customWidth="1"/>
    <col min="10064" max="10064" width="14.85546875" customWidth="1"/>
    <col min="10065" max="10069" width="14.7109375" customWidth="1"/>
    <col min="10071" max="10075" width="14.7109375" customWidth="1"/>
    <col min="10076" max="10076" width="14.5703125" customWidth="1"/>
    <col min="10078" max="10079" width="14.7109375" customWidth="1"/>
    <col min="10080" max="10080" width="14.85546875" customWidth="1"/>
    <col min="10081" max="10081" width="14.7109375" customWidth="1"/>
    <col min="10085" max="10087" width="14.7109375" customWidth="1"/>
    <col min="10241" max="10241" width="7" customWidth="1"/>
    <col min="10242" max="10242" width="37.28515625" customWidth="1"/>
    <col min="10243" max="10243" width="13.28515625" customWidth="1"/>
    <col min="10244" max="10244" width="14.140625" customWidth="1"/>
    <col min="10245" max="10245" width="12.5703125" customWidth="1"/>
    <col min="10246" max="10246" width="13.42578125" customWidth="1"/>
    <col min="10247" max="10250" width="13.7109375" customWidth="1"/>
    <col min="10251" max="10251" width="14.140625" customWidth="1"/>
    <col min="10252" max="10252" width="13.7109375" customWidth="1"/>
    <col min="10253" max="10253" width="9" customWidth="1"/>
    <col min="10254" max="10261" width="14.7109375" customWidth="1"/>
    <col min="10262" max="10262" width="14.85546875" customWidth="1"/>
    <col min="10263" max="10275" width="14.7109375" customWidth="1"/>
    <col min="10277" max="10277" width="14.7109375" customWidth="1"/>
    <col min="10279" max="10282" width="14.7109375" customWidth="1"/>
    <col min="10283" max="10283" width="14.85546875" customWidth="1"/>
    <col min="10284" max="10287" width="14.7109375" customWidth="1"/>
    <col min="10289" max="10290" width="14.7109375" customWidth="1"/>
    <col min="10292" max="10293" width="14.7109375" customWidth="1"/>
    <col min="10294" max="10294" width="14.5703125" customWidth="1"/>
    <col min="10295" max="10297" width="14.7109375" customWidth="1"/>
    <col min="10300" max="10300" width="14.7109375" customWidth="1"/>
    <col min="10301" max="10301" width="14.85546875" customWidth="1"/>
    <col min="10302" max="10304" width="14.7109375" customWidth="1"/>
    <col min="10306" max="10306" width="14.85546875" customWidth="1"/>
    <col min="10307" max="10308" width="14.7109375" customWidth="1"/>
    <col min="10309" max="10309" width="16.5703125" customWidth="1"/>
    <col min="10310" max="10311" width="14.7109375" customWidth="1"/>
    <col min="10313" max="10318" width="14.7109375" customWidth="1"/>
    <col min="10320" max="10320" width="14.85546875" customWidth="1"/>
    <col min="10321" max="10325" width="14.7109375" customWidth="1"/>
    <col min="10327" max="10331" width="14.7109375" customWidth="1"/>
    <col min="10332" max="10332" width="14.5703125" customWidth="1"/>
    <col min="10334" max="10335" width="14.7109375" customWidth="1"/>
    <col min="10336" max="10336" width="14.85546875" customWidth="1"/>
    <col min="10337" max="10337" width="14.7109375" customWidth="1"/>
    <col min="10341" max="10343" width="14.7109375" customWidth="1"/>
    <col min="10497" max="10497" width="7" customWidth="1"/>
    <col min="10498" max="10498" width="37.28515625" customWidth="1"/>
    <col min="10499" max="10499" width="13.28515625" customWidth="1"/>
    <col min="10500" max="10500" width="14.140625" customWidth="1"/>
    <col min="10501" max="10501" width="12.5703125" customWidth="1"/>
    <col min="10502" max="10502" width="13.42578125" customWidth="1"/>
    <col min="10503" max="10506" width="13.7109375" customWidth="1"/>
    <col min="10507" max="10507" width="14.140625" customWidth="1"/>
    <col min="10508" max="10508" width="13.7109375" customWidth="1"/>
    <col min="10509" max="10509" width="9" customWidth="1"/>
    <col min="10510" max="10517" width="14.7109375" customWidth="1"/>
    <col min="10518" max="10518" width="14.85546875" customWidth="1"/>
    <col min="10519" max="10531" width="14.7109375" customWidth="1"/>
    <col min="10533" max="10533" width="14.7109375" customWidth="1"/>
    <col min="10535" max="10538" width="14.7109375" customWidth="1"/>
    <col min="10539" max="10539" width="14.85546875" customWidth="1"/>
    <col min="10540" max="10543" width="14.7109375" customWidth="1"/>
    <col min="10545" max="10546" width="14.7109375" customWidth="1"/>
    <col min="10548" max="10549" width="14.7109375" customWidth="1"/>
    <col min="10550" max="10550" width="14.5703125" customWidth="1"/>
    <col min="10551" max="10553" width="14.7109375" customWidth="1"/>
    <col min="10556" max="10556" width="14.7109375" customWidth="1"/>
    <col min="10557" max="10557" width="14.85546875" customWidth="1"/>
    <col min="10558" max="10560" width="14.7109375" customWidth="1"/>
    <col min="10562" max="10562" width="14.85546875" customWidth="1"/>
    <col min="10563" max="10564" width="14.7109375" customWidth="1"/>
    <col min="10565" max="10565" width="16.5703125" customWidth="1"/>
    <col min="10566" max="10567" width="14.7109375" customWidth="1"/>
    <col min="10569" max="10574" width="14.7109375" customWidth="1"/>
    <col min="10576" max="10576" width="14.85546875" customWidth="1"/>
    <col min="10577" max="10581" width="14.7109375" customWidth="1"/>
    <col min="10583" max="10587" width="14.7109375" customWidth="1"/>
    <col min="10588" max="10588" width="14.5703125" customWidth="1"/>
    <col min="10590" max="10591" width="14.7109375" customWidth="1"/>
    <col min="10592" max="10592" width="14.85546875" customWidth="1"/>
    <col min="10593" max="10593" width="14.7109375" customWidth="1"/>
    <col min="10597" max="10599" width="14.7109375" customWidth="1"/>
    <col min="10753" max="10753" width="7" customWidth="1"/>
    <col min="10754" max="10754" width="37.28515625" customWidth="1"/>
    <col min="10755" max="10755" width="13.28515625" customWidth="1"/>
    <col min="10756" max="10756" width="14.140625" customWidth="1"/>
    <col min="10757" max="10757" width="12.5703125" customWidth="1"/>
    <col min="10758" max="10758" width="13.42578125" customWidth="1"/>
    <col min="10759" max="10762" width="13.7109375" customWidth="1"/>
    <col min="10763" max="10763" width="14.140625" customWidth="1"/>
    <col min="10764" max="10764" width="13.7109375" customWidth="1"/>
    <col min="10765" max="10765" width="9" customWidth="1"/>
    <col min="10766" max="10773" width="14.7109375" customWidth="1"/>
    <col min="10774" max="10774" width="14.85546875" customWidth="1"/>
    <col min="10775" max="10787" width="14.7109375" customWidth="1"/>
    <col min="10789" max="10789" width="14.7109375" customWidth="1"/>
    <col min="10791" max="10794" width="14.7109375" customWidth="1"/>
    <col min="10795" max="10795" width="14.85546875" customWidth="1"/>
    <col min="10796" max="10799" width="14.7109375" customWidth="1"/>
    <col min="10801" max="10802" width="14.7109375" customWidth="1"/>
    <col min="10804" max="10805" width="14.7109375" customWidth="1"/>
    <col min="10806" max="10806" width="14.5703125" customWidth="1"/>
    <col min="10807" max="10809" width="14.7109375" customWidth="1"/>
    <col min="10812" max="10812" width="14.7109375" customWidth="1"/>
    <col min="10813" max="10813" width="14.85546875" customWidth="1"/>
    <col min="10814" max="10816" width="14.7109375" customWidth="1"/>
    <col min="10818" max="10818" width="14.85546875" customWidth="1"/>
    <col min="10819" max="10820" width="14.7109375" customWidth="1"/>
    <col min="10821" max="10821" width="16.5703125" customWidth="1"/>
    <col min="10822" max="10823" width="14.7109375" customWidth="1"/>
    <col min="10825" max="10830" width="14.7109375" customWidth="1"/>
    <col min="10832" max="10832" width="14.85546875" customWidth="1"/>
    <col min="10833" max="10837" width="14.7109375" customWidth="1"/>
    <col min="10839" max="10843" width="14.7109375" customWidth="1"/>
    <col min="10844" max="10844" width="14.5703125" customWidth="1"/>
    <col min="10846" max="10847" width="14.7109375" customWidth="1"/>
    <col min="10848" max="10848" width="14.85546875" customWidth="1"/>
    <col min="10849" max="10849" width="14.7109375" customWidth="1"/>
    <col min="10853" max="10855" width="14.7109375" customWidth="1"/>
    <col min="11009" max="11009" width="7" customWidth="1"/>
    <col min="11010" max="11010" width="37.28515625" customWidth="1"/>
    <col min="11011" max="11011" width="13.28515625" customWidth="1"/>
    <col min="11012" max="11012" width="14.140625" customWidth="1"/>
    <col min="11013" max="11013" width="12.5703125" customWidth="1"/>
    <col min="11014" max="11014" width="13.42578125" customWidth="1"/>
    <col min="11015" max="11018" width="13.7109375" customWidth="1"/>
    <col min="11019" max="11019" width="14.140625" customWidth="1"/>
    <col min="11020" max="11020" width="13.7109375" customWidth="1"/>
    <col min="11021" max="11021" width="9" customWidth="1"/>
    <col min="11022" max="11029" width="14.7109375" customWidth="1"/>
    <col min="11030" max="11030" width="14.85546875" customWidth="1"/>
    <col min="11031" max="11043" width="14.7109375" customWidth="1"/>
    <col min="11045" max="11045" width="14.7109375" customWidth="1"/>
    <col min="11047" max="11050" width="14.7109375" customWidth="1"/>
    <col min="11051" max="11051" width="14.85546875" customWidth="1"/>
    <col min="11052" max="11055" width="14.7109375" customWidth="1"/>
    <col min="11057" max="11058" width="14.7109375" customWidth="1"/>
    <col min="11060" max="11061" width="14.7109375" customWidth="1"/>
    <col min="11062" max="11062" width="14.5703125" customWidth="1"/>
    <col min="11063" max="11065" width="14.7109375" customWidth="1"/>
    <col min="11068" max="11068" width="14.7109375" customWidth="1"/>
    <col min="11069" max="11069" width="14.85546875" customWidth="1"/>
    <col min="11070" max="11072" width="14.7109375" customWidth="1"/>
    <col min="11074" max="11074" width="14.85546875" customWidth="1"/>
    <col min="11075" max="11076" width="14.7109375" customWidth="1"/>
    <col min="11077" max="11077" width="16.5703125" customWidth="1"/>
    <col min="11078" max="11079" width="14.7109375" customWidth="1"/>
    <col min="11081" max="11086" width="14.7109375" customWidth="1"/>
    <col min="11088" max="11088" width="14.85546875" customWidth="1"/>
    <col min="11089" max="11093" width="14.7109375" customWidth="1"/>
    <col min="11095" max="11099" width="14.7109375" customWidth="1"/>
    <col min="11100" max="11100" width="14.5703125" customWidth="1"/>
    <col min="11102" max="11103" width="14.7109375" customWidth="1"/>
    <col min="11104" max="11104" width="14.85546875" customWidth="1"/>
    <col min="11105" max="11105" width="14.7109375" customWidth="1"/>
    <col min="11109" max="11111" width="14.7109375" customWidth="1"/>
    <col min="11265" max="11265" width="7" customWidth="1"/>
    <col min="11266" max="11266" width="37.28515625" customWidth="1"/>
    <col min="11267" max="11267" width="13.28515625" customWidth="1"/>
    <col min="11268" max="11268" width="14.140625" customWidth="1"/>
    <col min="11269" max="11269" width="12.5703125" customWidth="1"/>
    <col min="11270" max="11270" width="13.42578125" customWidth="1"/>
    <col min="11271" max="11274" width="13.7109375" customWidth="1"/>
    <col min="11275" max="11275" width="14.140625" customWidth="1"/>
    <col min="11276" max="11276" width="13.7109375" customWidth="1"/>
    <col min="11277" max="11277" width="9" customWidth="1"/>
    <col min="11278" max="11285" width="14.7109375" customWidth="1"/>
    <col min="11286" max="11286" width="14.85546875" customWidth="1"/>
    <col min="11287" max="11299" width="14.7109375" customWidth="1"/>
    <col min="11301" max="11301" width="14.7109375" customWidth="1"/>
    <col min="11303" max="11306" width="14.7109375" customWidth="1"/>
    <col min="11307" max="11307" width="14.85546875" customWidth="1"/>
    <col min="11308" max="11311" width="14.7109375" customWidth="1"/>
    <col min="11313" max="11314" width="14.7109375" customWidth="1"/>
    <col min="11316" max="11317" width="14.7109375" customWidth="1"/>
    <col min="11318" max="11318" width="14.5703125" customWidth="1"/>
    <col min="11319" max="11321" width="14.7109375" customWidth="1"/>
    <col min="11324" max="11324" width="14.7109375" customWidth="1"/>
    <col min="11325" max="11325" width="14.85546875" customWidth="1"/>
    <col min="11326" max="11328" width="14.7109375" customWidth="1"/>
    <col min="11330" max="11330" width="14.85546875" customWidth="1"/>
    <col min="11331" max="11332" width="14.7109375" customWidth="1"/>
    <col min="11333" max="11333" width="16.5703125" customWidth="1"/>
    <col min="11334" max="11335" width="14.7109375" customWidth="1"/>
    <col min="11337" max="11342" width="14.7109375" customWidth="1"/>
    <col min="11344" max="11344" width="14.85546875" customWidth="1"/>
    <col min="11345" max="11349" width="14.7109375" customWidth="1"/>
    <col min="11351" max="11355" width="14.7109375" customWidth="1"/>
    <col min="11356" max="11356" width="14.5703125" customWidth="1"/>
    <col min="11358" max="11359" width="14.7109375" customWidth="1"/>
    <col min="11360" max="11360" width="14.85546875" customWidth="1"/>
    <col min="11361" max="11361" width="14.7109375" customWidth="1"/>
    <col min="11365" max="11367" width="14.7109375" customWidth="1"/>
    <col min="11521" max="11521" width="7" customWidth="1"/>
    <col min="11522" max="11522" width="37.28515625" customWidth="1"/>
    <col min="11523" max="11523" width="13.28515625" customWidth="1"/>
    <col min="11524" max="11524" width="14.140625" customWidth="1"/>
    <col min="11525" max="11525" width="12.5703125" customWidth="1"/>
    <col min="11526" max="11526" width="13.42578125" customWidth="1"/>
    <col min="11527" max="11530" width="13.7109375" customWidth="1"/>
    <col min="11531" max="11531" width="14.140625" customWidth="1"/>
    <col min="11532" max="11532" width="13.7109375" customWidth="1"/>
    <col min="11533" max="11533" width="9" customWidth="1"/>
    <col min="11534" max="11541" width="14.7109375" customWidth="1"/>
    <col min="11542" max="11542" width="14.85546875" customWidth="1"/>
    <col min="11543" max="11555" width="14.7109375" customWidth="1"/>
    <col min="11557" max="11557" width="14.7109375" customWidth="1"/>
    <col min="11559" max="11562" width="14.7109375" customWidth="1"/>
    <col min="11563" max="11563" width="14.85546875" customWidth="1"/>
    <col min="11564" max="11567" width="14.7109375" customWidth="1"/>
    <col min="11569" max="11570" width="14.7109375" customWidth="1"/>
    <col min="11572" max="11573" width="14.7109375" customWidth="1"/>
    <col min="11574" max="11574" width="14.5703125" customWidth="1"/>
    <col min="11575" max="11577" width="14.7109375" customWidth="1"/>
    <col min="11580" max="11580" width="14.7109375" customWidth="1"/>
    <col min="11581" max="11581" width="14.85546875" customWidth="1"/>
    <col min="11582" max="11584" width="14.7109375" customWidth="1"/>
    <col min="11586" max="11586" width="14.85546875" customWidth="1"/>
    <col min="11587" max="11588" width="14.7109375" customWidth="1"/>
    <col min="11589" max="11589" width="16.5703125" customWidth="1"/>
    <col min="11590" max="11591" width="14.7109375" customWidth="1"/>
    <col min="11593" max="11598" width="14.7109375" customWidth="1"/>
    <col min="11600" max="11600" width="14.85546875" customWidth="1"/>
    <col min="11601" max="11605" width="14.7109375" customWidth="1"/>
    <col min="11607" max="11611" width="14.7109375" customWidth="1"/>
    <col min="11612" max="11612" width="14.5703125" customWidth="1"/>
    <col min="11614" max="11615" width="14.7109375" customWidth="1"/>
    <col min="11616" max="11616" width="14.85546875" customWidth="1"/>
    <col min="11617" max="11617" width="14.7109375" customWidth="1"/>
    <col min="11621" max="11623" width="14.7109375" customWidth="1"/>
    <col min="11777" max="11777" width="7" customWidth="1"/>
    <col min="11778" max="11778" width="37.28515625" customWidth="1"/>
    <col min="11779" max="11779" width="13.28515625" customWidth="1"/>
    <col min="11780" max="11780" width="14.140625" customWidth="1"/>
    <col min="11781" max="11781" width="12.5703125" customWidth="1"/>
    <col min="11782" max="11782" width="13.42578125" customWidth="1"/>
    <col min="11783" max="11786" width="13.7109375" customWidth="1"/>
    <col min="11787" max="11787" width="14.140625" customWidth="1"/>
    <col min="11788" max="11788" width="13.7109375" customWidth="1"/>
    <col min="11789" max="11789" width="9" customWidth="1"/>
    <col min="11790" max="11797" width="14.7109375" customWidth="1"/>
    <col min="11798" max="11798" width="14.85546875" customWidth="1"/>
    <col min="11799" max="11811" width="14.7109375" customWidth="1"/>
    <col min="11813" max="11813" width="14.7109375" customWidth="1"/>
    <col min="11815" max="11818" width="14.7109375" customWidth="1"/>
    <col min="11819" max="11819" width="14.85546875" customWidth="1"/>
    <col min="11820" max="11823" width="14.7109375" customWidth="1"/>
    <col min="11825" max="11826" width="14.7109375" customWidth="1"/>
    <col min="11828" max="11829" width="14.7109375" customWidth="1"/>
    <col min="11830" max="11830" width="14.5703125" customWidth="1"/>
    <col min="11831" max="11833" width="14.7109375" customWidth="1"/>
    <col min="11836" max="11836" width="14.7109375" customWidth="1"/>
    <col min="11837" max="11837" width="14.85546875" customWidth="1"/>
    <col min="11838" max="11840" width="14.7109375" customWidth="1"/>
    <col min="11842" max="11842" width="14.85546875" customWidth="1"/>
    <col min="11843" max="11844" width="14.7109375" customWidth="1"/>
    <col min="11845" max="11845" width="16.5703125" customWidth="1"/>
    <col min="11846" max="11847" width="14.7109375" customWidth="1"/>
    <col min="11849" max="11854" width="14.7109375" customWidth="1"/>
    <col min="11856" max="11856" width="14.85546875" customWidth="1"/>
    <col min="11857" max="11861" width="14.7109375" customWidth="1"/>
    <col min="11863" max="11867" width="14.7109375" customWidth="1"/>
    <col min="11868" max="11868" width="14.5703125" customWidth="1"/>
    <col min="11870" max="11871" width="14.7109375" customWidth="1"/>
    <col min="11872" max="11872" width="14.85546875" customWidth="1"/>
    <col min="11873" max="11873" width="14.7109375" customWidth="1"/>
    <col min="11877" max="11879" width="14.7109375" customWidth="1"/>
    <col min="12033" max="12033" width="7" customWidth="1"/>
    <col min="12034" max="12034" width="37.28515625" customWidth="1"/>
    <col min="12035" max="12035" width="13.28515625" customWidth="1"/>
    <col min="12036" max="12036" width="14.140625" customWidth="1"/>
    <col min="12037" max="12037" width="12.5703125" customWidth="1"/>
    <col min="12038" max="12038" width="13.42578125" customWidth="1"/>
    <col min="12039" max="12042" width="13.7109375" customWidth="1"/>
    <col min="12043" max="12043" width="14.140625" customWidth="1"/>
    <col min="12044" max="12044" width="13.7109375" customWidth="1"/>
    <col min="12045" max="12045" width="9" customWidth="1"/>
    <col min="12046" max="12053" width="14.7109375" customWidth="1"/>
    <col min="12054" max="12054" width="14.85546875" customWidth="1"/>
    <col min="12055" max="12067" width="14.7109375" customWidth="1"/>
    <col min="12069" max="12069" width="14.7109375" customWidth="1"/>
    <col min="12071" max="12074" width="14.7109375" customWidth="1"/>
    <col min="12075" max="12075" width="14.85546875" customWidth="1"/>
    <col min="12076" max="12079" width="14.7109375" customWidth="1"/>
    <col min="12081" max="12082" width="14.7109375" customWidth="1"/>
    <col min="12084" max="12085" width="14.7109375" customWidth="1"/>
    <col min="12086" max="12086" width="14.5703125" customWidth="1"/>
    <col min="12087" max="12089" width="14.7109375" customWidth="1"/>
    <col min="12092" max="12092" width="14.7109375" customWidth="1"/>
    <col min="12093" max="12093" width="14.85546875" customWidth="1"/>
    <col min="12094" max="12096" width="14.7109375" customWidth="1"/>
    <col min="12098" max="12098" width="14.85546875" customWidth="1"/>
    <col min="12099" max="12100" width="14.7109375" customWidth="1"/>
    <col min="12101" max="12101" width="16.5703125" customWidth="1"/>
    <col min="12102" max="12103" width="14.7109375" customWidth="1"/>
    <col min="12105" max="12110" width="14.7109375" customWidth="1"/>
    <col min="12112" max="12112" width="14.85546875" customWidth="1"/>
    <col min="12113" max="12117" width="14.7109375" customWidth="1"/>
    <col min="12119" max="12123" width="14.7109375" customWidth="1"/>
    <col min="12124" max="12124" width="14.5703125" customWidth="1"/>
    <col min="12126" max="12127" width="14.7109375" customWidth="1"/>
    <col min="12128" max="12128" width="14.85546875" customWidth="1"/>
    <col min="12129" max="12129" width="14.7109375" customWidth="1"/>
    <col min="12133" max="12135" width="14.7109375" customWidth="1"/>
    <col min="12289" max="12289" width="7" customWidth="1"/>
    <col min="12290" max="12290" width="37.28515625" customWidth="1"/>
    <col min="12291" max="12291" width="13.28515625" customWidth="1"/>
    <col min="12292" max="12292" width="14.140625" customWidth="1"/>
    <col min="12293" max="12293" width="12.5703125" customWidth="1"/>
    <col min="12294" max="12294" width="13.42578125" customWidth="1"/>
    <col min="12295" max="12298" width="13.7109375" customWidth="1"/>
    <col min="12299" max="12299" width="14.140625" customWidth="1"/>
    <col min="12300" max="12300" width="13.7109375" customWidth="1"/>
    <col min="12301" max="12301" width="9" customWidth="1"/>
    <col min="12302" max="12309" width="14.7109375" customWidth="1"/>
    <col min="12310" max="12310" width="14.85546875" customWidth="1"/>
    <col min="12311" max="12323" width="14.7109375" customWidth="1"/>
    <col min="12325" max="12325" width="14.7109375" customWidth="1"/>
    <col min="12327" max="12330" width="14.7109375" customWidth="1"/>
    <col min="12331" max="12331" width="14.85546875" customWidth="1"/>
    <col min="12332" max="12335" width="14.7109375" customWidth="1"/>
    <col min="12337" max="12338" width="14.7109375" customWidth="1"/>
    <col min="12340" max="12341" width="14.7109375" customWidth="1"/>
    <col min="12342" max="12342" width="14.5703125" customWidth="1"/>
    <col min="12343" max="12345" width="14.7109375" customWidth="1"/>
    <col min="12348" max="12348" width="14.7109375" customWidth="1"/>
    <col min="12349" max="12349" width="14.85546875" customWidth="1"/>
    <col min="12350" max="12352" width="14.7109375" customWidth="1"/>
    <col min="12354" max="12354" width="14.85546875" customWidth="1"/>
    <col min="12355" max="12356" width="14.7109375" customWidth="1"/>
    <col min="12357" max="12357" width="16.5703125" customWidth="1"/>
    <col min="12358" max="12359" width="14.7109375" customWidth="1"/>
    <col min="12361" max="12366" width="14.7109375" customWidth="1"/>
    <col min="12368" max="12368" width="14.85546875" customWidth="1"/>
    <col min="12369" max="12373" width="14.7109375" customWidth="1"/>
    <col min="12375" max="12379" width="14.7109375" customWidth="1"/>
    <col min="12380" max="12380" width="14.5703125" customWidth="1"/>
    <col min="12382" max="12383" width="14.7109375" customWidth="1"/>
    <col min="12384" max="12384" width="14.85546875" customWidth="1"/>
    <col min="12385" max="12385" width="14.7109375" customWidth="1"/>
    <col min="12389" max="12391" width="14.7109375" customWidth="1"/>
    <col min="12545" max="12545" width="7" customWidth="1"/>
    <col min="12546" max="12546" width="37.28515625" customWidth="1"/>
    <col min="12547" max="12547" width="13.28515625" customWidth="1"/>
    <col min="12548" max="12548" width="14.140625" customWidth="1"/>
    <col min="12549" max="12549" width="12.5703125" customWidth="1"/>
    <col min="12550" max="12550" width="13.42578125" customWidth="1"/>
    <col min="12551" max="12554" width="13.7109375" customWidth="1"/>
    <col min="12555" max="12555" width="14.140625" customWidth="1"/>
    <col min="12556" max="12556" width="13.7109375" customWidth="1"/>
    <col min="12557" max="12557" width="9" customWidth="1"/>
    <col min="12558" max="12565" width="14.7109375" customWidth="1"/>
    <col min="12566" max="12566" width="14.85546875" customWidth="1"/>
    <col min="12567" max="12579" width="14.7109375" customWidth="1"/>
    <col min="12581" max="12581" width="14.7109375" customWidth="1"/>
    <col min="12583" max="12586" width="14.7109375" customWidth="1"/>
    <col min="12587" max="12587" width="14.85546875" customWidth="1"/>
    <col min="12588" max="12591" width="14.7109375" customWidth="1"/>
    <col min="12593" max="12594" width="14.7109375" customWidth="1"/>
    <col min="12596" max="12597" width="14.7109375" customWidth="1"/>
    <col min="12598" max="12598" width="14.5703125" customWidth="1"/>
    <col min="12599" max="12601" width="14.7109375" customWidth="1"/>
    <col min="12604" max="12604" width="14.7109375" customWidth="1"/>
    <col min="12605" max="12605" width="14.85546875" customWidth="1"/>
    <col min="12606" max="12608" width="14.7109375" customWidth="1"/>
    <col min="12610" max="12610" width="14.85546875" customWidth="1"/>
    <col min="12611" max="12612" width="14.7109375" customWidth="1"/>
    <col min="12613" max="12613" width="16.5703125" customWidth="1"/>
    <col min="12614" max="12615" width="14.7109375" customWidth="1"/>
    <col min="12617" max="12622" width="14.7109375" customWidth="1"/>
    <col min="12624" max="12624" width="14.85546875" customWidth="1"/>
    <col min="12625" max="12629" width="14.7109375" customWidth="1"/>
    <col min="12631" max="12635" width="14.7109375" customWidth="1"/>
    <col min="12636" max="12636" width="14.5703125" customWidth="1"/>
    <col min="12638" max="12639" width="14.7109375" customWidth="1"/>
    <col min="12640" max="12640" width="14.85546875" customWidth="1"/>
    <col min="12641" max="12641" width="14.7109375" customWidth="1"/>
    <col min="12645" max="12647" width="14.7109375" customWidth="1"/>
    <col min="12801" max="12801" width="7" customWidth="1"/>
    <col min="12802" max="12802" width="37.28515625" customWidth="1"/>
    <col min="12803" max="12803" width="13.28515625" customWidth="1"/>
    <col min="12804" max="12804" width="14.140625" customWidth="1"/>
    <col min="12805" max="12805" width="12.5703125" customWidth="1"/>
    <col min="12806" max="12806" width="13.42578125" customWidth="1"/>
    <col min="12807" max="12810" width="13.7109375" customWidth="1"/>
    <col min="12811" max="12811" width="14.140625" customWidth="1"/>
    <col min="12812" max="12812" width="13.7109375" customWidth="1"/>
    <col min="12813" max="12813" width="9" customWidth="1"/>
    <col min="12814" max="12821" width="14.7109375" customWidth="1"/>
    <col min="12822" max="12822" width="14.85546875" customWidth="1"/>
    <col min="12823" max="12835" width="14.7109375" customWidth="1"/>
    <col min="12837" max="12837" width="14.7109375" customWidth="1"/>
    <col min="12839" max="12842" width="14.7109375" customWidth="1"/>
    <col min="12843" max="12843" width="14.85546875" customWidth="1"/>
    <col min="12844" max="12847" width="14.7109375" customWidth="1"/>
    <col min="12849" max="12850" width="14.7109375" customWidth="1"/>
    <col min="12852" max="12853" width="14.7109375" customWidth="1"/>
    <col min="12854" max="12854" width="14.5703125" customWidth="1"/>
    <col min="12855" max="12857" width="14.7109375" customWidth="1"/>
    <col min="12860" max="12860" width="14.7109375" customWidth="1"/>
    <col min="12861" max="12861" width="14.85546875" customWidth="1"/>
    <col min="12862" max="12864" width="14.7109375" customWidth="1"/>
    <col min="12866" max="12866" width="14.85546875" customWidth="1"/>
    <col min="12867" max="12868" width="14.7109375" customWidth="1"/>
    <col min="12869" max="12869" width="16.5703125" customWidth="1"/>
    <col min="12870" max="12871" width="14.7109375" customWidth="1"/>
    <col min="12873" max="12878" width="14.7109375" customWidth="1"/>
    <col min="12880" max="12880" width="14.85546875" customWidth="1"/>
    <col min="12881" max="12885" width="14.7109375" customWidth="1"/>
    <col min="12887" max="12891" width="14.7109375" customWidth="1"/>
    <col min="12892" max="12892" width="14.5703125" customWidth="1"/>
    <col min="12894" max="12895" width="14.7109375" customWidth="1"/>
    <col min="12896" max="12896" width="14.85546875" customWidth="1"/>
    <col min="12897" max="12897" width="14.7109375" customWidth="1"/>
    <col min="12901" max="12903" width="14.7109375" customWidth="1"/>
    <col min="13057" max="13057" width="7" customWidth="1"/>
    <col min="13058" max="13058" width="37.28515625" customWidth="1"/>
    <col min="13059" max="13059" width="13.28515625" customWidth="1"/>
    <col min="13060" max="13060" width="14.140625" customWidth="1"/>
    <col min="13061" max="13061" width="12.5703125" customWidth="1"/>
    <col min="13062" max="13062" width="13.42578125" customWidth="1"/>
    <col min="13063" max="13066" width="13.7109375" customWidth="1"/>
    <col min="13067" max="13067" width="14.140625" customWidth="1"/>
    <col min="13068" max="13068" width="13.7109375" customWidth="1"/>
    <col min="13069" max="13069" width="9" customWidth="1"/>
    <col min="13070" max="13077" width="14.7109375" customWidth="1"/>
    <col min="13078" max="13078" width="14.85546875" customWidth="1"/>
    <col min="13079" max="13091" width="14.7109375" customWidth="1"/>
    <col min="13093" max="13093" width="14.7109375" customWidth="1"/>
    <col min="13095" max="13098" width="14.7109375" customWidth="1"/>
    <col min="13099" max="13099" width="14.85546875" customWidth="1"/>
    <col min="13100" max="13103" width="14.7109375" customWidth="1"/>
    <col min="13105" max="13106" width="14.7109375" customWidth="1"/>
    <col min="13108" max="13109" width="14.7109375" customWidth="1"/>
    <col min="13110" max="13110" width="14.5703125" customWidth="1"/>
    <col min="13111" max="13113" width="14.7109375" customWidth="1"/>
    <col min="13116" max="13116" width="14.7109375" customWidth="1"/>
    <col min="13117" max="13117" width="14.85546875" customWidth="1"/>
    <col min="13118" max="13120" width="14.7109375" customWidth="1"/>
    <col min="13122" max="13122" width="14.85546875" customWidth="1"/>
    <col min="13123" max="13124" width="14.7109375" customWidth="1"/>
    <col min="13125" max="13125" width="16.5703125" customWidth="1"/>
    <col min="13126" max="13127" width="14.7109375" customWidth="1"/>
    <col min="13129" max="13134" width="14.7109375" customWidth="1"/>
    <col min="13136" max="13136" width="14.85546875" customWidth="1"/>
    <col min="13137" max="13141" width="14.7109375" customWidth="1"/>
    <col min="13143" max="13147" width="14.7109375" customWidth="1"/>
    <col min="13148" max="13148" width="14.5703125" customWidth="1"/>
    <col min="13150" max="13151" width="14.7109375" customWidth="1"/>
    <col min="13152" max="13152" width="14.85546875" customWidth="1"/>
    <col min="13153" max="13153" width="14.7109375" customWidth="1"/>
    <col min="13157" max="13159" width="14.7109375" customWidth="1"/>
    <col min="13313" max="13313" width="7" customWidth="1"/>
    <col min="13314" max="13314" width="37.28515625" customWidth="1"/>
    <col min="13315" max="13315" width="13.28515625" customWidth="1"/>
    <col min="13316" max="13316" width="14.140625" customWidth="1"/>
    <col min="13317" max="13317" width="12.5703125" customWidth="1"/>
    <col min="13318" max="13318" width="13.42578125" customWidth="1"/>
    <col min="13319" max="13322" width="13.7109375" customWidth="1"/>
    <col min="13323" max="13323" width="14.140625" customWidth="1"/>
    <col min="13324" max="13324" width="13.7109375" customWidth="1"/>
    <col min="13325" max="13325" width="9" customWidth="1"/>
    <col min="13326" max="13333" width="14.7109375" customWidth="1"/>
    <col min="13334" max="13334" width="14.85546875" customWidth="1"/>
    <col min="13335" max="13347" width="14.7109375" customWidth="1"/>
    <col min="13349" max="13349" width="14.7109375" customWidth="1"/>
    <col min="13351" max="13354" width="14.7109375" customWidth="1"/>
    <col min="13355" max="13355" width="14.85546875" customWidth="1"/>
    <col min="13356" max="13359" width="14.7109375" customWidth="1"/>
    <col min="13361" max="13362" width="14.7109375" customWidth="1"/>
    <col min="13364" max="13365" width="14.7109375" customWidth="1"/>
    <col min="13366" max="13366" width="14.5703125" customWidth="1"/>
    <col min="13367" max="13369" width="14.7109375" customWidth="1"/>
    <col min="13372" max="13372" width="14.7109375" customWidth="1"/>
    <col min="13373" max="13373" width="14.85546875" customWidth="1"/>
    <col min="13374" max="13376" width="14.7109375" customWidth="1"/>
    <col min="13378" max="13378" width="14.85546875" customWidth="1"/>
    <col min="13379" max="13380" width="14.7109375" customWidth="1"/>
    <col min="13381" max="13381" width="16.5703125" customWidth="1"/>
    <col min="13382" max="13383" width="14.7109375" customWidth="1"/>
    <col min="13385" max="13390" width="14.7109375" customWidth="1"/>
    <col min="13392" max="13392" width="14.85546875" customWidth="1"/>
    <col min="13393" max="13397" width="14.7109375" customWidth="1"/>
    <col min="13399" max="13403" width="14.7109375" customWidth="1"/>
    <col min="13404" max="13404" width="14.5703125" customWidth="1"/>
    <col min="13406" max="13407" width="14.7109375" customWidth="1"/>
    <col min="13408" max="13408" width="14.85546875" customWidth="1"/>
    <col min="13409" max="13409" width="14.7109375" customWidth="1"/>
    <col min="13413" max="13415" width="14.7109375" customWidth="1"/>
    <col min="13569" max="13569" width="7" customWidth="1"/>
    <col min="13570" max="13570" width="37.28515625" customWidth="1"/>
    <col min="13571" max="13571" width="13.28515625" customWidth="1"/>
    <col min="13572" max="13572" width="14.140625" customWidth="1"/>
    <col min="13573" max="13573" width="12.5703125" customWidth="1"/>
    <col min="13574" max="13574" width="13.42578125" customWidth="1"/>
    <col min="13575" max="13578" width="13.7109375" customWidth="1"/>
    <col min="13579" max="13579" width="14.140625" customWidth="1"/>
    <col min="13580" max="13580" width="13.7109375" customWidth="1"/>
    <col min="13581" max="13581" width="9" customWidth="1"/>
    <col min="13582" max="13589" width="14.7109375" customWidth="1"/>
    <col min="13590" max="13590" width="14.85546875" customWidth="1"/>
    <col min="13591" max="13603" width="14.7109375" customWidth="1"/>
    <col min="13605" max="13605" width="14.7109375" customWidth="1"/>
    <col min="13607" max="13610" width="14.7109375" customWidth="1"/>
    <col min="13611" max="13611" width="14.85546875" customWidth="1"/>
    <col min="13612" max="13615" width="14.7109375" customWidth="1"/>
    <col min="13617" max="13618" width="14.7109375" customWidth="1"/>
    <col min="13620" max="13621" width="14.7109375" customWidth="1"/>
    <col min="13622" max="13622" width="14.5703125" customWidth="1"/>
    <col min="13623" max="13625" width="14.7109375" customWidth="1"/>
    <col min="13628" max="13628" width="14.7109375" customWidth="1"/>
    <col min="13629" max="13629" width="14.85546875" customWidth="1"/>
    <col min="13630" max="13632" width="14.7109375" customWidth="1"/>
    <col min="13634" max="13634" width="14.85546875" customWidth="1"/>
    <col min="13635" max="13636" width="14.7109375" customWidth="1"/>
    <col min="13637" max="13637" width="16.5703125" customWidth="1"/>
    <col min="13638" max="13639" width="14.7109375" customWidth="1"/>
    <col min="13641" max="13646" width="14.7109375" customWidth="1"/>
    <col min="13648" max="13648" width="14.85546875" customWidth="1"/>
    <col min="13649" max="13653" width="14.7109375" customWidth="1"/>
    <col min="13655" max="13659" width="14.7109375" customWidth="1"/>
    <col min="13660" max="13660" width="14.5703125" customWidth="1"/>
    <col min="13662" max="13663" width="14.7109375" customWidth="1"/>
    <col min="13664" max="13664" width="14.85546875" customWidth="1"/>
    <col min="13665" max="13665" width="14.7109375" customWidth="1"/>
    <col min="13669" max="13671" width="14.7109375" customWidth="1"/>
    <col min="13825" max="13825" width="7" customWidth="1"/>
    <col min="13826" max="13826" width="37.28515625" customWidth="1"/>
    <col min="13827" max="13827" width="13.28515625" customWidth="1"/>
    <col min="13828" max="13828" width="14.140625" customWidth="1"/>
    <col min="13829" max="13829" width="12.5703125" customWidth="1"/>
    <col min="13830" max="13830" width="13.42578125" customWidth="1"/>
    <col min="13831" max="13834" width="13.7109375" customWidth="1"/>
    <col min="13835" max="13835" width="14.140625" customWidth="1"/>
    <col min="13836" max="13836" width="13.7109375" customWidth="1"/>
    <col min="13837" max="13837" width="9" customWidth="1"/>
    <col min="13838" max="13845" width="14.7109375" customWidth="1"/>
    <col min="13846" max="13846" width="14.85546875" customWidth="1"/>
    <col min="13847" max="13859" width="14.7109375" customWidth="1"/>
    <col min="13861" max="13861" width="14.7109375" customWidth="1"/>
    <col min="13863" max="13866" width="14.7109375" customWidth="1"/>
    <col min="13867" max="13867" width="14.85546875" customWidth="1"/>
    <col min="13868" max="13871" width="14.7109375" customWidth="1"/>
    <col min="13873" max="13874" width="14.7109375" customWidth="1"/>
    <col min="13876" max="13877" width="14.7109375" customWidth="1"/>
    <col min="13878" max="13878" width="14.5703125" customWidth="1"/>
    <col min="13879" max="13881" width="14.7109375" customWidth="1"/>
    <col min="13884" max="13884" width="14.7109375" customWidth="1"/>
    <col min="13885" max="13885" width="14.85546875" customWidth="1"/>
    <col min="13886" max="13888" width="14.7109375" customWidth="1"/>
    <col min="13890" max="13890" width="14.85546875" customWidth="1"/>
    <col min="13891" max="13892" width="14.7109375" customWidth="1"/>
    <col min="13893" max="13893" width="16.5703125" customWidth="1"/>
    <col min="13894" max="13895" width="14.7109375" customWidth="1"/>
    <col min="13897" max="13902" width="14.7109375" customWidth="1"/>
    <col min="13904" max="13904" width="14.85546875" customWidth="1"/>
    <col min="13905" max="13909" width="14.7109375" customWidth="1"/>
    <col min="13911" max="13915" width="14.7109375" customWidth="1"/>
    <col min="13916" max="13916" width="14.5703125" customWidth="1"/>
    <col min="13918" max="13919" width="14.7109375" customWidth="1"/>
    <col min="13920" max="13920" width="14.85546875" customWidth="1"/>
    <col min="13921" max="13921" width="14.7109375" customWidth="1"/>
    <col min="13925" max="13927" width="14.7109375" customWidth="1"/>
    <col min="14081" max="14081" width="7" customWidth="1"/>
    <col min="14082" max="14082" width="37.28515625" customWidth="1"/>
    <col min="14083" max="14083" width="13.28515625" customWidth="1"/>
    <col min="14084" max="14084" width="14.140625" customWidth="1"/>
    <col min="14085" max="14085" width="12.5703125" customWidth="1"/>
    <col min="14086" max="14086" width="13.42578125" customWidth="1"/>
    <col min="14087" max="14090" width="13.7109375" customWidth="1"/>
    <col min="14091" max="14091" width="14.140625" customWidth="1"/>
    <col min="14092" max="14092" width="13.7109375" customWidth="1"/>
    <col min="14093" max="14093" width="9" customWidth="1"/>
    <col min="14094" max="14101" width="14.7109375" customWidth="1"/>
    <col min="14102" max="14102" width="14.85546875" customWidth="1"/>
    <col min="14103" max="14115" width="14.7109375" customWidth="1"/>
    <col min="14117" max="14117" width="14.7109375" customWidth="1"/>
    <col min="14119" max="14122" width="14.7109375" customWidth="1"/>
    <col min="14123" max="14123" width="14.85546875" customWidth="1"/>
    <col min="14124" max="14127" width="14.7109375" customWidth="1"/>
    <col min="14129" max="14130" width="14.7109375" customWidth="1"/>
    <col min="14132" max="14133" width="14.7109375" customWidth="1"/>
    <col min="14134" max="14134" width="14.5703125" customWidth="1"/>
    <col min="14135" max="14137" width="14.7109375" customWidth="1"/>
    <col min="14140" max="14140" width="14.7109375" customWidth="1"/>
    <col min="14141" max="14141" width="14.85546875" customWidth="1"/>
    <col min="14142" max="14144" width="14.7109375" customWidth="1"/>
    <col min="14146" max="14146" width="14.85546875" customWidth="1"/>
    <col min="14147" max="14148" width="14.7109375" customWidth="1"/>
    <col min="14149" max="14149" width="16.5703125" customWidth="1"/>
    <col min="14150" max="14151" width="14.7109375" customWidth="1"/>
    <col min="14153" max="14158" width="14.7109375" customWidth="1"/>
    <col min="14160" max="14160" width="14.85546875" customWidth="1"/>
    <col min="14161" max="14165" width="14.7109375" customWidth="1"/>
    <col min="14167" max="14171" width="14.7109375" customWidth="1"/>
    <col min="14172" max="14172" width="14.5703125" customWidth="1"/>
    <col min="14174" max="14175" width="14.7109375" customWidth="1"/>
    <col min="14176" max="14176" width="14.85546875" customWidth="1"/>
    <col min="14177" max="14177" width="14.7109375" customWidth="1"/>
    <col min="14181" max="14183" width="14.7109375" customWidth="1"/>
    <col min="14337" max="14337" width="7" customWidth="1"/>
    <col min="14338" max="14338" width="37.28515625" customWidth="1"/>
    <col min="14339" max="14339" width="13.28515625" customWidth="1"/>
    <col min="14340" max="14340" width="14.140625" customWidth="1"/>
    <col min="14341" max="14341" width="12.5703125" customWidth="1"/>
    <col min="14342" max="14342" width="13.42578125" customWidth="1"/>
    <col min="14343" max="14346" width="13.7109375" customWidth="1"/>
    <col min="14347" max="14347" width="14.140625" customWidth="1"/>
    <col min="14348" max="14348" width="13.7109375" customWidth="1"/>
    <col min="14349" max="14349" width="9" customWidth="1"/>
    <col min="14350" max="14357" width="14.7109375" customWidth="1"/>
    <col min="14358" max="14358" width="14.85546875" customWidth="1"/>
    <col min="14359" max="14371" width="14.7109375" customWidth="1"/>
    <col min="14373" max="14373" width="14.7109375" customWidth="1"/>
    <col min="14375" max="14378" width="14.7109375" customWidth="1"/>
    <col min="14379" max="14379" width="14.85546875" customWidth="1"/>
    <col min="14380" max="14383" width="14.7109375" customWidth="1"/>
    <col min="14385" max="14386" width="14.7109375" customWidth="1"/>
    <col min="14388" max="14389" width="14.7109375" customWidth="1"/>
    <col min="14390" max="14390" width="14.5703125" customWidth="1"/>
    <col min="14391" max="14393" width="14.7109375" customWidth="1"/>
    <col min="14396" max="14396" width="14.7109375" customWidth="1"/>
    <col min="14397" max="14397" width="14.85546875" customWidth="1"/>
    <col min="14398" max="14400" width="14.7109375" customWidth="1"/>
    <col min="14402" max="14402" width="14.85546875" customWidth="1"/>
    <col min="14403" max="14404" width="14.7109375" customWidth="1"/>
    <col min="14405" max="14405" width="16.5703125" customWidth="1"/>
    <col min="14406" max="14407" width="14.7109375" customWidth="1"/>
    <col min="14409" max="14414" width="14.7109375" customWidth="1"/>
    <col min="14416" max="14416" width="14.85546875" customWidth="1"/>
    <col min="14417" max="14421" width="14.7109375" customWidth="1"/>
    <col min="14423" max="14427" width="14.7109375" customWidth="1"/>
    <col min="14428" max="14428" width="14.5703125" customWidth="1"/>
    <col min="14430" max="14431" width="14.7109375" customWidth="1"/>
    <col min="14432" max="14432" width="14.85546875" customWidth="1"/>
    <col min="14433" max="14433" width="14.7109375" customWidth="1"/>
    <col min="14437" max="14439" width="14.7109375" customWidth="1"/>
    <col min="14593" max="14593" width="7" customWidth="1"/>
    <col min="14594" max="14594" width="37.28515625" customWidth="1"/>
    <col min="14595" max="14595" width="13.28515625" customWidth="1"/>
    <col min="14596" max="14596" width="14.140625" customWidth="1"/>
    <col min="14597" max="14597" width="12.5703125" customWidth="1"/>
    <col min="14598" max="14598" width="13.42578125" customWidth="1"/>
    <col min="14599" max="14602" width="13.7109375" customWidth="1"/>
    <col min="14603" max="14603" width="14.140625" customWidth="1"/>
    <col min="14604" max="14604" width="13.7109375" customWidth="1"/>
    <col min="14605" max="14605" width="9" customWidth="1"/>
    <col min="14606" max="14613" width="14.7109375" customWidth="1"/>
    <col min="14614" max="14614" width="14.85546875" customWidth="1"/>
    <col min="14615" max="14627" width="14.7109375" customWidth="1"/>
    <col min="14629" max="14629" width="14.7109375" customWidth="1"/>
    <col min="14631" max="14634" width="14.7109375" customWidth="1"/>
    <col min="14635" max="14635" width="14.85546875" customWidth="1"/>
    <col min="14636" max="14639" width="14.7109375" customWidth="1"/>
    <col min="14641" max="14642" width="14.7109375" customWidth="1"/>
    <col min="14644" max="14645" width="14.7109375" customWidth="1"/>
    <col min="14646" max="14646" width="14.5703125" customWidth="1"/>
    <col min="14647" max="14649" width="14.7109375" customWidth="1"/>
    <col min="14652" max="14652" width="14.7109375" customWidth="1"/>
    <col min="14653" max="14653" width="14.85546875" customWidth="1"/>
    <col min="14654" max="14656" width="14.7109375" customWidth="1"/>
    <col min="14658" max="14658" width="14.85546875" customWidth="1"/>
    <col min="14659" max="14660" width="14.7109375" customWidth="1"/>
    <col min="14661" max="14661" width="16.5703125" customWidth="1"/>
    <col min="14662" max="14663" width="14.7109375" customWidth="1"/>
    <col min="14665" max="14670" width="14.7109375" customWidth="1"/>
    <col min="14672" max="14672" width="14.85546875" customWidth="1"/>
    <col min="14673" max="14677" width="14.7109375" customWidth="1"/>
    <col min="14679" max="14683" width="14.7109375" customWidth="1"/>
    <col min="14684" max="14684" width="14.5703125" customWidth="1"/>
    <col min="14686" max="14687" width="14.7109375" customWidth="1"/>
    <col min="14688" max="14688" width="14.85546875" customWidth="1"/>
    <col min="14689" max="14689" width="14.7109375" customWidth="1"/>
    <col min="14693" max="14695" width="14.7109375" customWidth="1"/>
    <col min="14849" max="14849" width="7" customWidth="1"/>
    <col min="14850" max="14850" width="37.28515625" customWidth="1"/>
    <col min="14851" max="14851" width="13.28515625" customWidth="1"/>
    <col min="14852" max="14852" width="14.140625" customWidth="1"/>
    <col min="14853" max="14853" width="12.5703125" customWidth="1"/>
    <col min="14854" max="14854" width="13.42578125" customWidth="1"/>
    <col min="14855" max="14858" width="13.7109375" customWidth="1"/>
    <col min="14859" max="14859" width="14.140625" customWidth="1"/>
    <col min="14860" max="14860" width="13.7109375" customWidth="1"/>
    <col min="14861" max="14861" width="9" customWidth="1"/>
    <col min="14862" max="14869" width="14.7109375" customWidth="1"/>
    <col min="14870" max="14870" width="14.85546875" customWidth="1"/>
    <col min="14871" max="14883" width="14.7109375" customWidth="1"/>
    <col min="14885" max="14885" width="14.7109375" customWidth="1"/>
    <col min="14887" max="14890" width="14.7109375" customWidth="1"/>
    <col min="14891" max="14891" width="14.85546875" customWidth="1"/>
    <col min="14892" max="14895" width="14.7109375" customWidth="1"/>
    <col min="14897" max="14898" width="14.7109375" customWidth="1"/>
    <col min="14900" max="14901" width="14.7109375" customWidth="1"/>
    <col min="14902" max="14902" width="14.5703125" customWidth="1"/>
    <col min="14903" max="14905" width="14.7109375" customWidth="1"/>
    <col min="14908" max="14908" width="14.7109375" customWidth="1"/>
    <col min="14909" max="14909" width="14.85546875" customWidth="1"/>
    <col min="14910" max="14912" width="14.7109375" customWidth="1"/>
    <col min="14914" max="14914" width="14.85546875" customWidth="1"/>
    <col min="14915" max="14916" width="14.7109375" customWidth="1"/>
    <col min="14917" max="14917" width="16.5703125" customWidth="1"/>
    <col min="14918" max="14919" width="14.7109375" customWidth="1"/>
    <col min="14921" max="14926" width="14.7109375" customWidth="1"/>
    <col min="14928" max="14928" width="14.85546875" customWidth="1"/>
    <col min="14929" max="14933" width="14.7109375" customWidth="1"/>
    <col min="14935" max="14939" width="14.7109375" customWidth="1"/>
    <col min="14940" max="14940" width="14.5703125" customWidth="1"/>
    <col min="14942" max="14943" width="14.7109375" customWidth="1"/>
    <col min="14944" max="14944" width="14.85546875" customWidth="1"/>
    <col min="14945" max="14945" width="14.7109375" customWidth="1"/>
    <col min="14949" max="14951" width="14.7109375" customWidth="1"/>
    <col min="15105" max="15105" width="7" customWidth="1"/>
    <col min="15106" max="15106" width="37.28515625" customWidth="1"/>
    <col min="15107" max="15107" width="13.28515625" customWidth="1"/>
    <col min="15108" max="15108" width="14.140625" customWidth="1"/>
    <col min="15109" max="15109" width="12.5703125" customWidth="1"/>
    <col min="15110" max="15110" width="13.42578125" customWidth="1"/>
    <col min="15111" max="15114" width="13.7109375" customWidth="1"/>
    <col min="15115" max="15115" width="14.140625" customWidth="1"/>
    <col min="15116" max="15116" width="13.7109375" customWidth="1"/>
    <col min="15117" max="15117" width="9" customWidth="1"/>
    <col min="15118" max="15125" width="14.7109375" customWidth="1"/>
    <col min="15126" max="15126" width="14.85546875" customWidth="1"/>
    <col min="15127" max="15139" width="14.7109375" customWidth="1"/>
    <col min="15141" max="15141" width="14.7109375" customWidth="1"/>
    <col min="15143" max="15146" width="14.7109375" customWidth="1"/>
    <col min="15147" max="15147" width="14.85546875" customWidth="1"/>
    <col min="15148" max="15151" width="14.7109375" customWidth="1"/>
    <col min="15153" max="15154" width="14.7109375" customWidth="1"/>
    <col min="15156" max="15157" width="14.7109375" customWidth="1"/>
    <col min="15158" max="15158" width="14.5703125" customWidth="1"/>
    <col min="15159" max="15161" width="14.7109375" customWidth="1"/>
    <col min="15164" max="15164" width="14.7109375" customWidth="1"/>
    <col min="15165" max="15165" width="14.85546875" customWidth="1"/>
    <col min="15166" max="15168" width="14.7109375" customWidth="1"/>
    <col min="15170" max="15170" width="14.85546875" customWidth="1"/>
    <col min="15171" max="15172" width="14.7109375" customWidth="1"/>
    <col min="15173" max="15173" width="16.5703125" customWidth="1"/>
    <col min="15174" max="15175" width="14.7109375" customWidth="1"/>
    <col min="15177" max="15182" width="14.7109375" customWidth="1"/>
    <col min="15184" max="15184" width="14.85546875" customWidth="1"/>
    <col min="15185" max="15189" width="14.7109375" customWidth="1"/>
    <col min="15191" max="15195" width="14.7109375" customWidth="1"/>
    <col min="15196" max="15196" width="14.5703125" customWidth="1"/>
    <col min="15198" max="15199" width="14.7109375" customWidth="1"/>
    <col min="15200" max="15200" width="14.85546875" customWidth="1"/>
    <col min="15201" max="15201" width="14.7109375" customWidth="1"/>
    <col min="15205" max="15207" width="14.7109375" customWidth="1"/>
    <col min="15361" max="15361" width="7" customWidth="1"/>
    <col min="15362" max="15362" width="37.28515625" customWidth="1"/>
    <col min="15363" max="15363" width="13.28515625" customWidth="1"/>
    <col min="15364" max="15364" width="14.140625" customWidth="1"/>
    <col min="15365" max="15365" width="12.5703125" customWidth="1"/>
    <col min="15366" max="15366" width="13.42578125" customWidth="1"/>
    <col min="15367" max="15370" width="13.7109375" customWidth="1"/>
    <col min="15371" max="15371" width="14.140625" customWidth="1"/>
    <col min="15372" max="15372" width="13.7109375" customWidth="1"/>
    <col min="15373" max="15373" width="9" customWidth="1"/>
    <col min="15374" max="15381" width="14.7109375" customWidth="1"/>
    <col min="15382" max="15382" width="14.85546875" customWidth="1"/>
    <col min="15383" max="15395" width="14.7109375" customWidth="1"/>
    <col min="15397" max="15397" width="14.7109375" customWidth="1"/>
    <col min="15399" max="15402" width="14.7109375" customWidth="1"/>
    <col min="15403" max="15403" width="14.85546875" customWidth="1"/>
    <col min="15404" max="15407" width="14.7109375" customWidth="1"/>
    <col min="15409" max="15410" width="14.7109375" customWidth="1"/>
    <col min="15412" max="15413" width="14.7109375" customWidth="1"/>
    <col min="15414" max="15414" width="14.5703125" customWidth="1"/>
    <col min="15415" max="15417" width="14.7109375" customWidth="1"/>
    <col min="15420" max="15420" width="14.7109375" customWidth="1"/>
    <col min="15421" max="15421" width="14.85546875" customWidth="1"/>
    <col min="15422" max="15424" width="14.7109375" customWidth="1"/>
    <col min="15426" max="15426" width="14.85546875" customWidth="1"/>
    <col min="15427" max="15428" width="14.7109375" customWidth="1"/>
    <col min="15429" max="15429" width="16.5703125" customWidth="1"/>
    <col min="15430" max="15431" width="14.7109375" customWidth="1"/>
    <col min="15433" max="15438" width="14.7109375" customWidth="1"/>
    <col min="15440" max="15440" width="14.85546875" customWidth="1"/>
    <col min="15441" max="15445" width="14.7109375" customWidth="1"/>
    <col min="15447" max="15451" width="14.7109375" customWidth="1"/>
    <col min="15452" max="15452" width="14.5703125" customWidth="1"/>
    <col min="15454" max="15455" width="14.7109375" customWidth="1"/>
    <col min="15456" max="15456" width="14.85546875" customWidth="1"/>
    <col min="15457" max="15457" width="14.7109375" customWidth="1"/>
    <col min="15461" max="15463" width="14.7109375" customWidth="1"/>
    <col min="15617" max="15617" width="7" customWidth="1"/>
    <col min="15618" max="15618" width="37.28515625" customWidth="1"/>
    <col min="15619" max="15619" width="13.28515625" customWidth="1"/>
    <col min="15620" max="15620" width="14.140625" customWidth="1"/>
    <col min="15621" max="15621" width="12.5703125" customWidth="1"/>
    <col min="15622" max="15622" width="13.42578125" customWidth="1"/>
    <col min="15623" max="15626" width="13.7109375" customWidth="1"/>
    <col min="15627" max="15627" width="14.140625" customWidth="1"/>
    <col min="15628" max="15628" width="13.7109375" customWidth="1"/>
    <col min="15629" max="15629" width="9" customWidth="1"/>
    <col min="15630" max="15637" width="14.7109375" customWidth="1"/>
    <col min="15638" max="15638" width="14.85546875" customWidth="1"/>
    <col min="15639" max="15651" width="14.7109375" customWidth="1"/>
    <col min="15653" max="15653" width="14.7109375" customWidth="1"/>
    <col min="15655" max="15658" width="14.7109375" customWidth="1"/>
    <col min="15659" max="15659" width="14.85546875" customWidth="1"/>
    <col min="15660" max="15663" width="14.7109375" customWidth="1"/>
    <col min="15665" max="15666" width="14.7109375" customWidth="1"/>
    <col min="15668" max="15669" width="14.7109375" customWidth="1"/>
    <col min="15670" max="15670" width="14.5703125" customWidth="1"/>
    <col min="15671" max="15673" width="14.7109375" customWidth="1"/>
    <col min="15676" max="15676" width="14.7109375" customWidth="1"/>
    <col min="15677" max="15677" width="14.85546875" customWidth="1"/>
    <col min="15678" max="15680" width="14.7109375" customWidth="1"/>
    <col min="15682" max="15682" width="14.85546875" customWidth="1"/>
    <col min="15683" max="15684" width="14.7109375" customWidth="1"/>
    <col min="15685" max="15685" width="16.5703125" customWidth="1"/>
    <col min="15686" max="15687" width="14.7109375" customWidth="1"/>
    <col min="15689" max="15694" width="14.7109375" customWidth="1"/>
    <col min="15696" max="15696" width="14.85546875" customWidth="1"/>
    <col min="15697" max="15701" width="14.7109375" customWidth="1"/>
    <col min="15703" max="15707" width="14.7109375" customWidth="1"/>
    <col min="15708" max="15708" width="14.5703125" customWidth="1"/>
    <col min="15710" max="15711" width="14.7109375" customWidth="1"/>
    <col min="15712" max="15712" width="14.85546875" customWidth="1"/>
    <col min="15713" max="15713" width="14.7109375" customWidth="1"/>
    <col min="15717" max="15719" width="14.7109375" customWidth="1"/>
    <col min="15873" max="15873" width="7" customWidth="1"/>
    <col min="15874" max="15874" width="37.28515625" customWidth="1"/>
    <col min="15875" max="15875" width="13.28515625" customWidth="1"/>
    <col min="15876" max="15876" width="14.140625" customWidth="1"/>
    <col min="15877" max="15877" width="12.5703125" customWidth="1"/>
    <col min="15878" max="15878" width="13.42578125" customWidth="1"/>
    <col min="15879" max="15882" width="13.7109375" customWidth="1"/>
    <col min="15883" max="15883" width="14.140625" customWidth="1"/>
    <col min="15884" max="15884" width="13.7109375" customWidth="1"/>
    <col min="15885" max="15885" width="9" customWidth="1"/>
    <col min="15886" max="15893" width="14.7109375" customWidth="1"/>
    <col min="15894" max="15894" width="14.85546875" customWidth="1"/>
    <col min="15895" max="15907" width="14.7109375" customWidth="1"/>
    <col min="15909" max="15909" width="14.7109375" customWidth="1"/>
    <col min="15911" max="15914" width="14.7109375" customWidth="1"/>
    <col min="15915" max="15915" width="14.85546875" customWidth="1"/>
    <col min="15916" max="15919" width="14.7109375" customWidth="1"/>
    <col min="15921" max="15922" width="14.7109375" customWidth="1"/>
    <col min="15924" max="15925" width="14.7109375" customWidth="1"/>
    <col min="15926" max="15926" width="14.5703125" customWidth="1"/>
    <col min="15927" max="15929" width="14.7109375" customWidth="1"/>
    <col min="15932" max="15932" width="14.7109375" customWidth="1"/>
    <col min="15933" max="15933" width="14.85546875" customWidth="1"/>
    <col min="15934" max="15936" width="14.7109375" customWidth="1"/>
    <col min="15938" max="15938" width="14.85546875" customWidth="1"/>
    <col min="15939" max="15940" width="14.7109375" customWidth="1"/>
    <col min="15941" max="15941" width="16.5703125" customWidth="1"/>
    <col min="15942" max="15943" width="14.7109375" customWidth="1"/>
    <col min="15945" max="15950" width="14.7109375" customWidth="1"/>
    <col min="15952" max="15952" width="14.85546875" customWidth="1"/>
    <col min="15953" max="15957" width="14.7109375" customWidth="1"/>
    <col min="15959" max="15963" width="14.7109375" customWidth="1"/>
    <col min="15964" max="15964" width="14.5703125" customWidth="1"/>
    <col min="15966" max="15967" width="14.7109375" customWidth="1"/>
    <col min="15968" max="15968" width="14.85546875" customWidth="1"/>
    <col min="15969" max="15969" width="14.7109375" customWidth="1"/>
    <col min="15973" max="15975" width="14.7109375" customWidth="1"/>
    <col min="16129" max="16129" width="7" customWidth="1"/>
    <col min="16130" max="16130" width="37.28515625" customWidth="1"/>
    <col min="16131" max="16131" width="13.28515625" customWidth="1"/>
    <col min="16132" max="16132" width="14.140625" customWidth="1"/>
    <col min="16133" max="16133" width="12.5703125" customWidth="1"/>
    <col min="16134" max="16134" width="13.42578125" customWidth="1"/>
    <col min="16135" max="16138" width="13.7109375" customWidth="1"/>
    <col min="16139" max="16139" width="14.140625" customWidth="1"/>
    <col min="16140" max="16140" width="13.7109375" customWidth="1"/>
    <col min="16141" max="16141" width="9" customWidth="1"/>
    <col min="16142" max="16149" width="14.7109375" customWidth="1"/>
    <col min="16150" max="16150" width="14.85546875" customWidth="1"/>
    <col min="16151" max="16163" width="14.7109375" customWidth="1"/>
    <col min="16165" max="16165" width="14.7109375" customWidth="1"/>
    <col min="16167" max="16170" width="14.7109375" customWidth="1"/>
    <col min="16171" max="16171" width="14.85546875" customWidth="1"/>
    <col min="16172" max="16175" width="14.7109375" customWidth="1"/>
    <col min="16177" max="16178" width="14.7109375" customWidth="1"/>
    <col min="16180" max="16181" width="14.7109375" customWidth="1"/>
    <col min="16182" max="16182" width="14.5703125" customWidth="1"/>
    <col min="16183" max="16185" width="14.7109375" customWidth="1"/>
    <col min="16188" max="16188" width="14.7109375" customWidth="1"/>
    <col min="16189" max="16189" width="14.85546875" customWidth="1"/>
    <col min="16190" max="16192" width="14.7109375" customWidth="1"/>
    <col min="16194" max="16194" width="14.85546875" customWidth="1"/>
    <col min="16195" max="16196" width="14.7109375" customWidth="1"/>
    <col min="16197" max="16197" width="16.5703125" customWidth="1"/>
    <col min="16198" max="16199" width="14.7109375" customWidth="1"/>
    <col min="16201" max="16206" width="14.7109375" customWidth="1"/>
    <col min="16208" max="16208" width="14.85546875" customWidth="1"/>
    <col min="16209" max="16213" width="14.7109375" customWidth="1"/>
    <col min="16215" max="16219" width="14.7109375" customWidth="1"/>
    <col min="16220" max="16220" width="14.5703125" customWidth="1"/>
    <col min="16222" max="16223" width="14.7109375" customWidth="1"/>
    <col min="16224" max="16224" width="14.85546875" customWidth="1"/>
    <col min="16225" max="16225" width="14.7109375" customWidth="1"/>
    <col min="16229" max="16231" width="14.7109375" customWidth="1"/>
  </cols>
  <sheetData>
    <row r="1" spans="2:6" x14ac:dyDescent="0.2">
      <c r="B1" s="5"/>
      <c r="C1" s="5"/>
      <c r="D1" s="5"/>
      <c r="E1" s="5"/>
      <c r="F1" s="5"/>
    </row>
    <row r="2" spans="2:6" x14ac:dyDescent="0.2">
      <c r="B2" s="423" t="s">
        <v>368</v>
      </c>
      <c r="C2" s="423"/>
      <c r="D2" s="423"/>
      <c r="E2" s="423"/>
      <c r="F2" s="423"/>
    </row>
    <row r="3" spans="2:6" x14ac:dyDescent="0.2">
      <c r="B3" s="411" t="s">
        <v>58</v>
      </c>
      <c r="C3" s="411"/>
      <c r="D3" s="411"/>
      <c r="E3" s="411"/>
      <c r="F3" s="411"/>
    </row>
    <row r="4" spans="2:6" x14ac:dyDescent="0.2">
      <c r="B4" s="424" t="s">
        <v>125</v>
      </c>
      <c r="C4" s="424"/>
      <c r="D4" s="424"/>
      <c r="E4" s="424"/>
      <c r="F4" s="424"/>
    </row>
    <row r="5" spans="2:6" x14ac:dyDescent="0.2">
      <c r="B5" s="424" t="s">
        <v>127</v>
      </c>
      <c r="C5" s="424"/>
      <c r="D5" s="424"/>
      <c r="E5" s="424"/>
      <c r="F5" s="424"/>
    </row>
    <row r="6" spans="2:6" x14ac:dyDescent="0.2">
      <c r="B6" s="424" t="s">
        <v>120</v>
      </c>
      <c r="C6" s="424"/>
      <c r="D6" s="424"/>
      <c r="E6" s="424"/>
      <c r="F6" s="424"/>
    </row>
    <row r="7" spans="2:6" x14ac:dyDescent="0.2">
      <c r="B7" s="411" t="s">
        <v>365</v>
      </c>
      <c r="C7" s="411"/>
      <c r="D7" s="411"/>
      <c r="E7" s="411"/>
      <c r="F7" s="411"/>
    </row>
    <row r="8" spans="2:6" x14ac:dyDescent="0.2">
      <c r="B8" s="136"/>
      <c r="C8" s="136"/>
      <c r="D8" s="136"/>
      <c r="E8" s="137"/>
      <c r="F8" s="136"/>
    </row>
    <row r="9" spans="2:6" x14ac:dyDescent="0.2">
      <c r="B9" s="422" t="s">
        <v>62</v>
      </c>
      <c r="C9" s="422" t="s">
        <v>63</v>
      </c>
      <c r="D9" s="349" t="s">
        <v>64</v>
      </c>
      <c r="E9" s="349" t="s">
        <v>65</v>
      </c>
      <c r="F9" s="422" t="s">
        <v>17</v>
      </c>
    </row>
    <row r="10" spans="2:6" x14ac:dyDescent="0.2">
      <c r="B10" s="422"/>
      <c r="C10" s="422"/>
      <c r="D10" s="349" t="s">
        <v>67</v>
      </c>
      <c r="E10" s="349" t="s">
        <v>68</v>
      </c>
      <c r="F10" s="422"/>
    </row>
    <row r="11" spans="2:6" x14ac:dyDescent="0.2">
      <c r="B11" s="138">
        <v>51</v>
      </c>
      <c r="C11" s="139" t="s">
        <v>70</v>
      </c>
      <c r="D11" s="140">
        <f>SUM(D12+D15+D17)</f>
        <v>6683.85</v>
      </c>
      <c r="E11" s="140">
        <f>SUM(E12+E15+E17)</f>
        <v>5928.75</v>
      </c>
      <c r="F11" s="140">
        <f>SUM(F12+F15+F17)</f>
        <v>12612.6</v>
      </c>
    </row>
    <row r="12" spans="2:6" x14ac:dyDescent="0.2">
      <c r="B12" s="141">
        <v>511</v>
      </c>
      <c r="C12" s="142" t="s">
        <v>143</v>
      </c>
      <c r="D12" s="143">
        <f>SUM(D13:D14)</f>
        <v>5855.1</v>
      </c>
      <c r="E12" s="143">
        <f>SUM(E13:E14)</f>
        <v>5100</v>
      </c>
      <c r="F12" s="143">
        <f>SUM(F13:F14)</f>
        <v>10955.1</v>
      </c>
    </row>
    <row r="13" spans="2:6" x14ac:dyDescent="0.2">
      <c r="B13" s="144">
        <v>51101</v>
      </c>
      <c r="C13" s="145" t="s">
        <v>71</v>
      </c>
      <c r="D13" s="146">
        <v>5100</v>
      </c>
      <c r="E13" s="146">
        <v>5100</v>
      </c>
      <c r="F13" s="146">
        <f>SUM(D13:E13)</f>
        <v>10200</v>
      </c>
    </row>
    <row r="14" spans="2:6" x14ac:dyDescent="0.2">
      <c r="B14" s="144">
        <v>51103</v>
      </c>
      <c r="C14" s="147" t="s">
        <v>72</v>
      </c>
      <c r="D14" s="146">
        <v>755.1</v>
      </c>
      <c r="E14" s="146">
        <v>0</v>
      </c>
      <c r="F14" s="146">
        <f>SUM(D14:E14)</f>
        <v>755.1</v>
      </c>
    </row>
    <row r="15" spans="2:6" x14ac:dyDescent="0.2">
      <c r="B15" s="141">
        <v>514</v>
      </c>
      <c r="C15" s="139" t="s">
        <v>75</v>
      </c>
      <c r="D15" s="143">
        <f>SUM(D16)</f>
        <v>433.5</v>
      </c>
      <c r="E15" s="143">
        <f>SUM(E16)</f>
        <v>433.5</v>
      </c>
      <c r="F15" s="143">
        <f t="shared" ref="F15" si="0">SUM(F16)</f>
        <v>867</v>
      </c>
    </row>
    <row r="16" spans="2:6" x14ac:dyDescent="0.2">
      <c r="B16" s="150">
        <v>51401</v>
      </c>
      <c r="C16" s="147" t="s">
        <v>76</v>
      </c>
      <c r="D16" s="146">
        <v>433.5</v>
      </c>
      <c r="E16" s="146">
        <v>433.5</v>
      </c>
      <c r="F16" s="146">
        <f>SUM(D16:E16)</f>
        <v>867</v>
      </c>
    </row>
    <row r="17" spans="2:7" x14ac:dyDescent="0.2">
      <c r="B17" s="141">
        <v>515</v>
      </c>
      <c r="C17" s="151" t="s">
        <v>77</v>
      </c>
      <c r="D17" s="143">
        <f>SUM(D18:D18)</f>
        <v>395.25</v>
      </c>
      <c r="E17" s="143">
        <f>SUM(E18:E18)</f>
        <v>395.25</v>
      </c>
      <c r="F17" s="143">
        <f>SUM(F18:F18)</f>
        <v>790.5</v>
      </c>
    </row>
    <row r="18" spans="2:7" x14ac:dyDescent="0.2">
      <c r="B18" s="150">
        <v>51501</v>
      </c>
      <c r="C18" s="147" t="s">
        <v>76</v>
      </c>
      <c r="D18" s="146">
        <v>395.25</v>
      </c>
      <c r="E18" s="146">
        <v>395.25</v>
      </c>
      <c r="F18" s="146">
        <f>SUM(D18:E18)</f>
        <v>790.5</v>
      </c>
    </row>
    <row r="19" spans="2:7" x14ac:dyDescent="0.2">
      <c r="B19" s="141">
        <v>54</v>
      </c>
      <c r="C19" s="151" t="s">
        <v>79</v>
      </c>
      <c r="D19" s="152">
        <f>SUM(D20)</f>
        <v>393</v>
      </c>
      <c r="E19" s="152">
        <f>SUM(E20)</f>
        <v>0</v>
      </c>
      <c r="F19" s="152">
        <f>SUM(F20)</f>
        <v>393</v>
      </c>
    </row>
    <row r="20" spans="2:7" x14ac:dyDescent="0.2">
      <c r="B20" s="141">
        <v>541</v>
      </c>
      <c r="C20" s="151" t="s">
        <v>153</v>
      </c>
      <c r="D20" s="152">
        <f>SUM(D21:D24)</f>
        <v>393</v>
      </c>
      <c r="E20" s="152">
        <f>SUM(E21:E24)</f>
        <v>0</v>
      </c>
      <c r="F20" s="152">
        <f>SUM(F21:F24)</f>
        <v>393</v>
      </c>
      <c r="G20" s="6"/>
    </row>
    <row r="21" spans="2:7" x14ac:dyDescent="0.2">
      <c r="B21" s="150">
        <v>54105</v>
      </c>
      <c r="C21" s="147" t="s">
        <v>83</v>
      </c>
      <c r="D21" s="153">
        <v>100</v>
      </c>
      <c r="E21" s="153">
        <v>0</v>
      </c>
      <c r="F21" s="153">
        <f>SUM(D21:E21)</f>
        <v>100</v>
      </c>
      <c r="G21" s="7"/>
    </row>
    <row r="22" spans="2:7" x14ac:dyDescent="0.2">
      <c r="B22" s="150">
        <v>54114</v>
      </c>
      <c r="C22" s="147" t="s">
        <v>87</v>
      </c>
      <c r="D22" s="153">
        <v>93</v>
      </c>
      <c r="E22" s="153">
        <v>0</v>
      </c>
      <c r="F22" s="153">
        <f>SUM(D22:E22)</f>
        <v>93</v>
      </c>
      <c r="G22" s="7"/>
    </row>
    <row r="23" spans="2:7" x14ac:dyDescent="0.2">
      <c r="B23" s="150">
        <v>54115</v>
      </c>
      <c r="C23" s="147" t="s">
        <v>88</v>
      </c>
      <c r="D23" s="153">
        <v>100</v>
      </c>
      <c r="E23" s="153">
        <v>0</v>
      </c>
      <c r="F23" s="153">
        <f>SUM(D23:E23)</f>
        <v>100</v>
      </c>
      <c r="G23" s="7"/>
    </row>
    <row r="24" spans="2:7" x14ac:dyDescent="0.2">
      <c r="B24" s="150">
        <v>54199</v>
      </c>
      <c r="C24" s="147" t="s">
        <v>89</v>
      </c>
      <c r="D24" s="153">
        <v>100</v>
      </c>
      <c r="E24" s="153">
        <v>0</v>
      </c>
      <c r="F24" s="153">
        <f>SUM(D24:E24)</f>
        <v>100</v>
      </c>
      <c r="G24" s="7"/>
    </row>
    <row r="25" spans="2:7" x14ac:dyDescent="0.2">
      <c r="B25" s="150"/>
      <c r="C25" s="155"/>
      <c r="D25" s="146"/>
      <c r="E25" s="153"/>
      <c r="F25" s="153"/>
      <c r="G25" s="7"/>
    </row>
    <row r="26" spans="2:7" x14ac:dyDescent="0.2">
      <c r="B26" s="150"/>
      <c r="C26" s="151" t="s">
        <v>115</v>
      </c>
      <c r="D26" s="152">
        <f>SUM(D11+D19)</f>
        <v>7076.85</v>
      </c>
      <c r="E26" s="152">
        <f>SUM(E11+E19)</f>
        <v>5928.75</v>
      </c>
      <c r="F26" s="152">
        <f>SUM(D26:E26)</f>
        <v>13005.6</v>
      </c>
      <c r="G26" s="7"/>
    </row>
    <row r="27" spans="2:7" x14ac:dyDescent="0.2">
      <c r="B27" s="150"/>
      <c r="C27" s="147"/>
      <c r="D27" s="153"/>
      <c r="E27" s="153"/>
      <c r="F27" s="153"/>
      <c r="G27" s="7"/>
    </row>
    <row r="28" spans="2:7" x14ac:dyDescent="0.2">
      <c r="B28" s="141"/>
      <c r="C28" s="151" t="s">
        <v>116</v>
      </c>
      <c r="D28" s="152">
        <f>SUM(D11+D19)</f>
        <v>7076.85</v>
      </c>
      <c r="E28" s="152">
        <f>SUM(E11+E19)</f>
        <v>5928.75</v>
      </c>
      <c r="F28" s="152">
        <f>SUM(F11+F19)</f>
        <v>13005.6</v>
      </c>
      <c r="G28" s="15"/>
    </row>
    <row r="29" spans="2:7" x14ac:dyDescent="0.2">
      <c r="B29" s="141"/>
      <c r="C29" s="151" t="s">
        <v>117</v>
      </c>
      <c r="D29" s="152">
        <f>SUM(D12+D15+D17+D20)</f>
        <v>7076.85</v>
      </c>
      <c r="E29" s="152">
        <f>SUM(E12+E15+E17+E20)</f>
        <v>5928.75</v>
      </c>
      <c r="F29" s="152">
        <f>SUM(F12+F15+F17+F20)</f>
        <v>13005.6</v>
      </c>
      <c r="G29" s="15"/>
    </row>
    <row r="30" spans="2:7" x14ac:dyDescent="0.2">
      <c r="B30" s="141"/>
      <c r="C30" s="151" t="s">
        <v>118</v>
      </c>
      <c r="D30" s="152">
        <f>SUM(D13+D14+D16+D18+D21+D22+D23+D24)</f>
        <v>7076.85</v>
      </c>
      <c r="E30" s="152">
        <f>SUM(E13+E14+E16+E18+E21+E22+E23+E24)</f>
        <v>5928.75</v>
      </c>
      <c r="F30" s="152">
        <f>SUM(F13+F14+F16+F18+F21+F22+F23+F24)</f>
        <v>13005.6</v>
      </c>
      <c r="G30" s="15"/>
    </row>
    <row r="31" spans="2:7" x14ac:dyDescent="0.2">
      <c r="B31" s="9"/>
      <c r="G31" s="7"/>
    </row>
    <row r="32" spans="2:7" x14ac:dyDescent="0.2">
      <c r="G32" s="7"/>
    </row>
    <row r="33" spans="7:7" x14ac:dyDescent="0.2">
      <c r="G33" s="7"/>
    </row>
    <row r="34" spans="7:7" x14ac:dyDescent="0.2">
      <c r="G34" s="7"/>
    </row>
    <row r="35" spans="7:7" x14ac:dyDescent="0.2">
      <c r="G35" s="7"/>
    </row>
    <row r="36" spans="7:7" x14ac:dyDescent="0.2">
      <c r="G36" s="7"/>
    </row>
    <row r="37" spans="7:7" x14ac:dyDescent="0.2">
      <c r="G37" s="7"/>
    </row>
    <row r="38" spans="7:7" x14ac:dyDescent="0.2">
      <c r="G38" s="7"/>
    </row>
    <row r="39" spans="7:7" x14ac:dyDescent="0.2">
      <c r="G39" s="7"/>
    </row>
    <row r="40" spans="7:7" x14ac:dyDescent="0.2">
      <c r="G40" s="7"/>
    </row>
    <row r="41" spans="7:7" x14ac:dyDescent="0.2">
      <c r="G41" s="7"/>
    </row>
    <row r="42" spans="7:7" x14ac:dyDescent="0.2">
      <c r="G42" s="7"/>
    </row>
    <row r="43" spans="7:7" x14ac:dyDescent="0.2">
      <c r="G43" s="7"/>
    </row>
    <row r="44" spans="7:7" x14ac:dyDescent="0.2">
      <c r="G44" s="7"/>
    </row>
    <row r="45" spans="7:7" x14ac:dyDescent="0.2">
      <c r="G45" s="7"/>
    </row>
    <row r="46" spans="7:7" x14ac:dyDescent="0.2">
      <c r="G46" s="7"/>
    </row>
    <row r="47" spans="7:7" x14ac:dyDescent="0.2">
      <c r="G47" s="7"/>
    </row>
    <row r="48" spans="7:7" x14ac:dyDescent="0.2">
      <c r="G48" s="7"/>
    </row>
    <row r="49" spans="7:7" x14ac:dyDescent="0.2">
      <c r="G49" s="7"/>
    </row>
    <row r="50" spans="7:7" x14ac:dyDescent="0.2">
      <c r="G50" s="7"/>
    </row>
    <row r="51" spans="7:7" x14ac:dyDescent="0.2">
      <c r="G51" s="7"/>
    </row>
    <row r="52" spans="7:7" x14ac:dyDescent="0.2">
      <c r="G52" s="7"/>
    </row>
    <row r="53" spans="7:7" x14ac:dyDescent="0.2">
      <c r="G53" s="7"/>
    </row>
    <row r="54" spans="7:7" x14ac:dyDescent="0.2">
      <c r="G54" s="7"/>
    </row>
    <row r="67" ht="15" customHeight="1" x14ac:dyDescent="0.2"/>
    <row r="1074" spans="7:7" x14ac:dyDescent="0.2">
      <c r="G1074" s="10"/>
    </row>
    <row r="1075" spans="7:7" x14ac:dyDescent="0.2">
      <c r="G1075" s="1"/>
    </row>
    <row r="1076" spans="7:7" x14ac:dyDescent="0.2">
      <c r="G1076" s="1"/>
    </row>
    <row r="1077" spans="7:7" x14ac:dyDescent="0.2">
      <c r="G1077" s="1"/>
    </row>
    <row r="1078" spans="7:7" x14ac:dyDescent="0.2">
      <c r="G1078" s="1"/>
    </row>
    <row r="1079" spans="7:7" x14ac:dyDescent="0.2">
      <c r="G1079" s="11"/>
    </row>
    <row r="1080" spans="7:7" x14ac:dyDescent="0.2">
      <c r="G1080" s="1"/>
    </row>
    <row r="1081" spans="7:7" x14ac:dyDescent="0.2">
      <c r="G1081" s="1"/>
    </row>
    <row r="1082" spans="7:7" x14ac:dyDescent="0.2">
      <c r="G1082" s="1"/>
    </row>
    <row r="1083" spans="7:7" x14ac:dyDescent="0.2">
      <c r="G1083" s="1"/>
    </row>
    <row r="1084" spans="7:7" x14ac:dyDescent="0.2">
      <c r="G1084" s="1"/>
    </row>
    <row r="1085" spans="7:7" x14ac:dyDescent="0.2">
      <c r="G1085" s="1"/>
    </row>
    <row r="1086" spans="7:7" x14ac:dyDescent="0.2">
      <c r="G1086" s="1"/>
    </row>
    <row r="1087" spans="7:7" x14ac:dyDescent="0.2">
      <c r="G1087" s="1"/>
    </row>
    <row r="1088" spans="7:7" x14ac:dyDescent="0.2">
      <c r="G1088" s="1"/>
    </row>
    <row r="1089" spans="7:7" x14ac:dyDescent="0.2">
      <c r="G1089" s="1"/>
    </row>
    <row r="1090" spans="7:7" x14ac:dyDescent="0.2">
      <c r="G1090" s="1"/>
    </row>
    <row r="1091" spans="7:7" x14ac:dyDescent="0.2">
      <c r="G1091" s="1"/>
    </row>
    <row r="1092" spans="7:7" x14ac:dyDescent="0.2">
      <c r="G1092" s="12"/>
    </row>
    <row r="1093" spans="7:7" x14ac:dyDescent="0.2">
      <c r="G1093" s="13"/>
    </row>
    <row r="1094" spans="7:7" x14ac:dyDescent="0.2">
      <c r="G1094" s="12"/>
    </row>
    <row r="1095" spans="7:7" x14ac:dyDescent="0.2">
      <c r="G1095" s="14"/>
    </row>
    <row r="1096" spans="7:7" x14ac:dyDescent="0.2">
      <c r="G1096" s="7"/>
    </row>
    <row r="1097" spans="7:7" x14ac:dyDescent="0.2">
      <c r="G1097" s="6"/>
    </row>
    <row r="1098" spans="7:7" x14ac:dyDescent="0.2">
      <c r="G1098" s="7"/>
    </row>
    <row r="1099" spans="7:7" x14ac:dyDescent="0.2">
      <c r="G1099" s="7"/>
    </row>
    <row r="1100" spans="7:7" x14ac:dyDescent="0.2">
      <c r="G1100" s="7"/>
    </row>
    <row r="1101" spans="7:7" x14ac:dyDescent="0.2">
      <c r="G1101" s="6"/>
    </row>
    <row r="1102" spans="7:7" x14ac:dyDescent="0.2">
      <c r="G1102" s="6"/>
    </row>
    <row r="1103" spans="7:7" x14ac:dyDescent="0.2">
      <c r="G1103" s="6"/>
    </row>
    <row r="1104" spans="7:7" x14ac:dyDescent="0.2">
      <c r="G1104" s="6"/>
    </row>
    <row r="1105" spans="7:7" x14ac:dyDescent="0.2">
      <c r="G1105" s="6"/>
    </row>
    <row r="1106" spans="7:7" x14ac:dyDescent="0.2">
      <c r="G1106" s="6"/>
    </row>
    <row r="2448" spans="8:102" ht="11.1" customHeight="1" x14ac:dyDescent="0.2">
      <c r="H2448" s="10"/>
      <c r="I2448" s="10"/>
      <c r="J2448" s="10"/>
      <c r="K2448" s="10"/>
      <c r="L2448" s="10"/>
      <c r="N2448" s="10"/>
      <c r="O2448" s="10"/>
      <c r="P2448" s="10"/>
      <c r="Q2448" s="10"/>
      <c r="R2448" s="10"/>
      <c r="S2448" s="10"/>
      <c r="T2448" s="10"/>
      <c r="U2448" s="10"/>
      <c r="V2448" s="10"/>
      <c r="W2448" s="10"/>
      <c r="X2448" s="10"/>
      <c r="Y2448" s="10"/>
      <c r="Z2448" s="10"/>
      <c r="AA2448" s="10"/>
      <c r="AB2448" s="10"/>
      <c r="AC2448" s="10"/>
      <c r="AD2448" s="10"/>
      <c r="AE2448" s="10"/>
      <c r="AF2448" s="10"/>
      <c r="AG2448" s="10"/>
      <c r="AH2448" s="10"/>
      <c r="AI2448" s="10"/>
      <c r="AJ2448" s="10"/>
      <c r="AK2448" s="10"/>
      <c r="AL2448" s="10"/>
      <c r="AM2448" s="10"/>
      <c r="AN2448" s="10"/>
      <c r="AO2448" s="10"/>
      <c r="AP2448" s="10"/>
      <c r="AQ2448" s="10"/>
      <c r="AR2448" s="10"/>
      <c r="AS2448" s="10"/>
      <c r="AT2448" s="10"/>
      <c r="AU2448" s="10"/>
      <c r="AV2448" s="10"/>
      <c r="AW2448" s="10"/>
      <c r="AX2448" s="10"/>
      <c r="AZ2448" s="10"/>
      <c r="BA2448" s="10"/>
      <c r="BB2448" s="10"/>
      <c r="BC2448" s="10"/>
      <c r="BD2448" s="10"/>
      <c r="BE2448" s="10"/>
      <c r="BG2448" s="10"/>
      <c r="BH2448" s="10"/>
      <c r="BI2448" s="10"/>
      <c r="BJ2448" s="10"/>
      <c r="BK2448" s="10"/>
      <c r="BL2448" s="10"/>
      <c r="BN2448" s="10"/>
      <c r="BO2448" s="10"/>
      <c r="BP2448" s="10"/>
      <c r="BQ2448" s="10"/>
      <c r="BR2448" s="10"/>
      <c r="BS2448" s="10"/>
      <c r="BU2448" s="10"/>
      <c r="BV2448" s="10"/>
      <c r="BW2448" s="10"/>
      <c r="BX2448" s="10"/>
      <c r="BY2448" s="10"/>
      <c r="BZ2448" s="10"/>
      <c r="CB2448" s="10"/>
      <c r="CC2448" s="10"/>
      <c r="CD2448" s="10"/>
      <c r="CE2448" s="10"/>
      <c r="CF2448" s="10"/>
      <c r="CG2448" s="10"/>
      <c r="CI2448" s="10"/>
      <c r="CJ2448" s="10"/>
      <c r="CK2448" s="10"/>
      <c r="CL2448" s="10"/>
      <c r="CM2448" s="10"/>
      <c r="CN2448" s="10"/>
      <c r="CP2448" s="10"/>
      <c r="CQ2448" s="10"/>
      <c r="CR2448" s="10"/>
      <c r="CS2448" s="10"/>
      <c r="CT2448" s="10"/>
      <c r="CU2448" s="10"/>
      <c r="CW2448" s="10"/>
      <c r="CX2448" s="10"/>
    </row>
    <row r="2449" spans="8:102" ht="11.1" customHeight="1" x14ac:dyDescent="0.2">
      <c r="H2449" s="1"/>
      <c r="I2449" s="1"/>
      <c r="J2449" s="1"/>
      <c r="K2449" s="1"/>
      <c r="L2449" s="1"/>
      <c r="N2449" s="1"/>
      <c r="O2449" s="1"/>
      <c r="P2449" s="1"/>
      <c r="Q2449" s="1"/>
      <c r="R2449" s="1"/>
      <c r="S2449" s="1"/>
      <c r="T2449" s="1"/>
      <c r="U2449" s="1"/>
      <c r="V2449" s="1"/>
      <c r="W2449" s="1"/>
      <c r="X2449" s="1"/>
      <c r="Y2449" s="1"/>
      <c r="Z2449" s="1"/>
      <c r="AA2449" s="1"/>
      <c r="AB2449" s="1"/>
      <c r="AC2449" s="1"/>
      <c r="AD2449" s="1"/>
      <c r="AE2449" s="1"/>
      <c r="AF2449" s="1"/>
      <c r="AG2449" s="1"/>
      <c r="AH2449" s="1"/>
      <c r="AI2449" s="1"/>
      <c r="AJ2449" s="1"/>
      <c r="AK2449" s="1"/>
      <c r="AL2449" s="1"/>
      <c r="AM2449" s="1"/>
      <c r="AN2449" s="1"/>
      <c r="AO2449" s="1"/>
      <c r="AP2449" s="1"/>
      <c r="AQ2449" s="1"/>
      <c r="AR2449" s="1"/>
      <c r="AS2449" s="1"/>
      <c r="AT2449" s="1"/>
      <c r="AU2449" s="1"/>
      <c r="AV2449" s="1"/>
      <c r="AW2449" s="1"/>
      <c r="AX2449" s="1"/>
      <c r="AZ2449" s="1"/>
      <c r="BA2449" s="1"/>
      <c r="BB2449" s="1"/>
      <c r="BC2449" s="1"/>
      <c r="BD2449" s="1"/>
      <c r="BE2449" s="1"/>
      <c r="BG2449" s="1"/>
      <c r="BH2449" s="1"/>
      <c r="BI2449" s="1"/>
      <c r="BJ2449" s="1"/>
      <c r="BK2449" s="1"/>
      <c r="BL2449" s="1"/>
      <c r="BN2449" s="1"/>
      <c r="BO2449" s="1"/>
      <c r="BP2449" s="1"/>
      <c r="BQ2449" s="1"/>
      <c r="BR2449" s="1"/>
      <c r="BS2449" s="1"/>
      <c r="BU2449" s="1"/>
      <c r="BV2449" s="1"/>
      <c r="BW2449" s="1"/>
      <c r="BX2449" s="1"/>
      <c r="BY2449" s="1"/>
      <c r="BZ2449" s="1"/>
      <c r="CB2449" s="1"/>
      <c r="CC2449" s="1"/>
      <c r="CD2449" s="1"/>
      <c r="CE2449" s="1"/>
      <c r="CF2449" s="1"/>
      <c r="CG2449" s="1"/>
      <c r="CI2449" s="1"/>
      <c r="CJ2449" s="1"/>
      <c r="CK2449" s="1"/>
      <c r="CL2449" s="1"/>
      <c r="CM2449" s="1"/>
      <c r="CN2449" s="1"/>
      <c r="CP2449" s="1"/>
      <c r="CQ2449" s="1"/>
      <c r="CR2449" s="1"/>
      <c r="CS2449" s="1"/>
      <c r="CT2449" s="1"/>
      <c r="CU2449" s="1"/>
      <c r="CW2449" s="1"/>
      <c r="CX2449" s="1"/>
    </row>
    <row r="2450" spans="8:102" ht="11.1" customHeight="1" x14ac:dyDescent="0.2">
      <c r="H2450" s="1"/>
      <c r="I2450" s="1"/>
      <c r="J2450" s="1"/>
      <c r="K2450" s="1"/>
      <c r="L2450" s="1"/>
      <c r="N2450" s="1"/>
      <c r="O2450" s="1"/>
      <c r="P2450" s="1"/>
      <c r="Q2450" s="1"/>
      <c r="R2450" s="1"/>
      <c r="S2450" s="1"/>
      <c r="T2450" s="1"/>
      <c r="U2450" s="1"/>
      <c r="V2450" s="1"/>
      <c r="W2450" s="1"/>
      <c r="X2450" s="1"/>
      <c r="Y2450" s="1"/>
      <c r="Z2450" s="1"/>
      <c r="AA2450" s="1"/>
      <c r="AB2450" s="1"/>
      <c r="AC2450" s="1"/>
      <c r="AD2450" s="1"/>
      <c r="AE2450" s="1"/>
      <c r="AF2450" s="1"/>
      <c r="AG2450" s="1"/>
      <c r="AH2450" s="1"/>
      <c r="AJ2450" s="1"/>
      <c r="AK2450" s="1"/>
      <c r="AM2450" s="1"/>
      <c r="AO2450" s="1"/>
      <c r="AP2450" s="1"/>
      <c r="AQ2450" s="1"/>
      <c r="AR2450" s="1"/>
      <c r="AS2450" s="1"/>
      <c r="AT2450" s="1"/>
      <c r="AV2450" s="1"/>
      <c r="AX2450" s="1"/>
      <c r="AZ2450" s="1"/>
      <c r="BA2450" s="1"/>
      <c r="BB2450" s="1"/>
      <c r="BC2450" s="1"/>
      <c r="BD2450" s="1"/>
      <c r="BE2450" s="1"/>
      <c r="BG2450" s="1"/>
      <c r="BH2450" s="1"/>
      <c r="BI2450" s="1"/>
      <c r="BJ2450" s="1"/>
      <c r="BL2450" s="1"/>
      <c r="BN2450" s="1"/>
      <c r="BO2450" s="1"/>
      <c r="BP2450" s="1"/>
      <c r="BQ2450" s="1"/>
      <c r="BR2450" s="1"/>
      <c r="BS2450" s="1"/>
      <c r="BU2450" s="1"/>
      <c r="BV2450" s="1"/>
      <c r="BW2450" s="1"/>
      <c r="BX2450" s="1"/>
      <c r="BY2450" s="1"/>
      <c r="BZ2450" s="1"/>
      <c r="CB2450" s="1"/>
      <c r="CD2450" s="1"/>
      <c r="CE2450" s="1"/>
      <c r="CF2450" s="1"/>
      <c r="CG2450" s="1"/>
      <c r="CI2450" s="1"/>
      <c r="CJ2450" s="1"/>
      <c r="CK2450" s="1"/>
      <c r="CL2450" s="1"/>
      <c r="CM2450" s="1"/>
      <c r="CN2450" s="1"/>
      <c r="CP2450" s="1"/>
      <c r="CQ2450" s="1"/>
      <c r="CR2450" s="1"/>
      <c r="CW2450" s="1"/>
      <c r="CX2450" s="1"/>
    </row>
    <row r="2451" spans="8:102" x14ac:dyDescent="0.2">
      <c r="H2451" s="1"/>
      <c r="I2451" s="1"/>
      <c r="J2451" s="1"/>
      <c r="K2451" s="1"/>
      <c r="L2451" s="1"/>
      <c r="N2451" s="1"/>
      <c r="O2451" s="1"/>
      <c r="P2451" s="1"/>
      <c r="Q2451" s="1"/>
      <c r="R2451" s="1"/>
      <c r="S2451" s="1"/>
      <c r="T2451" s="1"/>
      <c r="U2451" s="1"/>
      <c r="V2451" s="1"/>
      <c r="W2451" s="1"/>
      <c r="X2451" s="1"/>
      <c r="Y2451" s="1"/>
      <c r="Z2451" s="1"/>
      <c r="AA2451" s="1"/>
      <c r="AB2451" s="1"/>
      <c r="AC2451" s="1"/>
      <c r="AD2451" s="1"/>
      <c r="AE2451" s="1"/>
      <c r="AF2451" s="1"/>
      <c r="AG2451" s="1"/>
      <c r="AH2451" s="1"/>
      <c r="AJ2451" s="1"/>
      <c r="AK2451" s="1"/>
      <c r="AM2451" s="1"/>
      <c r="AO2451" s="1"/>
      <c r="AP2451" s="1"/>
      <c r="AQ2451" s="1"/>
      <c r="AR2451" s="1"/>
      <c r="AS2451" s="1"/>
      <c r="AT2451" s="1"/>
      <c r="AV2451" s="1"/>
      <c r="AX2451" s="1"/>
      <c r="AZ2451" s="1"/>
      <c r="BA2451" s="1"/>
      <c r="BB2451" s="1"/>
      <c r="BC2451" s="1"/>
      <c r="BD2451" s="1"/>
      <c r="BE2451" s="1"/>
      <c r="BG2451" s="1"/>
      <c r="BH2451" s="1"/>
      <c r="BI2451" s="1"/>
      <c r="BJ2451" s="1"/>
      <c r="BL2451" s="1"/>
      <c r="BN2451" s="1"/>
      <c r="BO2451" s="1"/>
      <c r="BP2451" s="1"/>
      <c r="BQ2451" s="1"/>
      <c r="BR2451" s="1"/>
      <c r="BS2451" s="1"/>
      <c r="BU2451" s="1"/>
      <c r="BV2451" s="1"/>
      <c r="BW2451" s="1"/>
      <c r="BX2451" s="1"/>
      <c r="BY2451" s="1"/>
      <c r="BZ2451" s="1"/>
      <c r="CB2451" s="1"/>
      <c r="CD2451" s="1"/>
      <c r="CE2451" s="1"/>
      <c r="CF2451" s="1"/>
      <c r="CG2451" s="1"/>
      <c r="CI2451" s="1"/>
      <c r="CJ2451" s="1"/>
      <c r="CK2451" s="1"/>
      <c r="CL2451" s="1"/>
      <c r="CM2451" s="1"/>
      <c r="CN2451" s="1"/>
      <c r="CP2451" s="1"/>
      <c r="CQ2451" s="1"/>
      <c r="CR2451" s="1"/>
      <c r="CW2451" s="1"/>
      <c r="CX2451" s="1"/>
    </row>
    <row r="2452" spans="8:102" ht="12.95" customHeight="1" x14ac:dyDescent="0.2">
      <c r="H2452" s="1"/>
      <c r="I2452" s="1"/>
      <c r="J2452" s="1"/>
      <c r="K2452" s="1"/>
      <c r="L2452" s="1"/>
      <c r="N2452" s="1"/>
      <c r="O2452" s="1"/>
      <c r="P2452" s="1"/>
      <c r="Q2452" s="1"/>
      <c r="R2452" s="1"/>
      <c r="S2452" s="1"/>
      <c r="T2452" s="1"/>
      <c r="U2452" s="1"/>
      <c r="V2452" s="1"/>
      <c r="W2452" s="1"/>
      <c r="X2452" s="1"/>
      <c r="Y2452" s="1"/>
      <c r="Z2452" s="1"/>
      <c r="AA2452" s="1"/>
      <c r="AD2452" s="1"/>
      <c r="AE2452" s="1"/>
      <c r="AF2452" s="1"/>
      <c r="AG2452" s="1"/>
      <c r="AH2452" s="1"/>
      <c r="AJ2452" s="1"/>
      <c r="AK2452" s="1"/>
      <c r="AM2452" s="1"/>
      <c r="AO2452" s="1"/>
      <c r="AP2452" s="1"/>
      <c r="AS2452" s="1"/>
      <c r="AV2452" s="1"/>
      <c r="AX2452" s="1"/>
      <c r="AZ2452" s="1"/>
      <c r="BA2452" s="1"/>
      <c r="BB2452" s="1"/>
      <c r="BC2452" s="1"/>
      <c r="BE2452" s="1"/>
      <c r="BG2452" s="1"/>
      <c r="BH2452" s="1"/>
      <c r="BI2452" s="1"/>
      <c r="BJ2452" s="1"/>
      <c r="BL2452" s="1"/>
      <c r="BN2452" s="1"/>
      <c r="BO2452" s="1"/>
      <c r="BP2452" s="1"/>
      <c r="BQ2452" s="1"/>
      <c r="BR2452" s="1"/>
      <c r="BS2452" s="1"/>
      <c r="BV2452" s="1"/>
      <c r="BW2452" s="1"/>
      <c r="BX2452" s="1"/>
      <c r="BY2452" s="1"/>
      <c r="BZ2452" s="1"/>
      <c r="CD2452" s="1"/>
      <c r="CE2452" s="1"/>
      <c r="CF2452" s="1"/>
      <c r="CG2452" s="1"/>
      <c r="CJ2452" s="1"/>
      <c r="CK2452" s="1"/>
      <c r="CL2452" s="1"/>
      <c r="CM2452" s="1"/>
      <c r="CN2452" s="1"/>
      <c r="CR2452" s="1"/>
      <c r="CW2452" s="1"/>
      <c r="CX2452" s="1"/>
    </row>
    <row r="2453" spans="8:102" ht="12.95" customHeight="1" x14ac:dyDescent="0.2">
      <c r="H2453" s="1"/>
      <c r="I2453" s="1"/>
      <c r="J2453" s="1"/>
      <c r="K2453" s="1"/>
      <c r="L2453" s="1"/>
      <c r="N2453" s="1"/>
      <c r="O2453" s="1"/>
      <c r="P2453" s="1"/>
      <c r="Q2453" s="1"/>
      <c r="R2453" s="1"/>
      <c r="S2453" s="1"/>
      <c r="T2453" s="1"/>
      <c r="V2453" s="1"/>
      <c r="W2453" s="1"/>
      <c r="X2453" s="1"/>
      <c r="Y2453" s="1"/>
      <c r="Z2453" s="1"/>
      <c r="AA2453" s="1"/>
      <c r="AD2453" s="1"/>
      <c r="AE2453" s="1"/>
      <c r="AF2453" s="1"/>
      <c r="AG2453" s="1"/>
      <c r="AH2453" s="1"/>
      <c r="AJ2453" s="1"/>
      <c r="AK2453" s="1"/>
      <c r="AM2453" s="1"/>
      <c r="AO2453" s="1"/>
      <c r="AP2453" s="1"/>
      <c r="AS2453" s="1"/>
      <c r="AV2453" s="1"/>
      <c r="AX2453" s="1"/>
      <c r="AZ2453" s="1"/>
      <c r="BA2453" s="1"/>
      <c r="BB2453" s="1"/>
      <c r="BC2453" s="1"/>
      <c r="BE2453" s="1"/>
      <c r="BG2453" s="1"/>
      <c r="BH2453" s="1"/>
      <c r="BI2453" s="1"/>
      <c r="BJ2453" s="1"/>
      <c r="BL2453" s="1"/>
      <c r="BO2453" s="1"/>
      <c r="BP2453" s="1"/>
      <c r="BQ2453" s="1"/>
      <c r="BR2453" s="1"/>
      <c r="BS2453" s="1"/>
      <c r="BV2453" s="1"/>
      <c r="BW2453" s="1"/>
      <c r="BX2453" s="1"/>
      <c r="BY2453" s="1"/>
      <c r="BZ2453" s="1"/>
      <c r="CD2453" s="1"/>
      <c r="CE2453" s="1"/>
      <c r="CF2453" s="1"/>
      <c r="CG2453" s="1"/>
      <c r="CJ2453" s="1"/>
      <c r="CK2453" s="1"/>
      <c r="CL2453" s="1"/>
      <c r="CM2453" s="1"/>
      <c r="CN2453" s="1"/>
      <c r="CR2453" s="1"/>
      <c r="CW2453" s="1"/>
      <c r="CX2453" s="1"/>
    </row>
    <row r="2454" spans="8:102" ht="12.95" customHeight="1" x14ac:dyDescent="0.2">
      <c r="H2454" s="1"/>
      <c r="I2454" s="1"/>
      <c r="J2454" s="1"/>
      <c r="K2454" s="1"/>
      <c r="L2454" s="1"/>
      <c r="N2454" s="1"/>
      <c r="O2454" s="1"/>
      <c r="P2454" s="1"/>
      <c r="Q2454" s="1"/>
      <c r="R2454" s="1"/>
      <c r="S2454" s="1"/>
      <c r="T2454" s="1"/>
      <c r="V2454" s="1"/>
      <c r="W2454" s="1"/>
      <c r="X2454" s="1"/>
      <c r="Y2454" s="1"/>
      <c r="Z2454" s="1"/>
      <c r="AA2454" s="1"/>
      <c r="AD2454" s="1"/>
      <c r="AE2454" s="1"/>
      <c r="AF2454" s="1"/>
      <c r="AG2454" s="1"/>
      <c r="AH2454" s="1"/>
      <c r="AJ2454" s="1"/>
      <c r="AK2454" s="1"/>
      <c r="AM2454" s="1"/>
      <c r="AO2454" s="1"/>
      <c r="AP2454" s="1"/>
      <c r="AS2454" s="1"/>
      <c r="AV2454" s="1"/>
      <c r="AX2454" s="1"/>
      <c r="AZ2454" s="1"/>
      <c r="BA2454" s="1"/>
      <c r="BB2454" s="1"/>
      <c r="BC2454" s="1"/>
      <c r="BE2454" s="1"/>
      <c r="BG2454" s="1"/>
      <c r="BH2454" s="1"/>
      <c r="BI2454" s="1"/>
      <c r="BJ2454" s="1"/>
      <c r="BL2454" s="1"/>
      <c r="BO2454" s="1"/>
      <c r="BP2454" s="1"/>
      <c r="BQ2454" s="1"/>
      <c r="BR2454" s="1"/>
      <c r="BS2454" s="1"/>
      <c r="BV2454" s="1"/>
      <c r="BW2454" s="1"/>
      <c r="BX2454" s="1"/>
      <c r="BY2454" s="1"/>
      <c r="BZ2454" s="1"/>
      <c r="CD2454" s="1"/>
      <c r="CE2454" s="1"/>
      <c r="CF2454" s="1"/>
      <c r="CG2454" s="1"/>
      <c r="CJ2454" s="1"/>
      <c r="CK2454" s="1"/>
      <c r="CL2454" s="1"/>
      <c r="CM2454" s="1"/>
      <c r="CN2454" s="1"/>
      <c r="CR2454" s="1"/>
      <c r="CW2454" s="1"/>
      <c r="CX2454" s="1"/>
    </row>
    <row r="2455" spans="8:102" x14ac:dyDescent="0.2">
      <c r="H2455" s="1"/>
      <c r="I2455" s="1"/>
      <c r="J2455" s="1"/>
      <c r="K2455" s="1"/>
      <c r="L2455" s="1"/>
      <c r="N2455" s="1"/>
      <c r="O2455" s="1"/>
      <c r="P2455" s="1"/>
      <c r="Q2455" s="1"/>
      <c r="R2455" s="1"/>
      <c r="S2455" s="1"/>
      <c r="T2455" s="1"/>
      <c r="V2455" s="1"/>
      <c r="W2455" s="1"/>
      <c r="X2455" s="1"/>
      <c r="Y2455" s="1"/>
      <c r="Z2455" s="1"/>
      <c r="AA2455" s="1"/>
      <c r="AD2455" s="1"/>
      <c r="AE2455" s="1"/>
      <c r="AG2455" s="1"/>
      <c r="AH2455" s="1"/>
      <c r="AJ2455" s="1"/>
      <c r="AK2455" s="1"/>
      <c r="AM2455" s="1"/>
      <c r="AO2455" s="1"/>
      <c r="AP2455" s="1"/>
      <c r="AS2455" s="1"/>
      <c r="AV2455" s="1"/>
      <c r="AX2455" s="1"/>
      <c r="AZ2455" s="1"/>
      <c r="BA2455" s="1"/>
      <c r="BB2455" s="1"/>
      <c r="BC2455" s="1"/>
      <c r="BE2455" s="1"/>
      <c r="BG2455" s="1"/>
      <c r="BH2455" s="1"/>
      <c r="BI2455" s="1"/>
      <c r="BJ2455" s="1"/>
      <c r="BL2455" s="1"/>
      <c r="BO2455" s="1"/>
      <c r="BP2455" s="1"/>
      <c r="BQ2455" s="1"/>
      <c r="BR2455" s="1"/>
      <c r="BS2455" s="1"/>
      <c r="BV2455" s="1"/>
      <c r="BW2455" s="1"/>
      <c r="BX2455" s="1"/>
      <c r="BY2455" s="1"/>
      <c r="BZ2455" s="1"/>
      <c r="CD2455" s="1"/>
      <c r="CE2455" s="1"/>
      <c r="CF2455" s="1"/>
      <c r="CG2455" s="1"/>
      <c r="CJ2455" s="1"/>
      <c r="CK2455" s="1"/>
      <c r="CL2455" s="1"/>
      <c r="CM2455" s="1"/>
      <c r="CR2455" s="1"/>
      <c r="CW2455" s="1"/>
      <c r="CX2455" s="1"/>
    </row>
    <row r="2456" spans="8:102" x14ac:dyDescent="0.2">
      <c r="H2456" s="1"/>
      <c r="I2456" s="1"/>
      <c r="J2456" s="1"/>
      <c r="K2456" s="1"/>
      <c r="L2456" s="1"/>
      <c r="N2456" s="1"/>
      <c r="O2456" s="1"/>
      <c r="P2456" s="1"/>
      <c r="Q2456" s="1"/>
      <c r="R2456" s="1"/>
      <c r="S2456" s="1"/>
      <c r="T2456" s="1"/>
      <c r="V2456" s="1"/>
      <c r="W2456" s="1"/>
      <c r="X2456" s="1"/>
      <c r="Y2456" s="1"/>
      <c r="Z2456" s="1"/>
      <c r="AA2456" s="1"/>
      <c r="AD2456" s="1"/>
      <c r="AE2456" s="1"/>
      <c r="AG2456" s="1"/>
      <c r="AH2456" s="1"/>
      <c r="AJ2456" s="1"/>
      <c r="AK2456" s="1"/>
      <c r="AM2456" s="1"/>
      <c r="AO2456" s="1"/>
      <c r="AP2456" s="1"/>
      <c r="AS2456" s="1"/>
      <c r="AV2456" s="1"/>
      <c r="AX2456" s="1"/>
      <c r="AZ2456" s="1"/>
      <c r="BA2456" s="1"/>
      <c r="BB2456" s="1"/>
      <c r="BC2456" s="1"/>
      <c r="BE2456" s="1"/>
      <c r="BG2456" s="1"/>
      <c r="BH2456" s="1"/>
      <c r="BI2456" s="1"/>
      <c r="BJ2456" s="1"/>
      <c r="BL2456" s="1"/>
      <c r="BO2456" s="1"/>
      <c r="BP2456" s="1"/>
      <c r="BQ2456" s="1"/>
      <c r="BR2456" s="1"/>
      <c r="BS2456" s="1"/>
      <c r="BV2456" s="1"/>
      <c r="BW2456" s="1"/>
      <c r="BX2456" s="1"/>
      <c r="BY2456" s="1"/>
      <c r="BZ2456" s="1"/>
      <c r="CD2456" s="1"/>
      <c r="CE2456" s="1"/>
      <c r="CF2456" s="1"/>
      <c r="CG2456" s="1"/>
      <c r="CJ2456" s="1"/>
      <c r="CK2456" s="1"/>
      <c r="CL2456" s="1"/>
      <c r="CM2456" s="1"/>
      <c r="CR2456" s="1"/>
      <c r="CW2456" s="1"/>
      <c r="CX2456" s="1"/>
    </row>
    <row r="2457" spans="8:102" x14ac:dyDescent="0.2">
      <c r="H2457" s="1"/>
      <c r="I2457" s="1"/>
      <c r="J2457" s="1"/>
      <c r="K2457" s="1"/>
      <c r="L2457" s="1"/>
      <c r="N2457" s="1"/>
      <c r="O2457" s="1"/>
      <c r="P2457" s="1"/>
      <c r="Q2457" s="1"/>
      <c r="R2457" s="1"/>
      <c r="S2457" s="1"/>
      <c r="T2457" s="1"/>
      <c r="V2457" s="1"/>
      <c r="W2457" s="1"/>
      <c r="X2457" s="1"/>
      <c r="Y2457" s="1"/>
      <c r="Z2457" s="1"/>
      <c r="AA2457" s="1"/>
      <c r="AD2457" s="1"/>
      <c r="AE2457" s="1"/>
      <c r="AG2457" s="1"/>
      <c r="AJ2457" s="1"/>
      <c r="AK2457" s="1"/>
      <c r="AM2457" s="1"/>
      <c r="AO2457" s="1"/>
      <c r="AP2457" s="1"/>
      <c r="AS2457" s="1"/>
      <c r="AV2457" s="1"/>
      <c r="AX2457" s="1"/>
      <c r="AZ2457" s="1"/>
      <c r="BA2457" s="1"/>
      <c r="BB2457" s="1"/>
      <c r="BC2457" s="1"/>
      <c r="BE2457" s="1"/>
      <c r="BG2457" s="1"/>
      <c r="BH2457" s="1"/>
      <c r="BI2457" s="1"/>
      <c r="BJ2457" s="1"/>
      <c r="BL2457" s="1"/>
      <c r="BO2457" s="1"/>
      <c r="BP2457" s="1"/>
      <c r="BQ2457" s="1"/>
      <c r="BR2457" s="1"/>
      <c r="BS2457" s="1"/>
      <c r="BV2457" s="1"/>
      <c r="BW2457" s="1"/>
      <c r="BX2457" s="1"/>
      <c r="BY2457" s="1"/>
      <c r="BZ2457" s="1"/>
      <c r="CD2457" s="1"/>
      <c r="CE2457" s="1"/>
      <c r="CF2457" s="1"/>
      <c r="CG2457" s="1"/>
      <c r="CJ2457" s="1"/>
      <c r="CK2457" s="1"/>
      <c r="CL2457" s="1"/>
      <c r="CM2457" s="1"/>
      <c r="CR2457" s="1"/>
      <c r="CW2457" s="1"/>
      <c r="CX2457" s="1"/>
    </row>
    <row r="2458" spans="8:102" x14ac:dyDescent="0.2">
      <c r="H2458" s="1"/>
      <c r="I2458" s="1"/>
      <c r="J2458" s="1"/>
      <c r="K2458" s="1"/>
      <c r="L2458" s="1"/>
      <c r="N2458" s="1"/>
      <c r="O2458" s="1"/>
      <c r="P2458" s="1"/>
      <c r="Q2458" s="1"/>
      <c r="R2458" s="1"/>
      <c r="S2458" s="1"/>
      <c r="T2458" s="1"/>
      <c r="V2458" s="1"/>
      <c r="W2458" s="1"/>
      <c r="X2458" s="1"/>
      <c r="Y2458" s="1"/>
      <c r="Z2458" s="1"/>
      <c r="AA2458" s="1"/>
      <c r="AD2458" s="1"/>
      <c r="AE2458" s="1"/>
      <c r="AG2458" s="1"/>
      <c r="AJ2458" s="1"/>
      <c r="AK2458" s="1"/>
      <c r="AM2458" s="1"/>
      <c r="AO2458" s="1"/>
      <c r="AP2458" s="1"/>
      <c r="AS2458" s="1"/>
      <c r="AV2458" s="1"/>
      <c r="AX2458" s="1"/>
      <c r="AZ2458" s="1"/>
      <c r="BA2458" s="1"/>
      <c r="BB2458" s="1"/>
      <c r="BC2458" s="1"/>
      <c r="BE2458" s="1"/>
      <c r="BG2458" s="1"/>
      <c r="BH2458" s="1"/>
      <c r="BI2458" s="1"/>
      <c r="BJ2458" s="1"/>
      <c r="BL2458" s="1"/>
      <c r="BO2458" s="1"/>
      <c r="BP2458" s="1"/>
      <c r="BQ2458" s="1"/>
      <c r="BR2458" s="1"/>
      <c r="BS2458" s="1"/>
      <c r="BV2458" s="1"/>
      <c r="BW2458" s="1"/>
      <c r="BX2458" s="1"/>
      <c r="BY2458" s="1"/>
      <c r="BZ2458" s="1"/>
      <c r="CD2458" s="1"/>
      <c r="CE2458" s="1"/>
      <c r="CF2458" s="1"/>
      <c r="CG2458" s="1"/>
      <c r="CJ2458" s="1"/>
      <c r="CK2458" s="1"/>
      <c r="CL2458" s="1"/>
      <c r="CM2458" s="1"/>
      <c r="CR2458" s="1"/>
      <c r="CW2458" s="1"/>
      <c r="CX2458" s="1"/>
    </row>
    <row r="2459" spans="8:102" x14ac:dyDescent="0.2">
      <c r="H2459" s="1"/>
      <c r="I2459" s="1"/>
      <c r="J2459" s="1"/>
      <c r="K2459" s="1"/>
      <c r="L2459" s="1"/>
      <c r="N2459" s="1"/>
      <c r="O2459" s="1"/>
      <c r="P2459" s="1"/>
      <c r="Q2459" s="1"/>
      <c r="R2459" s="1"/>
      <c r="S2459" s="1"/>
      <c r="T2459" s="1"/>
      <c r="V2459" s="1"/>
      <c r="W2459" s="1"/>
      <c r="X2459" s="1"/>
      <c r="Y2459" s="1"/>
      <c r="Z2459" s="1"/>
      <c r="AA2459" s="1"/>
      <c r="AD2459" s="1"/>
      <c r="AE2459" s="1"/>
      <c r="AG2459" s="1"/>
      <c r="AJ2459" s="1"/>
      <c r="AK2459" s="1"/>
      <c r="AM2459" s="1"/>
      <c r="AO2459" s="1"/>
      <c r="AP2459" s="1"/>
      <c r="AS2459" s="1"/>
      <c r="AV2459" s="1"/>
      <c r="AX2459" s="1"/>
      <c r="AZ2459" s="1"/>
      <c r="BA2459" s="1"/>
      <c r="BB2459" s="1"/>
      <c r="BC2459" s="1"/>
      <c r="BE2459" s="1"/>
      <c r="BG2459" s="1"/>
      <c r="BH2459" s="1"/>
      <c r="BI2459" s="1"/>
      <c r="BJ2459" s="1"/>
      <c r="BL2459" s="1"/>
      <c r="BO2459" s="1"/>
      <c r="BP2459" s="1"/>
      <c r="BQ2459" s="1"/>
      <c r="BR2459" s="1"/>
      <c r="BS2459" s="1"/>
      <c r="BV2459" s="1"/>
      <c r="BW2459" s="1"/>
      <c r="BX2459" s="1"/>
      <c r="BY2459" s="1"/>
      <c r="BZ2459" s="1"/>
      <c r="CD2459" s="1"/>
      <c r="CE2459" s="1"/>
      <c r="CF2459" s="1"/>
      <c r="CG2459" s="1"/>
      <c r="CJ2459" s="1"/>
      <c r="CK2459" s="1"/>
      <c r="CL2459" s="1"/>
      <c r="CM2459" s="1"/>
      <c r="CR2459" s="1"/>
      <c r="CW2459" s="1"/>
      <c r="CX2459" s="1"/>
    </row>
    <row r="2460" spans="8:102" x14ac:dyDescent="0.2">
      <c r="H2460" s="1"/>
      <c r="I2460" s="1"/>
      <c r="J2460" s="1"/>
      <c r="K2460" s="1"/>
      <c r="L2460" s="1"/>
      <c r="N2460" s="1"/>
      <c r="O2460" s="1"/>
      <c r="P2460" s="1"/>
      <c r="Q2460" s="1"/>
      <c r="R2460" s="1"/>
      <c r="S2460" s="1"/>
      <c r="T2460" s="1"/>
      <c r="V2460" s="1"/>
      <c r="W2460" s="1"/>
      <c r="X2460" s="1"/>
      <c r="Y2460" s="1"/>
      <c r="Z2460" s="1"/>
      <c r="AA2460" s="1"/>
      <c r="AD2460" s="1"/>
      <c r="AE2460" s="1"/>
      <c r="AG2460" s="1"/>
      <c r="AJ2460" s="1"/>
      <c r="AK2460" s="1"/>
      <c r="AM2460" s="1"/>
      <c r="AO2460" s="1"/>
      <c r="AP2460" s="1"/>
      <c r="AS2460" s="1"/>
      <c r="AV2460" s="1"/>
      <c r="AX2460" s="1"/>
      <c r="AZ2460" s="1"/>
      <c r="BA2460" s="1"/>
      <c r="BB2460" s="1"/>
      <c r="BC2460" s="1"/>
      <c r="BE2460" s="1"/>
      <c r="BG2460" s="1"/>
      <c r="BH2460" s="1"/>
      <c r="BI2460" s="1"/>
      <c r="BJ2460" s="1"/>
      <c r="BL2460" s="1"/>
      <c r="BO2460" s="1"/>
      <c r="BP2460" s="1"/>
      <c r="BQ2460" s="1"/>
      <c r="BR2460" s="1"/>
      <c r="BS2460" s="1"/>
      <c r="BV2460" s="1"/>
      <c r="BW2460" s="1"/>
      <c r="BX2460" s="1"/>
      <c r="BY2460" s="1"/>
      <c r="BZ2460" s="1"/>
      <c r="CD2460" s="1"/>
      <c r="CE2460" s="1"/>
      <c r="CF2460" s="1"/>
      <c r="CG2460" s="1"/>
      <c r="CJ2460" s="1"/>
      <c r="CK2460" s="1"/>
      <c r="CL2460" s="1"/>
      <c r="CM2460" s="1"/>
      <c r="CR2460" s="1"/>
      <c r="CW2460" s="1"/>
      <c r="CX2460" s="1"/>
    </row>
    <row r="2461" spans="8:102" x14ac:dyDescent="0.2">
      <c r="H2461" s="1"/>
      <c r="I2461" s="1"/>
      <c r="J2461" s="1"/>
      <c r="K2461" s="1"/>
      <c r="L2461" s="1"/>
      <c r="N2461" s="1"/>
      <c r="O2461" s="1"/>
      <c r="P2461" s="1"/>
      <c r="Q2461" s="1"/>
      <c r="R2461" s="1"/>
      <c r="S2461" s="1"/>
      <c r="T2461" s="1"/>
      <c r="V2461" s="1"/>
      <c r="W2461" s="1"/>
      <c r="Y2461" s="1"/>
      <c r="AA2461" s="1"/>
      <c r="AD2461" s="1"/>
      <c r="AE2461" s="1"/>
      <c r="AG2461" s="1"/>
      <c r="AJ2461" s="1"/>
      <c r="AK2461" s="1"/>
      <c r="AM2461" s="1"/>
      <c r="AO2461" s="1"/>
      <c r="AP2461" s="1"/>
      <c r="AS2461" s="1"/>
      <c r="AV2461" s="1"/>
      <c r="AX2461" s="1"/>
      <c r="AZ2461" s="1"/>
      <c r="BA2461" s="1"/>
      <c r="BB2461" s="1"/>
      <c r="BC2461" s="1"/>
      <c r="BE2461" s="1"/>
      <c r="BG2461" s="1"/>
      <c r="BH2461" s="1"/>
      <c r="BI2461" s="1"/>
      <c r="BJ2461" s="1"/>
      <c r="BL2461" s="1"/>
      <c r="BO2461" s="1"/>
      <c r="BP2461" s="1"/>
      <c r="BQ2461" s="1"/>
      <c r="BR2461" s="1"/>
      <c r="BS2461" s="1"/>
      <c r="BV2461" s="1"/>
      <c r="BW2461" s="1"/>
      <c r="BX2461" s="1"/>
      <c r="BY2461" s="1"/>
      <c r="BZ2461" s="1"/>
      <c r="CD2461" s="1"/>
      <c r="CE2461" s="1"/>
      <c r="CF2461" s="1"/>
      <c r="CG2461" s="1"/>
      <c r="CJ2461" s="1"/>
      <c r="CK2461" s="1"/>
      <c r="CL2461" s="1"/>
      <c r="CM2461" s="1"/>
      <c r="CR2461" s="1"/>
      <c r="CW2461" s="1"/>
      <c r="CX2461" s="1"/>
    </row>
    <row r="2462" spans="8:102" x14ac:dyDescent="0.2">
      <c r="H2462" s="1"/>
      <c r="I2462" s="1"/>
      <c r="J2462" s="1"/>
      <c r="K2462" s="1"/>
      <c r="N2462" s="1"/>
      <c r="O2462" s="1"/>
      <c r="P2462" s="1"/>
      <c r="Q2462" s="1"/>
      <c r="R2462" s="1"/>
      <c r="S2462" s="1"/>
      <c r="T2462" s="1"/>
      <c r="V2462" s="1"/>
      <c r="W2462" s="1"/>
      <c r="Y2462" s="1"/>
      <c r="AG2462" s="1"/>
      <c r="AJ2462" s="1"/>
      <c r="AK2462" s="1"/>
      <c r="AM2462" s="1"/>
      <c r="AO2462" s="1"/>
      <c r="AP2462" s="1"/>
      <c r="AS2462" s="1"/>
      <c r="AV2462" s="1"/>
      <c r="AX2462" s="1"/>
      <c r="AZ2462" s="1"/>
      <c r="BA2462" s="1"/>
      <c r="BB2462" s="1"/>
      <c r="BC2462" s="1"/>
      <c r="BE2462" s="1"/>
      <c r="BG2462" s="1"/>
      <c r="BH2462" s="1"/>
      <c r="BI2462" s="1"/>
      <c r="BJ2462" s="1"/>
      <c r="BL2462" s="1"/>
      <c r="BO2462" s="1"/>
      <c r="BP2462" s="1"/>
      <c r="BQ2462" s="1"/>
      <c r="BR2462" s="1"/>
      <c r="BS2462" s="1"/>
      <c r="BV2462" s="1"/>
      <c r="BW2462" s="1"/>
      <c r="BX2462" s="1"/>
      <c r="BY2462" s="1"/>
      <c r="BZ2462" s="1"/>
      <c r="CD2462" s="1"/>
      <c r="CE2462" s="1"/>
      <c r="CF2462" s="1"/>
      <c r="CG2462" s="1"/>
      <c r="CJ2462" s="1"/>
      <c r="CK2462" s="1"/>
      <c r="CL2462" s="1"/>
      <c r="CM2462" s="1"/>
      <c r="CR2462" s="1"/>
      <c r="CW2462" s="1"/>
      <c r="CX2462" s="1"/>
    </row>
    <row r="2463" spans="8:102" x14ac:dyDescent="0.2">
      <c r="H2463" s="1"/>
      <c r="I2463" s="1"/>
      <c r="J2463" s="1"/>
      <c r="K2463" s="1"/>
      <c r="N2463" s="1"/>
      <c r="O2463" s="1"/>
      <c r="P2463" s="1"/>
      <c r="Q2463" s="1"/>
      <c r="R2463" s="1"/>
      <c r="S2463" s="1"/>
      <c r="T2463" s="1"/>
      <c r="V2463" s="1"/>
      <c r="W2463" s="1"/>
      <c r="Y2463" s="1"/>
      <c r="AG2463" s="1"/>
      <c r="AJ2463" s="1"/>
      <c r="AK2463" s="1"/>
      <c r="AM2463" s="1"/>
      <c r="AO2463" s="1"/>
      <c r="AP2463" s="1"/>
      <c r="AS2463" s="1"/>
      <c r="AV2463" s="1"/>
      <c r="AX2463" s="1"/>
      <c r="AZ2463" s="1"/>
      <c r="BA2463" s="1"/>
      <c r="BB2463" s="1"/>
      <c r="BC2463" s="1"/>
      <c r="BE2463" s="1"/>
      <c r="BG2463" s="1"/>
      <c r="BH2463" s="1"/>
      <c r="BI2463" s="1"/>
      <c r="BJ2463" s="1"/>
      <c r="BL2463" s="1"/>
      <c r="BO2463" s="1"/>
      <c r="BP2463" s="1"/>
      <c r="BQ2463" s="1"/>
      <c r="BR2463" s="1"/>
      <c r="BS2463" s="1"/>
      <c r="BV2463" s="1"/>
      <c r="BW2463" s="1"/>
      <c r="BX2463" s="1"/>
      <c r="BY2463" s="1"/>
      <c r="BZ2463" s="1"/>
      <c r="CD2463" s="1"/>
      <c r="CE2463" s="1"/>
      <c r="CF2463" s="1"/>
      <c r="CG2463" s="1"/>
      <c r="CJ2463" s="1"/>
      <c r="CK2463" s="1"/>
      <c r="CL2463" s="1"/>
      <c r="CM2463" s="1"/>
      <c r="CR2463" s="1"/>
      <c r="CW2463" s="1"/>
      <c r="CX2463" s="1"/>
    </row>
    <row r="2464" spans="8:102" x14ac:dyDescent="0.2">
      <c r="H2464" s="1"/>
      <c r="O2464" s="1"/>
      <c r="S2464" s="1"/>
      <c r="T2464" s="1"/>
      <c r="V2464" s="1"/>
      <c r="Y2464" s="1"/>
      <c r="AG2464" s="1"/>
      <c r="AJ2464" s="1"/>
      <c r="AK2464" s="1"/>
      <c r="AM2464" s="1"/>
      <c r="AO2464" s="1"/>
      <c r="AP2464" s="1"/>
      <c r="AS2464" s="1"/>
      <c r="AV2464" s="1"/>
      <c r="AX2464" s="1"/>
      <c r="AZ2464" s="1"/>
      <c r="BA2464" s="1"/>
      <c r="BB2464" s="1"/>
      <c r="BC2464" s="1"/>
      <c r="BE2464" s="1"/>
      <c r="BG2464" s="1"/>
      <c r="BH2464" s="1"/>
      <c r="BI2464" s="1"/>
      <c r="BJ2464" s="1"/>
      <c r="BL2464" s="1"/>
      <c r="BO2464" s="1"/>
      <c r="BP2464" s="1"/>
      <c r="BQ2464" s="1"/>
      <c r="BR2464" s="1"/>
      <c r="BS2464" s="1"/>
      <c r="BV2464" s="1"/>
      <c r="BW2464" s="1"/>
      <c r="BX2464" s="1"/>
      <c r="BY2464" s="1"/>
      <c r="BZ2464" s="1"/>
      <c r="CD2464" s="1"/>
      <c r="CE2464" s="1"/>
      <c r="CF2464" s="1"/>
      <c r="CG2464" s="1"/>
      <c r="CJ2464" s="1"/>
      <c r="CK2464" s="1"/>
      <c r="CL2464" s="1"/>
      <c r="CM2464" s="1"/>
      <c r="CR2464" s="1"/>
      <c r="CW2464" s="1"/>
      <c r="CX2464" s="1"/>
    </row>
    <row r="2465" spans="8:128" x14ac:dyDescent="0.2">
      <c r="H2465" s="1"/>
      <c r="S2465" s="1"/>
      <c r="T2465" s="1"/>
      <c r="V2465" s="1"/>
      <c r="Y2465" s="1"/>
      <c r="AG2465" s="1"/>
      <c r="AJ2465" s="1"/>
      <c r="AK2465" s="1"/>
      <c r="AM2465" s="1"/>
      <c r="AO2465" s="1"/>
      <c r="AP2465" s="1"/>
      <c r="AS2465" s="1"/>
      <c r="AV2465" s="1"/>
      <c r="AX2465" s="1"/>
      <c r="AZ2465" s="1"/>
      <c r="BA2465" s="1"/>
      <c r="BB2465" s="1"/>
      <c r="BC2465" s="1"/>
      <c r="BE2465" s="1"/>
      <c r="BG2465" s="1"/>
      <c r="BH2465" s="1"/>
      <c r="BI2465" s="1"/>
      <c r="BJ2465" s="1"/>
      <c r="BL2465" s="1"/>
      <c r="BO2465" s="1"/>
      <c r="BP2465" s="1"/>
      <c r="BQ2465" s="1"/>
      <c r="BR2465" s="1"/>
      <c r="BS2465" s="1"/>
      <c r="BV2465" s="1"/>
      <c r="BW2465" s="1"/>
      <c r="BX2465" s="1"/>
      <c r="BY2465" s="1"/>
      <c r="BZ2465" s="1"/>
      <c r="CD2465" s="1"/>
      <c r="CE2465" s="1"/>
      <c r="CF2465" s="1"/>
      <c r="CG2465" s="1"/>
      <c r="CJ2465" s="1"/>
      <c r="CK2465" s="1"/>
      <c r="CL2465" s="1"/>
      <c r="CM2465" s="1"/>
      <c r="CR2465" s="1"/>
      <c r="CW2465" s="1"/>
      <c r="CX2465" s="1"/>
    </row>
    <row r="2466" spans="8:128" x14ac:dyDescent="0.2">
      <c r="S2466" s="1"/>
      <c r="T2466" s="1"/>
      <c r="V2466" s="1"/>
      <c r="Y2466" s="1"/>
      <c r="AG2466" s="1"/>
      <c r="AJ2466" s="1"/>
      <c r="AK2466" s="1"/>
      <c r="AM2466" s="1"/>
      <c r="AO2466" s="1"/>
      <c r="AP2466" s="1"/>
      <c r="AS2466" s="1"/>
      <c r="AV2466" s="1"/>
      <c r="AX2466" s="1"/>
      <c r="AZ2466" s="1"/>
      <c r="BA2466" s="1"/>
      <c r="BB2466" s="1"/>
      <c r="BC2466" s="1"/>
      <c r="BE2466" s="1"/>
      <c r="BG2466" s="1"/>
      <c r="BH2466" s="1"/>
      <c r="BJ2466" s="1"/>
      <c r="BL2466" s="1"/>
      <c r="BO2466" s="1"/>
      <c r="BP2466" s="1"/>
      <c r="BQ2466" s="1"/>
      <c r="BS2466" s="1"/>
      <c r="BV2466" s="1"/>
      <c r="BW2466" s="1"/>
      <c r="BX2466" s="1"/>
      <c r="BY2466" s="1"/>
      <c r="BZ2466" s="1"/>
      <c r="CD2466" s="1"/>
      <c r="CE2466" s="1"/>
      <c r="CF2466" s="1"/>
      <c r="CG2466" s="1"/>
      <c r="CJ2466" s="1"/>
      <c r="CK2466" s="1"/>
      <c r="CL2466" s="1"/>
      <c r="CM2466" s="1"/>
      <c r="CR2466" s="1"/>
      <c r="CW2466" s="1"/>
      <c r="CX2466" s="1"/>
    </row>
    <row r="2467" spans="8:128" x14ac:dyDescent="0.2">
      <c r="S2467" s="1"/>
      <c r="T2467" s="1"/>
      <c r="V2467" s="1"/>
      <c r="Y2467" s="1"/>
      <c r="AG2467" s="1"/>
      <c r="AJ2467" s="1"/>
      <c r="AK2467" s="1"/>
      <c r="AM2467" s="1"/>
      <c r="AO2467" s="1"/>
      <c r="AP2467" s="1"/>
      <c r="AZ2467" s="1"/>
      <c r="BA2467" s="1"/>
      <c r="BH2467" s="1"/>
      <c r="BO2467" s="1"/>
      <c r="BP2467" s="1"/>
      <c r="CD2467" s="1"/>
      <c r="CE2467" s="1"/>
      <c r="CF2467" s="1"/>
      <c r="CW2467" s="1"/>
      <c r="CX2467" s="1"/>
    </row>
    <row r="2468" spans="8:128" x14ac:dyDescent="0.2">
      <c r="AG2468" s="1"/>
      <c r="AK2468" s="1"/>
      <c r="AM2468" s="1"/>
      <c r="AP2468" s="1"/>
      <c r="AZ2468" s="1"/>
      <c r="BA2468" s="1"/>
      <c r="BO2468" s="1"/>
      <c r="BP2468" s="1"/>
      <c r="CD2468" s="1"/>
      <c r="CE2468" s="1"/>
      <c r="CF2468" s="1"/>
      <c r="CW2468" s="1"/>
    </row>
    <row r="2469" spans="8:128" x14ac:dyDescent="0.2">
      <c r="H2469" s="14"/>
      <c r="I2469" s="14"/>
      <c r="J2469" s="14"/>
      <c r="K2469" s="14"/>
      <c r="L2469" s="14"/>
      <c r="M2469" s="14"/>
      <c r="N2469" s="14"/>
      <c r="O2469" s="14"/>
      <c r="P2469" s="14"/>
      <c r="Q2469" s="14"/>
      <c r="R2469" s="14"/>
      <c r="S2469" s="14"/>
      <c r="T2469" s="14"/>
      <c r="U2469" s="14"/>
      <c r="V2469" s="14"/>
      <c r="W2469" s="14"/>
      <c r="X2469" s="14"/>
      <c r="Y2469" s="14"/>
      <c r="Z2469" s="14"/>
      <c r="AA2469" s="14"/>
      <c r="AB2469" s="14"/>
      <c r="AC2469" s="14"/>
      <c r="AD2469" s="14"/>
      <c r="AE2469" s="14"/>
      <c r="AF2469" s="14"/>
      <c r="AG2469" s="14"/>
      <c r="AH2469" s="14"/>
      <c r="AI2469" s="14"/>
      <c r="AJ2469" s="14"/>
      <c r="AK2469" s="14"/>
      <c r="AL2469" s="14"/>
      <c r="AM2469" s="14"/>
      <c r="AN2469" s="14"/>
      <c r="AO2469" s="14"/>
      <c r="AP2469" s="14"/>
      <c r="AQ2469" s="14"/>
      <c r="AR2469" s="14"/>
      <c r="AS2469" s="14"/>
      <c r="AT2469" s="14"/>
      <c r="AU2469" s="14"/>
      <c r="AV2469" s="14"/>
      <c r="AW2469" s="14"/>
      <c r="AX2469" s="14"/>
      <c r="AY2469" s="14"/>
      <c r="AZ2469" s="14"/>
      <c r="BA2469" s="14"/>
      <c r="BB2469" s="14"/>
      <c r="BC2469" s="14"/>
      <c r="BD2469" s="14"/>
      <c r="BE2469" s="14"/>
      <c r="BF2469" s="14"/>
      <c r="BG2469" s="14"/>
      <c r="BH2469" s="14"/>
      <c r="BI2469" s="14"/>
      <c r="BJ2469" s="14"/>
      <c r="BK2469" s="14"/>
      <c r="BL2469" s="14"/>
      <c r="BM2469" s="14"/>
      <c r="BN2469" s="14"/>
      <c r="BO2469" s="14"/>
      <c r="BP2469" s="14"/>
      <c r="BQ2469" s="14"/>
      <c r="BR2469" s="14"/>
      <c r="BS2469" s="14"/>
      <c r="BT2469" s="14"/>
      <c r="BU2469" s="14"/>
      <c r="BV2469" s="14"/>
      <c r="BW2469" s="14"/>
      <c r="BX2469" s="14"/>
      <c r="BY2469" s="14"/>
      <c r="BZ2469" s="14"/>
      <c r="CA2469" s="14"/>
      <c r="CB2469" s="14"/>
      <c r="CC2469" s="14"/>
      <c r="CD2469" s="14"/>
      <c r="CE2469" s="14"/>
      <c r="CF2469" s="14"/>
      <c r="CG2469" s="14"/>
      <c r="CH2469" s="14"/>
      <c r="CI2469" s="14"/>
      <c r="CJ2469" s="14"/>
      <c r="CK2469" s="14"/>
      <c r="CL2469" s="14"/>
      <c r="CM2469" s="14"/>
      <c r="CN2469" s="14"/>
      <c r="CO2469" s="14"/>
      <c r="CP2469" s="14"/>
      <c r="CQ2469" s="14"/>
      <c r="CR2469" s="14"/>
      <c r="CS2469" s="14"/>
      <c r="CT2469" s="14"/>
      <c r="CU2469" s="14"/>
      <c r="CV2469" s="14"/>
      <c r="CW2469" s="14"/>
      <c r="CX2469" s="14"/>
      <c r="CY2469" s="14">
        <f t="shared" ref="CY2469:DG2469" si="1">SUM(CY2449:CY2468)</f>
        <v>0</v>
      </c>
      <c r="CZ2469" s="14">
        <f t="shared" si="1"/>
        <v>0</v>
      </c>
      <c r="DA2469" s="14">
        <f t="shared" si="1"/>
        <v>0</v>
      </c>
      <c r="DB2469" s="14">
        <f t="shared" si="1"/>
        <v>0</v>
      </c>
      <c r="DC2469" s="14">
        <f t="shared" si="1"/>
        <v>0</v>
      </c>
      <c r="DD2469" s="14">
        <f t="shared" si="1"/>
        <v>0</v>
      </c>
      <c r="DE2469" s="14">
        <f t="shared" si="1"/>
        <v>0</v>
      </c>
      <c r="DF2469" s="14">
        <f t="shared" si="1"/>
        <v>0</v>
      </c>
      <c r="DG2469" s="14">
        <f t="shared" si="1"/>
        <v>0</v>
      </c>
      <c r="DH2469" s="14"/>
      <c r="DI2469" s="14"/>
      <c r="DJ2469" s="14"/>
      <c r="DK2469" s="14"/>
      <c r="DL2469" s="14"/>
      <c r="DM2469" s="14"/>
      <c r="DN2469" s="14"/>
      <c r="DO2469" s="14"/>
      <c r="DP2469" s="14"/>
      <c r="DQ2469" s="14"/>
      <c r="DR2469" s="14"/>
      <c r="DS2469" s="14"/>
      <c r="DT2469" s="14"/>
      <c r="DU2469" s="14"/>
      <c r="DV2469" s="14"/>
      <c r="DW2469" s="14"/>
      <c r="DX2469" s="14"/>
    </row>
  </sheetData>
  <mergeCells count="9">
    <mergeCell ref="B9:B10"/>
    <mergeCell ref="C9:C10"/>
    <mergeCell ref="F9:F10"/>
    <mergeCell ref="B2:F2"/>
    <mergeCell ref="B3:F3"/>
    <mergeCell ref="B4:F4"/>
    <mergeCell ref="B5:F5"/>
    <mergeCell ref="B6:F6"/>
    <mergeCell ref="B7:F7"/>
  </mergeCells>
  <pageMargins left="0.7" right="0.7" top="0.75" bottom="0.75" header="0.3" footer="0.3"/>
  <pageSetup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6"/>
  </sheetPr>
  <dimension ref="B1:DX2485"/>
  <sheetViews>
    <sheetView showGridLines="0" zoomScaleNormal="100" workbookViewId="0">
      <selection activeCell="I27" sqref="I27"/>
    </sheetView>
  </sheetViews>
  <sheetFormatPr baseColWidth="10" defaultRowHeight="12.75" x14ac:dyDescent="0.2"/>
  <cols>
    <col min="2" max="2" width="7" customWidth="1"/>
    <col min="3" max="3" width="39.140625" customWidth="1"/>
    <col min="4" max="4" width="13.28515625" customWidth="1"/>
    <col min="5" max="5" width="14.140625" customWidth="1"/>
    <col min="6" max="6" width="13.42578125" customWidth="1"/>
    <col min="7" max="10" width="13.7109375" customWidth="1"/>
    <col min="11" max="11" width="14.140625" customWidth="1"/>
    <col min="12" max="12" width="13.7109375" customWidth="1"/>
    <col min="13" max="13" width="9" customWidth="1"/>
    <col min="14" max="21" width="14.7109375" customWidth="1"/>
    <col min="22" max="22" width="14.85546875" customWidth="1"/>
    <col min="23" max="35" width="14.7109375" customWidth="1"/>
    <col min="37" max="37" width="14.7109375" customWidth="1"/>
    <col min="39" max="42" width="14.7109375" customWidth="1"/>
    <col min="43" max="43" width="14.85546875" customWidth="1"/>
    <col min="44" max="47" width="14.7109375" customWidth="1"/>
    <col min="49" max="50" width="14.7109375" customWidth="1"/>
    <col min="52" max="53" width="14.7109375" customWidth="1"/>
    <col min="54" max="54" width="14.5703125" customWidth="1"/>
    <col min="55" max="57" width="14.7109375" customWidth="1"/>
    <col min="60" max="60" width="14.7109375" customWidth="1"/>
    <col min="61" max="61" width="14.85546875" customWidth="1"/>
    <col min="62" max="64" width="14.7109375" customWidth="1"/>
    <col min="66" max="66" width="14.85546875" customWidth="1"/>
    <col min="67" max="68" width="14.7109375" customWidth="1"/>
    <col min="69" max="69" width="16.5703125" customWidth="1"/>
    <col min="70" max="71" width="14.7109375" customWidth="1"/>
    <col min="73" max="78" width="14.7109375" customWidth="1"/>
    <col min="80" max="80" width="14.85546875" customWidth="1"/>
    <col min="81" max="85" width="14.7109375" customWidth="1"/>
    <col min="87" max="91" width="14.7109375" customWidth="1"/>
    <col min="92" max="92" width="14.5703125" customWidth="1"/>
    <col min="94" max="95" width="14.7109375" customWidth="1"/>
    <col min="96" max="96" width="14.85546875" customWidth="1"/>
    <col min="97" max="97" width="14.7109375" customWidth="1"/>
    <col min="101" max="103" width="14.7109375" customWidth="1"/>
    <col min="257" max="257" width="7" customWidth="1"/>
    <col min="258" max="258" width="37.28515625" customWidth="1"/>
    <col min="259" max="259" width="13.28515625" customWidth="1"/>
    <col min="260" max="260" width="14.140625" customWidth="1"/>
    <col min="261" max="261" width="12.5703125" customWidth="1"/>
    <col min="262" max="262" width="13.42578125" customWidth="1"/>
    <col min="263" max="266" width="13.7109375" customWidth="1"/>
    <col min="267" max="267" width="14.140625" customWidth="1"/>
    <col min="268" max="268" width="13.7109375" customWidth="1"/>
    <col min="269" max="269" width="9" customWidth="1"/>
    <col min="270" max="277" width="14.7109375" customWidth="1"/>
    <col min="278" max="278" width="14.85546875" customWidth="1"/>
    <col min="279" max="291" width="14.7109375" customWidth="1"/>
    <col min="293" max="293" width="14.7109375" customWidth="1"/>
    <col min="295" max="298" width="14.7109375" customWidth="1"/>
    <col min="299" max="299" width="14.85546875" customWidth="1"/>
    <col min="300" max="303" width="14.7109375" customWidth="1"/>
    <col min="305" max="306" width="14.7109375" customWidth="1"/>
    <col min="308" max="309" width="14.7109375" customWidth="1"/>
    <col min="310" max="310" width="14.5703125" customWidth="1"/>
    <col min="311" max="313" width="14.7109375" customWidth="1"/>
    <col min="316" max="316" width="14.7109375" customWidth="1"/>
    <col min="317" max="317" width="14.85546875" customWidth="1"/>
    <col min="318" max="320" width="14.7109375" customWidth="1"/>
    <col min="322" max="322" width="14.85546875" customWidth="1"/>
    <col min="323" max="324" width="14.7109375" customWidth="1"/>
    <col min="325" max="325" width="16.5703125" customWidth="1"/>
    <col min="326" max="327" width="14.7109375" customWidth="1"/>
    <col min="329" max="334" width="14.7109375" customWidth="1"/>
    <col min="336" max="336" width="14.85546875" customWidth="1"/>
    <col min="337" max="341" width="14.7109375" customWidth="1"/>
    <col min="343" max="347" width="14.7109375" customWidth="1"/>
    <col min="348" max="348" width="14.5703125" customWidth="1"/>
    <col min="350" max="351" width="14.7109375" customWidth="1"/>
    <col min="352" max="352" width="14.85546875" customWidth="1"/>
    <col min="353" max="353" width="14.7109375" customWidth="1"/>
    <col min="357" max="359" width="14.7109375" customWidth="1"/>
    <col min="513" max="513" width="7" customWidth="1"/>
    <col min="514" max="514" width="37.28515625" customWidth="1"/>
    <col min="515" max="515" width="13.28515625" customWidth="1"/>
    <col min="516" max="516" width="14.140625" customWidth="1"/>
    <col min="517" max="517" width="12.5703125" customWidth="1"/>
    <col min="518" max="518" width="13.42578125" customWidth="1"/>
    <col min="519" max="522" width="13.7109375" customWidth="1"/>
    <col min="523" max="523" width="14.140625" customWidth="1"/>
    <col min="524" max="524" width="13.7109375" customWidth="1"/>
    <col min="525" max="525" width="9" customWidth="1"/>
    <col min="526" max="533" width="14.7109375" customWidth="1"/>
    <col min="534" max="534" width="14.85546875" customWidth="1"/>
    <col min="535" max="547" width="14.7109375" customWidth="1"/>
    <col min="549" max="549" width="14.7109375" customWidth="1"/>
    <col min="551" max="554" width="14.7109375" customWidth="1"/>
    <col min="555" max="555" width="14.85546875" customWidth="1"/>
    <col min="556" max="559" width="14.7109375" customWidth="1"/>
    <col min="561" max="562" width="14.7109375" customWidth="1"/>
    <col min="564" max="565" width="14.7109375" customWidth="1"/>
    <col min="566" max="566" width="14.5703125" customWidth="1"/>
    <col min="567" max="569" width="14.7109375" customWidth="1"/>
    <col min="572" max="572" width="14.7109375" customWidth="1"/>
    <col min="573" max="573" width="14.85546875" customWidth="1"/>
    <col min="574" max="576" width="14.7109375" customWidth="1"/>
    <col min="578" max="578" width="14.85546875" customWidth="1"/>
    <col min="579" max="580" width="14.7109375" customWidth="1"/>
    <col min="581" max="581" width="16.5703125" customWidth="1"/>
    <col min="582" max="583" width="14.7109375" customWidth="1"/>
    <col min="585" max="590" width="14.7109375" customWidth="1"/>
    <col min="592" max="592" width="14.85546875" customWidth="1"/>
    <col min="593" max="597" width="14.7109375" customWidth="1"/>
    <col min="599" max="603" width="14.7109375" customWidth="1"/>
    <col min="604" max="604" width="14.5703125" customWidth="1"/>
    <col min="606" max="607" width="14.7109375" customWidth="1"/>
    <col min="608" max="608" width="14.85546875" customWidth="1"/>
    <col min="609" max="609" width="14.7109375" customWidth="1"/>
    <col min="613" max="615" width="14.7109375" customWidth="1"/>
    <col min="769" max="769" width="7" customWidth="1"/>
    <col min="770" max="770" width="37.28515625" customWidth="1"/>
    <col min="771" max="771" width="13.28515625" customWidth="1"/>
    <col min="772" max="772" width="14.140625" customWidth="1"/>
    <col min="773" max="773" width="12.5703125" customWidth="1"/>
    <col min="774" max="774" width="13.42578125" customWidth="1"/>
    <col min="775" max="778" width="13.7109375" customWidth="1"/>
    <col min="779" max="779" width="14.140625" customWidth="1"/>
    <col min="780" max="780" width="13.7109375" customWidth="1"/>
    <col min="781" max="781" width="9" customWidth="1"/>
    <col min="782" max="789" width="14.7109375" customWidth="1"/>
    <col min="790" max="790" width="14.85546875" customWidth="1"/>
    <col min="791" max="803" width="14.7109375" customWidth="1"/>
    <col min="805" max="805" width="14.7109375" customWidth="1"/>
    <col min="807" max="810" width="14.7109375" customWidth="1"/>
    <col min="811" max="811" width="14.85546875" customWidth="1"/>
    <col min="812" max="815" width="14.7109375" customWidth="1"/>
    <col min="817" max="818" width="14.7109375" customWidth="1"/>
    <col min="820" max="821" width="14.7109375" customWidth="1"/>
    <col min="822" max="822" width="14.5703125" customWidth="1"/>
    <col min="823" max="825" width="14.7109375" customWidth="1"/>
    <col min="828" max="828" width="14.7109375" customWidth="1"/>
    <col min="829" max="829" width="14.85546875" customWidth="1"/>
    <col min="830" max="832" width="14.7109375" customWidth="1"/>
    <col min="834" max="834" width="14.85546875" customWidth="1"/>
    <col min="835" max="836" width="14.7109375" customWidth="1"/>
    <col min="837" max="837" width="16.5703125" customWidth="1"/>
    <col min="838" max="839" width="14.7109375" customWidth="1"/>
    <col min="841" max="846" width="14.7109375" customWidth="1"/>
    <col min="848" max="848" width="14.85546875" customWidth="1"/>
    <col min="849" max="853" width="14.7109375" customWidth="1"/>
    <col min="855" max="859" width="14.7109375" customWidth="1"/>
    <col min="860" max="860" width="14.5703125" customWidth="1"/>
    <col min="862" max="863" width="14.7109375" customWidth="1"/>
    <col min="864" max="864" width="14.85546875" customWidth="1"/>
    <col min="865" max="865" width="14.7109375" customWidth="1"/>
    <col min="869" max="871" width="14.7109375" customWidth="1"/>
    <col min="1025" max="1025" width="7" customWidth="1"/>
    <col min="1026" max="1026" width="37.28515625" customWidth="1"/>
    <col min="1027" max="1027" width="13.28515625" customWidth="1"/>
    <col min="1028" max="1028" width="14.140625" customWidth="1"/>
    <col min="1029" max="1029" width="12.5703125" customWidth="1"/>
    <col min="1030" max="1030" width="13.42578125" customWidth="1"/>
    <col min="1031" max="1034" width="13.7109375" customWidth="1"/>
    <col min="1035" max="1035" width="14.140625" customWidth="1"/>
    <col min="1036" max="1036" width="13.7109375" customWidth="1"/>
    <col min="1037" max="1037" width="9" customWidth="1"/>
    <col min="1038" max="1045" width="14.7109375" customWidth="1"/>
    <col min="1046" max="1046" width="14.85546875" customWidth="1"/>
    <col min="1047" max="1059" width="14.7109375" customWidth="1"/>
    <col min="1061" max="1061" width="14.7109375" customWidth="1"/>
    <col min="1063" max="1066" width="14.7109375" customWidth="1"/>
    <col min="1067" max="1067" width="14.85546875" customWidth="1"/>
    <col min="1068" max="1071" width="14.7109375" customWidth="1"/>
    <col min="1073" max="1074" width="14.7109375" customWidth="1"/>
    <col min="1076" max="1077" width="14.7109375" customWidth="1"/>
    <col min="1078" max="1078" width="14.5703125" customWidth="1"/>
    <col min="1079" max="1081" width="14.7109375" customWidth="1"/>
    <col min="1084" max="1084" width="14.7109375" customWidth="1"/>
    <col min="1085" max="1085" width="14.85546875" customWidth="1"/>
    <col min="1086" max="1088" width="14.7109375" customWidth="1"/>
    <col min="1090" max="1090" width="14.85546875" customWidth="1"/>
    <col min="1091" max="1092" width="14.7109375" customWidth="1"/>
    <col min="1093" max="1093" width="16.5703125" customWidth="1"/>
    <col min="1094" max="1095" width="14.7109375" customWidth="1"/>
    <col min="1097" max="1102" width="14.7109375" customWidth="1"/>
    <col min="1104" max="1104" width="14.85546875" customWidth="1"/>
    <col min="1105" max="1109" width="14.7109375" customWidth="1"/>
    <col min="1111" max="1115" width="14.7109375" customWidth="1"/>
    <col min="1116" max="1116" width="14.5703125" customWidth="1"/>
    <col min="1118" max="1119" width="14.7109375" customWidth="1"/>
    <col min="1120" max="1120" width="14.85546875" customWidth="1"/>
    <col min="1121" max="1121" width="14.7109375" customWidth="1"/>
    <col min="1125" max="1127" width="14.7109375" customWidth="1"/>
    <col min="1281" max="1281" width="7" customWidth="1"/>
    <col min="1282" max="1282" width="37.28515625" customWidth="1"/>
    <col min="1283" max="1283" width="13.28515625" customWidth="1"/>
    <col min="1284" max="1284" width="14.140625" customWidth="1"/>
    <col min="1285" max="1285" width="12.5703125" customWidth="1"/>
    <col min="1286" max="1286" width="13.42578125" customWidth="1"/>
    <col min="1287" max="1290" width="13.7109375" customWidth="1"/>
    <col min="1291" max="1291" width="14.140625" customWidth="1"/>
    <col min="1292" max="1292" width="13.7109375" customWidth="1"/>
    <col min="1293" max="1293" width="9" customWidth="1"/>
    <col min="1294" max="1301" width="14.7109375" customWidth="1"/>
    <col min="1302" max="1302" width="14.85546875" customWidth="1"/>
    <col min="1303" max="1315" width="14.7109375" customWidth="1"/>
    <col min="1317" max="1317" width="14.7109375" customWidth="1"/>
    <col min="1319" max="1322" width="14.7109375" customWidth="1"/>
    <col min="1323" max="1323" width="14.85546875" customWidth="1"/>
    <col min="1324" max="1327" width="14.7109375" customWidth="1"/>
    <col min="1329" max="1330" width="14.7109375" customWidth="1"/>
    <col min="1332" max="1333" width="14.7109375" customWidth="1"/>
    <col min="1334" max="1334" width="14.5703125" customWidth="1"/>
    <col min="1335" max="1337" width="14.7109375" customWidth="1"/>
    <col min="1340" max="1340" width="14.7109375" customWidth="1"/>
    <col min="1341" max="1341" width="14.85546875" customWidth="1"/>
    <col min="1342" max="1344" width="14.7109375" customWidth="1"/>
    <col min="1346" max="1346" width="14.85546875" customWidth="1"/>
    <col min="1347" max="1348" width="14.7109375" customWidth="1"/>
    <col min="1349" max="1349" width="16.5703125" customWidth="1"/>
    <col min="1350" max="1351" width="14.7109375" customWidth="1"/>
    <col min="1353" max="1358" width="14.7109375" customWidth="1"/>
    <col min="1360" max="1360" width="14.85546875" customWidth="1"/>
    <col min="1361" max="1365" width="14.7109375" customWidth="1"/>
    <col min="1367" max="1371" width="14.7109375" customWidth="1"/>
    <col min="1372" max="1372" width="14.5703125" customWidth="1"/>
    <col min="1374" max="1375" width="14.7109375" customWidth="1"/>
    <col min="1376" max="1376" width="14.85546875" customWidth="1"/>
    <col min="1377" max="1377" width="14.7109375" customWidth="1"/>
    <col min="1381" max="1383" width="14.7109375" customWidth="1"/>
    <col min="1537" max="1537" width="7" customWidth="1"/>
    <col min="1538" max="1538" width="37.28515625" customWidth="1"/>
    <col min="1539" max="1539" width="13.28515625" customWidth="1"/>
    <col min="1540" max="1540" width="14.140625" customWidth="1"/>
    <col min="1541" max="1541" width="12.5703125" customWidth="1"/>
    <col min="1542" max="1542" width="13.42578125" customWidth="1"/>
    <col min="1543" max="1546" width="13.7109375" customWidth="1"/>
    <col min="1547" max="1547" width="14.140625" customWidth="1"/>
    <col min="1548" max="1548" width="13.7109375" customWidth="1"/>
    <col min="1549" max="1549" width="9" customWidth="1"/>
    <col min="1550" max="1557" width="14.7109375" customWidth="1"/>
    <col min="1558" max="1558" width="14.85546875" customWidth="1"/>
    <col min="1559" max="1571" width="14.7109375" customWidth="1"/>
    <col min="1573" max="1573" width="14.7109375" customWidth="1"/>
    <col min="1575" max="1578" width="14.7109375" customWidth="1"/>
    <col min="1579" max="1579" width="14.85546875" customWidth="1"/>
    <col min="1580" max="1583" width="14.7109375" customWidth="1"/>
    <col min="1585" max="1586" width="14.7109375" customWidth="1"/>
    <col min="1588" max="1589" width="14.7109375" customWidth="1"/>
    <col min="1590" max="1590" width="14.5703125" customWidth="1"/>
    <col min="1591" max="1593" width="14.7109375" customWidth="1"/>
    <col min="1596" max="1596" width="14.7109375" customWidth="1"/>
    <col min="1597" max="1597" width="14.85546875" customWidth="1"/>
    <col min="1598" max="1600" width="14.7109375" customWidth="1"/>
    <col min="1602" max="1602" width="14.85546875" customWidth="1"/>
    <col min="1603" max="1604" width="14.7109375" customWidth="1"/>
    <col min="1605" max="1605" width="16.5703125" customWidth="1"/>
    <col min="1606" max="1607" width="14.7109375" customWidth="1"/>
    <col min="1609" max="1614" width="14.7109375" customWidth="1"/>
    <col min="1616" max="1616" width="14.85546875" customWidth="1"/>
    <col min="1617" max="1621" width="14.7109375" customWidth="1"/>
    <col min="1623" max="1627" width="14.7109375" customWidth="1"/>
    <col min="1628" max="1628" width="14.5703125" customWidth="1"/>
    <col min="1630" max="1631" width="14.7109375" customWidth="1"/>
    <col min="1632" max="1632" width="14.85546875" customWidth="1"/>
    <col min="1633" max="1633" width="14.7109375" customWidth="1"/>
    <col min="1637" max="1639" width="14.7109375" customWidth="1"/>
    <col min="1793" max="1793" width="7" customWidth="1"/>
    <col min="1794" max="1794" width="37.28515625" customWidth="1"/>
    <col min="1795" max="1795" width="13.28515625" customWidth="1"/>
    <col min="1796" max="1796" width="14.140625" customWidth="1"/>
    <col min="1797" max="1797" width="12.5703125" customWidth="1"/>
    <col min="1798" max="1798" width="13.42578125" customWidth="1"/>
    <col min="1799" max="1802" width="13.7109375" customWidth="1"/>
    <col min="1803" max="1803" width="14.140625" customWidth="1"/>
    <col min="1804" max="1804" width="13.7109375" customWidth="1"/>
    <col min="1805" max="1805" width="9" customWidth="1"/>
    <col min="1806" max="1813" width="14.7109375" customWidth="1"/>
    <col min="1814" max="1814" width="14.85546875" customWidth="1"/>
    <col min="1815" max="1827" width="14.7109375" customWidth="1"/>
    <col min="1829" max="1829" width="14.7109375" customWidth="1"/>
    <col min="1831" max="1834" width="14.7109375" customWidth="1"/>
    <col min="1835" max="1835" width="14.85546875" customWidth="1"/>
    <col min="1836" max="1839" width="14.7109375" customWidth="1"/>
    <col min="1841" max="1842" width="14.7109375" customWidth="1"/>
    <col min="1844" max="1845" width="14.7109375" customWidth="1"/>
    <col min="1846" max="1846" width="14.5703125" customWidth="1"/>
    <col min="1847" max="1849" width="14.7109375" customWidth="1"/>
    <col min="1852" max="1852" width="14.7109375" customWidth="1"/>
    <col min="1853" max="1853" width="14.85546875" customWidth="1"/>
    <col min="1854" max="1856" width="14.7109375" customWidth="1"/>
    <col min="1858" max="1858" width="14.85546875" customWidth="1"/>
    <col min="1859" max="1860" width="14.7109375" customWidth="1"/>
    <col min="1861" max="1861" width="16.5703125" customWidth="1"/>
    <col min="1862" max="1863" width="14.7109375" customWidth="1"/>
    <col min="1865" max="1870" width="14.7109375" customWidth="1"/>
    <col min="1872" max="1872" width="14.85546875" customWidth="1"/>
    <col min="1873" max="1877" width="14.7109375" customWidth="1"/>
    <col min="1879" max="1883" width="14.7109375" customWidth="1"/>
    <col min="1884" max="1884" width="14.5703125" customWidth="1"/>
    <col min="1886" max="1887" width="14.7109375" customWidth="1"/>
    <col min="1888" max="1888" width="14.85546875" customWidth="1"/>
    <col min="1889" max="1889" width="14.7109375" customWidth="1"/>
    <col min="1893" max="1895" width="14.7109375" customWidth="1"/>
    <col min="2049" max="2049" width="7" customWidth="1"/>
    <col min="2050" max="2050" width="37.28515625" customWidth="1"/>
    <col min="2051" max="2051" width="13.28515625" customWidth="1"/>
    <col min="2052" max="2052" width="14.140625" customWidth="1"/>
    <col min="2053" max="2053" width="12.5703125" customWidth="1"/>
    <col min="2054" max="2054" width="13.42578125" customWidth="1"/>
    <col min="2055" max="2058" width="13.7109375" customWidth="1"/>
    <col min="2059" max="2059" width="14.140625" customWidth="1"/>
    <col min="2060" max="2060" width="13.7109375" customWidth="1"/>
    <col min="2061" max="2061" width="9" customWidth="1"/>
    <col min="2062" max="2069" width="14.7109375" customWidth="1"/>
    <col min="2070" max="2070" width="14.85546875" customWidth="1"/>
    <col min="2071" max="2083" width="14.7109375" customWidth="1"/>
    <col min="2085" max="2085" width="14.7109375" customWidth="1"/>
    <col min="2087" max="2090" width="14.7109375" customWidth="1"/>
    <col min="2091" max="2091" width="14.85546875" customWidth="1"/>
    <col min="2092" max="2095" width="14.7109375" customWidth="1"/>
    <col min="2097" max="2098" width="14.7109375" customWidth="1"/>
    <col min="2100" max="2101" width="14.7109375" customWidth="1"/>
    <col min="2102" max="2102" width="14.5703125" customWidth="1"/>
    <col min="2103" max="2105" width="14.7109375" customWidth="1"/>
    <col min="2108" max="2108" width="14.7109375" customWidth="1"/>
    <col min="2109" max="2109" width="14.85546875" customWidth="1"/>
    <col min="2110" max="2112" width="14.7109375" customWidth="1"/>
    <col min="2114" max="2114" width="14.85546875" customWidth="1"/>
    <col min="2115" max="2116" width="14.7109375" customWidth="1"/>
    <col min="2117" max="2117" width="16.5703125" customWidth="1"/>
    <col min="2118" max="2119" width="14.7109375" customWidth="1"/>
    <col min="2121" max="2126" width="14.7109375" customWidth="1"/>
    <col min="2128" max="2128" width="14.85546875" customWidth="1"/>
    <col min="2129" max="2133" width="14.7109375" customWidth="1"/>
    <col min="2135" max="2139" width="14.7109375" customWidth="1"/>
    <col min="2140" max="2140" width="14.5703125" customWidth="1"/>
    <col min="2142" max="2143" width="14.7109375" customWidth="1"/>
    <col min="2144" max="2144" width="14.85546875" customWidth="1"/>
    <col min="2145" max="2145" width="14.7109375" customWidth="1"/>
    <col min="2149" max="2151" width="14.7109375" customWidth="1"/>
    <col min="2305" max="2305" width="7" customWidth="1"/>
    <col min="2306" max="2306" width="37.28515625" customWidth="1"/>
    <col min="2307" max="2307" width="13.28515625" customWidth="1"/>
    <col min="2308" max="2308" width="14.140625" customWidth="1"/>
    <col min="2309" max="2309" width="12.5703125" customWidth="1"/>
    <col min="2310" max="2310" width="13.42578125" customWidth="1"/>
    <col min="2311" max="2314" width="13.7109375" customWidth="1"/>
    <col min="2315" max="2315" width="14.140625" customWidth="1"/>
    <col min="2316" max="2316" width="13.7109375" customWidth="1"/>
    <col min="2317" max="2317" width="9" customWidth="1"/>
    <col min="2318" max="2325" width="14.7109375" customWidth="1"/>
    <col min="2326" max="2326" width="14.85546875" customWidth="1"/>
    <col min="2327" max="2339" width="14.7109375" customWidth="1"/>
    <col min="2341" max="2341" width="14.7109375" customWidth="1"/>
    <col min="2343" max="2346" width="14.7109375" customWidth="1"/>
    <col min="2347" max="2347" width="14.85546875" customWidth="1"/>
    <col min="2348" max="2351" width="14.7109375" customWidth="1"/>
    <col min="2353" max="2354" width="14.7109375" customWidth="1"/>
    <col min="2356" max="2357" width="14.7109375" customWidth="1"/>
    <col min="2358" max="2358" width="14.5703125" customWidth="1"/>
    <col min="2359" max="2361" width="14.7109375" customWidth="1"/>
    <col min="2364" max="2364" width="14.7109375" customWidth="1"/>
    <col min="2365" max="2365" width="14.85546875" customWidth="1"/>
    <col min="2366" max="2368" width="14.7109375" customWidth="1"/>
    <col min="2370" max="2370" width="14.85546875" customWidth="1"/>
    <col min="2371" max="2372" width="14.7109375" customWidth="1"/>
    <col min="2373" max="2373" width="16.5703125" customWidth="1"/>
    <col min="2374" max="2375" width="14.7109375" customWidth="1"/>
    <col min="2377" max="2382" width="14.7109375" customWidth="1"/>
    <col min="2384" max="2384" width="14.85546875" customWidth="1"/>
    <col min="2385" max="2389" width="14.7109375" customWidth="1"/>
    <col min="2391" max="2395" width="14.7109375" customWidth="1"/>
    <col min="2396" max="2396" width="14.5703125" customWidth="1"/>
    <col min="2398" max="2399" width="14.7109375" customWidth="1"/>
    <col min="2400" max="2400" width="14.85546875" customWidth="1"/>
    <col min="2401" max="2401" width="14.7109375" customWidth="1"/>
    <col min="2405" max="2407" width="14.7109375" customWidth="1"/>
    <col min="2561" max="2561" width="7" customWidth="1"/>
    <col min="2562" max="2562" width="37.28515625" customWidth="1"/>
    <col min="2563" max="2563" width="13.28515625" customWidth="1"/>
    <col min="2564" max="2564" width="14.140625" customWidth="1"/>
    <col min="2565" max="2565" width="12.5703125" customWidth="1"/>
    <col min="2566" max="2566" width="13.42578125" customWidth="1"/>
    <col min="2567" max="2570" width="13.7109375" customWidth="1"/>
    <col min="2571" max="2571" width="14.140625" customWidth="1"/>
    <col min="2572" max="2572" width="13.7109375" customWidth="1"/>
    <col min="2573" max="2573" width="9" customWidth="1"/>
    <col min="2574" max="2581" width="14.7109375" customWidth="1"/>
    <col min="2582" max="2582" width="14.85546875" customWidth="1"/>
    <col min="2583" max="2595" width="14.7109375" customWidth="1"/>
    <col min="2597" max="2597" width="14.7109375" customWidth="1"/>
    <col min="2599" max="2602" width="14.7109375" customWidth="1"/>
    <col min="2603" max="2603" width="14.85546875" customWidth="1"/>
    <col min="2604" max="2607" width="14.7109375" customWidth="1"/>
    <col min="2609" max="2610" width="14.7109375" customWidth="1"/>
    <col min="2612" max="2613" width="14.7109375" customWidth="1"/>
    <col min="2614" max="2614" width="14.5703125" customWidth="1"/>
    <col min="2615" max="2617" width="14.7109375" customWidth="1"/>
    <col min="2620" max="2620" width="14.7109375" customWidth="1"/>
    <col min="2621" max="2621" width="14.85546875" customWidth="1"/>
    <col min="2622" max="2624" width="14.7109375" customWidth="1"/>
    <col min="2626" max="2626" width="14.85546875" customWidth="1"/>
    <col min="2627" max="2628" width="14.7109375" customWidth="1"/>
    <col min="2629" max="2629" width="16.5703125" customWidth="1"/>
    <col min="2630" max="2631" width="14.7109375" customWidth="1"/>
    <col min="2633" max="2638" width="14.7109375" customWidth="1"/>
    <col min="2640" max="2640" width="14.85546875" customWidth="1"/>
    <col min="2641" max="2645" width="14.7109375" customWidth="1"/>
    <col min="2647" max="2651" width="14.7109375" customWidth="1"/>
    <col min="2652" max="2652" width="14.5703125" customWidth="1"/>
    <col min="2654" max="2655" width="14.7109375" customWidth="1"/>
    <col min="2656" max="2656" width="14.85546875" customWidth="1"/>
    <col min="2657" max="2657" width="14.7109375" customWidth="1"/>
    <col min="2661" max="2663" width="14.7109375" customWidth="1"/>
    <col min="2817" max="2817" width="7" customWidth="1"/>
    <col min="2818" max="2818" width="37.28515625" customWidth="1"/>
    <col min="2819" max="2819" width="13.28515625" customWidth="1"/>
    <col min="2820" max="2820" width="14.140625" customWidth="1"/>
    <col min="2821" max="2821" width="12.5703125" customWidth="1"/>
    <col min="2822" max="2822" width="13.42578125" customWidth="1"/>
    <col min="2823" max="2826" width="13.7109375" customWidth="1"/>
    <col min="2827" max="2827" width="14.140625" customWidth="1"/>
    <col min="2828" max="2828" width="13.7109375" customWidth="1"/>
    <col min="2829" max="2829" width="9" customWidth="1"/>
    <col min="2830" max="2837" width="14.7109375" customWidth="1"/>
    <col min="2838" max="2838" width="14.85546875" customWidth="1"/>
    <col min="2839" max="2851" width="14.7109375" customWidth="1"/>
    <col min="2853" max="2853" width="14.7109375" customWidth="1"/>
    <col min="2855" max="2858" width="14.7109375" customWidth="1"/>
    <col min="2859" max="2859" width="14.85546875" customWidth="1"/>
    <col min="2860" max="2863" width="14.7109375" customWidth="1"/>
    <col min="2865" max="2866" width="14.7109375" customWidth="1"/>
    <col min="2868" max="2869" width="14.7109375" customWidth="1"/>
    <col min="2870" max="2870" width="14.5703125" customWidth="1"/>
    <col min="2871" max="2873" width="14.7109375" customWidth="1"/>
    <col min="2876" max="2876" width="14.7109375" customWidth="1"/>
    <col min="2877" max="2877" width="14.85546875" customWidth="1"/>
    <col min="2878" max="2880" width="14.7109375" customWidth="1"/>
    <col min="2882" max="2882" width="14.85546875" customWidth="1"/>
    <col min="2883" max="2884" width="14.7109375" customWidth="1"/>
    <col min="2885" max="2885" width="16.5703125" customWidth="1"/>
    <col min="2886" max="2887" width="14.7109375" customWidth="1"/>
    <col min="2889" max="2894" width="14.7109375" customWidth="1"/>
    <col min="2896" max="2896" width="14.85546875" customWidth="1"/>
    <col min="2897" max="2901" width="14.7109375" customWidth="1"/>
    <col min="2903" max="2907" width="14.7109375" customWidth="1"/>
    <col min="2908" max="2908" width="14.5703125" customWidth="1"/>
    <col min="2910" max="2911" width="14.7109375" customWidth="1"/>
    <col min="2912" max="2912" width="14.85546875" customWidth="1"/>
    <col min="2913" max="2913" width="14.7109375" customWidth="1"/>
    <col min="2917" max="2919" width="14.7109375" customWidth="1"/>
    <col min="3073" max="3073" width="7" customWidth="1"/>
    <col min="3074" max="3074" width="37.28515625" customWidth="1"/>
    <col min="3075" max="3075" width="13.28515625" customWidth="1"/>
    <col min="3076" max="3076" width="14.140625" customWidth="1"/>
    <col min="3077" max="3077" width="12.5703125" customWidth="1"/>
    <col min="3078" max="3078" width="13.42578125" customWidth="1"/>
    <col min="3079" max="3082" width="13.7109375" customWidth="1"/>
    <col min="3083" max="3083" width="14.140625" customWidth="1"/>
    <col min="3084" max="3084" width="13.7109375" customWidth="1"/>
    <col min="3085" max="3085" width="9" customWidth="1"/>
    <col min="3086" max="3093" width="14.7109375" customWidth="1"/>
    <col min="3094" max="3094" width="14.85546875" customWidth="1"/>
    <col min="3095" max="3107" width="14.7109375" customWidth="1"/>
    <col min="3109" max="3109" width="14.7109375" customWidth="1"/>
    <col min="3111" max="3114" width="14.7109375" customWidth="1"/>
    <col min="3115" max="3115" width="14.85546875" customWidth="1"/>
    <col min="3116" max="3119" width="14.7109375" customWidth="1"/>
    <col min="3121" max="3122" width="14.7109375" customWidth="1"/>
    <col min="3124" max="3125" width="14.7109375" customWidth="1"/>
    <col min="3126" max="3126" width="14.5703125" customWidth="1"/>
    <col min="3127" max="3129" width="14.7109375" customWidth="1"/>
    <col min="3132" max="3132" width="14.7109375" customWidth="1"/>
    <col min="3133" max="3133" width="14.85546875" customWidth="1"/>
    <col min="3134" max="3136" width="14.7109375" customWidth="1"/>
    <col min="3138" max="3138" width="14.85546875" customWidth="1"/>
    <col min="3139" max="3140" width="14.7109375" customWidth="1"/>
    <col min="3141" max="3141" width="16.5703125" customWidth="1"/>
    <col min="3142" max="3143" width="14.7109375" customWidth="1"/>
    <col min="3145" max="3150" width="14.7109375" customWidth="1"/>
    <col min="3152" max="3152" width="14.85546875" customWidth="1"/>
    <col min="3153" max="3157" width="14.7109375" customWidth="1"/>
    <col min="3159" max="3163" width="14.7109375" customWidth="1"/>
    <col min="3164" max="3164" width="14.5703125" customWidth="1"/>
    <col min="3166" max="3167" width="14.7109375" customWidth="1"/>
    <col min="3168" max="3168" width="14.85546875" customWidth="1"/>
    <col min="3169" max="3169" width="14.7109375" customWidth="1"/>
    <col min="3173" max="3175" width="14.7109375" customWidth="1"/>
    <col min="3329" max="3329" width="7" customWidth="1"/>
    <col min="3330" max="3330" width="37.28515625" customWidth="1"/>
    <col min="3331" max="3331" width="13.28515625" customWidth="1"/>
    <col min="3332" max="3332" width="14.140625" customWidth="1"/>
    <col min="3333" max="3333" width="12.5703125" customWidth="1"/>
    <col min="3334" max="3334" width="13.42578125" customWidth="1"/>
    <col min="3335" max="3338" width="13.7109375" customWidth="1"/>
    <col min="3339" max="3339" width="14.140625" customWidth="1"/>
    <col min="3340" max="3340" width="13.7109375" customWidth="1"/>
    <col min="3341" max="3341" width="9" customWidth="1"/>
    <col min="3342" max="3349" width="14.7109375" customWidth="1"/>
    <col min="3350" max="3350" width="14.85546875" customWidth="1"/>
    <col min="3351" max="3363" width="14.7109375" customWidth="1"/>
    <col min="3365" max="3365" width="14.7109375" customWidth="1"/>
    <col min="3367" max="3370" width="14.7109375" customWidth="1"/>
    <col min="3371" max="3371" width="14.85546875" customWidth="1"/>
    <col min="3372" max="3375" width="14.7109375" customWidth="1"/>
    <col min="3377" max="3378" width="14.7109375" customWidth="1"/>
    <col min="3380" max="3381" width="14.7109375" customWidth="1"/>
    <col min="3382" max="3382" width="14.5703125" customWidth="1"/>
    <col min="3383" max="3385" width="14.7109375" customWidth="1"/>
    <col min="3388" max="3388" width="14.7109375" customWidth="1"/>
    <col min="3389" max="3389" width="14.85546875" customWidth="1"/>
    <col min="3390" max="3392" width="14.7109375" customWidth="1"/>
    <col min="3394" max="3394" width="14.85546875" customWidth="1"/>
    <col min="3395" max="3396" width="14.7109375" customWidth="1"/>
    <col min="3397" max="3397" width="16.5703125" customWidth="1"/>
    <col min="3398" max="3399" width="14.7109375" customWidth="1"/>
    <col min="3401" max="3406" width="14.7109375" customWidth="1"/>
    <col min="3408" max="3408" width="14.85546875" customWidth="1"/>
    <col min="3409" max="3413" width="14.7109375" customWidth="1"/>
    <col min="3415" max="3419" width="14.7109375" customWidth="1"/>
    <col min="3420" max="3420" width="14.5703125" customWidth="1"/>
    <col min="3422" max="3423" width="14.7109375" customWidth="1"/>
    <col min="3424" max="3424" width="14.85546875" customWidth="1"/>
    <col min="3425" max="3425" width="14.7109375" customWidth="1"/>
    <col min="3429" max="3431" width="14.7109375" customWidth="1"/>
    <col min="3585" max="3585" width="7" customWidth="1"/>
    <col min="3586" max="3586" width="37.28515625" customWidth="1"/>
    <col min="3587" max="3587" width="13.28515625" customWidth="1"/>
    <col min="3588" max="3588" width="14.140625" customWidth="1"/>
    <col min="3589" max="3589" width="12.5703125" customWidth="1"/>
    <col min="3590" max="3590" width="13.42578125" customWidth="1"/>
    <col min="3591" max="3594" width="13.7109375" customWidth="1"/>
    <col min="3595" max="3595" width="14.140625" customWidth="1"/>
    <col min="3596" max="3596" width="13.7109375" customWidth="1"/>
    <col min="3597" max="3597" width="9" customWidth="1"/>
    <col min="3598" max="3605" width="14.7109375" customWidth="1"/>
    <col min="3606" max="3606" width="14.85546875" customWidth="1"/>
    <col min="3607" max="3619" width="14.7109375" customWidth="1"/>
    <col min="3621" max="3621" width="14.7109375" customWidth="1"/>
    <col min="3623" max="3626" width="14.7109375" customWidth="1"/>
    <col min="3627" max="3627" width="14.85546875" customWidth="1"/>
    <col min="3628" max="3631" width="14.7109375" customWidth="1"/>
    <col min="3633" max="3634" width="14.7109375" customWidth="1"/>
    <col min="3636" max="3637" width="14.7109375" customWidth="1"/>
    <col min="3638" max="3638" width="14.5703125" customWidth="1"/>
    <col min="3639" max="3641" width="14.7109375" customWidth="1"/>
    <col min="3644" max="3644" width="14.7109375" customWidth="1"/>
    <col min="3645" max="3645" width="14.85546875" customWidth="1"/>
    <col min="3646" max="3648" width="14.7109375" customWidth="1"/>
    <col min="3650" max="3650" width="14.85546875" customWidth="1"/>
    <col min="3651" max="3652" width="14.7109375" customWidth="1"/>
    <col min="3653" max="3653" width="16.5703125" customWidth="1"/>
    <col min="3654" max="3655" width="14.7109375" customWidth="1"/>
    <col min="3657" max="3662" width="14.7109375" customWidth="1"/>
    <col min="3664" max="3664" width="14.85546875" customWidth="1"/>
    <col min="3665" max="3669" width="14.7109375" customWidth="1"/>
    <col min="3671" max="3675" width="14.7109375" customWidth="1"/>
    <col min="3676" max="3676" width="14.5703125" customWidth="1"/>
    <col min="3678" max="3679" width="14.7109375" customWidth="1"/>
    <col min="3680" max="3680" width="14.85546875" customWidth="1"/>
    <col min="3681" max="3681" width="14.7109375" customWidth="1"/>
    <col min="3685" max="3687" width="14.7109375" customWidth="1"/>
    <col min="3841" max="3841" width="7" customWidth="1"/>
    <col min="3842" max="3842" width="37.28515625" customWidth="1"/>
    <col min="3843" max="3843" width="13.28515625" customWidth="1"/>
    <col min="3844" max="3844" width="14.140625" customWidth="1"/>
    <col min="3845" max="3845" width="12.5703125" customWidth="1"/>
    <col min="3846" max="3846" width="13.42578125" customWidth="1"/>
    <col min="3847" max="3850" width="13.7109375" customWidth="1"/>
    <col min="3851" max="3851" width="14.140625" customWidth="1"/>
    <col min="3852" max="3852" width="13.7109375" customWidth="1"/>
    <col min="3853" max="3853" width="9" customWidth="1"/>
    <col min="3854" max="3861" width="14.7109375" customWidth="1"/>
    <col min="3862" max="3862" width="14.85546875" customWidth="1"/>
    <col min="3863" max="3875" width="14.7109375" customWidth="1"/>
    <col min="3877" max="3877" width="14.7109375" customWidth="1"/>
    <col min="3879" max="3882" width="14.7109375" customWidth="1"/>
    <col min="3883" max="3883" width="14.85546875" customWidth="1"/>
    <col min="3884" max="3887" width="14.7109375" customWidth="1"/>
    <col min="3889" max="3890" width="14.7109375" customWidth="1"/>
    <col min="3892" max="3893" width="14.7109375" customWidth="1"/>
    <col min="3894" max="3894" width="14.5703125" customWidth="1"/>
    <col min="3895" max="3897" width="14.7109375" customWidth="1"/>
    <col min="3900" max="3900" width="14.7109375" customWidth="1"/>
    <col min="3901" max="3901" width="14.85546875" customWidth="1"/>
    <col min="3902" max="3904" width="14.7109375" customWidth="1"/>
    <col min="3906" max="3906" width="14.85546875" customWidth="1"/>
    <col min="3907" max="3908" width="14.7109375" customWidth="1"/>
    <col min="3909" max="3909" width="16.5703125" customWidth="1"/>
    <col min="3910" max="3911" width="14.7109375" customWidth="1"/>
    <col min="3913" max="3918" width="14.7109375" customWidth="1"/>
    <col min="3920" max="3920" width="14.85546875" customWidth="1"/>
    <col min="3921" max="3925" width="14.7109375" customWidth="1"/>
    <col min="3927" max="3931" width="14.7109375" customWidth="1"/>
    <col min="3932" max="3932" width="14.5703125" customWidth="1"/>
    <col min="3934" max="3935" width="14.7109375" customWidth="1"/>
    <col min="3936" max="3936" width="14.85546875" customWidth="1"/>
    <col min="3937" max="3937" width="14.7109375" customWidth="1"/>
    <col min="3941" max="3943" width="14.7109375" customWidth="1"/>
    <col min="4097" max="4097" width="7" customWidth="1"/>
    <col min="4098" max="4098" width="37.28515625" customWidth="1"/>
    <col min="4099" max="4099" width="13.28515625" customWidth="1"/>
    <col min="4100" max="4100" width="14.140625" customWidth="1"/>
    <col min="4101" max="4101" width="12.5703125" customWidth="1"/>
    <col min="4102" max="4102" width="13.42578125" customWidth="1"/>
    <col min="4103" max="4106" width="13.7109375" customWidth="1"/>
    <col min="4107" max="4107" width="14.140625" customWidth="1"/>
    <col min="4108" max="4108" width="13.7109375" customWidth="1"/>
    <col min="4109" max="4109" width="9" customWidth="1"/>
    <col min="4110" max="4117" width="14.7109375" customWidth="1"/>
    <col min="4118" max="4118" width="14.85546875" customWidth="1"/>
    <col min="4119" max="4131" width="14.7109375" customWidth="1"/>
    <col min="4133" max="4133" width="14.7109375" customWidth="1"/>
    <col min="4135" max="4138" width="14.7109375" customWidth="1"/>
    <col min="4139" max="4139" width="14.85546875" customWidth="1"/>
    <col min="4140" max="4143" width="14.7109375" customWidth="1"/>
    <col min="4145" max="4146" width="14.7109375" customWidth="1"/>
    <col min="4148" max="4149" width="14.7109375" customWidth="1"/>
    <col min="4150" max="4150" width="14.5703125" customWidth="1"/>
    <col min="4151" max="4153" width="14.7109375" customWidth="1"/>
    <col min="4156" max="4156" width="14.7109375" customWidth="1"/>
    <col min="4157" max="4157" width="14.85546875" customWidth="1"/>
    <col min="4158" max="4160" width="14.7109375" customWidth="1"/>
    <col min="4162" max="4162" width="14.85546875" customWidth="1"/>
    <col min="4163" max="4164" width="14.7109375" customWidth="1"/>
    <col min="4165" max="4165" width="16.5703125" customWidth="1"/>
    <col min="4166" max="4167" width="14.7109375" customWidth="1"/>
    <col min="4169" max="4174" width="14.7109375" customWidth="1"/>
    <col min="4176" max="4176" width="14.85546875" customWidth="1"/>
    <col min="4177" max="4181" width="14.7109375" customWidth="1"/>
    <col min="4183" max="4187" width="14.7109375" customWidth="1"/>
    <col min="4188" max="4188" width="14.5703125" customWidth="1"/>
    <col min="4190" max="4191" width="14.7109375" customWidth="1"/>
    <col min="4192" max="4192" width="14.85546875" customWidth="1"/>
    <col min="4193" max="4193" width="14.7109375" customWidth="1"/>
    <col min="4197" max="4199" width="14.7109375" customWidth="1"/>
    <col min="4353" max="4353" width="7" customWidth="1"/>
    <col min="4354" max="4354" width="37.28515625" customWidth="1"/>
    <col min="4355" max="4355" width="13.28515625" customWidth="1"/>
    <col min="4356" max="4356" width="14.140625" customWidth="1"/>
    <col min="4357" max="4357" width="12.5703125" customWidth="1"/>
    <col min="4358" max="4358" width="13.42578125" customWidth="1"/>
    <col min="4359" max="4362" width="13.7109375" customWidth="1"/>
    <col min="4363" max="4363" width="14.140625" customWidth="1"/>
    <col min="4364" max="4364" width="13.7109375" customWidth="1"/>
    <col min="4365" max="4365" width="9" customWidth="1"/>
    <col min="4366" max="4373" width="14.7109375" customWidth="1"/>
    <col min="4374" max="4374" width="14.85546875" customWidth="1"/>
    <col min="4375" max="4387" width="14.7109375" customWidth="1"/>
    <col min="4389" max="4389" width="14.7109375" customWidth="1"/>
    <col min="4391" max="4394" width="14.7109375" customWidth="1"/>
    <col min="4395" max="4395" width="14.85546875" customWidth="1"/>
    <col min="4396" max="4399" width="14.7109375" customWidth="1"/>
    <col min="4401" max="4402" width="14.7109375" customWidth="1"/>
    <col min="4404" max="4405" width="14.7109375" customWidth="1"/>
    <col min="4406" max="4406" width="14.5703125" customWidth="1"/>
    <col min="4407" max="4409" width="14.7109375" customWidth="1"/>
    <col min="4412" max="4412" width="14.7109375" customWidth="1"/>
    <col min="4413" max="4413" width="14.85546875" customWidth="1"/>
    <col min="4414" max="4416" width="14.7109375" customWidth="1"/>
    <col min="4418" max="4418" width="14.85546875" customWidth="1"/>
    <col min="4419" max="4420" width="14.7109375" customWidth="1"/>
    <col min="4421" max="4421" width="16.5703125" customWidth="1"/>
    <col min="4422" max="4423" width="14.7109375" customWidth="1"/>
    <col min="4425" max="4430" width="14.7109375" customWidth="1"/>
    <col min="4432" max="4432" width="14.85546875" customWidth="1"/>
    <col min="4433" max="4437" width="14.7109375" customWidth="1"/>
    <col min="4439" max="4443" width="14.7109375" customWidth="1"/>
    <col min="4444" max="4444" width="14.5703125" customWidth="1"/>
    <col min="4446" max="4447" width="14.7109375" customWidth="1"/>
    <col min="4448" max="4448" width="14.85546875" customWidth="1"/>
    <col min="4449" max="4449" width="14.7109375" customWidth="1"/>
    <col min="4453" max="4455" width="14.7109375" customWidth="1"/>
    <col min="4609" max="4609" width="7" customWidth="1"/>
    <col min="4610" max="4610" width="37.28515625" customWidth="1"/>
    <col min="4611" max="4611" width="13.28515625" customWidth="1"/>
    <col min="4612" max="4612" width="14.140625" customWidth="1"/>
    <col min="4613" max="4613" width="12.5703125" customWidth="1"/>
    <col min="4614" max="4614" width="13.42578125" customWidth="1"/>
    <col min="4615" max="4618" width="13.7109375" customWidth="1"/>
    <col min="4619" max="4619" width="14.140625" customWidth="1"/>
    <col min="4620" max="4620" width="13.7109375" customWidth="1"/>
    <col min="4621" max="4621" width="9" customWidth="1"/>
    <col min="4622" max="4629" width="14.7109375" customWidth="1"/>
    <col min="4630" max="4630" width="14.85546875" customWidth="1"/>
    <col min="4631" max="4643" width="14.7109375" customWidth="1"/>
    <col min="4645" max="4645" width="14.7109375" customWidth="1"/>
    <col min="4647" max="4650" width="14.7109375" customWidth="1"/>
    <col min="4651" max="4651" width="14.85546875" customWidth="1"/>
    <col min="4652" max="4655" width="14.7109375" customWidth="1"/>
    <col min="4657" max="4658" width="14.7109375" customWidth="1"/>
    <col min="4660" max="4661" width="14.7109375" customWidth="1"/>
    <col min="4662" max="4662" width="14.5703125" customWidth="1"/>
    <col min="4663" max="4665" width="14.7109375" customWidth="1"/>
    <col min="4668" max="4668" width="14.7109375" customWidth="1"/>
    <col min="4669" max="4669" width="14.85546875" customWidth="1"/>
    <col min="4670" max="4672" width="14.7109375" customWidth="1"/>
    <col min="4674" max="4674" width="14.85546875" customWidth="1"/>
    <col min="4675" max="4676" width="14.7109375" customWidth="1"/>
    <col min="4677" max="4677" width="16.5703125" customWidth="1"/>
    <col min="4678" max="4679" width="14.7109375" customWidth="1"/>
    <col min="4681" max="4686" width="14.7109375" customWidth="1"/>
    <col min="4688" max="4688" width="14.85546875" customWidth="1"/>
    <col min="4689" max="4693" width="14.7109375" customWidth="1"/>
    <col min="4695" max="4699" width="14.7109375" customWidth="1"/>
    <col min="4700" max="4700" width="14.5703125" customWidth="1"/>
    <col min="4702" max="4703" width="14.7109375" customWidth="1"/>
    <col min="4704" max="4704" width="14.85546875" customWidth="1"/>
    <col min="4705" max="4705" width="14.7109375" customWidth="1"/>
    <col min="4709" max="4711" width="14.7109375" customWidth="1"/>
    <col min="4865" max="4865" width="7" customWidth="1"/>
    <col min="4866" max="4866" width="37.28515625" customWidth="1"/>
    <col min="4867" max="4867" width="13.28515625" customWidth="1"/>
    <col min="4868" max="4868" width="14.140625" customWidth="1"/>
    <col min="4869" max="4869" width="12.5703125" customWidth="1"/>
    <col min="4870" max="4870" width="13.42578125" customWidth="1"/>
    <col min="4871" max="4874" width="13.7109375" customWidth="1"/>
    <col min="4875" max="4875" width="14.140625" customWidth="1"/>
    <col min="4876" max="4876" width="13.7109375" customWidth="1"/>
    <col min="4877" max="4877" width="9" customWidth="1"/>
    <col min="4878" max="4885" width="14.7109375" customWidth="1"/>
    <col min="4886" max="4886" width="14.85546875" customWidth="1"/>
    <col min="4887" max="4899" width="14.7109375" customWidth="1"/>
    <col min="4901" max="4901" width="14.7109375" customWidth="1"/>
    <col min="4903" max="4906" width="14.7109375" customWidth="1"/>
    <col min="4907" max="4907" width="14.85546875" customWidth="1"/>
    <col min="4908" max="4911" width="14.7109375" customWidth="1"/>
    <col min="4913" max="4914" width="14.7109375" customWidth="1"/>
    <col min="4916" max="4917" width="14.7109375" customWidth="1"/>
    <col min="4918" max="4918" width="14.5703125" customWidth="1"/>
    <col min="4919" max="4921" width="14.7109375" customWidth="1"/>
    <col min="4924" max="4924" width="14.7109375" customWidth="1"/>
    <col min="4925" max="4925" width="14.85546875" customWidth="1"/>
    <col min="4926" max="4928" width="14.7109375" customWidth="1"/>
    <col min="4930" max="4930" width="14.85546875" customWidth="1"/>
    <col min="4931" max="4932" width="14.7109375" customWidth="1"/>
    <col min="4933" max="4933" width="16.5703125" customWidth="1"/>
    <col min="4934" max="4935" width="14.7109375" customWidth="1"/>
    <col min="4937" max="4942" width="14.7109375" customWidth="1"/>
    <col min="4944" max="4944" width="14.85546875" customWidth="1"/>
    <col min="4945" max="4949" width="14.7109375" customWidth="1"/>
    <col min="4951" max="4955" width="14.7109375" customWidth="1"/>
    <col min="4956" max="4956" width="14.5703125" customWidth="1"/>
    <col min="4958" max="4959" width="14.7109375" customWidth="1"/>
    <col min="4960" max="4960" width="14.85546875" customWidth="1"/>
    <col min="4961" max="4961" width="14.7109375" customWidth="1"/>
    <col min="4965" max="4967" width="14.7109375" customWidth="1"/>
    <col min="5121" max="5121" width="7" customWidth="1"/>
    <col min="5122" max="5122" width="37.28515625" customWidth="1"/>
    <col min="5123" max="5123" width="13.28515625" customWidth="1"/>
    <col min="5124" max="5124" width="14.140625" customWidth="1"/>
    <col min="5125" max="5125" width="12.5703125" customWidth="1"/>
    <col min="5126" max="5126" width="13.42578125" customWidth="1"/>
    <col min="5127" max="5130" width="13.7109375" customWidth="1"/>
    <col min="5131" max="5131" width="14.140625" customWidth="1"/>
    <col min="5132" max="5132" width="13.7109375" customWidth="1"/>
    <col min="5133" max="5133" width="9" customWidth="1"/>
    <col min="5134" max="5141" width="14.7109375" customWidth="1"/>
    <col min="5142" max="5142" width="14.85546875" customWidth="1"/>
    <col min="5143" max="5155" width="14.7109375" customWidth="1"/>
    <col min="5157" max="5157" width="14.7109375" customWidth="1"/>
    <col min="5159" max="5162" width="14.7109375" customWidth="1"/>
    <col min="5163" max="5163" width="14.85546875" customWidth="1"/>
    <col min="5164" max="5167" width="14.7109375" customWidth="1"/>
    <col min="5169" max="5170" width="14.7109375" customWidth="1"/>
    <col min="5172" max="5173" width="14.7109375" customWidth="1"/>
    <col min="5174" max="5174" width="14.5703125" customWidth="1"/>
    <col min="5175" max="5177" width="14.7109375" customWidth="1"/>
    <col min="5180" max="5180" width="14.7109375" customWidth="1"/>
    <col min="5181" max="5181" width="14.85546875" customWidth="1"/>
    <col min="5182" max="5184" width="14.7109375" customWidth="1"/>
    <col min="5186" max="5186" width="14.85546875" customWidth="1"/>
    <col min="5187" max="5188" width="14.7109375" customWidth="1"/>
    <col min="5189" max="5189" width="16.5703125" customWidth="1"/>
    <col min="5190" max="5191" width="14.7109375" customWidth="1"/>
    <col min="5193" max="5198" width="14.7109375" customWidth="1"/>
    <col min="5200" max="5200" width="14.85546875" customWidth="1"/>
    <col min="5201" max="5205" width="14.7109375" customWidth="1"/>
    <col min="5207" max="5211" width="14.7109375" customWidth="1"/>
    <col min="5212" max="5212" width="14.5703125" customWidth="1"/>
    <col min="5214" max="5215" width="14.7109375" customWidth="1"/>
    <col min="5216" max="5216" width="14.85546875" customWidth="1"/>
    <col min="5217" max="5217" width="14.7109375" customWidth="1"/>
    <col min="5221" max="5223" width="14.7109375" customWidth="1"/>
    <col min="5377" max="5377" width="7" customWidth="1"/>
    <col min="5378" max="5378" width="37.28515625" customWidth="1"/>
    <col min="5379" max="5379" width="13.28515625" customWidth="1"/>
    <col min="5380" max="5380" width="14.140625" customWidth="1"/>
    <col min="5381" max="5381" width="12.5703125" customWidth="1"/>
    <col min="5382" max="5382" width="13.42578125" customWidth="1"/>
    <col min="5383" max="5386" width="13.7109375" customWidth="1"/>
    <col min="5387" max="5387" width="14.140625" customWidth="1"/>
    <col min="5388" max="5388" width="13.7109375" customWidth="1"/>
    <col min="5389" max="5389" width="9" customWidth="1"/>
    <col min="5390" max="5397" width="14.7109375" customWidth="1"/>
    <col min="5398" max="5398" width="14.85546875" customWidth="1"/>
    <col min="5399" max="5411" width="14.7109375" customWidth="1"/>
    <col min="5413" max="5413" width="14.7109375" customWidth="1"/>
    <col min="5415" max="5418" width="14.7109375" customWidth="1"/>
    <col min="5419" max="5419" width="14.85546875" customWidth="1"/>
    <col min="5420" max="5423" width="14.7109375" customWidth="1"/>
    <col min="5425" max="5426" width="14.7109375" customWidth="1"/>
    <col min="5428" max="5429" width="14.7109375" customWidth="1"/>
    <col min="5430" max="5430" width="14.5703125" customWidth="1"/>
    <col min="5431" max="5433" width="14.7109375" customWidth="1"/>
    <col min="5436" max="5436" width="14.7109375" customWidth="1"/>
    <col min="5437" max="5437" width="14.85546875" customWidth="1"/>
    <col min="5438" max="5440" width="14.7109375" customWidth="1"/>
    <col min="5442" max="5442" width="14.85546875" customWidth="1"/>
    <col min="5443" max="5444" width="14.7109375" customWidth="1"/>
    <col min="5445" max="5445" width="16.5703125" customWidth="1"/>
    <col min="5446" max="5447" width="14.7109375" customWidth="1"/>
    <col min="5449" max="5454" width="14.7109375" customWidth="1"/>
    <col min="5456" max="5456" width="14.85546875" customWidth="1"/>
    <col min="5457" max="5461" width="14.7109375" customWidth="1"/>
    <col min="5463" max="5467" width="14.7109375" customWidth="1"/>
    <col min="5468" max="5468" width="14.5703125" customWidth="1"/>
    <col min="5470" max="5471" width="14.7109375" customWidth="1"/>
    <col min="5472" max="5472" width="14.85546875" customWidth="1"/>
    <col min="5473" max="5473" width="14.7109375" customWidth="1"/>
    <col min="5477" max="5479" width="14.7109375" customWidth="1"/>
    <col min="5633" max="5633" width="7" customWidth="1"/>
    <col min="5634" max="5634" width="37.28515625" customWidth="1"/>
    <col min="5635" max="5635" width="13.28515625" customWidth="1"/>
    <col min="5636" max="5636" width="14.140625" customWidth="1"/>
    <col min="5637" max="5637" width="12.5703125" customWidth="1"/>
    <col min="5638" max="5638" width="13.42578125" customWidth="1"/>
    <col min="5639" max="5642" width="13.7109375" customWidth="1"/>
    <col min="5643" max="5643" width="14.140625" customWidth="1"/>
    <col min="5644" max="5644" width="13.7109375" customWidth="1"/>
    <col min="5645" max="5645" width="9" customWidth="1"/>
    <col min="5646" max="5653" width="14.7109375" customWidth="1"/>
    <col min="5654" max="5654" width="14.85546875" customWidth="1"/>
    <col min="5655" max="5667" width="14.7109375" customWidth="1"/>
    <col min="5669" max="5669" width="14.7109375" customWidth="1"/>
    <col min="5671" max="5674" width="14.7109375" customWidth="1"/>
    <col min="5675" max="5675" width="14.85546875" customWidth="1"/>
    <col min="5676" max="5679" width="14.7109375" customWidth="1"/>
    <col min="5681" max="5682" width="14.7109375" customWidth="1"/>
    <col min="5684" max="5685" width="14.7109375" customWidth="1"/>
    <col min="5686" max="5686" width="14.5703125" customWidth="1"/>
    <col min="5687" max="5689" width="14.7109375" customWidth="1"/>
    <col min="5692" max="5692" width="14.7109375" customWidth="1"/>
    <col min="5693" max="5693" width="14.85546875" customWidth="1"/>
    <col min="5694" max="5696" width="14.7109375" customWidth="1"/>
    <col min="5698" max="5698" width="14.85546875" customWidth="1"/>
    <col min="5699" max="5700" width="14.7109375" customWidth="1"/>
    <col min="5701" max="5701" width="16.5703125" customWidth="1"/>
    <col min="5702" max="5703" width="14.7109375" customWidth="1"/>
    <col min="5705" max="5710" width="14.7109375" customWidth="1"/>
    <col min="5712" max="5712" width="14.85546875" customWidth="1"/>
    <col min="5713" max="5717" width="14.7109375" customWidth="1"/>
    <col min="5719" max="5723" width="14.7109375" customWidth="1"/>
    <col min="5724" max="5724" width="14.5703125" customWidth="1"/>
    <col min="5726" max="5727" width="14.7109375" customWidth="1"/>
    <col min="5728" max="5728" width="14.85546875" customWidth="1"/>
    <col min="5729" max="5729" width="14.7109375" customWidth="1"/>
    <col min="5733" max="5735" width="14.7109375" customWidth="1"/>
    <col min="5889" max="5889" width="7" customWidth="1"/>
    <col min="5890" max="5890" width="37.28515625" customWidth="1"/>
    <col min="5891" max="5891" width="13.28515625" customWidth="1"/>
    <col min="5892" max="5892" width="14.140625" customWidth="1"/>
    <col min="5893" max="5893" width="12.5703125" customWidth="1"/>
    <col min="5894" max="5894" width="13.42578125" customWidth="1"/>
    <col min="5895" max="5898" width="13.7109375" customWidth="1"/>
    <col min="5899" max="5899" width="14.140625" customWidth="1"/>
    <col min="5900" max="5900" width="13.7109375" customWidth="1"/>
    <col min="5901" max="5901" width="9" customWidth="1"/>
    <col min="5902" max="5909" width="14.7109375" customWidth="1"/>
    <col min="5910" max="5910" width="14.85546875" customWidth="1"/>
    <col min="5911" max="5923" width="14.7109375" customWidth="1"/>
    <col min="5925" max="5925" width="14.7109375" customWidth="1"/>
    <col min="5927" max="5930" width="14.7109375" customWidth="1"/>
    <col min="5931" max="5931" width="14.85546875" customWidth="1"/>
    <col min="5932" max="5935" width="14.7109375" customWidth="1"/>
    <col min="5937" max="5938" width="14.7109375" customWidth="1"/>
    <col min="5940" max="5941" width="14.7109375" customWidth="1"/>
    <col min="5942" max="5942" width="14.5703125" customWidth="1"/>
    <col min="5943" max="5945" width="14.7109375" customWidth="1"/>
    <col min="5948" max="5948" width="14.7109375" customWidth="1"/>
    <col min="5949" max="5949" width="14.85546875" customWidth="1"/>
    <col min="5950" max="5952" width="14.7109375" customWidth="1"/>
    <col min="5954" max="5954" width="14.85546875" customWidth="1"/>
    <col min="5955" max="5956" width="14.7109375" customWidth="1"/>
    <col min="5957" max="5957" width="16.5703125" customWidth="1"/>
    <col min="5958" max="5959" width="14.7109375" customWidth="1"/>
    <col min="5961" max="5966" width="14.7109375" customWidth="1"/>
    <col min="5968" max="5968" width="14.85546875" customWidth="1"/>
    <col min="5969" max="5973" width="14.7109375" customWidth="1"/>
    <col min="5975" max="5979" width="14.7109375" customWidth="1"/>
    <col min="5980" max="5980" width="14.5703125" customWidth="1"/>
    <col min="5982" max="5983" width="14.7109375" customWidth="1"/>
    <col min="5984" max="5984" width="14.85546875" customWidth="1"/>
    <col min="5985" max="5985" width="14.7109375" customWidth="1"/>
    <col min="5989" max="5991" width="14.7109375" customWidth="1"/>
    <col min="6145" max="6145" width="7" customWidth="1"/>
    <col min="6146" max="6146" width="37.28515625" customWidth="1"/>
    <col min="6147" max="6147" width="13.28515625" customWidth="1"/>
    <col min="6148" max="6148" width="14.140625" customWidth="1"/>
    <col min="6149" max="6149" width="12.5703125" customWidth="1"/>
    <col min="6150" max="6150" width="13.42578125" customWidth="1"/>
    <col min="6151" max="6154" width="13.7109375" customWidth="1"/>
    <col min="6155" max="6155" width="14.140625" customWidth="1"/>
    <col min="6156" max="6156" width="13.7109375" customWidth="1"/>
    <col min="6157" max="6157" width="9" customWidth="1"/>
    <col min="6158" max="6165" width="14.7109375" customWidth="1"/>
    <col min="6166" max="6166" width="14.85546875" customWidth="1"/>
    <col min="6167" max="6179" width="14.7109375" customWidth="1"/>
    <col min="6181" max="6181" width="14.7109375" customWidth="1"/>
    <col min="6183" max="6186" width="14.7109375" customWidth="1"/>
    <col min="6187" max="6187" width="14.85546875" customWidth="1"/>
    <col min="6188" max="6191" width="14.7109375" customWidth="1"/>
    <col min="6193" max="6194" width="14.7109375" customWidth="1"/>
    <col min="6196" max="6197" width="14.7109375" customWidth="1"/>
    <col min="6198" max="6198" width="14.5703125" customWidth="1"/>
    <col min="6199" max="6201" width="14.7109375" customWidth="1"/>
    <col min="6204" max="6204" width="14.7109375" customWidth="1"/>
    <col min="6205" max="6205" width="14.85546875" customWidth="1"/>
    <col min="6206" max="6208" width="14.7109375" customWidth="1"/>
    <col min="6210" max="6210" width="14.85546875" customWidth="1"/>
    <col min="6211" max="6212" width="14.7109375" customWidth="1"/>
    <col min="6213" max="6213" width="16.5703125" customWidth="1"/>
    <col min="6214" max="6215" width="14.7109375" customWidth="1"/>
    <col min="6217" max="6222" width="14.7109375" customWidth="1"/>
    <col min="6224" max="6224" width="14.85546875" customWidth="1"/>
    <col min="6225" max="6229" width="14.7109375" customWidth="1"/>
    <col min="6231" max="6235" width="14.7109375" customWidth="1"/>
    <col min="6236" max="6236" width="14.5703125" customWidth="1"/>
    <col min="6238" max="6239" width="14.7109375" customWidth="1"/>
    <col min="6240" max="6240" width="14.85546875" customWidth="1"/>
    <col min="6241" max="6241" width="14.7109375" customWidth="1"/>
    <col min="6245" max="6247" width="14.7109375" customWidth="1"/>
    <col min="6401" max="6401" width="7" customWidth="1"/>
    <col min="6402" max="6402" width="37.28515625" customWidth="1"/>
    <col min="6403" max="6403" width="13.28515625" customWidth="1"/>
    <col min="6404" max="6404" width="14.140625" customWidth="1"/>
    <col min="6405" max="6405" width="12.5703125" customWidth="1"/>
    <col min="6406" max="6406" width="13.42578125" customWidth="1"/>
    <col min="6407" max="6410" width="13.7109375" customWidth="1"/>
    <col min="6411" max="6411" width="14.140625" customWidth="1"/>
    <col min="6412" max="6412" width="13.7109375" customWidth="1"/>
    <col min="6413" max="6413" width="9" customWidth="1"/>
    <col min="6414" max="6421" width="14.7109375" customWidth="1"/>
    <col min="6422" max="6422" width="14.85546875" customWidth="1"/>
    <col min="6423" max="6435" width="14.7109375" customWidth="1"/>
    <col min="6437" max="6437" width="14.7109375" customWidth="1"/>
    <col min="6439" max="6442" width="14.7109375" customWidth="1"/>
    <col min="6443" max="6443" width="14.85546875" customWidth="1"/>
    <col min="6444" max="6447" width="14.7109375" customWidth="1"/>
    <col min="6449" max="6450" width="14.7109375" customWidth="1"/>
    <col min="6452" max="6453" width="14.7109375" customWidth="1"/>
    <col min="6454" max="6454" width="14.5703125" customWidth="1"/>
    <col min="6455" max="6457" width="14.7109375" customWidth="1"/>
    <col min="6460" max="6460" width="14.7109375" customWidth="1"/>
    <col min="6461" max="6461" width="14.85546875" customWidth="1"/>
    <col min="6462" max="6464" width="14.7109375" customWidth="1"/>
    <col min="6466" max="6466" width="14.85546875" customWidth="1"/>
    <col min="6467" max="6468" width="14.7109375" customWidth="1"/>
    <col min="6469" max="6469" width="16.5703125" customWidth="1"/>
    <col min="6470" max="6471" width="14.7109375" customWidth="1"/>
    <col min="6473" max="6478" width="14.7109375" customWidth="1"/>
    <col min="6480" max="6480" width="14.85546875" customWidth="1"/>
    <col min="6481" max="6485" width="14.7109375" customWidth="1"/>
    <col min="6487" max="6491" width="14.7109375" customWidth="1"/>
    <col min="6492" max="6492" width="14.5703125" customWidth="1"/>
    <col min="6494" max="6495" width="14.7109375" customWidth="1"/>
    <col min="6496" max="6496" width="14.85546875" customWidth="1"/>
    <col min="6497" max="6497" width="14.7109375" customWidth="1"/>
    <col min="6501" max="6503" width="14.7109375" customWidth="1"/>
    <col min="6657" max="6657" width="7" customWidth="1"/>
    <col min="6658" max="6658" width="37.28515625" customWidth="1"/>
    <col min="6659" max="6659" width="13.28515625" customWidth="1"/>
    <col min="6660" max="6660" width="14.140625" customWidth="1"/>
    <col min="6661" max="6661" width="12.5703125" customWidth="1"/>
    <col min="6662" max="6662" width="13.42578125" customWidth="1"/>
    <col min="6663" max="6666" width="13.7109375" customWidth="1"/>
    <col min="6667" max="6667" width="14.140625" customWidth="1"/>
    <col min="6668" max="6668" width="13.7109375" customWidth="1"/>
    <col min="6669" max="6669" width="9" customWidth="1"/>
    <col min="6670" max="6677" width="14.7109375" customWidth="1"/>
    <col min="6678" max="6678" width="14.85546875" customWidth="1"/>
    <col min="6679" max="6691" width="14.7109375" customWidth="1"/>
    <col min="6693" max="6693" width="14.7109375" customWidth="1"/>
    <col min="6695" max="6698" width="14.7109375" customWidth="1"/>
    <col min="6699" max="6699" width="14.85546875" customWidth="1"/>
    <col min="6700" max="6703" width="14.7109375" customWidth="1"/>
    <col min="6705" max="6706" width="14.7109375" customWidth="1"/>
    <col min="6708" max="6709" width="14.7109375" customWidth="1"/>
    <col min="6710" max="6710" width="14.5703125" customWidth="1"/>
    <col min="6711" max="6713" width="14.7109375" customWidth="1"/>
    <col min="6716" max="6716" width="14.7109375" customWidth="1"/>
    <col min="6717" max="6717" width="14.85546875" customWidth="1"/>
    <col min="6718" max="6720" width="14.7109375" customWidth="1"/>
    <col min="6722" max="6722" width="14.85546875" customWidth="1"/>
    <col min="6723" max="6724" width="14.7109375" customWidth="1"/>
    <col min="6725" max="6725" width="16.5703125" customWidth="1"/>
    <col min="6726" max="6727" width="14.7109375" customWidth="1"/>
    <col min="6729" max="6734" width="14.7109375" customWidth="1"/>
    <col min="6736" max="6736" width="14.85546875" customWidth="1"/>
    <col min="6737" max="6741" width="14.7109375" customWidth="1"/>
    <col min="6743" max="6747" width="14.7109375" customWidth="1"/>
    <col min="6748" max="6748" width="14.5703125" customWidth="1"/>
    <col min="6750" max="6751" width="14.7109375" customWidth="1"/>
    <col min="6752" max="6752" width="14.85546875" customWidth="1"/>
    <col min="6753" max="6753" width="14.7109375" customWidth="1"/>
    <col min="6757" max="6759" width="14.7109375" customWidth="1"/>
    <col min="6913" max="6913" width="7" customWidth="1"/>
    <col min="6914" max="6914" width="37.28515625" customWidth="1"/>
    <col min="6915" max="6915" width="13.28515625" customWidth="1"/>
    <col min="6916" max="6916" width="14.140625" customWidth="1"/>
    <col min="6917" max="6917" width="12.5703125" customWidth="1"/>
    <col min="6918" max="6918" width="13.42578125" customWidth="1"/>
    <col min="6919" max="6922" width="13.7109375" customWidth="1"/>
    <col min="6923" max="6923" width="14.140625" customWidth="1"/>
    <col min="6924" max="6924" width="13.7109375" customWidth="1"/>
    <col min="6925" max="6925" width="9" customWidth="1"/>
    <col min="6926" max="6933" width="14.7109375" customWidth="1"/>
    <col min="6934" max="6934" width="14.85546875" customWidth="1"/>
    <col min="6935" max="6947" width="14.7109375" customWidth="1"/>
    <col min="6949" max="6949" width="14.7109375" customWidth="1"/>
    <col min="6951" max="6954" width="14.7109375" customWidth="1"/>
    <col min="6955" max="6955" width="14.85546875" customWidth="1"/>
    <col min="6956" max="6959" width="14.7109375" customWidth="1"/>
    <col min="6961" max="6962" width="14.7109375" customWidth="1"/>
    <col min="6964" max="6965" width="14.7109375" customWidth="1"/>
    <col min="6966" max="6966" width="14.5703125" customWidth="1"/>
    <col min="6967" max="6969" width="14.7109375" customWidth="1"/>
    <col min="6972" max="6972" width="14.7109375" customWidth="1"/>
    <col min="6973" max="6973" width="14.85546875" customWidth="1"/>
    <col min="6974" max="6976" width="14.7109375" customWidth="1"/>
    <col min="6978" max="6978" width="14.85546875" customWidth="1"/>
    <col min="6979" max="6980" width="14.7109375" customWidth="1"/>
    <col min="6981" max="6981" width="16.5703125" customWidth="1"/>
    <col min="6982" max="6983" width="14.7109375" customWidth="1"/>
    <col min="6985" max="6990" width="14.7109375" customWidth="1"/>
    <col min="6992" max="6992" width="14.85546875" customWidth="1"/>
    <col min="6993" max="6997" width="14.7109375" customWidth="1"/>
    <col min="6999" max="7003" width="14.7109375" customWidth="1"/>
    <col min="7004" max="7004" width="14.5703125" customWidth="1"/>
    <col min="7006" max="7007" width="14.7109375" customWidth="1"/>
    <col min="7008" max="7008" width="14.85546875" customWidth="1"/>
    <col min="7009" max="7009" width="14.7109375" customWidth="1"/>
    <col min="7013" max="7015" width="14.7109375" customWidth="1"/>
    <col min="7169" max="7169" width="7" customWidth="1"/>
    <col min="7170" max="7170" width="37.28515625" customWidth="1"/>
    <col min="7171" max="7171" width="13.28515625" customWidth="1"/>
    <col min="7172" max="7172" width="14.140625" customWidth="1"/>
    <col min="7173" max="7173" width="12.5703125" customWidth="1"/>
    <col min="7174" max="7174" width="13.42578125" customWidth="1"/>
    <col min="7175" max="7178" width="13.7109375" customWidth="1"/>
    <col min="7179" max="7179" width="14.140625" customWidth="1"/>
    <col min="7180" max="7180" width="13.7109375" customWidth="1"/>
    <col min="7181" max="7181" width="9" customWidth="1"/>
    <col min="7182" max="7189" width="14.7109375" customWidth="1"/>
    <col min="7190" max="7190" width="14.85546875" customWidth="1"/>
    <col min="7191" max="7203" width="14.7109375" customWidth="1"/>
    <col min="7205" max="7205" width="14.7109375" customWidth="1"/>
    <col min="7207" max="7210" width="14.7109375" customWidth="1"/>
    <col min="7211" max="7211" width="14.85546875" customWidth="1"/>
    <col min="7212" max="7215" width="14.7109375" customWidth="1"/>
    <col min="7217" max="7218" width="14.7109375" customWidth="1"/>
    <col min="7220" max="7221" width="14.7109375" customWidth="1"/>
    <col min="7222" max="7222" width="14.5703125" customWidth="1"/>
    <col min="7223" max="7225" width="14.7109375" customWidth="1"/>
    <col min="7228" max="7228" width="14.7109375" customWidth="1"/>
    <col min="7229" max="7229" width="14.85546875" customWidth="1"/>
    <col min="7230" max="7232" width="14.7109375" customWidth="1"/>
    <col min="7234" max="7234" width="14.85546875" customWidth="1"/>
    <col min="7235" max="7236" width="14.7109375" customWidth="1"/>
    <col min="7237" max="7237" width="16.5703125" customWidth="1"/>
    <col min="7238" max="7239" width="14.7109375" customWidth="1"/>
    <col min="7241" max="7246" width="14.7109375" customWidth="1"/>
    <col min="7248" max="7248" width="14.85546875" customWidth="1"/>
    <col min="7249" max="7253" width="14.7109375" customWidth="1"/>
    <col min="7255" max="7259" width="14.7109375" customWidth="1"/>
    <col min="7260" max="7260" width="14.5703125" customWidth="1"/>
    <col min="7262" max="7263" width="14.7109375" customWidth="1"/>
    <col min="7264" max="7264" width="14.85546875" customWidth="1"/>
    <col min="7265" max="7265" width="14.7109375" customWidth="1"/>
    <col min="7269" max="7271" width="14.7109375" customWidth="1"/>
    <col min="7425" max="7425" width="7" customWidth="1"/>
    <col min="7426" max="7426" width="37.28515625" customWidth="1"/>
    <col min="7427" max="7427" width="13.28515625" customWidth="1"/>
    <col min="7428" max="7428" width="14.140625" customWidth="1"/>
    <col min="7429" max="7429" width="12.5703125" customWidth="1"/>
    <col min="7430" max="7430" width="13.42578125" customWidth="1"/>
    <col min="7431" max="7434" width="13.7109375" customWidth="1"/>
    <col min="7435" max="7435" width="14.140625" customWidth="1"/>
    <col min="7436" max="7436" width="13.7109375" customWidth="1"/>
    <col min="7437" max="7437" width="9" customWidth="1"/>
    <col min="7438" max="7445" width="14.7109375" customWidth="1"/>
    <col min="7446" max="7446" width="14.85546875" customWidth="1"/>
    <col min="7447" max="7459" width="14.7109375" customWidth="1"/>
    <col min="7461" max="7461" width="14.7109375" customWidth="1"/>
    <col min="7463" max="7466" width="14.7109375" customWidth="1"/>
    <col min="7467" max="7467" width="14.85546875" customWidth="1"/>
    <col min="7468" max="7471" width="14.7109375" customWidth="1"/>
    <col min="7473" max="7474" width="14.7109375" customWidth="1"/>
    <col min="7476" max="7477" width="14.7109375" customWidth="1"/>
    <col min="7478" max="7478" width="14.5703125" customWidth="1"/>
    <col min="7479" max="7481" width="14.7109375" customWidth="1"/>
    <col min="7484" max="7484" width="14.7109375" customWidth="1"/>
    <col min="7485" max="7485" width="14.85546875" customWidth="1"/>
    <col min="7486" max="7488" width="14.7109375" customWidth="1"/>
    <col min="7490" max="7490" width="14.85546875" customWidth="1"/>
    <col min="7491" max="7492" width="14.7109375" customWidth="1"/>
    <col min="7493" max="7493" width="16.5703125" customWidth="1"/>
    <col min="7494" max="7495" width="14.7109375" customWidth="1"/>
    <col min="7497" max="7502" width="14.7109375" customWidth="1"/>
    <col min="7504" max="7504" width="14.85546875" customWidth="1"/>
    <col min="7505" max="7509" width="14.7109375" customWidth="1"/>
    <col min="7511" max="7515" width="14.7109375" customWidth="1"/>
    <col min="7516" max="7516" width="14.5703125" customWidth="1"/>
    <col min="7518" max="7519" width="14.7109375" customWidth="1"/>
    <col min="7520" max="7520" width="14.85546875" customWidth="1"/>
    <col min="7521" max="7521" width="14.7109375" customWidth="1"/>
    <col min="7525" max="7527" width="14.7109375" customWidth="1"/>
    <col min="7681" max="7681" width="7" customWidth="1"/>
    <col min="7682" max="7682" width="37.28515625" customWidth="1"/>
    <col min="7683" max="7683" width="13.28515625" customWidth="1"/>
    <col min="7684" max="7684" width="14.140625" customWidth="1"/>
    <col min="7685" max="7685" width="12.5703125" customWidth="1"/>
    <col min="7686" max="7686" width="13.42578125" customWidth="1"/>
    <col min="7687" max="7690" width="13.7109375" customWidth="1"/>
    <col min="7691" max="7691" width="14.140625" customWidth="1"/>
    <col min="7692" max="7692" width="13.7109375" customWidth="1"/>
    <col min="7693" max="7693" width="9" customWidth="1"/>
    <col min="7694" max="7701" width="14.7109375" customWidth="1"/>
    <col min="7702" max="7702" width="14.85546875" customWidth="1"/>
    <col min="7703" max="7715" width="14.7109375" customWidth="1"/>
    <col min="7717" max="7717" width="14.7109375" customWidth="1"/>
    <col min="7719" max="7722" width="14.7109375" customWidth="1"/>
    <col min="7723" max="7723" width="14.85546875" customWidth="1"/>
    <col min="7724" max="7727" width="14.7109375" customWidth="1"/>
    <col min="7729" max="7730" width="14.7109375" customWidth="1"/>
    <col min="7732" max="7733" width="14.7109375" customWidth="1"/>
    <col min="7734" max="7734" width="14.5703125" customWidth="1"/>
    <col min="7735" max="7737" width="14.7109375" customWidth="1"/>
    <col min="7740" max="7740" width="14.7109375" customWidth="1"/>
    <col min="7741" max="7741" width="14.85546875" customWidth="1"/>
    <col min="7742" max="7744" width="14.7109375" customWidth="1"/>
    <col min="7746" max="7746" width="14.85546875" customWidth="1"/>
    <col min="7747" max="7748" width="14.7109375" customWidth="1"/>
    <col min="7749" max="7749" width="16.5703125" customWidth="1"/>
    <col min="7750" max="7751" width="14.7109375" customWidth="1"/>
    <col min="7753" max="7758" width="14.7109375" customWidth="1"/>
    <col min="7760" max="7760" width="14.85546875" customWidth="1"/>
    <col min="7761" max="7765" width="14.7109375" customWidth="1"/>
    <col min="7767" max="7771" width="14.7109375" customWidth="1"/>
    <col min="7772" max="7772" width="14.5703125" customWidth="1"/>
    <col min="7774" max="7775" width="14.7109375" customWidth="1"/>
    <col min="7776" max="7776" width="14.85546875" customWidth="1"/>
    <col min="7777" max="7777" width="14.7109375" customWidth="1"/>
    <col min="7781" max="7783" width="14.7109375" customWidth="1"/>
    <col min="7937" max="7937" width="7" customWidth="1"/>
    <col min="7938" max="7938" width="37.28515625" customWidth="1"/>
    <col min="7939" max="7939" width="13.28515625" customWidth="1"/>
    <col min="7940" max="7940" width="14.140625" customWidth="1"/>
    <col min="7941" max="7941" width="12.5703125" customWidth="1"/>
    <col min="7942" max="7942" width="13.42578125" customWidth="1"/>
    <col min="7943" max="7946" width="13.7109375" customWidth="1"/>
    <col min="7947" max="7947" width="14.140625" customWidth="1"/>
    <col min="7948" max="7948" width="13.7109375" customWidth="1"/>
    <col min="7949" max="7949" width="9" customWidth="1"/>
    <col min="7950" max="7957" width="14.7109375" customWidth="1"/>
    <col min="7958" max="7958" width="14.85546875" customWidth="1"/>
    <col min="7959" max="7971" width="14.7109375" customWidth="1"/>
    <col min="7973" max="7973" width="14.7109375" customWidth="1"/>
    <col min="7975" max="7978" width="14.7109375" customWidth="1"/>
    <col min="7979" max="7979" width="14.85546875" customWidth="1"/>
    <col min="7980" max="7983" width="14.7109375" customWidth="1"/>
    <col min="7985" max="7986" width="14.7109375" customWidth="1"/>
    <col min="7988" max="7989" width="14.7109375" customWidth="1"/>
    <col min="7990" max="7990" width="14.5703125" customWidth="1"/>
    <col min="7991" max="7993" width="14.7109375" customWidth="1"/>
    <col min="7996" max="7996" width="14.7109375" customWidth="1"/>
    <col min="7997" max="7997" width="14.85546875" customWidth="1"/>
    <col min="7998" max="8000" width="14.7109375" customWidth="1"/>
    <col min="8002" max="8002" width="14.85546875" customWidth="1"/>
    <col min="8003" max="8004" width="14.7109375" customWidth="1"/>
    <col min="8005" max="8005" width="16.5703125" customWidth="1"/>
    <col min="8006" max="8007" width="14.7109375" customWidth="1"/>
    <col min="8009" max="8014" width="14.7109375" customWidth="1"/>
    <col min="8016" max="8016" width="14.85546875" customWidth="1"/>
    <col min="8017" max="8021" width="14.7109375" customWidth="1"/>
    <col min="8023" max="8027" width="14.7109375" customWidth="1"/>
    <col min="8028" max="8028" width="14.5703125" customWidth="1"/>
    <col min="8030" max="8031" width="14.7109375" customWidth="1"/>
    <col min="8032" max="8032" width="14.85546875" customWidth="1"/>
    <col min="8033" max="8033" width="14.7109375" customWidth="1"/>
    <col min="8037" max="8039" width="14.7109375" customWidth="1"/>
    <col min="8193" max="8193" width="7" customWidth="1"/>
    <col min="8194" max="8194" width="37.28515625" customWidth="1"/>
    <col min="8195" max="8195" width="13.28515625" customWidth="1"/>
    <col min="8196" max="8196" width="14.140625" customWidth="1"/>
    <col min="8197" max="8197" width="12.5703125" customWidth="1"/>
    <col min="8198" max="8198" width="13.42578125" customWidth="1"/>
    <col min="8199" max="8202" width="13.7109375" customWidth="1"/>
    <col min="8203" max="8203" width="14.140625" customWidth="1"/>
    <col min="8204" max="8204" width="13.7109375" customWidth="1"/>
    <col min="8205" max="8205" width="9" customWidth="1"/>
    <col min="8206" max="8213" width="14.7109375" customWidth="1"/>
    <col min="8214" max="8214" width="14.85546875" customWidth="1"/>
    <col min="8215" max="8227" width="14.7109375" customWidth="1"/>
    <col min="8229" max="8229" width="14.7109375" customWidth="1"/>
    <col min="8231" max="8234" width="14.7109375" customWidth="1"/>
    <col min="8235" max="8235" width="14.85546875" customWidth="1"/>
    <col min="8236" max="8239" width="14.7109375" customWidth="1"/>
    <col min="8241" max="8242" width="14.7109375" customWidth="1"/>
    <col min="8244" max="8245" width="14.7109375" customWidth="1"/>
    <col min="8246" max="8246" width="14.5703125" customWidth="1"/>
    <col min="8247" max="8249" width="14.7109375" customWidth="1"/>
    <col min="8252" max="8252" width="14.7109375" customWidth="1"/>
    <col min="8253" max="8253" width="14.85546875" customWidth="1"/>
    <col min="8254" max="8256" width="14.7109375" customWidth="1"/>
    <col min="8258" max="8258" width="14.85546875" customWidth="1"/>
    <col min="8259" max="8260" width="14.7109375" customWidth="1"/>
    <col min="8261" max="8261" width="16.5703125" customWidth="1"/>
    <col min="8262" max="8263" width="14.7109375" customWidth="1"/>
    <col min="8265" max="8270" width="14.7109375" customWidth="1"/>
    <col min="8272" max="8272" width="14.85546875" customWidth="1"/>
    <col min="8273" max="8277" width="14.7109375" customWidth="1"/>
    <col min="8279" max="8283" width="14.7109375" customWidth="1"/>
    <col min="8284" max="8284" width="14.5703125" customWidth="1"/>
    <col min="8286" max="8287" width="14.7109375" customWidth="1"/>
    <col min="8288" max="8288" width="14.85546875" customWidth="1"/>
    <col min="8289" max="8289" width="14.7109375" customWidth="1"/>
    <col min="8293" max="8295" width="14.7109375" customWidth="1"/>
    <col min="8449" max="8449" width="7" customWidth="1"/>
    <col min="8450" max="8450" width="37.28515625" customWidth="1"/>
    <col min="8451" max="8451" width="13.28515625" customWidth="1"/>
    <col min="8452" max="8452" width="14.140625" customWidth="1"/>
    <col min="8453" max="8453" width="12.5703125" customWidth="1"/>
    <col min="8454" max="8454" width="13.42578125" customWidth="1"/>
    <col min="8455" max="8458" width="13.7109375" customWidth="1"/>
    <col min="8459" max="8459" width="14.140625" customWidth="1"/>
    <col min="8460" max="8460" width="13.7109375" customWidth="1"/>
    <col min="8461" max="8461" width="9" customWidth="1"/>
    <col min="8462" max="8469" width="14.7109375" customWidth="1"/>
    <col min="8470" max="8470" width="14.85546875" customWidth="1"/>
    <col min="8471" max="8483" width="14.7109375" customWidth="1"/>
    <col min="8485" max="8485" width="14.7109375" customWidth="1"/>
    <col min="8487" max="8490" width="14.7109375" customWidth="1"/>
    <col min="8491" max="8491" width="14.85546875" customWidth="1"/>
    <col min="8492" max="8495" width="14.7109375" customWidth="1"/>
    <col min="8497" max="8498" width="14.7109375" customWidth="1"/>
    <col min="8500" max="8501" width="14.7109375" customWidth="1"/>
    <col min="8502" max="8502" width="14.5703125" customWidth="1"/>
    <col min="8503" max="8505" width="14.7109375" customWidth="1"/>
    <col min="8508" max="8508" width="14.7109375" customWidth="1"/>
    <col min="8509" max="8509" width="14.85546875" customWidth="1"/>
    <col min="8510" max="8512" width="14.7109375" customWidth="1"/>
    <col min="8514" max="8514" width="14.85546875" customWidth="1"/>
    <col min="8515" max="8516" width="14.7109375" customWidth="1"/>
    <col min="8517" max="8517" width="16.5703125" customWidth="1"/>
    <col min="8518" max="8519" width="14.7109375" customWidth="1"/>
    <col min="8521" max="8526" width="14.7109375" customWidth="1"/>
    <col min="8528" max="8528" width="14.85546875" customWidth="1"/>
    <col min="8529" max="8533" width="14.7109375" customWidth="1"/>
    <col min="8535" max="8539" width="14.7109375" customWidth="1"/>
    <col min="8540" max="8540" width="14.5703125" customWidth="1"/>
    <col min="8542" max="8543" width="14.7109375" customWidth="1"/>
    <col min="8544" max="8544" width="14.85546875" customWidth="1"/>
    <col min="8545" max="8545" width="14.7109375" customWidth="1"/>
    <col min="8549" max="8551" width="14.7109375" customWidth="1"/>
    <col min="8705" max="8705" width="7" customWidth="1"/>
    <col min="8706" max="8706" width="37.28515625" customWidth="1"/>
    <col min="8707" max="8707" width="13.28515625" customWidth="1"/>
    <col min="8708" max="8708" width="14.140625" customWidth="1"/>
    <col min="8709" max="8709" width="12.5703125" customWidth="1"/>
    <col min="8710" max="8710" width="13.42578125" customWidth="1"/>
    <col min="8711" max="8714" width="13.7109375" customWidth="1"/>
    <col min="8715" max="8715" width="14.140625" customWidth="1"/>
    <col min="8716" max="8716" width="13.7109375" customWidth="1"/>
    <col min="8717" max="8717" width="9" customWidth="1"/>
    <col min="8718" max="8725" width="14.7109375" customWidth="1"/>
    <col min="8726" max="8726" width="14.85546875" customWidth="1"/>
    <col min="8727" max="8739" width="14.7109375" customWidth="1"/>
    <col min="8741" max="8741" width="14.7109375" customWidth="1"/>
    <col min="8743" max="8746" width="14.7109375" customWidth="1"/>
    <col min="8747" max="8747" width="14.85546875" customWidth="1"/>
    <col min="8748" max="8751" width="14.7109375" customWidth="1"/>
    <col min="8753" max="8754" width="14.7109375" customWidth="1"/>
    <col min="8756" max="8757" width="14.7109375" customWidth="1"/>
    <col min="8758" max="8758" width="14.5703125" customWidth="1"/>
    <col min="8759" max="8761" width="14.7109375" customWidth="1"/>
    <col min="8764" max="8764" width="14.7109375" customWidth="1"/>
    <col min="8765" max="8765" width="14.85546875" customWidth="1"/>
    <col min="8766" max="8768" width="14.7109375" customWidth="1"/>
    <col min="8770" max="8770" width="14.85546875" customWidth="1"/>
    <col min="8771" max="8772" width="14.7109375" customWidth="1"/>
    <col min="8773" max="8773" width="16.5703125" customWidth="1"/>
    <col min="8774" max="8775" width="14.7109375" customWidth="1"/>
    <col min="8777" max="8782" width="14.7109375" customWidth="1"/>
    <col min="8784" max="8784" width="14.85546875" customWidth="1"/>
    <col min="8785" max="8789" width="14.7109375" customWidth="1"/>
    <col min="8791" max="8795" width="14.7109375" customWidth="1"/>
    <col min="8796" max="8796" width="14.5703125" customWidth="1"/>
    <col min="8798" max="8799" width="14.7109375" customWidth="1"/>
    <col min="8800" max="8800" width="14.85546875" customWidth="1"/>
    <col min="8801" max="8801" width="14.7109375" customWidth="1"/>
    <col min="8805" max="8807" width="14.7109375" customWidth="1"/>
    <col min="8961" max="8961" width="7" customWidth="1"/>
    <col min="8962" max="8962" width="37.28515625" customWidth="1"/>
    <col min="8963" max="8963" width="13.28515625" customWidth="1"/>
    <col min="8964" max="8964" width="14.140625" customWidth="1"/>
    <col min="8965" max="8965" width="12.5703125" customWidth="1"/>
    <col min="8966" max="8966" width="13.42578125" customWidth="1"/>
    <col min="8967" max="8970" width="13.7109375" customWidth="1"/>
    <col min="8971" max="8971" width="14.140625" customWidth="1"/>
    <col min="8972" max="8972" width="13.7109375" customWidth="1"/>
    <col min="8973" max="8973" width="9" customWidth="1"/>
    <col min="8974" max="8981" width="14.7109375" customWidth="1"/>
    <col min="8982" max="8982" width="14.85546875" customWidth="1"/>
    <col min="8983" max="8995" width="14.7109375" customWidth="1"/>
    <col min="8997" max="8997" width="14.7109375" customWidth="1"/>
    <col min="8999" max="9002" width="14.7109375" customWidth="1"/>
    <col min="9003" max="9003" width="14.85546875" customWidth="1"/>
    <col min="9004" max="9007" width="14.7109375" customWidth="1"/>
    <col min="9009" max="9010" width="14.7109375" customWidth="1"/>
    <col min="9012" max="9013" width="14.7109375" customWidth="1"/>
    <col min="9014" max="9014" width="14.5703125" customWidth="1"/>
    <col min="9015" max="9017" width="14.7109375" customWidth="1"/>
    <col min="9020" max="9020" width="14.7109375" customWidth="1"/>
    <col min="9021" max="9021" width="14.85546875" customWidth="1"/>
    <col min="9022" max="9024" width="14.7109375" customWidth="1"/>
    <col min="9026" max="9026" width="14.85546875" customWidth="1"/>
    <col min="9027" max="9028" width="14.7109375" customWidth="1"/>
    <col min="9029" max="9029" width="16.5703125" customWidth="1"/>
    <col min="9030" max="9031" width="14.7109375" customWidth="1"/>
    <col min="9033" max="9038" width="14.7109375" customWidth="1"/>
    <col min="9040" max="9040" width="14.85546875" customWidth="1"/>
    <col min="9041" max="9045" width="14.7109375" customWidth="1"/>
    <col min="9047" max="9051" width="14.7109375" customWidth="1"/>
    <col min="9052" max="9052" width="14.5703125" customWidth="1"/>
    <col min="9054" max="9055" width="14.7109375" customWidth="1"/>
    <col min="9056" max="9056" width="14.85546875" customWidth="1"/>
    <col min="9057" max="9057" width="14.7109375" customWidth="1"/>
    <col min="9061" max="9063" width="14.7109375" customWidth="1"/>
    <col min="9217" max="9217" width="7" customWidth="1"/>
    <col min="9218" max="9218" width="37.28515625" customWidth="1"/>
    <col min="9219" max="9219" width="13.28515625" customWidth="1"/>
    <col min="9220" max="9220" width="14.140625" customWidth="1"/>
    <col min="9221" max="9221" width="12.5703125" customWidth="1"/>
    <col min="9222" max="9222" width="13.42578125" customWidth="1"/>
    <col min="9223" max="9226" width="13.7109375" customWidth="1"/>
    <col min="9227" max="9227" width="14.140625" customWidth="1"/>
    <col min="9228" max="9228" width="13.7109375" customWidth="1"/>
    <col min="9229" max="9229" width="9" customWidth="1"/>
    <col min="9230" max="9237" width="14.7109375" customWidth="1"/>
    <col min="9238" max="9238" width="14.85546875" customWidth="1"/>
    <col min="9239" max="9251" width="14.7109375" customWidth="1"/>
    <col min="9253" max="9253" width="14.7109375" customWidth="1"/>
    <col min="9255" max="9258" width="14.7109375" customWidth="1"/>
    <col min="9259" max="9259" width="14.85546875" customWidth="1"/>
    <col min="9260" max="9263" width="14.7109375" customWidth="1"/>
    <col min="9265" max="9266" width="14.7109375" customWidth="1"/>
    <col min="9268" max="9269" width="14.7109375" customWidth="1"/>
    <col min="9270" max="9270" width="14.5703125" customWidth="1"/>
    <col min="9271" max="9273" width="14.7109375" customWidth="1"/>
    <col min="9276" max="9276" width="14.7109375" customWidth="1"/>
    <col min="9277" max="9277" width="14.85546875" customWidth="1"/>
    <col min="9278" max="9280" width="14.7109375" customWidth="1"/>
    <col min="9282" max="9282" width="14.85546875" customWidth="1"/>
    <col min="9283" max="9284" width="14.7109375" customWidth="1"/>
    <col min="9285" max="9285" width="16.5703125" customWidth="1"/>
    <col min="9286" max="9287" width="14.7109375" customWidth="1"/>
    <col min="9289" max="9294" width="14.7109375" customWidth="1"/>
    <col min="9296" max="9296" width="14.85546875" customWidth="1"/>
    <col min="9297" max="9301" width="14.7109375" customWidth="1"/>
    <col min="9303" max="9307" width="14.7109375" customWidth="1"/>
    <col min="9308" max="9308" width="14.5703125" customWidth="1"/>
    <col min="9310" max="9311" width="14.7109375" customWidth="1"/>
    <col min="9312" max="9312" width="14.85546875" customWidth="1"/>
    <col min="9313" max="9313" width="14.7109375" customWidth="1"/>
    <col min="9317" max="9319" width="14.7109375" customWidth="1"/>
    <col min="9473" max="9473" width="7" customWidth="1"/>
    <col min="9474" max="9474" width="37.28515625" customWidth="1"/>
    <col min="9475" max="9475" width="13.28515625" customWidth="1"/>
    <col min="9476" max="9476" width="14.140625" customWidth="1"/>
    <col min="9477" max="9477" width="12.5703125" customWidth="1"/>
    <col min="9478" max="9478" width="13.42578125" customWidth="1"/>
    <col min="9479" max="9482" width="13.7109375" customWidth="1"/>
    <col min="9483" max="9483" width="14.140625" customWidth="1"/>
    <col min="9484" max="9484" width="13.7109375" customWidth="1"/>
    <col min="9485" max="9485" width="9" customWidth="1"/>
    <col min="9486" max="9493" width="14.7109375" customWidth="1"/>
    <col min="9494" max="9494" width="14.85546875" customWidth="1"/>
    <col min="9495" max="9507" width="14.7109375" customWidth="1"/>
    <col min="9509" max="9509" width="14.7109375" customWidth="1"/>
    <col min="9511" max="9514" width="14.7109375" customWidth="1"/>
    <col min="9515" max="9515" width="14.85546875" customWidth="1"/>
    <col min="9516" max="9519" width="14.7109375" customWidth="1"/>
    <col min="9521" max="9522" width="14.7109375" customWidth="1"/>
    <col min="9524" max="9525" width="14.7109375" customWidth="1"/>
    <col min="9526" max="9526" width="14.5703125" customWidth="1"/>
    <col min="9527" max="9529" width="14.7109375" customWidth="1"/>
    <col min="9532" max="9532" width="14.7109375" customWidth="1"/>
    <col min="9533" max="9533" width="14.85546875" customWidth="1"/>
    <col min="9534" max="9536" width="14.7109375" customWidth="1"/>
    <col min="9538" max="9538" width="14.85546875" customWidth="1"/>
    <col min="9539" max="9540" width="14.7109375" customWidth="1"/>
    <col min="9541" max="9541" width="16.5703125" customWidth="1"/>
    <col min="9542" max="9543" width="14.7109375" customWidth="1"/>
    <col min="9545" max="9550" width="14.7109375" customWidth="1"/>
    <col min="9552" max="9552" width="14.85546875" customWidth="1"/>
    <col min="9553" max="9557" width="14.7109375" customWidth="1"/>
    <col min="9559" max="9563" width="14.7109375" customWidth="1"/>
    <col min="9564" max="9564" width="14.5703125" customWidth="1"/>
    <col min="9566" max="9567" width="14.7109375" customWidth="1"/>
    <col min="9568" max="9568" width="14.85546875" customWidth="1"/>
    <col min="9569" max="9569" width="14.7109375" customWidth="1"/>
    <col min="9573" max="9575" width="14.7109375" customWidth="1"/>
    <col min="9729" max="9729" width="7" customWidth="1"/>
    <col min="9730" max="9730" width="37.28515625" customWidth="1"/>
    <col min="9731" max="9731" width="13.28515625" customWidth="1"/>
    <col min="9732" max="9732" width="14.140625" customWidth="1"/>
    <col min="9733" max="9733" width="12.5703125" customWidth="1"/>
    <col min="9734" max="9734" width="13.42578125" customWidth="1"/>
    <col min="9735" max="9738" width="13.7109375" customWidth="1"/>
    <col min="9739" max="9739" width="14.140625" customWidth="1"/>
    <col min="9740" max="9740" width="13.7109375" customWidth="1"/>
    <col min="9741" max="9741" width="9" customWidth="1"/>
    <col min="9742" max="9749" width="14.7109375" customWidth="1"/>
    <col min="9750" max="9750" width="14.85546875" customWidth="1"/>
    <col min="9751" max="9763" width="14.7109375" customWidth="1"/>
    <col min="9765" max="9765" width="14.7109375" customWidth="1"/>
    <col min="9767" max="9770" width="14.7109375" customWidth="1"/>
    <col min="9771" max="9771" width="14.85546875" customWidth="1"/>
    <col min="9772" max="9775" width="14.7109375" customWidth="1"/>
    <col min="9777" max="9778" width="14.7109375" customWidth="1"/>
    <col min="9780" max="9781" width="14.7109375" customWidth="1"/>
    <col min="9782" max="9782" width="14.5703125" customWidth="1"/>
    <col min="9783" max="9785" width="14.7109375" customWidth="1"/>
    <col min="9788" max="9788" width="14.7109375" customWidth="1"/>
    <col min="9789" max="9789" width="14.85546875" customWidth="1"/>
    <col min="9790" max="9792" width="14.7109375" customWidth="1"/>
    <col min="9794" max="9794" width="14.85546875" customWidth="1"/>
    <col min="9795" max="9796" width="14.7109375" customWidth="1"/>
    <col min="9797" max="9797" width="16.5703125" customWidth="1"/>
    <col min="9798" max="9799" width="14.7109375" customWidth="1"/>
    <col min="9801" max="9806" width="14.7109375" customWidth="1"/>
    <col min="9808" max="9808" width="14.85546875" customWidth="1"/>
    <col min="9809" max="9813" width="14.7109375" customWidth="1"/>
    <col min="9815" max="9819" width="14.7109375" customWidth="1"/>
    <col min="9820" max="9820" width="14.5703125" customWidth="1"/>
    <col min="9822" max="9823" width="14.7109375" customWidth="1"/>
    <col min="9824" max="9824" width="14.85546875" customWidth="1"/>
    <col min="9825" max="9825" width="14.7109375" customWidth="1"/>
    <col min="9829" max="9831" width="14.7109375" customWidth="1"/>
    <col min="9985" max="9985" width="7" customWidth="1"/>
    <col min="9986" max="9986" width="37.28515625" customWidth="1"/>
    <col min="9987" max="9987" width="13.28515625" customWidth="1"/>
    <col min="9988" max="9988" width="14.140625" customWidth="1"/>
    <col min="9989" max="9989" width="12.5703125" customWidth="1"/>
    <col min="9990" max="9990" width="13.42578125" customWidth="1"/>
    <col min="9991" max="9994" width="13.7109375" customWidth="1"/>
    <col min="9995" max="9995" width="14.140625" customWidth="1"/>
    <col min="9996" max="9996" width="13.7109375" customWidth="1"/>
    <col min="9997" max="9997" width="9" customWidth="1"/>
    <col min="9998" max="10005" width="14.7109375" customWidth="1"/>
    <col min="10006" max="10006" width="14.85546875" customWidth="1"/>
    <col min="10007" max="10019" width="14.7109375" customWidth="1"/>
    <col min="10021" max="10021" width="14.7109375" customWidth="1"/>
    <col min="10023" max="10026" width="14.7109375" customWidth="1"/>
    <col min="10027" max="10027" width="14.85546875" customWidth="1"/>
    <col min="10028" max="10031" width="14.7109375" customWidth="1"/>
    <col min="10033" max="10034" width="14.7109375" customWidth="1"/>
    <col min="10036" max="10037" width="14.7109375" customWidth="1"/>
    <col min="10038" max="10038" width="14.5703125" customWidth="1"/>
    <col min="10039" max="10041" width="14.7109375" customWidth="1"/>
    <col min="10044" max="10044" width="14.7109375" customWidth="1"/>
    <col min="10045" max="10045" width="14.85546875" customWidth="1"/>
    <col min="10046" max="10048" width="14.7109375" customWidth="1"/>
    <col min="10050" max="10050" width="14.85546875" customWidth="1"/>
    <col min="10051" max="10052" width="14.7109375" customWidth="1"/>
    <col min="10053" max="10053" width="16.5703125" customWidth="1"/>
    <col min="10054" max="10055" width="14.7109375" customWidth="1"/>
    <col min="10057" max="10062" width="14.7109375" customWidth="1"/>
    <col min="10064" max="10064" width="14.85546875" customWidth="1"/>
    <col min="10065" max="10069" width="14.7109375" customWidth="1"/>
    <col min="10071" max="10075" width="14.7109375" customWidth="1"/>
    <col min="10076" max="10076" width="14.5703125" customWidth="1"/>
    <col min="10078" max="10079" width="14.7109375" customWidth="1"/>
    <col min="10080" max="10080" width="14.85546875" customWidth="1"/>
    <col min="10081" max="10081" width="14.7109375" customWidth="1"/>
    <col min="10085" max="10087" width="14.7109375" customWidth="1"/>
    <col min="10241" max="10241" width="7" customWidth="1"/>
    <col min="10242" max="10242" width="37.28515625" customWidth="1"/>
    <col min="10243" max="10243" width="13.28515625" customWidth="1"/>
    <col min="10244" max="10244" width="14.140625" customWidth="1"/>
    <col min="10245" max="10245" width="12.5703125" customWidth="1"/>
    <col min="10246" max="10246" width="13.42578125" customWidth="1"/>
    <col min="10247" max="10250" width="13.7109375" customWidth="1"/>
    <col min="10251" max="10251" width="14.140625" customWidth="1"/>
    <col min="10252" max="10252" width="13.7109375" customWidth="1"/>
    <col min="10253" max="10253" width="9" customWidth="1"/>
    <col min="10254" max="10261" width="14.7109375" customWidth="1"/>
    <col min="10262" max="10262" width="14.85546875" customWidth="1"/>
    <col min="10263" max="10275" width="14.7109375" customWidth="1"/>
    <col min="10277" max="10277" width="14.7109375" customWidth="1"/>
    <col min="10279" max="10282" width="14.7109375" customWidth="1"/>
    <col min="10283" max="10283" width="14.85546875" customWidth="1"/>
    <col min="10284" max="10287" width="14.7109375" customWidth="1"/>
    <col min="10289" max="10290" width="14.7109375" customWidth="1"/>
    <col min="10292" max="10293" width="14.7109375" customWidth="1"/>
    <col min="10294" max="10294" width="14.5703125" customWidth="1"/>
    <col min="10295" max="10297" width="14.7109375" customWidth="1"/>
    <col min="10300" max="10300" width="14.7109375" customWidth="1"/>
    <col min="10301" max="10301" width="14.85546875" customWidth="1"/>
    <col min="10302" max="10304" width="14.7109375" customWidth="1"/>
    <col min="10306" max="10306" width="14.85546875" customWidth="1"/>
    <col min="10307" max="10308" width="14.7109375" customWidth="1"/>
    <col min="10309" max="10309" width="16.5703125" customWidth="1"/>
    <col min="10310" max="10311" width="14.7109375" customWidth="1"/>
    <col min="10313" max="10318" width="14.7109375" customWidth="1"/>
    <col min="10320" max="10320" width="14.85546875" customWidth="1"/>
    <col min="10321" max="10325" width="14.7109375" customWidth="1"/>
    <col min="10327" max="10331" width="14.7109375" customWidth="1"/>
    <col min="10332" max="10332" width="14.5703125" customWidth="1"/>
    <col min="10334" max="10335" width="14.7109375" customWidth="1"/>
    <col min="10336" max="10336" width="14.85546875" customWidth="1"/>
    <col min="10337" max="10337" width="14.7109375" customWidth="1"/>
    <col min="10341" max="10343" width="14.7109375" customWidth="1"/>
    <col min="10497" max="10497" width="7" customWidth="1"/>
    <col min="10498" max="10498" width="37.28515625" customWidth="1"/>
    <col min="10499" max="10499" width="13.28515625" customWidth="1"/>
    <col min="10500" max="10500" width="14.140625" customWidth="1"/>
    <col min="10501" max="10501" width="12.5703125" customWidth="1"/>
    <col min="10502" max="10502" width="13.42578125" customWidth="1"/>
    <col min="10503" max="10506" width="13.7109375" customWidth="1"/>
    <col min="10507" max="10507" width="14.140625" customWidth="1"/>
    <col min="10508" max="10508" width="13.7109375" customWidth="1"/>
    <col min="10509" max="10509" width="9" customWidth="1"/>
    <col min="10510" max="10517" width="14.7109375" customWidth="1"/>
    <col min="10518" max="10518" width="14.85546875" customWidth="1"/>
    <col min="10519" max="10531" width="14.7109375" customWidth="1"/>
    <col min="10533" max="10533" width="14.7109375" customWidth="1"/>
    <col min="10535" max="10538" width="14.7109375" customWidth="1"/>
    <col min="10539" max="10539" width="14.85546875" customWidth="1"/>
    <col min="10540" max="10543" width="14.7109375" customWidth="1"/>
    <col min="10545" max="10546" width="14.7109375" customWidth="1"/>
    <col min="10548" max="10549" width="14.7109375" customWidth="1"/>
    <col min="10550" max="10550" width="14.5703125" customWidth="1"/>
    <col min="10551" max="10553" width="14.7109375" customWidth="1"/>
    <col min="10556" max="10556" width="14.7109375" customWidth="1"/>
    <col min="10557" max="10557" width="14.85546875" customWidth="1"/>
    <col min="10558" max="10560" width="14.7109375" customWidth="1"/>
    <col min="10562" max="10562" width="14.85546875" customWidth="1"/>
    <col min="10563" max="10564" width="14.7109375" customWidth="1"/>
    <col min="10565" max="10565" width="16.5703125" customWidth="1"/>
    <col min="10566" max="10567" width="14.7109375" customWidth="1"/>
    <col min="10569" max="10574" width="14.7109375" customWidth="1"/>
    <col min="10576" max="10576" width="14.85546875" customWidth="1"/>
    <col min="10577" max="10581" width="14.7109375" customWidth="1"/>
    <col min="10583" max="10587" width="14.7109375" customWidth="1"/>
    <col min="10588" max="10588" width="14.5703125" customWidth="1"/>
    <col min="10590" max="10591" width="14.7109375" customWidth="1"/>
    <col min="10592" max="10592" width="14.85546875" customWidth="1"/>
    <col min="10593" max="10593" width="14.7109375" customWidth="1"/>
    <col min="10597" max="10599" width="14.7109375" customWidth="1"/>
    <col min="10753" max="10753" width="7" customWidth="1"/>
    <col min="10754" max="10754" width="37.28515625" customWidth="1"/>
    <col min="10755" max="10755" width="13.28515625" customWidth="1"/>
    <col min="10756" max="10756" width="14.140625" customWidth="1"/>
    <col min="10757" max="10757" width="12.5703125" customWidth="1"/>
    <col min="10758" max="10758" width="13.42578125" customWidth="1"/>
    <col min="10759" max="10762" width="13.7109375" customWidth="1"/>
    <col min="10763" max="10763" width="14.140625" customWidth="1"/>
    <col min="10764" max="10764" width="13.7109375" customWidth="1"/>
    <col min="10765" max="10765" width="9" customWidth="1"/>
    <col min="10766" max="10773" width="14.7109375" customWidth="1"/>
    <col min="10774" max="10774" width="14.85546875" customWidth="1"/>
    <col min="10775" max="10787" width="14.7109375" customWidth="1"/>
    <col min="10789" max="10789" width="14.7109375" customWidth="1"/>
    <col min="10791" max="10794" width="14.7109375" customWidth="1"/>
    <col min="10795" max="10795" width="14.85546875" customWidth="1"/>
    <col min="10796" max="10799" width="14.7109375" customWidth="1"/>
    <col min="10801" max="10802" width="14.7109375" customWidth="1"/>
    <col min="10804" max="10805" width="14.7109375" customWidth="1"/>
    <col min="10806" max="10806" width="14.5703125" customWidth="1"/>
    <col min="10807" max="10809" width="14.7109375" customWidth="1"/>
    <col min="10812" max="10812" width="14.7109375" customWidth="1"/>
    <col min="10813" max="10813" width="14.85546875" customWidth="1"/>
    <col min="10814" max="10816" width="14.7109375" customWidth="1"/>
    <col min="10818" max="10818" width="14.85546875" customWidth="1"/>
    <col min="10819" max="10820" width="14.7109375" customWidth="1"/>
    <col min="10821" max="10821" width="16.5703125" customWidth="1"/>
    <col min="10822" max="10823" width="14.7109375" customWidth="1"/>
    <col min="10825" max="10830" width="14.7109375" customWidth="1"/>
    <col min="10832" max="10832" width="14.85546875" customWidth="1"/>
    <col min="10833" max="10837" width="14.7109375" customWidth="1"/>
    <col min="10839" max="10843" width="14.7109375" customWidth="1"/>
    <col min="10844" max="10844" width="14.5703125" customWidth="1"/>
    <col min="10846" max="10847" width="14.7109375" customWidth="1"/>
    <col min="10848" max="10848" width="14.85546875" customWidth="1"/>
    <col min="10849" max="10849" width="14.7109375" customWidth="1"/>
    <col min="10853" max="10855" width="14.7109375" customWidth="1"/>
    <col min="11009" max="11009" width="7" customWidth="1"/>
    <col min="11010" max="11010" width="37.28515625" customWidth="1"/>
    <col min="11011" max="11011" width="13.28515625" customWidth="1"/>
    <col min="11012" max="11012" width="14.140625" customWidth="1"/>
    <col min="11013" max="11013" width="12.5703125" customWidth="1"/>
    <col min="11014" max="11014" width="13.42578125" customWidth="1"/>
    <col min="11015" max="11018" width="13.7109375" customWidth="1"/>
    <col min="11019" max="11019" width="14.140625" customWidth="1"/>
    <col min="11020" max="11020" width="13.7109375" customWidth="1"/>
    <col min="11021" max="11021" width="9" customWidth="1"/>
    <col min="11022" max="11029" width="14.7109375" customWidth="1"/>
    <col min="11030" max="11030" width="14.85546875" customWidth="1"/>
    <col min="11031" max="11043" width="14.7109375" customWidth="1"/>
    <col min="11045" max="11045" width="14.7109375" customWidth="1"/>
    <col min="11047" max="11050" width="14.7109375" customWidth="1"/>
    <col min="11051" max="11051" width="14.85546875" customWidth="1"/>
    <col min="11052" max="11055" width="14.7109375" customWidth="1"/>
    <col min="11057" max="11058" width="14.7109375" customWidth="1"/>
    <col min="11060" max="11061" width="14.7109375" customWidth="1"/>
    <col min="11062" max="11062" width="14.5703125" customWidth="1"/>
    <col min="11063" max="11065" width="14.7109375" customWidth="1"/>
    <col min="11068" max="11068" width="14.7109375" customWidth="1"/>
    <col min="11069" max="11069" width="14.85546875" customWidth="1"/>
    <col min="11070" max="11072" width="14.7109375" customWidth="1"/>
    <col min="11074" max="11074" width="14.85546875" customWidth="1"/>
    <col min="11075" max="11076" width="14.7109375" customWidth="1"/>
    <col min="11077" max="11077" width="16.5703125" customWidth="1"/>
    <col min="11078" max="11079" width="14.7109375" customWidth="1"/>
    <col min="11081" max="11086" width="14.7109375" customWidth="1"/>
    <col min="11088" max="11088" width="14.85546875" customWidth="1"/>
    <col min="11089" max="11093" width="14.7109375" customWidth="1"/>
    <col min="11095" max="11099" width="14.7109375" customWidth="1"/>
    <col min="11100" max="11100" width="14.5703125" customWidth="1"/>
    <col min="11102" max="11103" width="14.7109375" customWidth="1"/>
    <col min="11104" max="11104" width="14.85546875" customWidth="1"/>
    <col min="11105" max="11105" width="14.7109375" customWidth="1"/>
    <col min="11109" max="11111" width="14.7109375" customWidth="1"/>
    <col min="11265" max="11265" width="7" customWidth="1"/>
    <col min="11266" max="11266" width="37.28515625" customWidth="1"/>
    <col min="11267" max="11267" width="13.28515625" customWidth="1"/>
    <col min="11268" max="11268" width="14.140625" customWidth="1"/>
    <col min="11269" max="11269" width="12.5703125" customWidth="1"/>
    <col min="11270" max="11270" width="13.42578125" customWidth="1"/>
    <col min="11271" max="11274" width="13.7109375" customWidth="1"/>
    <col min="11275" max="11275" width="14.140625" customWidth="1"/>
    <col min="11276" max="11276" width="13.7109375" customWidth="1"/>
    <col min="11277" max="11277" width="9" customWidth="1"/>
    <col min="11278" max="11285" width="14.7109375" customWidth="1"/>
    <col min="11286" max="11286" width="14.85546875" customWidth="1"/>
    <col min="11287" max="11299" width="14.7109375" customWidth="1"/>
    <col min="11301" max="11301" width="14.7109375" customWidth="1"/>
    <col min="11303" max="11306" width="14.7109375" customWidth="1"/>
    <col min="11307" max="11307" width="14.85546875" customWidth="1"/>
    <col min="11308" max="11311" width="14.7109375" customWidth="1"/>
    <col min="11313" max="11314" width="14.7109375" customWidth="1"/>
    <col min="11316" max="11317" width="14.7109375" customWidth="1"/>
    <col min="11318" max="11318" width="14.5703125" customWidth="1"/>
    <col min="11319" max="11321" width="14.7109375" customWidth="1"/>
    <col min="11324" max="11324" width="14.7109375" customWidth="1"/>
    <col min="11325" max="11325" width="14.85546875" customWidth="1"/>
    <col min="11326" max="11328" width="14.7109375" customWidth="1"/>
    <col min="11330" max="11330" width="14.85546875" customWidth="1"/>
    <col min="11331" max="11332" width="14.7109375" customWidth="1"/>
    <col min="11333" max="11333" width="16.5703125" customWidth="1"/>
    <col min="11334" max="11335" width="14.7109375" customWidth="1"/>
    <col min="11337" max="11342" width="14.7109375" customWidth="1"/>
    <col min="11344" max="11344" width="14.85546875" customWidth="1"/>
    <col min="11345" max="11349" width="14.7109375" customWidth="1"/>
    <col min="11351" max="11355" width="14.7109375" customWidth="1"/>
    <col min="11356" max="11356" width="14.5703125" customWidth="1"/>
    <col min="11358" max="11359" width="14.7109375" customWidth="1"/>
    <col min="11360" max="11360" width="14.85546875" customWidth="1"/>
    <col min="11361" max="11361" width="14.7109375" customWidth="1"/>
    <col min="11365" max="11367" width="14.7109375" customWidth="1"/>
    <col min="11521" max="11521" width="7" customWidth="1"/>
    <col min="11522" max="11522" width="37.28515625" customWidth="1"/>
    <col min="11523" max="11523" width="13.28515625" customWidth="1"/>
    <col min="11524" max="11524" width="14.140625" customWidth="1"/>
    <col min="11525" max="11525" width="12.5703125" customWidth="1"/>
    <col min="11526" max="11526" width="13.42578125" customWidth="1"/>
    <col min="11527" max="11530" width="13.7109375" customWidth="1"/>
    <col min="11531" max="11531" width="14.140625" customWidth="1"/>
    <col min="11532" max="11532" width="13.7109375" customWidth="1"/>
    <col min="11533" max="11533" width="9" customWidth="1"/>
    <col min="11534" max="11541" width="14.7109375" customWidth="1"/>
    <col min="11542" max="11542" width="14.85546875" customWidth="1"/>
    <col min="11543" max="11555" width="14.7109375" customWidth="1"/>
    <col min="11557" max="11557" width="14.7109375" customWidth="1"/>
    <col min="11559" max="11562" width="14.7109375" customWidth="1"/>
    <col min="11563" max="11563" width="14.85546875" customWidth="1"/>
    <col min="11564" max="11567" width="14.7109375" customWidth="1"/>
    <col min="11569" max="11570" width="14.7109375" customWidth="1"/>
    <col min="11572" max="11573" width="14.7109375" customWidth="1"/>
    <col min="11574" max="11574" width="14.5703125" customWidth="1"/>
    <col min="11575" max="11577" width="14.7109375" customWidth="1"/>
    <col min="11580" max="11580" width="14.7109375" customWidth="1"/>
    <col min="11581" max="11581" width="14.85546875" customWidth="1"/>
    <col min="11582" max="11584" width="14.7109375" customWidth="1"/>
    <col min="11586" max="11586" width="14.85546875" customWidth="1"/>
    <col min="11587" max="11588" width="14.7109375" customWidth="1"/>
    <col min="11589" max="11589" width="16.5703125" customWidth="1"/>
    <col min="11590" max="11591" width="14.7109375" customWidth="1"/>
    <col min="11593" max="11598" width="14.7109375" customWidth="1"/>
    <col min="11600" max="11600" width="14.85546875" customWidth="1"/>
    <col min="11601" max="11605" width="14.7109375" customWidth="1"/>
    <col min="11607" max="11611" width="14.7109375" customWidth="1"/>
    <col min="11612" max="11612" width="14.5703125" customWidth="1"/>
    <col min="11614" max="11615" width="14.7109375" customWidth="1"/>
    <col min="11616" max="11616" width="14.85546875" customWidth="1"/>
    <col min="11617" max="11617" width="14.7109375" customWidth="1"/>
    <col min="11621" max="11623" width="14.7109375" customWidth="1"/>
    <col min="11777" max="11777" width="7" customWidth="1"/>
    <col min="11778" max="11778" width="37.28515625" customWidth="1"/>
    <col min="11779" max="11779" width="13.28515625" customWidth="1"/>
    <col min="11780" max="11780" width="14.140625" customWidth="1"/>
    <col min="11781" max="11781" width="12.5703125" customWidth="1"/>
    <col min="11782" max="11782" width="13.42578125" customWidth="1"/>
    <col min="11783" max="11786" width="13.7109375" customWidth="1"/>
    <col min="11787" max="11787" width="14.140625" customWidth="1"/>
    <col min="11788" max="11788" width="13.7109375" customWidth="1"/>
    <col min="11789" max="11789" width="9" customWidth="1"/>
    <col min="11790" max="11797" width="14.7109375" customWidth="1"/>
    <col min="11798" max="11798" width="14.85546875" customWidth="1"/>
    <col min="11799" max="11811" width="14.7109375" customWidth="1"/>
    <col min="11813" max="11813" width="14.7109375" customWidth="1"/>
    <col min="11815" max="11818" width="14.7109375" customWidth="1"/>
    <col min="11819" max="11819" width="14.85546875" customWidth="1"/>
    <col min="11820" max="11823" width="14.7109375" customWidth="1"/>
    <col min="11825" max="11826" width="14.7109375" customWidth="1"/>
    <col min="11828" max="11829" width="14.7109375" customWidth="1"/>
    <col min="11830" max="11830" width="14.5703125" customWidth="1"/>
    <col min="11831" max="11833" width="14.7109375" customWidth="1"/>
    <col min="11836" max="11836" width="14.7109375" customWidth="1"/>
    <col min="11837" max="11837" width="14.85546875" customWidth="1"/>
    <col min="11838" max="11840" width="14.7109375" customWidth="1"/>
    <col min="11842" max="11842" width="14.85546875" customWidth="1"/>
    <col min="11843" max="11844" width="14.7109375" customWidth="1"/>
    <col min="11845" max="11845" width="16.5703125" customWidth="1"/>
    <col min="11846" max="11847" width="14.7109375" customWidth="1"/>
    <col min="11849" max="11854" width="14.7109375" customWidth="1"/>
    <col min="11856" max="11856" width="14.85546875" customWidth="1"/>
    <col min="11857" max="11861" width="14.7109375" customWidth="1"/>
    <col min="11863" max="11867" width="14.7109375" customWidth="1"/>
    <col min="11868" max="11868" width="14.5703125" customWidth="1"/>
    <col min="11870" max="11871" width="14.7109375" customWidth="1"/>
    <col min="11872" max="11872" width="14.85546875" customWidth="1"/>
    <col min="11873" max="11873" width="14.7109375" customWidth="1"/>
    <col min="11877" max="11879" width="14.7109375" customWidth="1"/>
    <col min="12033" max="12033" width="7" customWidth="1"/>
    <col min="12034" max="12034" width="37.28515625" customWidth="1"/>
    <col min="12035" max="12035" width="13.28515625" customWidth="1"/>
    <col min="12036" max="12036" width="14.140625" customWidth="1"/>
    <col min="12037" max="12037" width="12.5703125" customWidth="1"/>
    <col min="12038" max="12038" width="13.42578125" customWidth="1"/>
    <col min="12039" max="12042" width="13.7109375" customWidth="1"/>
    <col min="12043" max="12043" width="14.140625" customWidth="1"/>
    <col min="12044" max="12044" width="13.7109375" customWidth="1"/>
    <col min="12045" max="12045" width="9" customWidth="1"/>
    <col min="12046" max="12053" width="14.7109375" customWidth="1"/>
    <col min="12054" max="12054" width="14.85546875" customWidth="1"/>
    <col min="12055" max="12067" width="14.7109375" customWidth="1"/>
    <col min="12069" max="12069" width="14.7109375" customWidth="1"/>
    <col min="12071" max="12074" width="14.7109375" customWidth="1"/>
    <col min="12075" max="12075" width="14.85546875" customWidth="1"/>
    <col min="12076" max="12079" width="14.7109375" customWidth="1"/>
    <col min="12081" max="12082" width="14.7109375" customWidth="1"/>
    <col min="12084" max="12085" width="14.7109375" customWidth="1"/>
    <col min="12086" max="12086" width="14.5703125" customWidth="1"/>
    <col min="12087" max="12089" width="14.7109375" customWidth="1"/>
    <col min="12092" max="12092" width="14.7109375" customWidth="1"/>
    <col min="12093" max="12093" width="14.85546875" customWidth="1"/>
    <col min="12094" max="12096" width="14.7109375" customWidth="1"/>
    <col min="12098" max="12098" width="14.85546875" customWidth="1"/>
    <col min="12099" max="12100" width="14.7109375" customWidth="1"/>
    <col min="12101" max="12101" width="16.5703125" customWidth="1"/>
    <col min="12102" max="12103" width="14.7109375" customWidth="1"/>
    <col min="12105" max="12110" width="14.7109375" customWidth="1"/>
    <col min="12112" max="12112" width="14.85546875" customWidth="1"/>
    <col min="12113" max="12117" width="14.7109375" customWidth="1"/>
    <col min="12119" max="12123" width="14.7109375" customWidth="1"/>
    <col min="12124" max="12124" width="14.5703125" customWidth="1"/>
    <col min="12126" max="12127" width="14.7109375" customWidth="1"/>
    <col min="12128" max="12128" width="14.85546875" customWidth="1"/>
    <col min="12129" max="12129" width="14.7109375" customWidth="1"/>
    <col min="12133" max="12135" width="14.7109375" customWidth="1"/>
    <col min="12289" max="12289" width="7" customWidth="1"/>
    <col min="12290" max="12290" width="37.28515625" customWidth="1"/>
    <col min="12291" max="12291" width="13.28515625" customWidth="1"/>
    <col min="12292" max="12292" width="14.140625" customWidth="1"/>
    <col min="12293" max="12293" width="12.5703125" customWidth="1"/>
    <col min="12294" max="12294" width="13.42578125" customWidth="1"/>
    <col min="12295" max="12298" width="13.7109375" customWidth="1"/>
    <col min="12299" max="12299" width="14.140625" customWidth="1"/>
    <col min="12300" max="12300" width="13.7109375" customWidth="1"/>
    <col min="12301" max="12301" width="9" customWidth="1"/>
    <col min="12302" max="12309" width="14.7109375" customWidth="1"/>
    <col min="12310" max="12310" width="14.85546875" customWidth="1"/>
    <col min="12311" max="12323" width="14.7109375" customWidth="1"/>
    <col min="12325" max="12325" width="14.7109375" customWidth="1"/>
    <col min="12327" max="12330" width="14.7109375" customWidth="1"/>
    <col min="12331" max="12331" width="14.85546875" customWidth="1"/>
    <col min="12332" max="12335" width="14.7109375" customWidth="1"/>
    <col min="12337" max="12338" width="14.7109375" customWidth="1"/>
    <col min="12340" max="12341" width="14.7109375" customWidth="1"/>
    <col min="12342" max="12342" width="14.5703125" customWidth="1"/>
    <col min="12343" max="12345" width="14.7109375" customWidth="1"/>
    <col min="12348" max="12348" width="14.7109375" customWidth="1"/>
    <col min="12349" max="12349" width="14.85546875" customWidth="1"/>
    <col min="12350" max="12352" width="14.7109375" customWidth="1"/>
    <col min="12354" max="12354" width="14.85546875" customWidth="1"/>
    <col min="12355" max="12356" width="14.7109375" customWidth="1"/>
    <col min="12357" max="12357" width="16.5703125" customWidth="1"/>
    <col min="12358" max="12359" width="14.7109375" customWidth="1"/>
    <col min="12361" max="12366" width="14.7109375" customWidth="1"/>
    <col min="12368" max="12368" width="14.85546875" customWidth="1"/>
    <col min="12369" max="12373" width="14.7109375" customWidth="1"/>
    <col min="12375" max="12379" width="14.7109375" customWidth="1"/>
    <col min="12380" max="12380" width="14.5703125" customWidth="1"/>
    <col min="12382" max="12383" width="14.7109375" customWidth="1"/>
    <col min="12384" max="12384" width="14.85546875" customWidth="1"/>
    <col min="12385" max="12385" width="14.7109375" customWidth="1"/>
    <col min="12389" max="12391" width="14.7109375" customWidth="1"/>
    <col min="12545" max="12545" width="7" customWidth="1"/>
    <col min="12546" max="12546" width="37.28515625" customWidth="1"/>
    <col min="12547" max="12547" width="13.28515625" customWidth="1"/>
    <col min="12548" max="12548" width="14.140625" customWidth="1"/>
    <col min="12549" max="12549" width="12.5703125" customWidth="1"/>
    <col min="12550" max="12550" width="13.42578125" customWidth="1"/>
    <col min="12551" max="12554" width="13.7109375" customWidth="1"/>
    <col min="12555" max="12555" width="14.140625" customWidth="1"/>
    <col min="12556" max="12556" width="13.7109375" customWidth="1"/>
    <col min="12557" max="12557" width="9" customWidth="1"/>
    <col min="12558" max="12565" width="14.7109375" customWidth="1"/>
    <col min="12566" max="12566" width="14.85546875" customWidth="1"/>
    <col min="12567" max="12579" width="14.7109375" customWidth="1"/>
    <col min="12581" max="12581" width="14.7109375" customWidth="1"/>
    <col min="12583" max="12586" width="14.7109375" customWidth="1"/>
    <col min="12587" max="12587" width="14.85546875" customWidth="1"/>
    <col min="12588" max="12591" width="14.7109375" customWidth="1"/>
    <col min="12593" max="12594" width="14.7109375" customWidth="1"/>
    <col min="12596" max="12597" width="14.7109375" customWidth="1"/>
    <col min="12598" max="12598" width="14.5703125" customWidth="1"/>
    <col min="12599" max="12601" width="14.7109375" customWidth="1"/>
    <col min="12604" max="12604" width="14.7109375" customWidth="1"/>
    <col min="12605" max="12605" width="14.85546875" customWidth="1"/>
    <col min="12606" max="12608" width="14.7109375" customWidth="1"/>
    <col min="12610" max="12610" width="14.85546875" customWidth="1"/>
    <col min="12611" max="12612" width="14.7109375" customWidth="1"/>
    <col min="12613" max="12613" width="16.5703125" customWidth="1"/>
    <col min="12614" max="12615" width="14.7109375" customWidth="1"/>
    <col min="12617" max="12622" width="14.7109375" customWidth="1"/>
    <col min="12624" max="12624" width="14.85546875" customWidth="1"/>
    <col min="12625" max="12629" width="14.7109375" customWidth="1"/>
    <col min="12631" max="12635" width="14.7109375" customWidth="1"/>
    <col min="12636" max="12636" width="14.5703125" customWidth="1"/>
    <col min="12638" max="12639" width="14.7109375" customWidth="1"/>
    <col min="12640" max="12640" width="14.85546875" customWidth="1"/>
    <col min="12641" max="12641" width="14.7109375" customWidth="1"/>
    <col min="12645" max="12647" width="14.7109375" customWidth="1"/>
    <col min="12801" max="12801" width="7" customWidth="1"/>
    <col min="12802" max="12802" width="37.28515625" customWidth="1"/>
    <col min="12803" max="12803" width="13.28515625" customWidth="1"/>
    <col min="12804" max="12804" width="14.140625" customWidth="1"/>
    <col min="12805" max="12805" width="12.5703125" customWidth="1"/>
    <col min="12806" max="12806" width="13.42578125" customWidth="1"/>
    <col min="12807" max="12810" width="13.7109375" customWidth="1"/>
    <col min="12811" max="12811" width="14.140625" customWidth="1"/>
    <col min="12812" max="12812" width="13.7109375" customWidth="1"/>
    <col min="12813" max="12813" width="9" customWidth="1"/>
    <col min="12814" max="12821" width="14.7109375" customWidth="1"/>
    <col min="12822" max="12822" width="14.85546875" customWidth="1"/>
    <col min="12823" max="12835" width="14.7109375" customWidth="1"/>
    <col min="12837" max="12837" width="14.7109375" customWidth="1"/>
    <col min="12839" max="12842" width="14.7109375" customWidth="1"/>
    <col min="12843" max="12843" width="14.85546875" customWidth="1"/>
    <col min="12844" max="12847" width="14.7109375" customWidth="1"/>
    <col min="12849" max="12850" width="14.7109375" customWidth="1"/>
    <col min="12852" max="12853" width="14.7109375" customWidth="1"/>
    <col min="12854" max="12854" width="14.5703125" customWidth="1"/>
    <col min="12855" max="12857" width="14.7109375" customWidth="1"/>
    <col min="12860" max="12860" width="14.7109375" customWidth="1"/>
    <col min="12861" max="12861" width="14.85546875" customWidth="1"/>
    <col min="12862" max="12864" width="14.7109375" customWidth="1"/>
    <col min="12866" max="12866" width="14.85546875" customWidth="1"/>
    <col min="12867" max="12868" width="14.7109375" customWidth="1"/>
    <col min="12869" max="12869" width="16.5703125" customWidth="1"/>
    <col min="12870" max="12871" width="14.7109375" customWidth="1"/>
    <col min="12873" max="12878" width="14.7109375" customWidth="1"/>
    <col min="12880" max="12880" width="14.85546875" customWidth="1"/>
    <col min="12881" max="12885" width="14.7109375" customWidth="1"/>
    <col min="12887" max="12891" width="14.7109375" customWidth="1"/>
    <col min="12892" max="12892" width="14.5703125" customWidth="1"/>
    <col min="12894" max="12895" width="14.7109375" customWidth="1"/>
    <col min="12896" max="12896" width="14.85546875" customWidth="1"/>
    <col min="12897" max="12897" width="14.7109375" customWidth="1"/>
    <col min="12901" max="12903" width="14.7109375" customWidth="1"/>
    <col min="13057" max="13057" width="7" customWidth="1"/>
    <col min="13058" max="13058" width="37.28515625" customWidth="1"/>
    <col min="13059" max="13059" width="13.28515625" customWidth="1"/>
    <col min="13060" max="13060" width="14.140625" customWidth="1"/>
    <col min="13061" max="13061" width="12.5703125" customWidth="1"/>
    <col min="13062" max="13062" width="13.42578125" customWidth="1"/>
    <col min="13063" max="13066" width="13.7109375" customWidth="1"/>
    <col min="13067" max="13067" width="14.140625" customWidth="1"/>
    <col min="13068" max="13068" width="13.7109375" customWidth="1"/>
    <col min="13069" max="13069" width="9" customWidth="1"/>
    <col min="13070" max="13077" width="14.7109375" customWidth="1"/>
    <col min="13078" max="13078" width="14.85546875" customWidth="1"/>
    <col min="13079" max="13091" width="14.7109375" customWidth="1"/>
    <col min="13093" max="13093" width="14.7109375" customWidth="1"/>
    <col min="13095" max="13098" width="14.7109375" customWidth="1"/>
    <col min="13099" max="13099" width="14.85546875" customWidth="1"/>
    <col min="13100" max="13103" width="14.7109375" customWidth="1"/>
    <col min="13105" max="13106" width="14.7109375" customWidth="1"/>
    <col min="13108" max="13109" width="14.7109375" customWidth="1"/>
    <col min="13110" max="13110" width="14.5703125" customWidth="1"/>
    <col min="13111" max="13113" width="14.7109375" customWidth="1"/>
    <col min="13116" max="13116" width="14.7109375" customWidth="1"/>
    <col min="13117" max="13117" width="14.85546875" customWidth="1"/>
    <col min="13118" max="13120" width="14.7109375" customWidth="1"/>
    <col min="13122" max="13122" width="14.85546875" customWidth="1"/>
    <col min="13123" max="13124" width="14.7109375" customWidth="1"/>
    <col min="13125" max="13125" width="16.5703125" customWidth="1"/>
    <col min="13126" max="13127" width="14.7109375" customWidth="1"/>
    <col min="13129" max="13134" width="14.7109375" customWidth="1"/>
    <col min="13136" max="13136" width="14.85546875" customWidth="1"/>
    <col min="13137" max="13141" width="14.7109375" customWidth="1"/>
    <col min="13143" max="13147" width="14.7109375" customWidth="1"/>
    <col min="13148" max="13148" width="14.5703125" customWidth="1"/>
    <col min="13150" max="13151" width="14.7109375" customWidth="1"/>
    <col min="13152" max="13152" width="14.85546875" customWidth="1"/>
    <col min="13153" max="13153" width="14.7109375" customWidth="1"/>
    <col min="13157" max="13159" width="14.7109375" customWidth="1"/>
    <col min="13313" max="13313" width="7" customWidth="1"/>
    <col min="13314" max="13314" width="37.28515625" customWidth="1"/>
    <col min="13315" max="13315" width="13.28515625" customWidth="1"/>
    <col min="13316" max="13316" width="14.140625" customWidth="1"/>
    <col min="13317" max="13317" width="12.5703125" customWidth="1"/>
    <col min="13318" max="13318" width="13.42578125" customWidth="1"/>
    <col min="13319" max="13322" width="13.7109375" customWidth="1"/>
    <col min="13323" max="13323" width="14.140625" customWidth="1"/>
    <col min="13324" max="13324" width="13.7109375" customWidth="1"/>
    <col min="13325" max="13325" width="9" customWidth="1"/>
    <col min="13326" max="13333" width="14.7109375" customWidth="1"/>
    <col min="13334" max="13334" width="14.85546875" customWidth="1"/>
    <col min="13335" max="13347" width="14.7109375" customWidth="1"/>
    <col min="13349" max="13349" width="14.7109375" customWidth="1"/>
    <col min="13351" max="13354" width="14.7109375" customWidth="1"/>
    <col min="13355" max="13355" width="14.85546875" customWidth="1"/>
    <col min="13356" max="13359" width="14.7109375" customWidth="1"/>
    <col min="13361" max="13362" width="14.7109375" customWidth="1"/>
    <col min="13364" max="13365" width="14.7109375" customWidth="1"/>
    <col min="13366" max="13366" width="14.5703125" customWidth="1"/>
    <col min="13367" max="13369" width="14.7109375" customWidth="1"/>
    <col min="13372" max="13372" width="14.7109375" customWidth="1"/>
    <col min="13373" max="13373" width="14.85546875" customWidth="1"/>
    <col min="13374" max="13376" width="14.7109375" customWidth="1"/>
    <col min="13378" max="13378" width="14.85546875" customWidth="1"/>
    <col min="13379" max="13380" width="14.7109375" customWidth="1"/>
    <col min="13381" max="13381" width="16.5703125" customWidth="1"/>
    <col min="13382" max="13383" width="14.7109375" customWidth="1"/>
    <col min="13385" max="13390" width="14.7109375" customWidth="1"/>
    <col min="13392" max="13392" width="14.85546875" customWidth="1"/>
    <col min="13393" max="13397" width="14.7109375" customWidth="1"/>
    <col min="13399" max="13403" width="14.7109375" customWidth="1"/>
    <col min="13404" max="13404" width="14.5703125" customWidth="1"/>
    <col min="13406" max="13407" width="14.7109375" customWidth="1"/>
    <col min="13408" max="13408" width="14.85546875" customWidth="1"/>
    <col min="13409" max="13409" width="14.7109375" customWidth="1"/>
    <col min="13413" max="13415" width="14.7109375" customWidth="1"/>
    <col min="13569" max="13569" width="7" customWidth="1"/>
    <col min="13570" max="13570" width="37.28515625" customWidth="1"/>
    <col min="13571" max="13571" width="13.28515625" customWidth="1"/>
    <col min="13572" max="13572" width="14.140625" customWidth="1"/>
    <col min="13573" max="13573" width="12.5703125" customWidth="1"/>
    <col min="13574" max="13574" width="13.42578125" customWidth="1"/>
    <col min="13575" max="13578" width="13.7109375" customWidth="1"/>
    <col min="13579" max="13579" width="14.140625" customWidth="1"/>
    <col min="13580" max="13580" width="13.7109375" customWidth="1"/>
    <col min="13581" max="13581" width="9" customWidth="1"/>
    <col min="13582" max="13589" width="14.7109375" customWidth="1"/>
    <col min="13590" max="13590" width="14.85546875" customWidth="1"/>
    <col min="13591" max="13603" width="14.7109375" customWidth="1"/>
    <col min="13605" max="13605" width="14.7109375" customWidth="1"/>
    <col min="13607" max="13610" width="14.7109375" customWidth="1"/>
    <col min="13611" max="13611" width="14.85546875" customWidth="1"/>
    <col min="13612" max="13615" width="14.7109375" customWidth="1"/>
    <col min="13617" max="13618" width="14.7109375" customWidth="1"/>
    <col min="13620" max="13621" width="14.7109375" customWidth="1"/>
    <col min="13622" max="13622" width="14.5703125" customWidth="1"/>
    <col min="13623" max="13625" width="14.7109375" customWidth="1"/>
    <col min="13628" max="13628" width="14.7109375" customWidth="1"/>
    <col min="13629" max="13629" width="14.85546875" customWidth="1"/>
    <col min="13630" max="13632" width="14.7109375" customWidth="1"/>
    <col min="13634" max="13634" width="14.85546875" customWidth="1"/>
    <col min="13635" max="13636" width="14.7109375" customWidth="1"/>
    <col min="13637" max="13637" width="16.5703125" customWidth="1"/>
    <col min="13638" max="13639" width="14.7109375" customWidth="1"/>
    <col min="13641" max="13646" width="14.7109375" customWidth="1"/>
    <col min="13648" max="13648" width="14.85546875" customWidth="1"/>
    <col min="13649" max="13653" width="14.7109375" customWidth="1"/>
    <col min="13655" max="13659" width="14.7109375" customWidth="1"/>
    <col min="13660" max="13660" width="14.5703125" customWidth="1"/>
    <col min="13662" max="13663" width="14.7109375" customWidth="1"/>
    <col min="13664" max="13664" width="14.85546875" customWidth="1"/>
    <col min="13665" max="13665" width="14.7109375" customWidth="1"/>
    <col min="13669" max="13671" width="14.7109375" customWidth="1"/>
    <col min="13825" max="13825" width="7" customWidth="1"/>
    <col min="13826" max="13826" width="37.28515625" customWidth="1"/>
    <col min="13827" max="13827" width="13.28515625" customWidth="1"/>
    <col min="13828" max="13828" width="14.140625" customWidth="1"/>
    <col min="13829" max="13829" width="12.5703125" customWidth="1"/>
    <col min="13830" max="13830" width="13.42578125" customWidth="1"/>
    <col min="13831" max="13834" width="13.7109375" customWidth="1"/>
    <col min="13835" max="13835" width="14.140625" customWidth="1"/>
    <col min="13836" max="13836" width="13.7109375" customWidth="1"/>
    <col min="13837" max="13837" width="9" customWidth="1"/>
    <col min="13838" max="13845" width="14.7109375" customWidth="1"/>
    <col min="13846" max="13846" width="14.85546875" customWidth="1"/>
    <col min="13847" max="13859" width="14.7109375" customWidth="1"/>
    <col min="13861" max="13861" width="14.7109375" customWidth="1"/>
    <col min="13863" max="13866" width="14.7109375" customWidth="1"/>
    <col min="13867" max="13867" width="14.85546875" customWidth="1"/>
    <col min="13868" max="13871" width="14.7109375" customWidth="1"/>
    <col min="13873" max="13874" width="14.7109375" customWidth="1"/>
    <col min="13876" max="13877" width="14.7109375" customWidth="1"/>
    <col min="13878" max="13878" width="14.5703125" customWidth="1"/>
    <col min="13879" max="13881" width="14.7109375" customWidth="1"/>
    <col min="13884" max="13884" width="14.7109375" customWidth="1"/>
    <col min="13885" max="13885" width="14.85546875" customWidth="1"/>
    <col min="13886" max="13888" width="14.7109375" customWidth="1"/>
    <col min="13890" max="13890" width="14.85546875" customWidth="1"/>
    <col min="13891" max="13892" width="14.7109375" customWidth="1"/>
    <col min="13893" max="13893" width="16.5703125" customWidth="1"/>
    <col min="13894" max="13895" width="14.7109375" customWidth="1"/>
    <col min="13897" max="13902" width="14.7109375" customWidth="1"/>
    <col min="13904" max="13904" width="14.85546875" customWidth="1"/>
    <col min="13905" max="13909" width="14.7109375" customWidth="1"/>
    <col min="13911" max="13915" width="14.7109375" customWidth="1"/>
    <col min="13916" max="13916" width="14.5703125" customWidth="1"/>
    <col min="13918" max="13919" width="14.7109375" customWidth="1"/>
    <col min="13920" max="13920" width="14.85546875" customWidth="1"/>
    <col min="13921" max="13921" width="14.7109375" customWidth="1"/>
    <col min="13925" max="13927" width="14.7109375" customWidth="1"/>
    <col min="14081" max="14081" width="7" customWidth="1"/>
    <col min="14082" max="14082" width="37.28515625" customWidth="1"/>
    <col min="14083" max="14083" width="13.28515625" customWidth="1"/>
    <col min="14084" max="14084" width="14.140625" customWidth="1"/>
    <col min="14085" max="14085" width="12.5703125" customWidth="1"/>
    <col min="14086" max="14086" width="13.42578125" customWidth="1"/>
    <col min="14087" max="14090" width="13.7109375" customWidth="1"/>
    <col min="14091" max="14091" width="14.140625" customWidth="1"/>
    <col min="14092" max="14092" width="13.7109375" customWidth="1"/>
    <col min="14093" max="14093" width="9" customWidth="1"/>
    <col min="14094" max="14101" width="14.7109375" customWidth="1"/>
    <col min="14102" max="14102" width="14.85546875" customWidth="1"/>
    <col min="14103" max="14115" width="14.7109375" customWidth="1"/>
    <col min="14117" max="14117" width="14.7109375" customWidth="1"/>
    <col min="14119" max="14122" width="14.7109375" customWidth="1"/>
    <col min="14123" max="14123" width="14.85546875" customWidth="1"/>
    <col min="14124" max="14127" width="14.7109375" customWidth="1"/>
    <col min="14129" max="14130" width="14.7109375" customWidth="1"/>
    <col min="14132" max="14133" width="14.7109375" customWidth="1"/>
    <col min="14134" max="14134" width="14.5703125" customWidth="1"/>
    <col min="14135" max="14137" width="14.7109375" customWidth="1"/>
    <col min="14140" max="14140" width="14.7109375" customWidth="1"/>
    <col min="14141" max="14141" width="14.85546875" customWidth="1"/>
    <col min="14142" max="14144" width="14.7109375" customWidth="1"/>
    <col min="14146" max="14146" width="14.85546875" customWidth="1"/>
    <col min="14147" max="14148" width="14.7109375" customWidth="1"/>
    <col min="14149" max="14149" width="16.5703125" customWidth="1"/>
    <col min="14150" max="14151" width="14.7109375" customWidth="1"/>
    <col min="14153" max="14158" width="14.7109375" customWidth="1"/>
    <col min="14160" max="14160" width="14.85546875" customWidth="1"/>
    <col min="14161" max="14165" width="14.7109375" customWidth="1"/>
    <col min="14167" max="14171" width="14.7109375" customWidth="1"/>
    <col min="14172" max="14172" width="14.5703125" customWidth="1"/>
    <col min="14174" max="14175" width="14.7109375" customWidth="1"/>
    <col min="14176" max="14176" width="14.85546875" customWidth="1"/>
    <col min="14177" max="14177" width="14.7109375" customWidth="1"/>
    <col min="14181" max="14183" width="14.7109375" customWidth="1"/>
    <col min="14337" max="14337" width="7" customWidth="1"/>
    <col min="14338" max="14338" width="37.28515625" customWidth="1"/>
    <col min="14339" max="14339" width="13.28515625" customWidth="1"/>
    <col min="14340" max="14340" width="14.140625" customWidth="1"/>
    <col min="14341" max="14341" width="12.5703125" customWidth="1"/>
    <col min="14342" max="14342" width="13.42578125" customWidth="1"/>
    <col min="14343" max="14346" width="13.7109375" customWidth="1"/>
    <col min="14347" max="14347" width="14.140625" customWidth="1"/>
    <col min="14348" max="14348" width="13.7109375" customWidth="1"/>
    <col min="14349" max="14349" width="9" customWidth="1"/>
    <col min="14350" max="14357" width="14.7109375" customWidth="1"/>
    <col min="14358" max="14358" width="14.85546875" customWidth="1"/>
    <col min="14359" max="14371" width="14.7109375" customWidth="1"/>
    <col min="14373" max="14373" width="14.7109375" customWidth="1"/>
    <col min="14375" max="14378" width="14.7109375" customWidth="1"/>
    <col min="14379" max="14379" width="14.85546875" customWidth="1"/>
    <col min="14380" max="14383" width="14.7109375" customWidth="1"/>
    <col min="14385" max="14386" width="14.7109375" customWidth="1"/>
    <col min="14388" max="14389" width="14.7109375" customWidth="1"/>
    <col min="14390" max="14390" width="14.5703125" customWidth="1"/>
    <col min="14391" max="14393" width="14.7109375" customWidth="1"/>
    <col min="14396" max="14396" width="14.7109375" customWidth="1"/>
    <col min="14397" max="14397" width="14.85546875" customWidth="1"/>
    <col min="14398" max="14400" width="14.7109375" customWidth="1"/>
    <col min="14402" max="14402" width="14.85546875" customWidth="1"/>
    <col min="14403" max="14404" width="14.7109375" customWidth="1"/>
    <col min="14405" max="14405" width="16.5703125" customWidth="1"/>
    <col min="14406" max="14407" width="14.7109375" customWidth="1"/>
    <col min="14409" max="14414" width="14.7109375" customWidth="1"/>
    <col min="14416" max="14416" width="14.85546875" customWidth="1"/>
    <col min="14417" max="14421" width="14.7109375" customWidth="1"/>
    <col min="14423" max="14427" width="14.7109375" customWidth="1"/>
    <col min="14428" max="14428" width="14.5703125" customWidth="1"/>
    <col min="14430" max="14431" width="14.7109375" customWidth="1"/>
    <col min="14432" max="14432" width="14.85546875" customWidth="1"/>
    <col min="14433" max="14433" width="14.7109375" customWidth="1"/>
    <col min="14437" max="14439" width="14.7109375" customWidth="1"/>
    <col min="14593" max="14593" width="7" customWidth="1"/>
    <col min="14594" max="14594" width="37.28515625" customWidth="1"/>
    <col min="14595" max="14595" width="13.28515625" customWidth="1"/>
    <col min="14596" max="14596" width="14.140625" customWidth="1"/>
    <col min="14597" max="14597" width="12.5703125" customWidth="1"/>
    <col min="14598" max="14598" width="13.42578125" customWidth="1"/>
    <col min="14599" max="14602" width="13.7109375" customWidth="1"/>
    <col min="14603" max="14603" width="14.140625" customWidth="1"/>
    <col min="14604" max="14604" width="13.7109375" customWidth="1"/>
    <col min="14605" max="14605" width="9" customWidth="1"/>
    <col min="14606" max="14613" width="14.7109375" customWidth="1"/>
    <col min="14614" max="14614" width="14.85546875" customWidth="1"/>
    <col min="14615" max="14627" width="14.7109375" customWidth="1"/>
    <col min="14629" max="14629" width="14.7109375" customWidth="1"/>
    <col min="14631" max="14634" width="14.7109375" customWidth="1"/>
    <col min="14635" max="14635" width="14.85546875" customWidth="1"/>
    <col min="14636" max="14639" width="14.7109375" customWidth="1"/>
    <col min="14641" max="14642" width="14.7109375" customWidth="1"/>
    <col min="14644" max="14645" width="14.7109375" customWidth="1"/>
    <col min="14646" max="14646" width="14.5703125" customWidth="1"/>
    <col min="14647" max="14649" width="14.7109375" customWidth="1"/>
    <col min="14652" max="14652" width="14.7109375" customWidth="1"/>
    <col min="14653" max="14653" width="14.85546875" customWidth="1"/>
    <col min="14654" max="14656" width="14.7109375" customWidth="1"/>
    <col min="14658" max="14658" width="14.85546875" customWidth="1"/>
    <col min="14659" max="14660" width="14.7109375" customWidth="1"/>
    <col min="14661" max="14661" width="16.5703125" customWidth="1"/>
    <col min="14662" max="14663" width="14.7109375" customWidth="1"/>
    <col min="14665" max="14670" width="14.7109375" customWidth="1"/>
    <col min="14672" max="14672" width="14.85546875" customWidth="1"/>
    <col min="14673" max="14677" width="14.7109375" customWidth="1"/>
    <col min="14679" max="14683" width="14.7109375" customWidth="1"/>
    <col min="14684" max="14684" width="14.5703125" customWidth="1"/>
    <col min="14686" max="14687" width="14.7109375" customWidth="1"/>
    <col min="14688" max="14688" width="14.85546875" customWidth="1"/>
    <col min="14689" max="14689" width="14.7109375" customWidth="1"/>
    <col min="14693" max="14695" width="14.7109375" customWidth="1"/>
    <col min="14849" max="14849" width="7" customWidth="1"/>
    <col min="14850" max="14850" width="37.28515625" customWidth="1"/>
    <col min="14851" max="14851" width="13.28515625" customWidth="1"/>
    <col min="14852" max="14852" width="14.140625" customWidth="1"/>
    <col min="14853" max="14853" width="12.5703125" customWidth="1"/>
    <col min="14854" max="14854" width="13.42578125" customWidth="1"/>
    <col min="14855" max="14858" width="13.7109375" customWidth="1"/>
    <col min="14859" max="14859" width="14.140625" customWidth="1"/>
    <col min="14860" max="14860" width="13.7109375" customWidth="1"/>
    <col min="14861" max="14861" width="9" customWidth="1"/>
    <col min="14862" max="14869" width="14.7109375" customWidth="1"/>
    <col min="14870" max="14870" width="14.85546875" customWidth="1"/>
    <col min="14871" max="14883" width="14.7109375" customWidth="1"/>
    <col min="14885" max="14885" width="14.7109375" customWidth="1"/>
    <col min="14887" max="14890" width="14.7109375" customWidth="1"/>
    <col min="14891" max="14891" width="14.85546875" customWidth="1"/>
    <col min="14892" max="14895" width="14.7109375" customWidth="1"/>
    <col min="14897" max="14898" width="14.7109375" customWidth="1"/>
    <col min="14900" max="14901" width="14.7109375" customWidth="1"/>
    <col min="14902" max="14902" width="14.5703125" customWidth="1"/>
    <col min="14903" max="14905" width="14.7109375" customWidth="1"/>
    <col min="14908" max="14908" width="14.7109375" customWidth="1"/>
    <col min="14909" max="14909" width="14.85546875" customWidth="1"/>
    <col min="14910" max="14912" width="14.7109375" customWidth="1"/>
    <col min="14914" max="14914" width="14.85546875" customWidth="1"/>
    <col min="14915" max="14916" width="14.7109375" customWidth="1"/>
    <col min="14917" max="14917" width="16.5703125" customWidth="1"/>
    <col min="14918" max="14919" width="14.7109375" customWidth="1"/>
    <col min="14921" max="14926" width="14.7109375" customWidth="1"/>
    <col min="14928" max="14928" width="14.85546875" customWidth="1"/>
    <col min="14929" max="14933" width="14.7109375" customWidth="1"/>
    <col min="14935" max="14939" width="14.7109375" customWidth="1"/>
    <col min="14940" max="14940" width="14.5703125" customWidth="1"/>
    <col min="14942" max="14943" width="14.7109375" customWidth="1"/>
    <col min="14944" max="14944" width="14.85546875" customWidth="1"/>
    <col min="14945" max="14945" width="14.7109375" customWidth="1"/>
    <col min="14949" max="14951" width="14.7109375" customWidth="1"/>
    <col min="15105" max="15105" width="7" customWidth="1"/>
    <col min="15106" max="15106" width="37.28515625" customWidth="1"/>
    <col min="15107" max="15107" width="13.28515625" customWidth="1"/>
    <col min="15108" max="15108" width="14.140625" customWidth="1"/>
    <col min="15109" max="15109" width="12.5703125" customWidth="1"/>
    <col min="15110" max="15110" width="13.42578125" customWidth="1"/>
    <col min="15111" max="15114" width="13.7109375" customWidth="1"/>
    <col min="15115" max="15115" width="14.140625" customWidth="1"/>
    <col min="15116" max="15116" width="13.7109375" customWidth="1"/>
    <col min="15117" max="15117" width="9" customWidth="1"/>
    <col min="15118" max="15125" width="14.7109375" customWidth="1"/>
    <col min="15126" max="15126" width="14.85546875" customWidth="1"/>
    <col min="15127" max="15139" width="14.7109375" customWidth="1"/>
    <col min="15141" max="15141" width="14.7109375" customWidth="1"/>
    <col min="15143" max="15146" width="14.7109375" customWidth="1"/>
    <col min="15147" max="15147" width="14.85546875" customWidth="1"/>
    <col min="15148" max="15151" width="14.7109375" customWidth="1"/>
    <col min="15153" max="15154" width="14.7109375" customWidth="1"/>
    <col min="15156" max="15157" width="14.7109375" customWidth="1"/>
    <col min="15158" max="15158" width="14.5703125" customWidth="1"/>
    <col min="15159" max="15161" width="14.7109375" customWidth="1"/>
    <col min="15164" max="15164" width="14.7109375" customWidth="1"/>
    <col min="15165" max="15165" width="14.85546875" customWidth="1"/>
    <col min="15166" max="15168" width="14.7109375" customWidth="1"/>
    <col min="15170" max="15170" width="14.85546875" customWidth="1"/>
    <col min="15171" max="15172" width="14.7109375" customWidth="1"/>
    <col min="15173" max="15173" width="16.5703125" customWidth="1"/>
    <col min="15174" max="15175" width="14.7109375" customWidth="1"/>
    <col min="15177" max="15182" width="14.7109375" customWidth="1"/>
    <col min="15184" max="15184" width="14.85546875" customWidth="1"/>
    <col min="15185" max="15189" width="14.7109375" customWidth="1"/>
    <col min="15191" max="15195" width="14.7109375" customWidth="1"/>
    <col min="15196" max="15196" width="14.5703125" customWidth="1"/>
    <col min="15198" max="15199" width="14.7109375" customWidth="1"/>
    <col min="15200" max="15200" width="14.85546875" customWidth="1"/>
    <col min="15201" max="15201" width="14.7109375" customWidth="1"/>
    <col min="15205" max="15207" width="14.7109375" customWidth="1"/>
    <col min="15361" max="15361" width="7" customWidth="1"/>
    <col min="15362" max="15362" width="37.28515625" customWidth="1"/>
    <col min="15363" max="15363" width="13.28515625" customWidth="1"/>
    <col min="15364" max="15364" width="14.140625" customWidth="1"/>
    <col min="15365" max="15365" width="12.5703125" customWidth="1"/>
    <col min="15366" max="15366" width="13.42578125" customWidth="1"/>
    <col min="15367" max="15370" width="13.7109375" customWidth="1"/>
    <col min="15371" max="15371" width="14.140625" customWidth="1"/>
    <col min="15372" max="15372" width="13.7109375" customWidth="1"/>
    <col min="15373" max="15373" width="9" customWidth="1"/>
    <col min="15374" max="15381" width="14.7109375" customWidth="1"/>
    <col min="15382" max="15382" width="14.85546875" customWidth="1"/>
    <col min="15383" max="15395" width="14.7109375" customWidth="1"/>
    <col min="15397" max="15397" width="14.7109375" customWidth="1"/>
    <col min="15399" max="15402" width="14.7109375" customWidth="1"/>
    <col min="15403" max="15403" width="14.85546875" customWidth="1"/>
    <col min="15404" max="15407" width="14.7109375" customWidth="1"/>
    <col min="15409" max="15410" width="14.7109375" customWidth="1"/>
    <col min="15412" max="15413" width="14.7109375" customWidth="1"/>
    <col min="15414" max="15414" width="14.5703125" customWidth="1"/>
    <col min="15415" max="15417" width="14.7109375" customWidth="1"/>
    <col min="15420" max="15420" width="14.7109375" customWidth="1"/>
    <col min="15421" max="15421" width="14.85546875" customWidth="1"/>
    <col min="15422" max="15424" width="14.7109375" customWidth="1"/>
    <col min="15426" max="15426" width="14.85546875" customWidth="1"/>
    <col min="15427" max="15428" width="14.7109375" customWidth="1"/>
    <col min="15429" max="15429" width="16.5703125" customWidth="1"/>
    <col min="15430" max="15431" width="14.7109375" customWidth="1"/>
    <col min="15433" max="15438" width="14.7109375" customWidth="1"/>
    <col min="15440" max="15440" width="14.85546875" customWidth="1"/>
    <col min="15441" max="15445" width="14.7109375" customWidth="1"/>
    <col min="15447" max="15451" width="14.7109375" customWidth="1"/>
    <col min="15452" max="15452" width="14.5703125" customWidth="1"/>
    <col min="15454" max="15455" width="14.7109375" customWidth="1"/>
    <col min="15456" max="15456" width="14.85546875" customWidth="1"/>
    <col min="15457" max="15457" width="14.7109375" customWidth="1"/>
    <col min="15461" max="15463" width="14.7109375" customWidth="1"/>
    <col min="15617" max="15617" width="7" customWidth="1"/>
    <col min="15618" max="15618" width="37.28515625" customWidth="1"/>
    <col min="15619" max="15619" width="13.28515625" customWidth="1"/>
    <col min="15620" max="15620" width="14.140625" customWidth="1"/>
    <col min="15621" max="15621" width="12.5703125" customWidth="1"/>
    <col min="15622" max="15622" width="13.42578125" customWidth="1"/>
    <col min="15623" max="15626" width="13.7109375" customWidth="1"/>
    <col min="15627" max="15627" width="14.140625" customWidth="1"/>
    <col min="15628" max="15628" width="13.7109375" customWidth="1"/>
    <col min="15629" max="15629" width="9" customWidth="1"/>
    <col min="15630" max="15637" width="14.7109375" customWidth="1"/>
    <col min="15638" max="15638" width="14.85546875" customWidth="1"/>
    <col min="15639" max="15651" width="14.7109375" customWidth="1"/>
    <col min="15653" max="15653" width="14.7109375" customWidth="1"/>
    <col min="15655" max="15658" width="14.7109375" customWidth="1"/>
    <col min="15659" max="15659" width="14.85546875" customWidth="1"/>
    <col min="15660" max="15663" width="14.7109375" customWidth="1"/>
    <col min="15665" max="15666" width="14.7109375" customWidth="1"/>
    <col min="15668" max="15669" width="14.7109375" customWidth="1"/>
    <col min="15670" max="15670" width="14.5703125" customWidth="1"/>
    <col min="15671" max="15673" width="14.7109375" customWidth="1"/>
    <col min="15676" max="15676" width="14.7109375" customWidth="1"/>
    <col min="15677" max="15677" width="14.85546875" customWidth="1"/>
    <col min="15678" max="15680" width="14.7109375" customWidth="1"/>
    <col min="15682" max="15682" width="14.85546875" customWidth="1"/>
    <col min="15683" max="15684" width="14.7109375" customWidth="1"/>
    <col min="15685" max="15685" width="16.5703125" customWidth="1"/>
    <col min="15686" max="15687" width="14.7109375" customWidth="1"/>
    <col min="15689" max="15694" width="14.7109375" customWidth="1"/>
    <col min="15696" max="15696" width="14.85546875" customWidth="1"/>
    <col min="15697" max="15701" width="14.7109375" customWidth="1"/>
    <col min="15703" max="15707" width="14.7109375" customWidth="1"/>
    <col min="15708" max="15708" width="14.5703125" customWidth="1"/>
    <col min="15710" max="15711" width="14.7109375" customWidth="1"/>
    <col min="15712" max="15712" width="14.85546875" customWidth="1"/>
    <col min="15713" max="15713" width="14.7109375" customWidth="1"/>
    <col min="15717" max="15719" width="14.7109375" customWidth="1"/>
    <col min="15873" max="15873" width="7" customWidth="1"/>
    <col min="15874" max="15874" width="37.28515625" customWidth="1"/>
    <col min="15875" max="15875" width="13.28515625" customWidth="1"/>
    <col min="15876" max="15876" width="14.140625" customWidth="1"/>
    <col min="15877" max="15877" width="12.5703125" customWidth="1"/>
    <col min="15878" max="15878" width="13.42578125" customWidth="1"/>
    <col min="15879" max="15882" width="13.7109375" customWidth="1"/>
    <col min="15883" max="15883" width="14.140625" customWidth="1"/>
    <col min="15884" max="15884" width="13.7109375" customWidth="1"/>
    <col min="15885" max="15885" width="9" customWidth="1"/>
    <col min="15886" max="15893" width="14.7109375" customWidth="1"/>
    <col min="15894" max="15894" width="14.85546875" customWidth="1"/>
    <col min="15895" max="15907" width="14.7109375" customWidth="1"/>
    <col min="15909" max="15909" width="14.7109375" customWidth="1"/>
    <col min="15911" max="15914" width="14.7109375" customWidth="1"/>
    <col min="15915" max="15915" width="14.85546875" customWidth="1"/>
    <col min="15916" max="15919" width="14.7109375" customWidth="1"/>
    <col min="15921" max="15922" width="14.7109375" customWidth="1"/>
    <col min="15924" max="15925" width="14.7109375" customWidth="1"/>
    <col min="15926" max="15926" width="14.5703125" customWidth="1"/>
    <col min="15927" max="15929" width="14.7109375" customWidth="1"/>
    <col min="15932" max="15932" width="14.7109375" customWidth="1"/>
    <col min="15933" max="15933" width="14.85546875" customWidth="1"/>
    <col min="15934" max="15936" width="14.7109375" customWidth="1"/>
    <col min="15938" max="15938" width="14.85546875" customWidth="1"/>
    <col min="15939" max="15940" width="14.7109375" customWidth="1"/>
    <col min="15941" max="15941" width="16.5703125" customWidth="1"/>
    <col min="15942" max="15943" width="14.7109375" customWidth="1"/>
    <col min="15945" max="15950" width="14.7109375" customWidth="1"/>
    <col min="15952" max="15952" width="14.85546875" customWidth="1"/>
    <col min="15953" max="15957" width="14.7109375" customWidth="1"/>
    <col min="15959" max="15963" width="14.7109375" customWidth="1"/>
    <col min="15964" max="15964" width="14.5703125" customWidth="1"/>
    <col min="15966" max="15967" width="14.7109375" customWidth="1"/>
    <col min="15968" max="15968" width="14.85546875" customWidth="1"/>
    <col min="15969" max="15969" width="14.7109375" customWidth="1"/>
    <col min="15973" max="15975" width="14.7109375" customWidth="1"/>
    <col min="16129" max="16129" width="7" customWidth="1"/>
    <col min="16130" max="16130" width="37.28515625" customWidth="1"/>
    <col min="16131" max="16131" width="13.28515625" customWidth="1"/>
    <col min="16132" max="16132" width="14.140625" customWidth="1"/>
    <col min="16133" max="16133" width="12.5703125" customWidth="1"/>
    <col min="16134" max="16134" width="13.42578125" customWidth="1"/>
    <col min="16135" max="16138" width="13.7109375" customWidth="1"/>
    <col min="16139" max="16139" width="14.140625" customWidth="1"/>
    <col min="16140" max="16140" width="13.7109375" customWidth="1"/>
    <col min="16141" max="16141" width="9" customWidth="1"/>
    <col min="16142" max="16149" width="14.7109375" customWidth="1"/>
    <col min="16150" max="16150" width="14.85546875" customWidth="1"/>
    <col min="16151" max="16163" width="14.7109375" customWidth="1"/>
    <col min="16165" max="16165" width="14.7109375" customWidth="1"/>
    <col min="16167" max="16170" width="14.7109375" customWidth="1"/>
    <col min="16171" max="16171" width="14.85546875" customWidth="1"/>
    <col min="16172" max="16175" width="14.7109375" customWidth="1"/>
    <col min="16177" max="16178" width="14.7109375" customWidth="1"/>
    <col min="16180" max="16181" width="14.7109375" customWidth="1"/>
    <col min="16182" max="16182" width="14.5703125" customWidth="1"/>
    <col min="16183" max="16185" width="14.7109375" customWidth="1"/>
    <col min="16188" max="16188" width="14.7109375" customWidth="1"/>
    <col min="16189" max="16189" width="14.85546875" customWidth="1"/>
    <col min="16190" max="16192" width="14.7109375" customWidth="1"/>
    <col min="16194" max="16194" width="14.85546875" customWidth="1"/>
    <col min="16195" max="16196" width="14.7109375" customWidth="1"/>
    <col min="16197" max="16197" width="16.5703125" customWidth="1"/>
    <col min="16198" max="16199" width="14.7109375" customWidth="1"/>
    <col min="16201" max="16206" width="14.7109375" customWidth="1"/>
    <col min="16208" max="16208" width="14.85546875" customWidth="1"/>
    <col min="16209" max="16213" width="14.7109375" customWidth="1"/>
    <col min="16215" max="16219" width="14.7109375" customWidth="1"/>
    <col min="16220" max="16220" width="14.5703125" customWidth="1"/>
    <col min="16222" max="16223" width="14.7109375" customWidth="1"/>
    <col min="16224" max="16224" width="14.85546875" customWidth="1"/>
    <col min="16225" max="16225" width="14.7109375" customWidth="1"/>
    <col min="16229" max="16231" width="14.7109375" customWidth="1"/>
  </cols>
  <sheetData>
    <row r="1" spans="2:6" x14ac:dyDescent="0.2">
      <c r="B1" s="5"/>
      <c r="C1" s="5"/>
      <c r="D1" s="5"/>
      <c r="E1" s="5"/>
      <c r="F1" s="5"/>
    </row>
    <row r="2" spans="2:6" x14ac:dyDescent="0.2">
      <c r="B2" s="423" t="s">
        <v>368</v>
      </c>
      <c r="C2" s="423"/>
      <c r="D2" s="423"/>
      <c r="E2" s="423"/>
      <c r="F2" s="423"/>
    </row>
    <row r="3" spans="2:6" x14ac:dyDescent="0.2">
      <c r="B3" s="411" t="s">
        <v>58</v>
      </c>
      <c r="C3" s="411"/>
      <c r="D3" s="411"/>
      <c r="E3" s="411"/>
      <c r="F3" s="411"/>
    </row>
    <row r="4" spans="2:6" x14ac:dyDescent="0.2">
      <c r="B4" s="424" t="s">
        <v>125</v>
      </c>
      <c r="C4" s="424"/>
      <c r="D4" s="424"/>
      <c r="E4" s="424"/>
      <c r="F4" s="424"/>
    </row>
    <row r="5" spans="2:6" x14ac:dyDescent="0.2">
      <c r="B5" s="424" t="s">
        <v>127</v>
      </c>
      <c r="C5" s="424"/>
      <c r="D5" s="424"/>
      <c r="E5" s="424"/>
      <c r="F5" s="424"/>
    </row>
    <row r="6" spans="2:6" x14ac:dyDescent="0.2">
      <c r="B6" s="424" t="s">
        <v>120</v>
      </c>
      <c r="C6" s="424"/>
      <c r="D6" s="424"/>
      <c r="E6" s="424"/>
      <c r="F6" s="424"/>
    </row>
    <row r="7" spans="2:6" x14ac:dyDescent="0.2">
      <c r="B7" s="411" t="s">
        <v>128</v>
      </c>
      <c r="C7" s="411"/>
      <c r="D7" s="411"/>
      <c r="E7" s="411"/>
      <c r="F7" s="411"/>
    </row>
    <row r="8" spans="2:6" x14ac:dyDescent="0.2">
      <c r="B8" s="136"/>
      <c r="C8" s="136"/>
      <c r="D8" s="136"/>
      <c r="E8" s="137"/>
      <c r="F8" s="136"/>
    </row>
    <row r="9" spans="2:6" x14ac:dyDescent="0.2">
      <c r="B9" s="422" t="s">
        <v>62</v>
      </c>
      <c r="C9" s="422" t="s">
        <v>63</v>
      </c>
      <c r="D9" s="349" t="s">
        <v>64</v>
      </c>
      <c r="E9" s="349" t="s">
        <v>65</v>
      </c>
      <c r="F9" s="422" t="s">
        <v>17</v>
      </c>
    </row>
    <row r="10" spans="2:6" x14ac:dyDescent="0.2">
      <c r="B10" s="422"/>
      <c r="C10" s="422"/>
      <c r="D10" s="349" t="s">
        <v>67</v>
      </c>
      <c r="E10" s="349" t="s">
        <v>68</v>
      </c>
      <c r="F10" s="422"/>
    </row>
    <row r="11" spans="2:6" x14ac:dyDescent="0.2">
      <c r="B11" s="138">
        <v>51</v>
      </c>
      <c r="C11" s="139" t="s">
        <v>70</v>
      </c>
      <c r="D11" s="140">
        <f>SUM(D12+D15+D152+D17+D19)</f>
        <v>21550.3</v>
      </c>
      <c r="E11" s="140">
        <f>SUM(E12+E17+E19)</f>
        <v>18762.75</v>
      </c>
      <c r="F11" s="140">
        <f>SUM(F12+F15+F17+F19)</f>
        <v>40313.050000000003</v>
      </c>
    </row>
    <row r="12" spans="2:6" x14ac:dyDescent="0.2">
      <c r="B12" s="141">
        <v>511</v>
      </c>
      <c r="C12" s="142" t="s">
        <v>143</v>
      </c>
      <c r="D12" s="143">
        <f>SUM(D13:D14)</f>
        <v>18327.55</v>
      </c>
      <c r="E12" s="143">
        <f>SUM(E13:E14)</f>
        <v>16140</v>
      </c>
      <c r="F12" s="143">
        <f>SUM(F13:F14)</f>
        <v>34467.550000000003</v>
      </c>
    </row>
    <row r="13" spans="2:6" x14ac:dyDescent="0.2">
      <c r="B13" s="144">
        <v>51101</v>
      </c>
      <c r="C13" s="145" t="s">
        <v>71</v>
      </c>
      <c r="D13" s="146">
        <v>16140</v>
      </c>
      <c r="E13" s="146">
        <v>16140</v>
      </c>
      <c r="F13" s="146">
        <f>SUM(D13:E13)</f>
        <v>32280</v>
      </c>
    </row>
    <row r="14" spans="2:6" x14ac:dyDescent="0.2">
      <c r="B14" s="144">
        <v>51103</v>
      </c>
      <c r="C14" s="147" t="s">
        <v>72</v>
      </c>
      <c r="D14" s="146">
        <v>2187.5500000000002</v>
      </c>
      <c r="E14" s="146">
        <v>0</v>
      </c>
      <c r="F14" s="146">
        <f>SUM(D14:E14)</f>
        <v>2187.5500000000002</v>
      </c>
    </row>
    <row r="15" spans="2:6" x14ac:dyDescent="0.2">
      <c r="B15" s="148">
        <v>512</v>
      </c>
      <c r="C15" s="139" t="s">
        <v>329</v>
      </c>
      <c r="D15" s="143">
        <f>+D16</f>
        <v>600</v>
      </c>
      <c r="E15" s="143">
        <v>0</v>
      </c>
      <c r="F15" s="143">
        <f>+F16</f>
        <v>600</v>
      </c>
    </row>
    <row r="16" spans="2:6" x14ac:dyDescent="0.2">
      <c r="B16" s="144">
        <v>51201</v>
      </c>
      <c r="C16" s="149" t="s">
        <v>71</v>
      </c>
      <c r="D16" s="146">
        <v>600</v>
      </c>
      <c r="E16" s="146">
        <v>0</v>
      </c>
      <c r="F16" s="146">
        <f>SUM(D16:E16)</f>
        <v>600</v>
      </c>
    </row>
    <row r="17" spans="2:8" x14ac:dyDescent="0.2">
      <c r="B17" s="141">
        <v>514</v>
      </c>
      <c r="C17" s="139" t="s">
        <v>75</v>
      </c>
      <c r="D17" s="143">
        <f>SUM(D18)</f>
        <v>1371.9</v>
      </c>
      <c r="E17" s="143">
        <f t="shared" ref="E17:F17" si="0">SUM(E18)</f>
        <v>1371.9</v>
      </c>
      <c r="F17" s="143">
        <f t="shared" si="0"/>
        <v>2743.8</v>
      </c>
    </row>
    <row r="18" spans="2:8" x14ac:dyDescent="0.2">
      <c r="B18" s="150">
        <v>51401</v>
      </c>
      <c r="C18" s="147" t="s">
        <v>76</v>
      </c>
      <c r="D18" s="146">
        <v>1371.9</v>
      </c>
      <c r="E18" s="146">
        <v>1371.9</v>
      </c>
      <c r="F18" s="146">
        <f>SUM(D18:E18)</f>
        <v>2743.8</v>
      </c>
    </row>
    <row r="19" spans="2:8" x14ac:dyDescent="0.2">
      <c r="B19" s="141">
        <v>515</v>
      </c>
      <c r="C19" s="151" t="s">
        <v>77</v>
      </c>
      <c r="D19" s="143">
        <f>SUM(D20:D20)</f>
        <v>1250.8499999999999</v>
      </c>
      <c r="E19" s="143">
        <f>SUM(E20:E20)</f>
        <v>1250.8499999999999</v>
      </c>
      <c r="F19" s="143">
        <f>SUM(F20:F20)</f>
        <v>2501.6999999999998</v>
      </c>
    </row>
    <row r="20" spans="2:8" x14ac:dyDescent="0.2">
      <c r="B20" s="150">
        <v>51501</v>
      </c>
      <c r="C20" s="147" t="s">
        <v>76</v>
      </c>
      <c r="D20" s="146">
        <v>1250.8499999999999</v>
      </c>
      <c r="E20" s="146">
        <v>1250.8499999999999</v>
      </c>
      <c r="F20" s="146">
        <f>SUM(D20:E20)</f>
        <v>2501.6999999999998</v>
      </c>
    </row>
    <row r="21" spans="2:8" x14ac:dyDescent="0.2">
      <c r="B21" s="141">
        <v>54</v>
      </c>
      <c r="C21" s="151" t="s">
        <v>79</v>
      </c>
      <c r="D21" s="152">
        <f>SUM(D22+D29+D31)</f>
        <v>3080</v>
      </c>
      <c r="E21" s="152">
        <f>SUM(E22+E29+E31)</f>
        <v>6000</v>
      </c>
      <c r="F21" s="152">
        <f>SUM(F22+F29+F31)</f>
        <v>9080</v>
      </c>
      <c r="G21" s="33"/>
    </row>
    <row r="22" spans="2:8" x14ac:dyDescent="0.2">
      <c r="B22" s="141">
        <v>541</v>
      </c>
      <c r="C22" s="151" t="s">
        <v>153</v>
      </c>
      <c r="D22" s="152">
        <f>SUM(D23:D28)</f>
        <v>1680</v>
      </c>
      <c r="E22" s="152">
        <f>SUM(E23:E28)</f>
        <v>6000</v>
      </c>
      <c r="F22" s="152">
        <f>SUM(F23:F28)</f>
        <v>7680</v>
      </c>
      <c r="G22" s="6"/>
    </row>
    <row r="23" spans="2:8" x14ac:dyDescent="0.2">
      <c r="B23" s="150">
        <v>54105</v>
      </c>
      <c r="C23" s="147" t="s">
        <v>83</v>
      </c>
      <c r="D23" s="146">
        <v>700</v>
      </c>
      <c r="E23" s="153">
        <v>0</v>
      </c>
      <c r="F23" s="153">
        <f t="shared" ref="F23:F28" si="1">SUM(D23:E23)</f>
        <v>700</v>
      </c>
      <c r="G23" s="23"/>
      <c r="H23" s="7"/>
    </row>
    <row r="24" spans="2:8" x14ac:dyDescent="0.2">
      <c r="B24" s="150">
        <v>54114</v>
      </c>
      <c r="C24" s="147" t="s">
        <v>87</v>
      </c>
      <c r="D24" s="153">
        <v>300</v>
      </c>
      <c r="E24" s="153">
        <v>0</v>
      </c>
      <c r="F24" s="153">
        <f t="shared" si="1"/>
        <v>300</v>
      </c>
      <c r="G24" s="22"/>
      <c r="H24" s="7"/>
    </row>
    <row r="25" spans="2:8" x14ac:dyDescent="0.2">
      <c r="B25" s="150">
        <v>54115</v>
      </c>
      <c r="C25" s="147" t="s">
        <v>88</v>
      </c>
      <c r="D25" s="153">
        <v>300</v>
      </c>
      <c r="E25" s="153">
        <v>0</v>
      </c>
      <c r="F25" s="153">
        <f t="shared" si="1"/>
        <v>300</v>
      </c>
      <c r="G25" s="23"/>
      <c r="H25" s="7"/>
    </row>
    <row r="26" spans="2:8" x14ac:dyDescent="0.2">
      <c r="B26" s="150">
        <v>54118</v>
      </c>
      <c r="C26" s="147" t="s">
        <v>121</v>
      </c>
      <c r="D26" s="153">
        <v>100</v>
      </c>
      <c r="E26" s="153">
        <v>0</v>
      </c>
      <c r="F26" s="153">
        <f t="shared" si="1"/>
        <v>100</v>
      </c>
      <c r="G26" s="22"/>
      <c r="H26" s="7"/>
    </row>
    <row r="27" spans="2:8" x14ac:dyDescent="0.2">
      <c r="B27" s="150">
        <v>54121</v>
      </c>
      <c r="C27" s="147" t="s">
        <v>122</v>
      </c>
      <c r="D27" s="153">
        <v>0</v>
      </c>
      <c r="E27" s="153">
        <v>6000</v>
      </c>
      <c r="F27" s="153">
        <f t="shared" si="1"/>
        <v>6000</v>
      </c>
      <c r="G27" s="22"/>
      <c r="H27" s="7"/>
    </row>
    <row r="28" spans="2:8" x14ac:dyDescent="0.2">
      <c r="B28" s="150">
        <v>54199</v>
      </c>
      <c r="C28" s="147" t="s">
        <v>89</v>
      </c>
      <c r="D28" s="153">
        <v>280</v>
      </c>
      <c r="E28" s="153">
        <v>0</v>
      </c>
      <c r="F28" s="153">
        <f t="shared" si="1"/>
        <v>280</v>
      </c>
      <c r="G28" s="23"/>
      <c r="H28" s="7"/>
    </row>
    <row r="29" spans="2:8" x14ac:dyDescent="0.2">
      <c r="B29" s="141">
        <v>543</v>
      </c>
      <c r="C29" s="151" t="s">
        <v>145</v>
      </c>
      <c r="D29" s="152">
        <f>SUM(D30:D30)</f>
        <v>400</v>
      </c>
      <c r="E29" s="152">
        <f>SUM(E30:E30)</f>
        <v>0</v>
      </c>
      <c r="F29" s="152">
        <f>SUM(F30:F30)</f>
        <v>400</v>
      </c>
      <c r="G29" s="24"/>
      <c r="H29" s="7"/>
    </row>
    <row r="30" spans="2:8" x14ac:dyDescent="0.2">
      <c r="B30" s="150">
        <v>54313</v>
      </c>
      <c r="C30" s="147" t="s">
        <v>123</v>
      </c>
      <c r="D30" s="153">
        <v>400</v>
      </c>
      <c r="E30" s="153">
        <v>0</v>
      </c>
      <c r="F30" s="153">
        <f>SUM(D30:E30)</f>
        <v>400</v>
      </c>
      <c r="G30" s="7"/>
      <c r="H30" s="7"/>
    </row>
    <row r="31" spans="2:8" x14ac:dyDescent="0.2">
      <c r="B31" s="138">
        <v>544</v>
      </c>
      <c r="C31" s="139" t="s">
        <v>146</v>
      </c>
      <c r="D31" s="154">
        <f>SUM(D32:D32)</f>
        <v>1000</v>
      </c>
      <c r="E31" s="154">
        <f>SUM(E32:E32)</f>
        <v>0</v>
      </c>
      <c r="F31" s="154">
        <f>SUM(F32:F32)</f>
        <v>1000</v>
      </c>
      <c r="G31" s="8"/>
      <c r="H31" s="7"/>
    </row>
    <row r="32" spans="2:8" x14ac:dyDescent="0.2">
      <c r="B32" s="150">
        <v>54401</v>
      </c>
      <c r="C32" s="147" t="s">
        <v>98</v>
      </c>
      <c r="D32" s="153">
        <v>1000</v>
      </c>
      <c r="E32" s="153">
        <v>0</v>
      </c>
      <c r="F32" s="153">
        <f>SUM(D32:E32)</f>
        <v>1000</v>
      </c>
      <c r="G32" s="7"/>
      <c r="H32" s="7"/>
    </row>
    <row r="33" spans="2:8" x14ac:dyDescent="0.2">
      <c r="B33" s="141">
        <v>55</v>
      </c>
      <c r="C33" s="151" t="s">
        <v>101</v>
      </c>
      <c r="D33" s="152">
        <f>SUM(D34)</f>
        <v>350</v>
      </c>
      <c r="E33" s="152">
        <f t="shared" ref="E33:F33" si="2">SUM(E34)</f>
        <v>150</v>
      </c>
      <c r="F33" s="152">
        <f t="shared" si="2"/>
        <v>500</v>
      </c>
      <c r="G33" s="7"/>
      <c r="H33" s="7"/>
    </row>
    <row r="34" spans="2:8" x14ac:dyDescent="0.2">
      <c r="B34" s="141">
        <v>556</v>
      </c>
      <c r="C34" s="151" t="s">
        <v>148</v>
      </c>
      <c r="D34" s="152">
        <f>SUM(D35:D35)</f>
        <v>350</v>
      </c>
      <c r="E34" s="152">
        <f>SUM(E35:E35)</f>
        <v>150</v>
      </c>
      <c r="F34" s="152">
        <f>SUM(F35:F35)</f>
        <v>500</v>
      </c>
      <c r="G34" s="7"/>
      <c r="H34" s="7"/>
    </row>
    <row r="35" spans="2:8" x14ac:dyDescent="0.2">
      <c r="B35" s="150">
        <v>55603</v>
      </c>
      <c r="C35" s="147" t="s">
        <v>104</v>
      </c>
      <c r="D35" s="153">
        <v>350</v>
      </c>
      <c r="E35" s="153">
        <v>150</v>
      </c>
      <c r="F35" s="153">
        <f>SUM(D35:E35)</f>
        <v>500</v>
      </c>
      <c r="G35" s="7"/>
      <c r="H35" s="7"/>
    </row>
    <row r="36" spans="2:8" x14ac:dyDescent="0.2">
      <c r="B36" s="150"/>
      <c r="C36" s="147"/>
      <c r="D36" s="153"/>
      <c r="E36" s="153"/>
      <c r="F36" s="153"/>
      <c r="G36" s="7"/>
      <c r="H36" s="7"/>
    </row>
    <row r="37" spans="2:8" x14ac:dyDescent="0.2">
      <c r="B37" s="150"/>
      <c r="C37" s="151" t="s">
        <v>115</v>
      </c>
      <c r="D37" s="152">
        <f>SUM(D11+D21+D33)</f>
        <v>24980.3</v>
      </c>
      <c r="E37" s="152">
        <f>SUM(E11+E21+E33)</f>
        <v>24912.75</v>
      </c>
      <c r="F37" s="152">
        <f>SUM(D37:E37)</f>
        <v>49893.05</v>
      </c>
      <c r="G37" s="37"/>
      <c r="H37" s="7"/>
    </row>
    <row r="38" spans="2:8" x14ac:dyDescent="0.2">
      <c r="B38" s="150"/>
      <c r="C38" s="147"/>
      <c r="D38" s="153"/>
      <c r="E38" s="153"/>
      <c r="F38" s="153"/>
      <c r="G38" s="22"/>
    </row>
    <row r="39" spans="2:8" x14ac:dyDescent="0.2">
      <c r="B39" s="141"/>
      <c r="C39" s="151" t="s">
        <v>116</v>
      </c>
      <c r="D39" s="152">
        <f>SUM(D11+D21+D33)</f>
        <v>24980.3</v>
      </c>
      <c r="E39" s="152">
        <f>SUM(E11+E21+E33)</f>
        <v>24912.75</v>
      </c>
      <c r="F39" s="152">
        <f>SUM(F11+F21+F33)</f>
        <v>49893.05</v>
      </c>
      <c r="G39" s="15"/>
    </row>
    <row r="40" spans="2:8" x14ac:dyDescent="0.2">
      <c r="B40" s="141"/>
      <c r="C40" s="151" t="s">
        <v>117</v>
      </c>
      <c r="D40" s="152">
        <f>SUM(D12+D15+D17+D19+D22+D29+D31+D34)</f>
        <v>24980.3</v>
      </c>
      <c r="E40" s="152">
        <f>SUM(E12+E17+E19+E22+E29+E31+E34)</f>
        <v>24912.75</v>
      </c>
      <c r="F40" s="152">
        <f>SUM(F12+F15+F17+F19+F22+F29+F31+F34)</f>
        <v>49893.05</v>
      </c>
      <c r="G40" s="15"/>
    </row>
    <row r="41" spans="2:8" x14ac:dyDescent="0.2">
      <c r="B41" s="141"/>
      <c r="C41" s="151" t="s">
        <v>118</v>
      </c>
      <c r="D41" s="152">
        <f>SUM(D13+D14+D16+D18+D20+D23+D24+D25+D26+D27+D28+D30+D32+D35)</f>
        <v>24980.3</v>
      </c>
      <c r="E41" s="152">
        <f>SUM(E13+E14+E18+E20+E23+E24+E25+E26+E27+E28+E30+E32+E35)</f>
        <v>24912.75</v>
      </c>
      <c r="F41" s="152">
        <f>SUM(F13+F14+F16+F18+F20+F23+F24+F25+F26+F27+F28+F30+F32+F35)</f>
        <v>49893.05</v>
      </c>
      <c r="G41" s="58"/>
      <c r="H41" s="9"/>
    </row>
    <row r="42" spans="2:8" x14ac:dyDescent="0.2">
      <c r="B42" s="9"/>
      <c r="G42" s="7"/>
    </row>
    <row r="43" spans="2:8" x14ac:dyDescent="0.2">
      <c r="G43" s="7"/>
    </row>
    <row r="44" spans="2:8" x14ac:dyDescent="0.2">
      <c r="G44" s="7"/>
    </row>
    <row r="45" spans="2:8" x14ac:dyDescent="0.2">
      <c r="G45" s="7"/>
    </row>
    <row r="46" spans="2:8" x14ac:dyDescent="0.2">
      <c r="G46" s="7"/>
    </row>
    <row r="47" spans="2:8" x14ac:dyDescent="0.2">
      <c r="G47" s="7"/>
    </row>
    <row r="48" spans="2:8" x14ac:dyDescent="0.2">
      <c r="G48" s="7"/>
    </row>
    <row r="49" spans="7:7" x14ac:dyDescent="0.2">
      <c r="G49" s="7"/>
    </row>
    <row r="50" spans="7:7" x14ac:dyDescent="0.2">
      <c r="G50" s="7"/>
    </row>
    <row r="51" spans="7:7" x14ac:dyDescent="0.2">
      <c r="G51" s="7"/>
    </row>
    <row r="52" spans="7:7" x14ac:dyDescent="0.2">
      <c r="G52" s="7"/>
    </row>
    <row r="53" spans="7:7" x14ac:dyDescent="0.2">
      <c r="G53" s="7"/>
    </row>
    <row r="54" spans="7:7" x14ac:dyDescent="0.2">
      <c r="G54" s="7"/>
    </row>
    <row r="55" spans="7:7" x14ac:dyDescent="0.2">
      <c r="G55" s="7"/>
    </row>
    <row r="56" spans="7:7" x14ac:dyDescent="0.2">
      <c r="G56" s="7"/>
    </row>
    <row r="57" spans="7:7" x14ac:dyDescent="0.2">
      <c r="G57" s="7"/>
    </row>
    <row r="58" spans="7:7" x14ac:dyDescent="0.2">
      <c r="G58" s="7"/>
    </row>
    <row r="59" spans="7:7" x14ac:dyDescent="0.2">
      <c r="G59" s="7"/>
    </row>
    <row r="60" spans="7:7" x14ac:dyDescent="0.2">
      <c r="G60" s="7"/>
    </row>
    <row r="61" spans="7:7" x14ac:dyDescent="0.2">
      <c r="G61" s="7"/>
    </row>
    <row r="62" spans="7:7" x14ac:dyDescent="0.2">
      <c r="G62" s="7"/>
    </row>
    <row r="63" spans="7:7" x14ac:dyDescent="0.2">
      <c r="G63" s="7"/>
    </row>
    <row r="64" spans="7:7" x14ac:dyDescent="0.2">
      <c r="G64" s="7"/>
    </row>
    <row r="65" spans="7:7" x14ac:dyDescent="0.2">
      <c r="G65" s="7"/>
    </row>
    <row r="66" spans="7:7" x14ac:dyDescent="0.2">
      <c r="G66" s="7"/>
    </row>
    <row r="67" spans="7:7" x14ac:dyDescent="0.2">
      <c r="G67" s="7"/>
    </row>
    <row r="68" spans="7:7" x14ac:dyDescent="0.2">
      <c r="G68" s="7"/>
    </row>
    <row r="69" spans="7:7" x14ac:dyDescent="0.2">
      <c r="G69" s="7"/>
    </row>
    <row r="70" spans="7:7" x14ac:dyDescent="0.2">
      <c r="G70" s="7"/>
    </row>
    <row r="83" ht="15" customHeight="1" x14ac:dyDescent="0.2"/>
    <row r="1090" spans="7:7" x14ac:dyDescent="0.2">
      <c r="G1090" s="10"/>
    </row>
    <row r="1091" spans="7:7" x14ac:dyDescent="0.2">
      <c r="G1091" s="1"/>
    </row>
    <row r="1092" spans="7:7" x14ac:dyDescent="0.2">
      <c r="G1092" s="1"/>
    </row>
    <row r="1093" spans="7:7" x14ac:dyDescent="0.2">
      <c r="G1093" s="1"/>
    </row>
    <row r="1094" spans="7:7" x14ac:dyDescent="0.2">
      <c r="G1094" s="1"/>
    </row>
    <row r="1095" spans="7:7" x14ac:dyDescent="0.2">
      <c r="G1095" s="11"/>
    </row>
    <row r="1096" spans="7:7" x14ac:dyDescent="0.2">
      <c r="G1096" s="1"/>
    </row>
    <row r="1097" spans="7:7" x14ac:dyDescent="0.2">
      <c r="G1097" s="1"/>
    </row>
    <row r="1098" spans="7:7" x14ac:dyDescent="0.2">
      <c r="G1098" s="1"/>
    </row>
    <row r="1099" spans="7:7" x14ac:dyDescent="0.2">
      <c r="G1099" s="1"/>
    </row>
    <row r="1100" spans="7:7" x14ac:dyDescent="0.2">
      <c r="G1100" s="1"/>
    </row>
    <row r="1101" spans="7:7" x14ac:dyDescent="0.2">
      <c r="G1101" s="1"/>
    </row>
    <row r="1102" spans="7:7" x14ac:dyDescent="0.2">
      <c r="G1102" s="1"/>
    </row>
    <row r="1103" spans="7:7" x14ac:dyDescent="0.2">
      <c r="G1103" s="1"/>
    </row>
    <row r="1104" spans="7:7" x14ac:dyDescent="0.2">
      <c r="G1104" s="1"/>
    </row>
    <row r="1105" spans="7:7" x14ac:dyDescent="0.2">
      <c r="G1105" s="1"/>
    </row>
    <row r="1106" spans="7:7" x14ac:dyDescent="0.2">
      <c r="G1106" s="1"/>
    </row>
    <row r="1107" spans="7:7" x14ac:dyDescent="0.2">
      <c r="G1107" s="1"/>
    </row>
    <row r="1108" spans="7:7" x14ac:dyDescent="0.2">
      <c r="G1108" s="12"/>
    </row>
    <row r="1109" spans="7:7" x14ac:dyDescent="0.2">
      <c r="G1109" s="13"/>
    </row>
    <row r="1110" spans="7:7" x14ac:dyDescent="0.2">
      <c r="G1110" s="12"/>
    </row>
    <row r="1111" spans="7:7" x14ac:dyDescent="0.2">
      <c r="G1111" s="14"/>
    </row>
    <row r="1112" spans="7:7" x14ac:dyDescent="0.2">
      <c r="G1112" s="7"/>
    </row>
    <row r="1113" spans="7:7" x14ac:dyDescent="0.2">
      <c r="G1113" s="6"/>
    </row>
    <row r="1114" spans="7:7" x14ac:dyDescent="0.2">
      <c r="G1114" s="7"/>
    </row>
    <row r="1115" spans="7:7" x14ac:dyDescent="0.2">
      <c r="G1115" s="7"/>
    </row>
    <row r="1116" spans="7:7" x14ac:dyDescent="0.2">
      <c r="G1116" s="7"/>
    </row>
    <row r="1117" spans="7:7" x14ac:dyDescent="0.2">
      <c r="G1117" s="6"/>
    </row>
    <row r="1118" spans="7:7" x14ac:dyDescent="0.2">
      <c r="G1118" s="6"/>
    </row>
    <row r="1119" spans="7:7" x14ac:dyDescent="0.2">
      <c r="G1119" s="6"/>
    </row>
    <row r="1120" spans="7:7" x14ac:dyDescent="0.2">
      <c r="G1120" s="6"/>
    </row>
    <row r="1121" spans="7:7" x14ac:dyDescent="0.2">
      <c r="G1121" s="6"/>
    </row>
    <row r="1122" spans="7:7" x14ac:dyDescent="0.2">
      <c r="G1122" s="6"/>
    </row>
    <row r="2464" spans="8:102" ht="11.1" customHeight="1" x14ac:dyDescent="0.2">
      <c r="H2464" s="10"/>
      <c r="I2464" s="10"/>
      <c r="J2464" s="10"/>
      <c r="K2464" s="10"/>
      <c r="L2464" s="10"/>
      <c r="N2464" s="10"/>
      <c r="O2464" s="10"/>
      <c r="P2464" s="10"/>
      <c r="Q2464" s="10"/>
      <c r="R2464" s="10"/>
      <c r="S2464" s="10"/>
      <c r="T2464" s="10"/>
      <c r="U2464" s="10"/>
      <c r="V2464" s="10"/>
      <c r="W2464" s="10"/>
      <c r="X2464" s="10"/>
      <c r="Y2464" s="10"/>
      <c r="Z2464" s="10"/>
      <c r="AA2464" s="10"/>
      <c r="AB2464" s="10"/>
      <c r="AC2464" s="10"/>
      <c r="AD2464" s="10"/>
      <c r="AE2464" s="10"/>
      <c r="AF2464" s="10"/>
      <c r="AG2464" s="10"/>
      <c r="AH2464" s="10"/>
      <c r="AI2464" s="10"/>
      <c r="AJ2464" s="10"/>
      <c r="AK2464" s="10"/>
      <c r="AL2464" s="10"/>
      <c r="AM2464" s="10"/>
      <c r="AN2464" s="10"/>
      <c r="AO2464" s="10"/>
      <c r="AP2464" s="10"/>
      <c r="AQ2464" s="10"/>
      <c r="AR2464" s="10"/>
      <c r="AS2464" s="10"/>
      <c r="AT2464" s="10"/>
      <c r="AU2464" s="10"/>
      <c r="AV2464" s="10"/>
      <c r="AW2464" s="10"/>
      <c r="AX2464" s="10"/>
      <c r="AZ2464" s="10"/>
      <c r="BA2464" s="10"/>
      <c r="BB2464" s="10"/>
      <c r="BC2464" s="10"/>
      <c r="BD2464" s="10"/>
      <c r="BE2464" s="10"/>
      <c r="BG2464" s="10"/>
      <c r="BH2464" s="10"/>
      <c r="BI2464" s="10"/>
      <c r="BJ2464" s="10"/>
      <c r="BK2464" s="10"/>
      <c r="BL2464" s="10"/>
      <c r="BN2464" s="10"/>
      <c r="BO2464" s="10"/>
      <c r="BP2464" s="10"/>
      <c r="BQ2464" s="10"/>
      <c r="BR2464" s="10"/>
      <c r="BS2464" s="10"/>
      <c r="BU2464" s="10"/>
      <c r="BV2464" s="10"/>
      <c r="BW2464" s="10"/>
      <c r="BX2464" s="10"/>
      <c r="BY2464" s="10"/>
      <c r="BZ2464" s="10"/>
      <c r="CB2464" s="10"/>
      <c r="CC2464" s="10"/>
      <c r="CD2464" s="10"/>
      <c r="CE2464" s="10"/>
      <c r="CF2464" s="10"/>
      <c r="CG2464" s="10"/>
      <c r="CI2464" s="10"/>
      <c r="CJ2464" s="10"/>
      <c r="CK2464" s="10"/>
      <c r="CL2464" s="10"/>
      <c r="CM2464" s="10"/>
      <c r="CN2464" s="10"/>
      <c r="CP2464" s="10"/>
      <c r="CQ2464" s="10"/>
      <c r="CR2464" s="10"/>
      <c r="CS2464" s="10"/>
      <c r="CT2464" s="10"/>
      <c r="CU2464" s="10"/>
      <c r="CW2464" s="10"/>
      <c r="CX2464" s="10"/>
    </row>
    <row r="2465" spans="8:102" ht="11.1" customHeight="1" x14ac:dyDescent="0.2">
      <c r="H2465" s="1"/>
      <c r="I2465" s="1"/>
      <c r="J2465" s="1"/>
      <c r="K2465" s="1"/>
      <c r="L2465" s="1"/>
      <c r="N2465" s="1"/>
      <c r="O2465" s="1"/>
      <c r="P2465" s="1"/>
      <c r="Q2465" s="1"/>
      <c r="R2465" s="1"/>
      <c r="S2465" s="1"/>
      <c r="T2465" s="1"/>
      <c r="U2465" s="1"/>
      <c r="V2465" s="1"/>
      <c r="W2465" s="1"/>
      <c r="X2465" s="1"/>
      <c r="Y2465" s="1"/>
      <c r="Z2465" s="1"/>
      <c r="AA2465" s="1"/>
      <c r="AB2465" s="1"/>
      <c r="AC2465" s="1"/>
      <c r="AD2465" s="1"/>
      <c r="AE2465" s="1"/>
      <c r="AF2465" s="1"/>
      <c r="AG2465" s="1"/>
      <c r="AH2465" s="1"/>
      <c r="AI2465" s="1"/>
      <c r="AJ2465" s="1"/>
      <c r="AK2465" s="1"/>
      <c r="AL2465" s="1"/>
      <c r="AM2465" s="1"/>
      <c r="AN2465" s="1"/>
      <c r="AO2465" s="1"/>
      <c r="AP2465" s="1"/>
      <c r="AQ2465" s="1"/>
      <c r="AR2465" s="1"/>
      <c r="AS2465" s="1"/>
      <c r="AT2465" s="1"/>
      <c r="AU2465" s="1"/>
      <c r="AV2465" s="1"/>
      <c r="AW2465" s="1"/>
      <c r="AX2465" s="1"/>
      <c r="AZ2465" s="1"/>
      <c r="BA2465" s="1"/>
      <c r="BB2465" s="1"/>
      <c r="BC2465" s="1"/>
      <c r="BD2465" s="1"/>
      <c r="BE2465" s="1"/>
      <c r="BG2465" s="1"/>
      <c r="BH2465" s="1"/>
      <c r="BI2465" s="1"/>
      <c r="BJ2465" s="1"/>
      <c r="BK2465" s="1"/>
      <c r="BL2465" s="1"/>
      <c r="BN2465" s="1"/>
      <c r="BO2465" s="1"/>
      <c r="BP2465" s="1"/>
      <c r="BQ2465" s="1"/>
      <c r="BR2465" s="1"/>
      <c r="BS2465" s="1"/>
      <c r="BU2465" s="1"/>
      <c r="BV2465" s="1"/>
      <c r="BW2465" s="1"/>
      <c r="BX2465" s="1"/>
      <c r="BY2465" s="1"/>
      <c r="BZ2465" s="1"/>
      <c r="CB2465" s="1"/>
      <c r="CC2465" s="1"/>
      <c r="CD2465" s="1"/>
      <c r="CE2465" s="1"/>
      <c r="CF2465" s="1"/>
      <c r="CG2465" s="1"/>
      <c r="CI2465" s="1"/>
      <c r="CJ2465" s="1"/>
      <c r="CK2465" s="1"/>
      <c r="CL2465" s="1"/>
      <c r="CM2465" s="1"/>
      <c r="CN2465" s="1"/>
      <c r="CP2465" s="1"/>
      <c r="CQ2465" s="1"/>
      <c r="CR2465" s="1"/>
      <c r="CS2465" s="1"/>
      <c r="CT2465" s="1"/>
      <c r="CU2465" s="1"/>
      <c r="CW2465" s="1"/>
      <c r="CX2465" s="1"/>
    </row>
    <row r="2466" spans="8:102" ht="11.1" customHeight="1" x14ac:dyDescent="0.2">
      <c r="H2466" s="1"/>
      <c r="I2466" s="1"/>
      <c r="J2466" s="1"/>
      <c r="K2466" s="1"/>
      <c r="L2466" s="1"/>
      <c r="N2466" s="1"/>
      <c r="O2466" s="1"/>
      <c r="P2466" s="1"/>
      <c r="Q2466" s="1"/>
      <c r="R2466" s="1"/>
      <c r="S2466" s="1"/>
      <c r="T2466" s="1"/>
      <c r="U2466" s="1"/>
      <c r="V2466" s="1"/>
      <c r="W2466" s="1"/>
      <c r="X2466" s="1"/>
      <c r="Y2466" s="1"/>
      <c r="Z2466" s="1"/>
      <c r="AA2466" s="1"/>
      <c r="AB2466" s="1"/>
      <c r="AC2466" s="1"/>
      <c r="AD2466" s="1"/>
      <c r="AE2466" s="1"/>
      <c r="AF2466" s="1"/>
      <c r="AG2466" s="1"/>
      <c r="AH2466" s="1"/>
      <c r="AJ2466" s="1"/>
      <c r="AK2466" s="1"/>
      <c r="AM2466" s="1"/>
      <c r="AO2466" s="1"/>
      <c r="AP2466" s="1"/>
      <c r="AQ2466" s="1"/>
      <c r="AR2466" s="1"/>
      <c r="AS2466" s="1"/>
      <c r="AT2466" s="1"/>
      <c r="AV2466" s="1"/>
      <c r="AX2466" s="1"/>
      <c r="AZ2466" s="1"/>
      <c r="BA2466" s="1"/>
      <c r="BB2466" s="1"/>
      <c r="BC2466" s="1"/>
      <c r="BD2466" s="1"/>
      <c r="BE2466" s="1"/>
      <c r="BG2466" s="1"/>
      <c r="BH2466" s="1"/>
      <c r="BI2466" s="1"/>
      <c r="BJ2466" s="1"/>
      <c r="BL2466" s="1"/>
      <c r="BN2466" s="1"/>
      <c r="BO2466" s="1"/>
      <c r="BP2466" s="1"/>
      <c r="BQ2466" s="1"/>
      <c r="BR2466" s="1"/>
      <c r="BS2466" s="1"/>
      <c r="BU2466" s="1"/>
      <c r="BV2466" s="1"/>
      <c r="BW2466" s="1"/>
      <c r="BX2466" s="1"/>
      <c r="BY2466" s="1"/>
      <c r="BZ2466" s="1"/>
      <c r="CB2466" s="1"/>
      <c r="CD2466" s="1"/>
      <c r="CE2466" s="1"/>
      <c r="CF2466" s="1"/>
      <c r="CG2466" s="1"/>
      <c r="CI2466" s="1"/>
      <c r="CJ2466" s="1"/>
      <c r="CK2466" s="1"/>
      <c r="CL2466" s="1"/>
      <c r="CM2466" s="1"/>
      <c r="CN2466" s="1"/>
      <c r="CP2466" s="1"/>
      <c r="CQ2466" s="1"/>
      <c r="CR2466" s="1"/>
      <c r="CW2466" s="1"/>
      <c r="CX2466" s="1"/>
    </row>
    <row r="2467" spans="8:102" x14ac:dyDescent="0.2">
      <c r="H2467" s="1"/>
      <c r="I2467" s="1"/>
      <c r="J2467" s="1"/>
      <c r="K2467" s="1"/>
      <c r="L2467" s="1"/>
      <c r="N2467" s="1"/>
      <c r="O2467" s="1"/>
      <c r="P2467" s="1"/>
      <c r="Q2467" s="1"/>
      <c r="R2467" s="1"/>
      <c r="S2467" s="1"/>
      <c r="T2467" s="1"/>
      <c r="U2467" s="1"/>
      <c r="V2467" s="1"/>
      <c r="W2467" s="1"/>
      <c r="X2467" s="1"/>
      <c r="Y2467" s="1"/>
      <c r="Z2467" s="1"/>
      <c r="AA2467" s="1"/>
      <c r="AB2467" s="1"/>
      <c r="AC2467" s="1"/>
      <c r="AD2467" s="1"/>
      <c r="AE2467" s="1"/>
      <c r="AF2467" s="1"/>
      <c r="AG2467" s="1"/>
      <c r="AH2467" s="1"/>
      <c r="AJ2467" s="1"/>
      <c r="AK2467" s="1"/>
      <c r="AM2467" s="1"/>
      <c r="AO2467" s="1"/>
      <c r="AP2467" s="1"/>
      <c r="AQ2467" s="1"/>
      <c r="AR2467" s="1"/>
      <c r="AS2467" s="1"/>
      <c r="AT2467" s="1"/>
      <c r="AV2467" s="1"/>
      <c r="AX2467" s="1"/>
      <c r="AZ2467" s="1"/>
      <c r="BA2467" s="1"/>
      <c r="BB2467" s="1"/>
      <c r="BC2467" s="1"/>
      <c r="BD2467" s="1"/>
      <c r="BE2467" s="1"/>
      <c r="BG2467" s="1"/>
      <c r="BH2467" s="1"/>
      <c r="BI2467" s="1"/>
      <c r="BJ2467" s="1"/>
      <c r="BL2467" s="1"/>
      <c r="BN2467" s="1"/>
      <c r="BO2467" s="1"/>
      <c r="BP2467" s="1"/>
      <c r="BQ2467" s="1"/>
      <c r="BR2467" s="1"/>
      <c r="BS2467" s="1"/>
      <c r="BU2467" s="1"/>
      <c r="BV2467" s="1"/>
      <c r="BW2467" s="1"/>
      <c r="BX2467" s="1"/>
      <c r="BY2467" s="1"/>
      <c r="BZ2467" s="1"/>
      <c r="CB2467" s="1"/>
      <c r="CD2467" s="1"/>
      <c r="CE2467" s="1"/>
      <c r="CF2467" s="1"/>
      <c r="CG2467" s="1"/>
      <c r="CI2467" s="1"/>
      <c r="CJ2467" s="1"/>
      <c r="CK2467" s="1"/>
      <c r="CL2467" s="1"/>
      <c r="CM2467" s="1"/>
      <c r="CN2467" s="1"/>
      <c r="CP2467" s="1"/>
      <c r="CQ2467" s="1"/>
      <c r="CR2467" s="1"/>
      <c r="CW2467" s="1"/>
      <c r="CX2467" s="1"/>
    </row>
    <row r="2468" spans="8:102" ht="12.95" customHeight="1" x14ac:dyDescent="0.2">
      <c r="H2468" s="1"/>
      <c r="I2468" s="1"/>
      <c r="J2468" s="1"/>
      <c r="K2468" s="1"/>
      <c r="L2468" s="1"/>
      <c r="N2468" s="1"/>
      <c r="O2468" s="1"/>
      <c r="P2468" s="1"/>
      <c r="Q2468" s="1"/>
      <c r="R2468" s="1"/>
      <c r="S2468" s="1"/>
      <c r="T2468" s="1"/>
      <c r="U2468" s="1"/>
      <c r="V2468" s="1"/>
      <c r="W2468" s="1"/>
      <c r="X2468" s="1"/>
      <c r="Y2468" s="1"/>
      <c r="Z2468" s="1"/>
      <c r="AA2468" s="1"/>
      <c r="AD2468" s="1"/>
      <c r="AE2468" s="1"/>
      <c r="AF2468" s="1"/>
      <c r="AG2468" s="1"/>
      <c r="AH2468" s="1"/>
      <c r="AJ2468" s="1"/>
      <c r="AK2468" s="1"/>
      <c r="AM2468" s="1"/>
      <c r="AO2468" s="1"/>
      <c r="AP2468" s="1"/>
      <c r="AS2468" s="1"/>
      <c r="AV2468" s="1"/>
      <c r="AX2468" s="1"/>
      <c r="AZ2468" s="1"/>
      <c r="BA2468" s="1"/>
      <c r="BB2468" s="1"/>
      <c r="BC2468" s="1"/>
      <c r="BE2468" s="1"/>
      <c r="BG2468" s="1"/>
      <c r="BH2468" s="1"/>
      <c r="BI2468" s="1"/>
      <c r="BJ2468" s="1"/>
      <c r="BL2468" s="1"/>
      <c r="BN2468" s="1"/>
      <c r="BO2468" s="1"/>
      <c r="BP2468" s="1"/>
      <c r="BQ2468" s="1"/>
      <c r="BR2468" s="1"/>
      <c r="BS2468" s="1"/>
      <c r="BV2468" s="1"/>
      <c r="BW2468" s="1"/>
      <c r="BX2468" s="1"/>
      <c r="BY2468" s="1"/>
      <c r="BZ2468" s="1"/>
      <c r="CD2468" s="1"/>
      <c r="CE2468" s="1"/>
      <c r="CF2468" s="1"/>
      <c r="CG2468" s="1"/>
      <c r="CJ2468" s="1"/>
      <c r="CK2468" s="1"/>
      <c r="CL2468" s="1"/>
      <c r="CM2468" s="1"/>
      <c r="CN2468" s="1"/>
      <c r="CR2468" s="1"/>
      <c r="CW2468" s="1"/>
      <c r="CX2468" s="1"/>
    </row>
    <row r="2469" spans="8:102" ht="12.95" customHeight="1" x14ac:dyDescent="0.2">
      <c r="H2469" s="1"/>
      <c r="I2469" s="1"/>
      <c r="J2469" s="1"/>
      <c r="K2469" s="1"/>
      <c r="L2469" s="1"/>
      <c r="N2469" s="1"/>
      <c r="O2469" s="1"/>
      <c r="P2469" s="1"/>
      <c r="Q2469" s="1"/>
      <c r="R2469" s="1"/>
      <c r="S2469" s="1"/>
      <c r="T2469" s="1"/>
      <c r="V2469" s="1"/>
      <c r="W2469" s="1"/>
      <c r="X2469" s="1"/>
      <c r="Y2469" s="1"/>
      <c r="Z2469" s="1"/>
      <c r="AA2469" s="1"/>
      <c r="AD2469" s="1"/>
      <c r="AE2469" s="1"/>
      <c r="AF2469" s="1"/>
      <c r="AG2469" s="1"/>
      <c r="AH2469" s="1"/>
      <c r="AJ2469" s="1"/>
      <c r="AK2469" s="1"/>
      <c r="AM2469" s="1"/>
      <c r="AO2469" s="1"/>
      <c r="AP2469" s="1"/>
      <c r="AS2469" s="1"/>
      <c r="AV2469" s="1"/>
      <c r="AX2469" s="1"/>
      <c r="AZ2469" s="1"/>
      <c r="BA2469" s="1"/>
      <c r="BB2469" s="1"/>
      <c r="BC2469" s="1"/>
      <c r="BE2469" s="1"/>
      <c r="BG2469" s="1"/>
      <c r="BH2469" s="1"/>
      <c r="BI2469" s="1"/>
      <c r="BJ2469" s="1"/>
      <c r="BL2469" s="1"/>
      <c r="BO2469" s="1"/>
      <c r="BP2469" s="1"/>
      <c r="BQ2469" s="1"/>
      <c r="BR2469" s="1"/>
      <c r="BS2469" s="1"/>
      <c r="BV2469" s="1"/>
      <c r="BW2469" s="1"/>
      <c r="BX2469" s="1"/>
      <c r="BY2469" s="1"/>
      <c r="BZ2469" s="1"/>
      <c r="CD2469" s="1"/>
      <c r="CE2469" s="1"/>
      <c r="CF2469" s="1"/>
      <c r="CG2469" s="1"/>
      <c r="CJ2469" s="1"/>
      <c r="CK2469" s="1"/>
      <c r="CL2469" s="1"/>
      <c r="CM2469" s="1"/>
      <c r="CN2469" s="1"/>
      <c r="CR2469" s="1"/>
      <c r="CW2469" s="1"/>
      <c r="CX2469" s="1"/>
    </row>
    <row r="2470" spans="8:102" ht="12.95" customHeight="1" x14ac:dyDescent="0.2">
      <c r="H2470" s="1"/>
      <c r="I2470" s="1"/>
      <c r="J2470" s="1"/>
      <c r="K2470" s="1"/>
      <c r="L2470" s="1"/>
      <c r="N2470" s="1"/>
      <c r="O2470" s="1"/>
      <c r="P2470" s="1"/>
      <c r="Q2470" s="1"/>
      <c r="R2470" s="1"/>
      <c r="S2470" s="1"/>
      <c r="T2470" s="1"/>
      <c r="V2470" s="1"/>
      <c r="W2470" s="1"/>
      <c r="X2470" s="1"/>
      <c r="Y2470" s="1"/>
      <c r="Z2470" s="1"/>
      <c r="AA2470" s="1"/>
      <c r="AD2470" s="1"/>
      <c r="AE2470" s="1"/>
      <c r="AF2470" s="1"/>
      <c r="AG2470" s="1"/>
      <c r="AH2470" s="1"/>
      <c r="AJ2470" s="1"/>
      <c r="AK2470" s="1"/>
      <c r="AM2470" s="1"/>
      <c r="AO2470" s="1"/>
      <c r="AP2470" s="1"/>
      <c r="AS2470" s="1"/>
      <c r="AV2470" s="1"/>
      <c r="AX2470" s="1"/>
      <c r="AZ2470" s="1"/>
      <c r="BA2470" s="1"/>
      <c r="BB2470" s="1"/>
      <c r="BC2470" s="1"/>
      <c r="BE2470" s="1"/>
      <c r="BG2470" s="1"/>
      <c r="BH2470" s="1"/>
      <c r="BI2470" s="1"/>
      <c r="BJ2470" s="1"/>
      <c r="BL2470" s="1"/>
      <c r="BO2470" s="1"/>
      <c r="BP2470" s="1"/>
      <c r="BQ2470" s="1"/>
      <c r="BR2470" s="1"/>
      <c r="BS2470" s="1"/>
      <c r="BV2470" s="1"/>
      <c r="BW2470" s="1"/>
      <c r="BX2470" s="1"/>
      <c r="BY2470" s="1"/>
      <c r="BZ2470" s="1"/>
      <c r="CD2470" s="1"/>
      <c r="CE2470" s="1"/>
      <c r="CF2470" s="1"/>
      <c r="CG2470" s="1"/>
      <c r="CJ2470" s="1"/>
      <c r="CK2470" s="1"/>
      <c r="CL2470" s="1"/>
      <c r="CM2470" s="1"/>
      <c r="CN2470" s="1"/>
      <c r="CR2470" s="1"/>
      <c r="CW2470" s="1"/>
      <c r="CX2470" s="1"/>
    </row>
    <row r="2471" spans="8:102" x14ac:dyDescent="0.2">
      <c r="H2471" s="1"/>
      <c r="I2471" s="1"/>
      <c r="J2471" s="1"/>
      <c r="K2471" s="1"/>
      <c r="L2471" s="1"/>
      <c r="N2471" s="1"/>
      <c r="O2471" s="1"/>
      <c r="P2471" s="1"/>
      <c r="Q2471" s="1"/>
      <c r="R2471" s="1"/>
      <c r="S2471" s="1"/>
      <c r="T2471" s="1"/>
      <c r="V2471" s="1"/>
      <c r="W2471" s="1"/>
      <c r="X2471" s="1"/>
      <c r="Y2471" s="1"/>
      <c r="Z2471" s="1"/>
      <c r="AA2471" s="1"/>
      <c r="AD2471" s="1"/>
      <c r="AE2471" s="1"/>
      <c r="AG2471" s="1"/>
      <c r="AH2471" s="1"/>
      <c r="AJ2471" s="1"/>
      <c r="AK2471" s="1"/>
      <c r="AM2471" s="1"/>
      <c r="AO2471" s="1"/>
      <c r="AP2471" s="1"/>
      <c r="AS2471" s="1"/>
      <c r="AV2471" s="1"/>
      <c r="AX2471" s="1"/>
      <c r="AZ2471" s="1"/>
      <c r="BA2471" s="1"/>
      <c r="BB2471" s="1"/>
      <c r="BC2471" s="1"/>
      <c r="BE2471" s="1"/>
      <c r="BG2471" s="1"/>
      <c r="BH2471" s="1"/>
      <c r="BI2471" s="1"/>
      <c r="BJ2471" s="1"/>
      <c r="BL2471" s="1"/>
      <c r="BO2471" s="1"/>
      <c r="BP2471" s="1"/>
      <c r="BQ2471" s="1"/>
      <c r="BR2471" s="1"/>
      <c r="BS2471" s="1"/>
      <c r="BV2471" s="1"/>
      <c r="BW2471" s="1"/>
      <c r="BX2471" s="1"/>
      <c r="BY2471" s="1"/>
      <c r="BZ2471" s="1"/>
      <c r="CD2471" s="1"/>
      <c r="CE2471" s="1"/>
      <c r="CF2471" s="1"/>
      <c r="CG2471" s="1"/>
      <c r="CJ2471" s="1"/>
      <c r="CK2471" s="1"/>
      <c r="CL2471" s="1"/>
      <c r="CM2471" s="1"/>
      <c r="CR2471" s="1"/>
      <c r="CW2471" s="1"/>
      <c r="CX2471" s="1"/>
    </row>
    <row r="2472" spans="8:102" x14ac:dyDescent="0.2">
      <c r="H2472" s="1"/>
      <c r="I2472" s="1"/>
      <c r="J2472" s="1"/>
      <c r="K2472" s="1"/>
      <c r="L2472" s="1"/>
      <c r="N2472" s="1"/>
      <c r="O2472" s="1"/>
      <c r="P2472" s="1"/>
      <c r="Q2472" s="1"/>
      <c r="R2472" s="1"/>
      <c r="S2472" s="1"/>
      <c r="T2472" s="1"/>
      <c r="V2472" s="1"/>
      <c r="W2472" s="1"/>
      <c r="X2472" s="1"/>
      <c r="Y2472" s="1"/>
      <c r="Z2472" s="1"/>
      <c r="AA2472" s="1"/>
      <c r="AD2472" s="1"/>
      <c r="AE2472" s="1"/>
      <c r="AG2472" s="1"/>
      <c r="AH2472" s="1"/>
      <c r="AJ2472" s="1"/>
      <c r="AK2472" s="1"/>
      <c r="AM2472" s="1"/>
      <c r="AO2472" s="1"/>
      <c r="AP2472" s="1"/>
      <c r="AS2472" s="1"/>
      <c r="AV2472" s="1"/>
      <c r="AX2472" s="1"/>
      <c r="AZ2472" s="1"/>
      <c r="BA2472" s="1"/>
      <c r="BB2472" s="1"/>
      <c r="BC2472" s="1"/>
      <c r="BE2472" s="1"/>
      <c r="BG2472" s="1"/>
      <c r="BH2472" s="1"/>
      <c r="BI2472" s="1"/>
      <c r="BJ2472" s="1"/>
      <c r="BL2472" s="1"/>
      <c r="BO2472" s="1"/>
      <c r="BP2472" s="1"/>
      <c r="BQ2472" s="1"/>
      <c r="BR2472" s="1"/>
      <c r="BS2472" s="1"/>
      <c r="BV2472" s="1"/>
      <c r="BW2472" s="1"/>
      <c r="BX2472" s="1"/>
      <c r="BY2472" s="1"/>
      <c r="BZ2472" s="1"/>
      <c r="CD2472" s="1"/>
      <c r="CE2472" s="1"/>
      <c r="CF2472" s="1"/>
      <c r="CG2472" s="1"/>
      <c r="CJ2472" s="1"/>
      <c r="CK2472" s="1"/>
      <c r="CL2472" s="1"/>
      <c r="CM2472" s="1"/>
      <c r="CR2472" s="1"/>
      <c r="CW2472" s="1"/>
      <c r="CX2472" s="1"/>
    </row>
    <row r="2473" spans="8:102" x14ac:dyDescent="0.2">
      <c r="H2473" s="1"/>
      <c r="I2473" s="1"/>
      <c r="J2473" s="1"/>
      <c r="K2473" s="1"/>
      <c r="L2473" s="1"/>
      <c r="N2473" s="1"/>
      <c r="O2473" s="1"/>
      <c r="P2473" s="1"/>
      <c r="Q2473" s="1"/>
      <c r="R2473" s="1"/>
      <c r="S2473" s="1"/>
      <c r="T2473" s="1"/>
      <c r="V2473" s="1"/>
      <c r="W2473" s="1"/>
      <c r="X2473" s="1"/>
      <c r="Y2473" s="1"/>
      <c r="Z2473" s="1"/>
      <c r="AA2473" s="1"/>
      <c r="AD2473" s="1"/>
      <c r="AE2473" s="1"/>
      <c r="AG2473" s="1"/>
      <c r="AJ2473" s="1"/>
      <c r="AK2473" s="1"/>
      <c r="AM2473" s="1"/>
      <c r="AO2473" s="1"/>
      <c r="AP2473" s="1"/>
      <c r="AS2473" s="1"/>
      <c r="AV2473" s="1"/>
      <c r="AX2473" s="1"/>
      <c r="AZ2473" s="1"/>
      <c r="BA2473" s="1"/>
      <c r="BB2473" s="1"/>
      <c r="BC2473" s="1"/>
      <c r="BE2473" s="1"/>
      <c r="BG2473" s="1"/>
      <c r="BH2473" s="1"/>
      <c r="BI2473" s="1"/>
      <c r="BJ2473" s="1"/>
      <c r="BL2473" s="1"/>
      <c r="BO2473" s="1"/>
      <c r="BP2473" s="1"/>
      <c r="BQ2473" s="1"/>
      <c r="BR2473" s="1"/>
      <c r="BS2473" s="1"/>
      <c r="BV2473" s="1"/>
      <c r="BW2473" s="1"/>
      <c r="BX2473" s="1"/>
      <c r="BY2473" s="1"/>
      <c r="BZ2473" s="1"/>
      <c r="CD2473" s="1"/>
      <c r="CE2473" s="1"/>
      <c r="CF2473" s="1"/>
      <c r="CG2473" s="1"/>
      <c r="CJ2473" s="1"/>
      <c r="CK2473" s="1"/>
      <c r="CL2473" s="1"/>
      <c r="CM2473" s="1"/>
      <c r="CR2473" s="1"/>
      <c r="CW2473" s="1"/>
      <c r="CX2473" s="1"/>
    </row>
    <row r="2474" spans="8:102" x14ac:dyDescent="0.2">
      <c r="H2474" s="1"/>
      <c r="I2474" s="1"/>
      <c r="J2474" s="1"/>
      <c r="K2474" s="1"/>
      <c r="L2474" s="1"/>
      <c r="N2474" s="1"/>
      <c r="O2474" s="1"/>
      <c r="P2474" s="1"/>
      <c r="Q2474" s="1"/>
      <c r="R2474" s="1"/>
      <c r="S2474" s="1"/>
      <c r="T2474" s="1"/>
      <c r="V2474" s="1"/>
      <c r="W2474" s="1"/>
      <c r="X2474" s="1"/>
      <c r="Y2474" s="1"/>
      <c r="Z2474" s="1"/>
      <c r="AA2474" s="1"/>
      <c r="AD2474" s="1"/>
      <c r="AE2474" s="1"/>
      <c r="AG2474" s="1"/>
      <c r="AJ2474" s="1"/>
      <c r="AK2474" s="1"/>
      <c r="AM2474" s="1"/>
      <c r="AO2474" s="1"/>
      <c r="AP2474" s="1"/>
      <c r="AS2474" s="1"/>
      <c r="AV2474" s="1"/>
      <c r="AX2474" s="1"/>
      <c r="AZ2474" s="1"/>
      <c r="BA2474" s="1"/>
      <c r="BB2474" s="1"/>
      <c r="BC2474" s="1"/>
      <c r="BE2474" s="1"/>
      <c r="BG2474" s="1"/>
      <c r="BH2474" s="1"/>
      <c r="BI2474" s="1"/>
      <c r="BJ2474" s="1"/>
      <c r="BL2474" s="1"/>
      <c r="BO2474" s="1"/>
      <c r="BP2474" s="1"/>
      <c r="BQ2474" s="1"/>
      <c r="BR2474" s="1"/>
      <c r="BS2474" s="1"/>
      <c r="BV2474" s="1"/>
      <c r="BW2474" s="1"/>
      <c r="BX2474" s="1"/>
      <c r="BY2474" s="1"/>
      <c r="BZ2474" s="1"/>
      <c r="CD2474" s="1"/>
      <c r="CE2474" s="1"/>
      <c r="CF2474" s="1"/>
      <c r="CG2474" s="1"/>
      <c r="CJ2474" s="1"/>
      <c r="CK2474" s="1"/>
      <c r="CL2474" s="1"/>
      <c r="CM2474" s="1"/>
      <c r="CR2474" s="1"/>
      <c r="CW2474" s="1"/>
      <c r="CX2474" s="1"/>
    </row>
    <row r="2475" spans="8:102" x14ac:dyDescent="0.2">
      <c r="H2475" s="1"/>
      <c r="I2475" s="1"/>
      <c r="J2475" s="1"/>
      <c r="K2475" s="1"/>
      <c r="L2475" s="1"/>
      <c r="N2475" s="1"/>
      <c r="O2475" s="1"/>
      <c r="P2475" s="1"/>
      <c r="Q2475" s="1"/>
      <c r="R2475" s="1"/>
      <c r="S2475" s="1"/>
      <c r="T2475" s="1"/>
      <c r="V2475" s="1"/>
      <c r="W2475" s="1"/>
      <c r="X2475" s="1"/>
      <c r="Y2475" s="1"/>
      <c r="Z2475" s="1"/>
      <c r="AA2475" s="1"/>
      <c r="AD2475" s="1"/>
      <c r="AE2475" s="1"/>
      <c r="AG2475" s="1"/>
      <c r="AJ2475" s="1"/>
      <c r="AK2475" s="1"/>
      <c r="AM2475" s="1"/>
      <c r="AO2475" s="1"/>
      <c r="AP2475" s="1"/>
      <c r="AS2475" s="1"/>
      <c r="AV2475" s="1"/>
      <c r="AX2475" s="1"/>
      <c r="AZ2475" s="1"/>
      <c r="BA2475" s="1"/>
      <c r="BB2475" s="1"/>
      <c r="BC2475" s="1"/>
      <c r="BE2475" s="1"/>
      <c r="BG2475" s="1"/>
      <c r="BH2475" s="1"/>
      <c r="BI2475" s="1"/>
      <c r="BJ2475" s="1"/>
      <c r="BL2475" s="1"/>
      <c r="BO2475" s="1"/>
      <c r="BP2475" s="1"/>
      <c r="BQ2475" s="1"/>
      <c r="BR2475" s="1"/>
      <c r="BS2475" s="1"/>
      <c r="BV2475" s="1"/>
      <c r="BW2475" s="1"/>
      <c r="BX2475" s="1"/>
      <c r="BY2475" s="1"/>
      <c r="BZ2475" s="1"/>
      <c r="CD2475" s="1"/>
      <c r="CE2475" s="1"/>
      <c r="CF2475" s="1"/>
      <c r="CG2475" s="1"/>
      <c r="CJ2475" s="1"/>
      <c r="CK2475" s="1"/>
      <c r="CL2475" s="1"/>
      <c r="CM2475" s="1"/>
      <c r="CR2475" s="1"/>
      <c r="CW2475" s="1"/>
      <c r="CX2475" s="1"/>
    </row>
    <row r="2476" spans="8:102" x14ac:dyDescent="0.2">
      <c r="H2476" s="1"/>
      <c r="I2476" s="1"/>
      <c r="J2476" s="1"/>
      <c r="K2476" s="1"/>
      <c r="L2476" s="1"/>
      <c r="N2476" s="1"/>
      <c r="O2476" s="1"/>
      <c r="P2476" s="1"/>
      <c r="Q2476" s="1"/>
      <c r="R2476" s="1"/>
      <c r="S2476" s="1"/>
      <c r="T2476" s="1"/>
      <c r="V2476" s="1"/>
      <c r="W2476" s="1"/>
      <c r="X2476" s="1"/>
      <c r="Y2476" s="1"/>
      <c r="Z2476" s="1"/>
      <c r="AA2476" s="1"/>
      <c r="AD2476" s="1"/>
      <c r="AE2476" s="1"/>
      <c r="AG2476" s="1"/>
      <c r="AJ2476" s="1"/>
      <c r="AK2476" s="1"/>
      <c r="AM2476" s="1"/>
      <c r="AO2476" s="1"/>
      <c r="AP2476" s="1"/>
      <c r="AS2476" s="1"/>
      <c r="AV2476" s="1"/>
      <c r="AX2476" s="1"/>
      <c r="AZ2476" s="1"/>
      <c r="BA2476" s="1"/>
      <c r="BB2476" s="1"/>
      <c r="BC2476" s="1"/>
      <c r="BE2476" s="1"/>
      <c r="BG2476" s="1"/>
      <c r="BH2476" s="1"/>
      <c r="BI2476" s="1"/>
      <c r="BJ2476" s="1"/>
      <c r="BL2476" s="1"/>
      <c r="BO2476" s="1"/>
      <c r="BP2476" s="1"/>
      <c r="BQ2476" s="1"/>
      <c r="BR2476" s="1"/>
      <c r="BS2476" s="1"/>
      <c r="BV2476" s="1"/>
      <c r="BW2476" s="1"/>
      <c r="BX2476" s="1"/>
      <c r="BY2476" s="1"/>
      <c r="BZ2476" s="1"/>
      <c r="CD2476" s="1"/>
      <c r="CE2476" s="1"/>
      <c r="CF2476" s="1"/>
      <c r="CG2476" s="1"/>
      <c r="CJ2476" s="1"/>
      <c r="CK2476" s="1"/>
      <c r="CL2476" s="1"/>
      <c r="CM2476" s="1"/>
      <c r="CR2476" s="1"/>
      <c r="CW2476" s="1"/>
      <c r="CX2476" s="1"/>
    </row>
    <row r="2477" spans="8:102" x14ac:dyDescent="0.2">
      <c r="H2477" s="1"/>
      <c r="I2477" s="1"/>
      <c r="J2477" s="1"/>
      <c r="K2477" s="1"/>
      <c r="L2477" s="1"/>
      <c r="N2477" s="1"/>
      <c r="O2477" s="1"/>
      <c r="P2477" s="1"/>
      <c r="Q2477" s="1"/>
      <c r="R2477" s="1"/>
      <c r="S2477" s="1"/>
      <c r="T2477" s="1"/>
      <c r="V2477" s="1"/>
      <c r="W2477" s="1"/>
      <c r="Y2477" s="1"/>
      <c r="AA2477" s="1"/>
      <c r="AD2477" s="1"/>
      <c r="AE2477" s="1"/>
      <c r="AG2477" s="1"/>
      <c r="AJ2477" s="1"/>
      <c r="AK2477" s="1"/>
      <c r="AM2477" s="1"/>
      <c r="AO2477" s="1"/>
      <c r="AP2477" s="1"/>
      <c r="AS2477" s="1"/>
      <c r="AV2477" s="1"/>
      <c r="AX2477" s="1"/>
      <c r="AZ2477" s="1"/>
      <c r="BA2477" s="1"/>
      <c r="BB2477" s="1"/>
      <c r="BC2477" s="1"/>
      <c r="BE2477" s="1"/>
      <c r="BG2477" s="1"/>
      <c r="BH2477" s="1"/>
      <c r="BI2477" s="1"/>
      <c r="BJ2477" s="1"/>
      <c r="BL2477" s="1"/>
      <c r="BO2477" s="1"/>
      <c r="BP2477" s="1"/>
      <c r="BQ2477" s="1"/>
      <c r="BR2477" s="1"/>
      <c r="BS2477" s="1"/>
      <c r="BV2477" s="1"/>
      <c r="BW2477" s="1"/>
      <c r="BX2477" s="1"/>
      <c r="BY2477" s="1"/>
      <c r="BZ2477" s="1"/>
      <c r="CD2477" s="1"/>
      <c r="CE2477" s="1"/>
      <c r="CF2477" s="1"/>
      <c r="CG2477" s="1"/>
      <c r="CJ2477" s="1"/>
      <c r="CK2477" s="1"/>
      <c r="CL2477" s="1"/>
      <c r="CM2477" s="1"/>
      <c r="CR2477" s="1"/>
      <c r="CW2477" s="1"/>
      <c r="CX2477" s="1"/>
    </row>
    <row r="2478" spans="8:102" x14ac:dyDescent="0.2">
      <c r="H2478" s="1"/>
      <c r="I2478" s="1"/>
      <c r="J2478" s="1"/>
      <c r="K2478" s="1"/>
      <c r="N2478" s="1"/>
      <c r="O2478" s="1"/>
      <c r="P2478" s="1"/>
      <c r="Q2478" s="1"/>
      <c r="R2478" s="1"/>
      <c r="S2478" s="1"/>
      <c r="T2478" s="1"/>
      <c r="V2478" s="1"/>
      <c r="W2478" s="1"/>
      <c r="Y2478" s="1"/>
      <c r="AG2478" s="1"/>
      <c r="AJ2478" s="1"/>
      <c r="AK2478" s="1"/>
      <c r="AM2478" s="1"/>
      <c r="AO2478" s="1"/>
      <c r="AP2478" s="1"/>
      <c r="AS2478" s="1"/>
      <c r="AV2478" s="1"/>
      <c r="AX2478" s="1"/>
      <c r="AZ2478" s="1"/>
      <c r="BA2478" s="1"/>
      <c r="BB2478" s="1"/>
      <c r="BC2478" s="1"/>
      <c r="BE2478" s="1"/>
      <c r="BG2478" s="1"/>
      <c r="BH2478" s="1"/>
      <c r="BI2478" s="1"/>
      <c r="BJ2478" s="1"/>
      <c r="BL2478" s="1"/>
      <c r="BO2478" s="1"/>
      <c r="BP2478" s="1"/>
      <c r="BQ2478" s="1"/>
      <c r="BR2478" s="1"/>
      <c r="BS2478" s="1"/>
      <c r="BV2478" s="1"/>
      <c r="BW2478" s="1"/>
      <c r="BX2478" s="1"/>
      <c r="BY2478" s="1"/>
      <c r="BZ2478" s="1"/>
      <c r="CD2478" s="1"/>
      <c r="CE2478" s="1"/>
      <c r="CF2478" s="1"/>
      <c r="CG2478" s="1"/>
      <c r="CJ2478" s="1"/>
      <c r="CK2478" s="1"/>
      <c r="CL2478" s="1"/>
      <c r="CM2478" s="1"/>
      <c r="CR2478" s="1"/>
      <c r="CW2478" s="1"/>
      <c r="CX2478" s="1"/>
    </row>
    <row r="2479" spans="8:102" x14ac:dyDescent="0.2">
      <c r="H2479" s="1"/>
      <c r="I2479" s="1"/>
      <c r="J2479" s="1"/>
      <c r="K2479" s="1"/>
      <c r="N2479" s="1"/>
      <c r="O2479" s="1"/>
      <c r="P2479" s="1"/>
      <c r="Q2479" s="1"/>
      <c r="R2479" s="1"/>
      <c r="S2479" s="1"/>
      <c r="T2479" s="1"/>
      <c r="V2479" s="1"/>
      <c r="W2479" s="1"/>
      <c r="Y2479" s="1"/>
      <c r="AG2479" s="1"/>
      <c r="AJ2479" s="1"/>
      <c r="AK2479" s="1"/>
      <c r="AM2479" s="1"/>
      <c r="AO2479" s="1"/>
      <c r="AP2479" s="1"/>
      <c r="AS2479" s="1"/>
      <c r="AV2479" s="1"/>
      <c r="AX2479" s="1"/>
      <c r="AZ2479" s="1"/>
      <c r="BA2479" s="1"/>
      <c r="BB2479" s="1"/>
      <c r="BC2479" s="1"/>
      <c r="BE2479" s="1"/>
      <c r="BG2479" s="1"/>
      <c r="BH2479" s="1"/>
      <c r="BI2479" s="1"/>
      <c r="BJ2479" s="1"/>
      <c r="BL2479" s="1"/>
      <c r="BO2479" s="1"/>
      <c r="BP2479" s="1"/>
      <c r="BQ2479" s="1"/>
      <c r="BR2479" s="1"/>
      <c r="BS2479" s="1"/>
      <c r="BV2479" s="1"/>
      <c r="BW2479" s="1"/>
      <c r="BX2479" s="1"/>
      <c r="BY2479" s="1"/>
      <c r="BZ2479" s="1"/>
      <c r="CD2479" s="1"/>
      <c r="CE2479" s="1"/>
      <c r="CF2479" s="1"/>
      <c r="CG2479" s="1"/>
      <c r="CJ2479" s="1"/>
      <c r="CK2479" s="1"/>
      <c r="CL2479" s="1"/>
      <c r="CM2479" s="1"/>
      <c r="CR2479" s="1"/>
      <c r="CW2479" s="1"/>
      <c r="CX2479" s="1"/>
    </row>
    <row r="2480" spans="8:102" x14ac:dyDescent="0.2">
      <c r="H2480" s="1"/>
      <c r="O2480" s="1"/>
      <c r="S2480" s="1"/>
      <c r="T2480" s="1"/>
      <c r="V2480" s="1"/>
      <c r="Y2480" s="1"/>
      <c r="AG2480" s="1"/>
      <c r="AJ2480" s="1"/>
      <c r="AK2480" s="1"/>
      <c r="AM2480" s="1"/>
      <c r="AO2480" s="1"/>
      <c r="AP2480" s="1"/>
      <c r="AS2480" s="1"/>
      <c r="AV2480" s="1"/>
      <c r="AX2480" s="1"/>
      <c r="AZ2480" s="1"/>
      <c r="BA2480" s="1"/>
      <c r="BB2480" s="1"/>
      <c r="BC2480" s="1"/>
      <c r="BE2480" s="1"/>
      <c r="BG2480" s="1"/>
      <c r="BH2480" s="1"/>
      <c r="BI2480" s="1"/>
      <c r="BJ2480" s="1"/>
      <c r="BL2480" s="1"/>
      <c r="BO2480" s="1"/>
      <c r="BP2480" s="1"/>
      <c r="BQ2480" s="1"/>
      <c r="BR2480" s="1"/>
      <c r="BS2480" s="1"/>
      <c r="BV2480" s="1"/>
      <c r="BW2480" s="1"/>
      <c r="BX2480" s="1"/>
      <c r="BY2480" s="1"/>
      <c r="BZ2480" s="1"/>
      <c r="CD2480" s="1"/>
      <c r="CE2480" s="1"/>
      <c r="CF2480" s="1"/>
      <c r="CG2480" s="1"/>
      <c r="CJ2480" s="1"/>
      <c r="CK2480" s="1"/>
      <c r="CL2480" s="1"/>
      <c r="CM2480" s="1"/>
      <c r="CR2480" s="1"/>
      <c r="CW2480" s="1"/>
      <c r="CX2480" s="1"/>
    </row>
    <row r="2481" spans="8:128" x14ac:dyDescent="0.2">
      <c r="H2481" s="1"/>
      <c r="S2481" s="1"/>
      <c r="T2481" s="1"/>
      <c r="V2481" s="1"/>
      <c r="Y2481" s="1"/>
      <c r="AG2481" s="1"/>
      <c r="AJ2481" s="1"/>
      <c r="AK2481" s="1"/>
      <c r="AM2481" s="1"/>
      <c r="AO2481" s="1"/>
      <c r="AP2481" s="1"/>
      <c r="AS2481" s="1"/>
      <c r="AV2481" s="1"/>
      <c r="AX2481" s="1"/>
      <c r="AZ2481" s="1"/>
      <c r="BA2481" s="1"/>
      <c r="BB2481" s="1"/>
      <c r="BC2481" s="1"/>
      <c r="BE2481" s="1"/>
      <c r="BG2481" s="1"/>
      <c r="BH2481" s="1"/>
      <c r="BI2481" s="1"/>
      <c r="BJ2481" s="1"/>
      <c r="BL2481" s="1"/>
      <c r="BO2481" s="1"/>
      <c r="BP2481" s="1"/>
      <c r="BQ2481" s="1"/>
      <c r="BR2481" s="1"/>
      <c r="BS2481" s="1"/>
      <c r="BV2481" s="1"/>
      <c r="BW2481" s="1"/>
      <c r="BX2481" s="1"/>
      <c r="BY2481" s="1"/>
      <c r="BZ2481" s="1"/>
      <c r="CD2481" s="1"/>
      <c r="CE2481" s="1"/>
      <c r="CF2481" s="1"/>
      <c r="CG2481" s="1"/>
      <c r="CJ2481" s="1"/>
      <c r="CK2481" s="1"/>
      <c r="CL2481" s="1"/>
      <c r="CM2481" s="1"/>
      <c r="CR2481" s="1"/>
      <c r="CW2481" s="1"/>
      <c r="CX2481" s="1"/>
    </row>
    <row r="2482" spans="8:128" x14ac:dyDescent="0.2">
      <c r="S2482" s="1"/>
      <c r="T2482" s="1"/>
      <c r="V2482" s="1"/>
      <c r="Y2482" s="1"/>
      <c r="AG2482" s="1"/>
      <c r="AJ2482" s="1"/>
      <c r="AK2482" s="1"/>
      <c r="AM2482" s="1"/>
      <c r="AO2482" s="1"/>
      <c r="AP2482" s="1"/>
      <c r="AS2482" s="1"/>
      <c r="AV2482" s="1"/>
      <c r="AX2482" s="1"/>
      <c r="AZ2482" s="1"/>
      <c r="BA2482" s="1"/>
      <c r="BB2482" s="1"/>
      <c r="BC2482" s="1"/>
      <c r="BE2482" s="1"/>
      <c r="BG2482" s="1"/>
      <c r="BH2482" s="1"/>
      <c r="BJ2482" s="1"/>
      <c r="BL2482" s="1"/>
      <c r="BO2482" s="1"/>
      <c r="BP2482" s="1"/>
      <c r="BQ2482" s="1"/>
      <c r="BS2482" s="1"/>
      <c r="BV2482" s="1"/>
      <c r="BW2482" s="1"/>
      <c r="BX2482" s="1"/>
      <c r="BY2482" s="1"/>
      <c r="BZ2482" s="1"/>
      <c r="CD2482" s="1"/>
      <c r="CE2482" s="1"/>
      <c r="CF2482" s="1"/>
      <c r="CG2482" s="1"/>
      <c r="CJ2482" s="1"/>
      <c r="CK2482" s="1"/>
      <c r="CL2482" s="1"/>
      <c r="CM2482" s="1"/>
      <c r="CR2482" s="1"/>
      <c r="CW2482" s="1"/>
      <c r="CX2482" s="1"/>
    </row>
    <row r="2483" spans="8:128" x14ac:dyDescent="0.2">
      <c r="S2483" s="1"/>
      <c r="T2483" s="1"/>
      <c r="V2483" s="1"/>
      <c r="Y2483" s="1"/>
      <c r="AG2483" s="1"/>
      <c r="AJ2483" s="1"/>
      <c r="AK2483" s="1"/>
      <c r="AM2483" s="1"/>
      <c r="AO2483" s="1"/>
      <c r="AP2483" s="1"/>
      <c r="AZ2483" s="1"/>
      <c r="BA2483" s="1"/>
      <c r="BH2483" s="1"/>
      <c r="BO2483" s="1"/>
      <c r="BP2483" s="1"/>
      <c r="CD2483" s="1"/>
      <c r="CE2483" s="1"/>
      <c r="CF2483" s="1"/>
      <c r="CW2483" s="1"/>
      <c r="CX2483" s="1"/>
    </row>
    <row r="2484" spans="8:128" x14ac:dyDescent="0.2">
      <c r="AG2484" s="1"/>
      <c r="AK2484" s="1"/>
      <c r="AM2484" s="1"/>
      <c r="AP2484" s="1"/>
      <c r="AZ2484" s="1"/>
      <c r="BA2484" s="1"/>
      <c r="BO2484" s="1"/>
      <c r="BP2484" s="1"/>
      <c r="CD2484" s="1"/>
      <c r="CE2484" s="1"/>
      <c r="CF2484" s="1"/>
      <c r="CW2484" s="1"/>
    </row>
    <row r="2485" spans="8:128" x14ac:dyDescent="0.2">
      <c r="H2485" s="14"/>
      <c r="I2485" s="14"/>
      <c r="J2485" s="14"/>
      <c r="K2485" s="14"/>
      <c r="L2485" s="14"/>
      <c r="M2485" s="14"/>
      <c r="N2485" s="14"/>
      <c r="O2485" s="14"/>
      <c r="P2485" s="14"/>
      <c r="Q2485" s="14"/>
      <c r="R2485" s="14"/>
      <c r="S2485" s="14"/>
      <c r="T2485" s="14"/>
      <c r="U2485" s="14"/>
      <c r="V2485" s="14"/>
      <c r="W2485" s="14"/>
      <c r="X2485" s="14"/>
      <c r="Y2485" s="14"/>
      <c r="Z2485" s="14"/>
      <c r="AA2485" s="14"/>
      <c r="AB2485" s="14"/>
      <c r="AC2485" s="14"/>
      <c r="AD2485" s="14"/>
      <c r="AE2485" s="14"/>
      <c r="AF2485" s="14"/>
      <c r="AG2485" s="14"/>
      <c r="AH2485" s="14"/>
      <c r="AI2485" s="14"/>
      <c r="AJ2485" s="14"/>
      <c r="AK2485" s="14"/>
      <c r="AL2485" s="14"/>
      <c r="AM2485" s="14"/>
      <c r="AN2485" s="14"/>
      <c r="AO2485" s="14"/>
      <c r="AP2485" s="14"/>
      <c r="AQ2485" s="14"/>
      <c r="AR2485" s="14"/>
      <c r="AS2485" s="14"/>
      <c r="AT2485" s="14"/>
      <c r="AU2485" s="14"/>
      <c r="AV2485" s="14"/>
      <c r="AW2485" s="14"/>
      <c r="AX2485" s="14"/>
      <c r="AY2485" s="14"/>
      <c r="AZ2485" s="14"/>
      <c r="BA2485" s="14"/>
      <c r="BB2485" s="14"/>
      <c r="BC2485" s="14"/>
      <c r="BD2485" s="14"/>
      <c r="BE2485" s="14"/>
      <c r="BF2485" s="14"/>
      <c r="BG2485" s="14"/>
      <c r="BH2485" s="14"/>
      <c r="BI2485" s="14"/>
      <c r="BJ2485" s="14"/>
      <c r="BK2485" s="14"/>
      <c r="BL2485" s="14"/>
      <c r="BM2485" s="14"/>
      <c r="BN2485" s="14"/>
      <c r="BO2485" s="14"/>
      <c r="BP2485" s="14"/>
      <c r="BQ2485" s="14"/>
      <c r="BR2485" s="14"/>
      <c r="BS2485" s="14"/>
      <c r="BT2485" s="14"/>
      <c r="BU2485" s="14"/>
      <c r="BV2485" s="14"/>
      <c r="BW2485" s="14"/>
      <c r="BX2485" s="14"/>
      <c r="BY2485" s="14"/>
      <c r="BZ2485" s="14"/>
      <c r="CA2485" s="14"/>
      <c r="CB2485" s="14"/>
      <c r="CC2485" s="14"/>
      <c r="CD2485" s="14"/>
      <c r="CE2485" s="14"/>
      <c r="CF2485" s="14"/>
      <c r="CG2485" s="14"/>
      <c r="CH2485" s="14"/>
      <c r="CI2485" s="14"/>
      <c r="CJ2485" s="14"/>
      <c r="CK2485" s="14"/>
      <c r="CL2485" s="14"/>
      <c r="CM2485" s="14"/>
      <c r="CN2485" s="14"/>
      <c r="CO2485" s="14"/>
      <c r="CP2485" s="14"/>
      <c r="CQ2485" s="14"/>
      <c r="CR2485" s="14"/>
      <c r="CS2485" s="14"/>
      <c r="CT2485" s="14"/>
      <c r="CU2485" s="14"/>
      <c r="CV2485" s="14"/>
      <c r="CW2485" s="14"/>
      <c r="CX2485" s="14"/>
      <c r="CY2485" s="14">
        <f t="shared" ref="CY2485:DG2485" si="3">SUM(CY2465:CY2484)</f>
        <v>0</v>
      </c>
      <c r="CZ2485" s="14">
        <f t="shared" si="3"/>
        <v>0</v>
      </c>
      <c r="DA2485" s="14">
        <f t="shared" si="3"/>
        <v>0</v>
      </c>
      <c r="DB2485" s="14">
        <f t="shared" si="3"/>
        <v>0</v>
      </c>
      <c r="DC2485" s="14">
        <f t="shared" si="3"/>
        <v>0</v>
      </c>
      <c r="DD2485" s="14">
        <f t="shared" si="3"/>
        <v>0</v>
      </c>
      <c r="DE2485" s="14">
        <f t="shared" si="3"/>
        <v>0</v>
      </c>
      <c r="DF2485" s="14">
        <f t="shared" si="3"/>
        <v>0</v>
      </c>
      <c r="DG2485" s="14">
        <f t="shared" si="3"/>
        <v>0</v>
      </c>
      <c r="DH2485" s="14"/>
      <c r="DI2485" s="14"/>
      <c r="DJ2485" s="14"/>
      <c r="DK2485" s="14"/>
      <c r="DL2485" s="14"/>
      <c r="DM2485" s="14"/>
      <c r="DN2485" s="14"/>
      <c r="DO2485" s="14"/>
      <c r="DP2485" s="14"/>
      <c r="DQ2485" s="14"/>
      <c r="DR2485" s="14"/>
      <c r="DS2485" s="14"/>
      <c r="DT2485" s="14"/>
      <c r="DU2485" s="14"/>
      <c r="DV2485" s="14"/>
      <c r="DW2485" s="14"/>
      <c r="DX2485" s="14"/>
    </row>
  </sheetData>
  <mergeCells count="9">
    <mergeCell ref="B9:B10"/>
    <mergeCell ref="C9:C10"/>
    <mergeCell ref="F9:F10"/>
    <mergeCell ref="B2:F2"/>
    <mergeCell ref="B3:F3"/>
    <mergeCell ref="B4:F4"/>
    <mergeCell ref="B5:F5"/>
    <mergeCell ref="B6:F6"/>
    <mergeCell ref="B7:F7"/>
  </mergeCells>
  <pageMargins left="0.7" right="0.7" top="0.75" bottom="0.75" header="0.3" footer="0.3"/>
  <pageSetup orientation="portrait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6"/>
  </sheetPr>
  <dimension ref="B1:DX2486"/>
  <sheetViews>
    <sheetView showGridLines="0" topLeftCell="A3" zoomScaleNormal="100" workbookViewId="0">
      <selection activeCell="J29" sqref="J29"/>
    </sheetView>
  </sheetViews>
  <sheetFormatPr baseColWidth="10" defaultRowHeight="12.75" x14ac:dyDescent="0.2"/>
  <cols>
    <col min="2" max="2" width="7" customWidth="1"/>
    <col min="3" max="3" width="37.28515625" customWidth="1"/>
    <col min="4" max="4" width="13.28515625" customWidth="1"/>
    <col min="5" max="5" width="14.140625" customWidth="1"/>
    <col min="6" max="6" width="13.42578125" customWidth="1"/>
    <col min="7" max="10" width="13.7109375" customWidth="1"/>
    <col min="11" max="11" width="14.140625" customWidth="1"/>
    <col min="12" max="12" width="13.7109375" customWidth="1"/>
    <col min="13" max="13" width="9" customWidth="1"/>
    <col min="14" max="21" width="14.7109375" customWidth="1"/>
    <col min="22" max="22" width="14.85546875" customWidth="1"/>
    <col min="23" max="35" width="14.7109375" customWidth="1"/>
    <col min="37" max="37" width="14.7109375" customWidth="1"/>
    <col min="39" max="42" width="14.7109375" customWidth="1"/>
    <col min="43" max="43" width="14.85546875" customWidth="1"/>
    <col min="44" max="47" width="14.7109375" customWidth="1"/>
    <col min="49" max="50" width="14.7109375" customWidth="1"/>
    <col min="52" max="53" width="14.7109375" customWidth="1"/>
    <col min="54" max="54" width="14.5703125" customWidth="1"/>
    <col min="55" max="57" width="14.7109375" customWidth="1"/>
    <col min="60" max="60" width="14.7109375" customWidth="1"/>
    <col min="61" max="61" width="14.85546875" customWidth="1"/>
    <col min="62" max="64" width="14.7109375" customWidth="1"/>
    <col min="66" max="66" width="14.85546875" customWidth="1"/>
    <col min="67" max="68" width="14.7109375" customWidth="1"/>
    <col min="69" max="69" width="16.5703125" customWidth="1"/>
    <col min="70" max="71" width="14.7109375" customWidth="1"/>
    <col min="73" max="78" width="14.7109375" customWidth="1"/>
    <col min="80" max="80" width="14.85546875" customWidth="1"/>
    <col min="81" max="85" width="14.7109375" customWidth="1"/>
    <col min="87" max="91" width="14.7109375" customWidth="1"/>
    <col min="92" max="92" width="14.5703125" customWidth="1"/>
    <col min="94" max="95" width="14.7109375" customWidth="1"/>
    <col min="96" max="96" width="14.85546875" customWidth="1"/>
    <col min="97" max="97" width="14.7109375" customWidth="1"/>
    <col min="101" max="103" width="14.7109375" customWidth="1"/>
    <col min="257" max="257" width="7" customWidth="1"/>
    <col min="258" max="258" width="37.28515625" customWidth="1"/>
    <col min="259" max="259" width="13.28515625" customWidth="1"/>
    <col min="260" max="260" width="14.140625" customWidth="1"/>
    <col min="261" max="261" width="12.5703125" customWidth="1"/>
    <col min="262" max="262" width="13.42578125" customWidth="1"/>
    <col min="263" max="266" width="13.7109375" customWidth="1"/>
    <col min="267" max="267" width="14.140625" customWidth="1"/>
    <col min="268" max="268" width="13.7109375" customWidth="1"/>
    <col min="269" max="269" width="9" customWidth="1"/>
    <col min="270" max="277" width="14.7109375" customWidth="1"/>
    <col min="278" max="278" width="14.85546875" customWidth="1"/>
    <col min="279" max="291" width="14.7109375" customWidth="1"/>
    <col min="293" max="293" width="14.7109375" customWidth="1"/>
    <col min="295" max="298" width="14.7109375" customWidth="1"/>
    <col min="299" max="299" width="14.85546875" customWidth="1"/>
    <col min="300" max="303" width="14.7109375" customWidth="1"/>
    <col min="305" max="306" width="14.7109375" customWidth="1"/>
    <col min="308" max="309" width="14.7109375" customWidth="1"/>
    <col min="310" max="310" width="14.5703125" customWidth="1"/>
    <col min="311" max="313" width="14.7109375" customWidth="1"/>
    <col min="316" max="316" width="14.7109375" customWidth="1"/>
    <col min="317" max="317" width="14.85546875" customWidth="1"/>
    <col min="318" max="320" width="14.7109375" customWidth="1"/>
    <col min="322" max="322" width="14.85546875" customWidth="1"/>
    <col min="323" max="324" width="14.7109375" customWidth="1"/>
    <col min="325" max="325" width="16.5703125" customWidth="1"/>
    <col min="326" max="327" width="14.7109375" customWidth="1"/>
    <col min="329" max="334" width="14.7109375" customWidth="1"/>
    <col min="336" max="336" width="14.85546875" customWidth="1"/>
    <col min="337" max="341" width="14.7109375" customWidth="1"/>
    <col min="343" max="347" width="14.7109375" customWidth="1"/>
    <col min="348" max="348" width="14.5703125" customWidth="1"/>
    <col min="350" max="351" width="14.7109375" customWidth="1"/>
    <col min="352" max="352" width="14.85546875" customWidth="1"/>
    <col min="353" max="353" width="14.7109375" customWidth="1"/>
    <col min="357" max="359" width="14.7109375" customWidth="1"/>
    <col min="513" max="513" width="7" customWidth="1"/>
    <col min="514" max="514" width="37.28515625" customWidth="1"/>
    <col min="515" max="515" width="13.28515625" customWidth="1"/>
    <col min="516" max="516" width="14.140625" customWidth="1"/>
    <col min="517" max="517" width="12.5703125" customWidth="1"/>
    <col min="518" max="518" width="13.42578125" customWidth="1"/>
    <col min="519" max="522" width="13.7109375" customWidth="1"/>
    <col min="523" max="523" width="14.140625" customWidth="1"/>
    <col min="524" max="524" width="13.7109375" customWidth="1"/>
    <col min="525" max="525" width="9" customWidth="1"/>
    <col min="526" max="533" width="14.7109375" customWidth="1"/>
    <col min="534" max="534" width="14.85546875" customWidth="1"/>
    <col min="535" max="547" width="14.7109375" customWidth="1"/>
    <col min="549" max="549" width="14.7109375" customWidth="1"/>
    <col min="551" max="554" width="14.7109375" customWidth="1"/>
    <col min="555" max="555" width="14.85546875" customWidth="1"/>
    <col min="556" max="559" width="14.7109375" customWidth="1"/>
    <col min="561" max="562" width="14.7109375" customWidth="1"/>
    <col min="564" max="565" width="14.7109375" customWidth="1"/>
    <col min="566" max="566" width="14.5703125" customWidth="1"/>
    <col min="567" max="569" width="14.7109375" customWidth="1"/>
    <col min="572" max="572" width="14.7109375" customWidth="1"/>
    <col min="573" max="573" width="14.85546875" customWidth="1"/>
    <col min="574" max="576" width="14.7109375" customWidth="1"/>
    <col min="578" max="578" width="14.85546875" customWidth="1"/>
    <col min="579" max="580" width="14.7109375" customWidth="1"/>
    <col min="581" max="581" width="16.5703125" customWidth="1"/>
    <col min="582" max="583" width="14.7109375" customWidth="1"/>
    <col min="585" max="590" width="14.7109375" customWidth="1"/>
    <col min="592" max="592" width="14.85546875" customWidth="1"/>
    <col min="593" max="597" width="14.7109375" customWidth="1"/>
    <col min="599" max="603" width="14.7109375" customWidth="1"/>
    <col min="604" max="604" width="14.5703125" customWidth="1"/>
    <col min="606" max="607" width="14.7109375" customWidth="1"/>
    <col min="608" max="608" width="14.85546875" customWidth="1"/>
    <col min="609" max="609" width="14.7109375" customWidth="1"/>
    <col min="613" max="615" width="14.7109375" customWidth="1"/>
    <col min="769" max="769" width="7" customWidth="1"/>
    <col min="770" max="770" width="37.28515625" customWidth="1"/>
    <col min="771" max="771" width="13.28515625" customWidth="1"/>
    <col min="772" max="772" width="14.140625" customWidth="1"/>
    <col min="773" max="773" width="12.5703125" customWidth="1"/>
    <col min="774" max="774" width="13.42578125" customWidth="1"/>
    <col min="775" max="778" width="13.7109375" customWidth="1"/>
    <col min="779" max="779" width="14.140625" customWidth="1"/>
    <col min="780" max="780" width="13.7109375" customWidth="1"/>
    <col min="781" max="781" width="9" customWidth="1"/>
    <col min="782" max="789" width="14.7109375" customWidth="1"/>
    <col min="790" max="790" width="14.85546875" customWidth="1"/>
    <col min="791" max="803" width="14.7109375" customWidth="1"/>
    <col min="805" max="805" width="14.7109375" customWidth="1"/>
    <col min="807" max="810" width="14.7109375" customWidth="1"/>
    <col min="811" max="811" width="14.85546875" customWidth="1"/>
    <col min="812" max="815" width="14.7109375" customWidth="1"/>
    <col min="817" max="818" width="14.7109375" customWidth="1"/>
    <col min="820" max="821" width="14.7109375" customWidth="1"/>
    <col min="822" max="822" width="14.5703125" customWidth="1"/>
    <col min="823" max="825" width="14.7109375" customWidth="1"/>
    <col min="828" max="828" width="14.7109375" customWidth="1"/>
    <col min="829" max="829" width="14.85546875" customWidth="1"/>
    <col min="830" max="832" width="14.7109375" customWidth="1"/>
    <col min="834" max="834" width="14.85546875" customWidth="1"/>
    <col min="835" max="836" width="14.7109375" customWidth="1"/>
    <col min="837" max="837" width="16.5703125" customWidth="1"/>
    <col min="838" max="839" width="14.7109375" customWidth="1"/>
    <col min="841" max="846" width="14.7109375" customWidth="1"/>
    <col min="848" max="848" width="14.85546875" customWidth="1"/>
    <col min="849" max="853" width="14.7109375" customWidth="1"/>
    <col min="855" max="859" width="14.7109375" customWidth="1"/>
    <col min="860" max="860" width="14.5703125" customWidth="1"/>
    <col min="862" max="863" width="14.7109375" customWidth="1"/>
    <col min="864" max="864" width="14.85546875" customWidth="1"/>
    <col min="865" max="865" width="14.7109375" customWidth="1"/>
    <col min="869" max="871" width="14.7109375" customWidth="1"/>
    <col min="1025" max="1025" width="7" customWidth="1"/>
    <col min="1026" max="1026" width="37.28515625" customWidth="1"/>
    <col min="1027" max="1027" width="13.28515625" customWidth="1"/>
    <col min="1028" max="1028" width="14.140625" customWidth="1"/>
    <col min="1029" max="1029" width="12.5703125" customWidth="1"/>
    <col min="1030" max="1030" width="13.42578125" customWidth="1"/>
    <col min="1031" max="1034" width="13.7109375" customWidth="1"/>
    <col min="1035" max="1035" width="14.140625" customWidth="1"/>
    <col min="1036" max="1036" width="13.7109375" customWidth="1"/>
    <col min="1037" max="1037" width="9" customWidth="1"/>
    <col min="1038" max="1045" width="14.7109375" customWidth="1"/>
    <col min="1046" max="1046" width="14.85546875" customWidth="1"/>
    <col min="1047" max="1059" width="14.7109375" customWidth="1"/>
    <col min="1061" max="1061" width="14.7109375" customWidth="1"/>
    <col min="1063" max="1066" width="14.7109375" customWidth="1"/>
    <col min="1067" max="1067" width="14.85546875" customWidth="1"/>
    <col min="1068" max="1071" width="14.7109375" customWidth="1"/>
    <col min="1073" max="1074" width="14.7109375" customWidth="1"/>
    <col min="1076" max="1077" width="14.7109375" customWidth="1"/>
    <col min="1078" max="1078" width="14.5703125" customWidth="1"/>
    <col min="1079" max="1081" width="14.7109375" customWidth="1"/>
    <col min="1084" max="1084" width="14.7109375" customWidth="1"/>
    <col min="1085" max="1085" width="14.85546875" customWidth="1"/>
    <col min="1086" max="1088" width="14.7109375" customWidth="1"/>
    <col min="1090" max="1090" width="14.85546875" customWidth="1"/>
    <col min="1091" max="1092" width="14.7109375" customWidth="1"/>
    <col min="1093" max="1093" width="16.5703125" customWidth="1"/>
    <col min="1094" max="1095" width="14.7109375" customWidth="1"/>
    <col min="1097" max="1102" width="14.7109375" customWidth="1"/>
    <col min="1104" max="1104" width="14.85546875" customWidth="1"/>
    <col min="1105" max="1109" width="14.7109375" customWidth="1"/>
    <col min="1111" max="1115" width="14.7109375" customWidth="1"/>
    <col min="1116" max="1116" width="14.5703125" customWidth="1"/>
    <col min="1118" max="1119" width="14.7109375" customWidth="1"/>
    <col min="1120" max="1120" width="14.85546875" customWidth="1"/>
    <col min="1121" max="1121" width="14.7109375" customWidth="1"/>
    <col min="1125" max="1127" width="14.7109375" customWidth="1"/>
    <col min="1281" max="1281" width="7" customWidth="1"/>
    <col min="1282" max="1282" width="37.28515625" customWidth="1"/>
    <col min="1283" max="1283" width="13.28515625" customWidth="1"/>
    <col min="1284" max="1284" width="14.140625" customWidth="1"/>
    <col min="1285" max="1285" width="12.5703125" customWidth="1"/>
    <col min="1286" max="1286" width="13.42578125" customWidth="1"/>
    <col min="1287" max="1290" width="13.7109375" customWidth="1"/>
    <col min="1291" max="1291" width="14.140625" customWidth="1"/>
    <col min="1292" max="1292" width="13.7109375" customWidth="1"/>
    <col min="1293" max="1293" width="9" customWidth="1"/>
    <col min="1294" max="1301" width="14.7109375" customWidth="1"/>
    <col min="1302" max="1302" width="14.85546875" customWidth="1"/>
    <col min="1303" max="1315" width="14.7109375" customWidth="1"/>
    <col min="1317" max="1317" width="14.7109375" customWidth="1"/>
    <col min="1319" max="1322" width="14.7109375" customWidth="1"/>
    <col min="1323" max="1323" width="14.85546875" customWidth="1"/>
    <col min="1324" max="1327" width="14.7109375" customWidth="1"/>
    <col min="1329" max="1330" width="14.7109375" customWidth="1"/>
    <col min="1332" max="1333" width="14.7109375" customWidth="1"/>
    <col min="1334" max="1334" width="14.5703125" customWidth="1"/>
    <col min="1335" max="1337" width="14.7109375" customWidth="1"/>
    <col min="1340" max="1340" width="14.7109375" customWidth="1"/>
    <col min="1341" max="1341" width="14.85546875" customWidth="1"/>
    <col min="1342" max="1344" width="14.7109375" customWidth="1"/>
    <col min="1346" max="1346" width="14.85546875" customWidth="1"/>
    <col min="1347" max="1348" width="14.7109375" customWidth="1"/>
    <col min="1349" max="1349" width="16.5703125" customWidth="1"/>
    <col min="1350" max="1351" width="14.7109375" customWidth="1"/>
    <col min="1353" max="1358" width="14.7109375" customWidth="1"/>
    <col min="1360" max="1360" width="14.85546875" customWidth="1"/>
    <col min="1361" max="1365" width="14.7109375" customWidth="1"/>
    <col min="1367" max="1371" width="14.7109375" customWidth="1"/>
    <col min="1372" max="1372" width="14.5703125" customWidth="1"/>
    <col min="1374" max="1375" width="14.7109375" customWidth="1"/>
    <col min="1376" max="1376" width="14.85546875" customWidth="1"/>
    <col min="1377" max="1377" width="14.7109375" customWidth="1"/>
    <col min="1381" max="1383" width="14.7109375" customWidth="1"/>
    <col min="1537" max="1537" width="7" customWidth="1"/>
    <col min="1538" max="1538" width="37.28515625" customWidth="1"/>
    <col min="1539" max="1539" width="13.28515625" customWidth="1"/>
    <col min="1540" max="1540" width="14.140625" customWidth="1"/>
    <col min="1541" max="1541" width="12.5703125" customWidth="1"/>
    <col min="1542" max="1542" width="13.42578125" customWidth="1"/>
    <col min="1543" max="1546" width="13.7109375" customWidth="1"/>
    <col min="1547" max="1547" width="14.140625" customWidth="1"/>
    <col min="1548" max="1548" width="13.7109375" customWidth="1"/>
    <col min="1549" max="1549" width="9" customWidth="1"/>
    <col min="1550" max="1557" width="14.7109375" customWidth="1"/>
    <col min="1558" max="1558" width="14.85546875" customWidth="1"/>
    <col min="1559" max="1571" width="14.7109375" customWidth="1"/>
    <col min="1573" max="1573" width="14.7109375" customWidth="1"/>
    <col min="1575" max="1578" width="14.7109375" customWidth="1"/>
    <col min="1579" max="1579" width="14.85546875" customWidth="1"/>
    <col min="1580" max="1583" width="14.7109375" customWidth="1"/>
    <col min="1585" max="1586" width="14.7109375" customWidth="1"/>
    <col min="1588" max="1589" width="14.7109375" customWidth="1"/>
    <col min="1590" max="1590" width="14.5703125" customWidth="1"/>
    <col min="1591" max="1593" width="14.7109375" customWidth="1"/>
    <col min="1596" max="1596" width="14.7109375" customWidth="1"/>
    <col min="1597" max="1597" width="14.85546875" customWidth="1"/>
    <col min="1598" max="1600" width="14.7109375" customWidth="1"/>
    <col min="1602" max="1602" width="14.85546875" customWidth="1"/>
    <col min="1603" max="1604" width="14.7109375" customWidth="1"/>
    <col min="1605" max="1605" width="16.5703125" customWidth="1"/>
    <col min="1606" max="1607" width="14.7109375" customWidth="1"/>
    <col min="1609" max="1614" width="14.7109375" customWidth="1"/>
    <col min="1616" max="1616" width="14.85546875" customWidth="1"/>
    <col min="1617" max="1621" width="14.7109375" customWidth="1"/>
    <col min="1623" max="1627" width="14.7109375" customWidth="1"/>
    <col min="1628" max="1628" width="14.5703125" customWidth="1"/>
    <col min="1630" max="1631" width="14.7109375" customWidth="1"/>
    <col min="1632" max="1632" width="14.85546875" customWidth="1"/>
    <col min="1633" max="1633" width="14.7109375" customWidth="1"/>
    <col min="1637" max="1639" width="14.7109375" customWidth="1"/>
    <col min="1793" max="1793" width="7" customWidth="1"/>
    <col min="1794" max="1794" width="37.28515625" customWidth="1"/>
    <col min="1795" max="1795" width="13.28515625" customWidth="1"/>
    <col min="1796" max="1796" width="14.140625" customWidth="1"/>
    <col min="1797" max="1797" width="12.5703125" customWidth="1"/>
    <col min="1798" max="1798" width="13.42578125" customWidth="1"/>
    <col min="1799" max="1802" width="13.7109375" customWidth="1"/>
    <col min="1803" max="1803" width="14.140625" customWidth="1"/>
    <col min="1804" max="1804" width="13.7109375" customWidth="1"/>
    <col min="1805" max="1805" width="9" customWidth="1"/>
    <col min="1806" max="1813" width="14.7109375" customWidth="1"/>
    <col min="1814" max="1814" width="14.85546875" customWidth="1"/>
    <col min="1815" max="1827" width="14.7109375" customWidth="1"/>
    <col min="1829" max="1829" width="14.7109375" customWidth="1"/>
    <col min="1831" max="1834" width="14.7109375" customWidth="1"/>
    <col min="1835" max="1835" width="14.85546875" customWidth="1"/>
    <col min="1836" max="1839" width="14.7109375" customWidth="1"/>
    <col min="1841" max="1842" width="14.7109375" customWidth="1"/>
    <col min="1844" max="1845" width="14.7109375" customWidth="1"/>
    <col min="1846" max="1846" width="14.5703125" customWidth="1"/>
    <col min="1847" max="1849" width="14.7109375" customWidth="1"/>
    <col min="1852" max="1852" width="14.7109375" customWidth="1"/>
    <col min="1853" max="1853" width="14.85546875" customWidth="1"/>
    <col min="1854" max="1856" width="14.7109375" customWidth="1"/>
    <col min="1858" max="1858" width="14.85546875" customWidth="1"/>
    <col min="1859" max="1860" width="14.7109375" customWidth="1"/>
    <col min="1861" max="1861" width="16.5703125" customWidth="1"/>
    <col min="1862" max="1863" width="14.7109375" customWidth="1"/>
    <col min="1865" max="1870" width="14.7109375" customWidth="1"/>
    <col min="1872" max="1872" width="14.85546875" customWidth="1"/>
    <col min="1873" max="1877" width="14.7109375" customWidth="1"/>
    <col min="1879" max="1883" width="14.7109375" customWidth="1"/>
    <col min="1884" max="1884" width="14.5703125" customWidth="1"/>
    <col min="1886" max="1887" width="14.7109375" customWidth="1"/>
    <col min="1888" max="1888" width="14.85546875" customWidth="1"/>
    <col min="1889" max="1889" width="14.7109375" customWidth="1"/>
    <col min="1893" max="1895" width="14.7109375" customWidth="1"/>
    <col min="2049" max="2049" width="7" customWidth="1"/>
    <col min="2050" max="2050" width="37.28515625" customWidth="1"/>
    <col min="2051" max="2051" width="13.28515625" customWidth="1"/>
    <col min="2052" max="2052" width="14.140625" customWidth="1"/>
    <col min="2053" max="2053" width="12.5703125" customWidth="1"/>
    <col min="2054" max="2054" width="13.42578125" customWidth="1"/>
    <col min="2055" max="2058" width="13.7109375" customWidth="1"/>
    <col min="2059" max="2059" width="14.140625" customWidth="1"/>
    <col min="2060" max="2060" width="13.7109375" customWidth="1"/>
    <col min="2061" max="2061" width="9" customWidth="1"/>
    <col min="2062" max="2069" width="14.7109375" customWidth="1"/>
    <col min="2070" max="2070" width="14.85546875" customWidth="1"/>
    <col min="2071" max="2083" width="14.7109375" customWidth="1"/>
    <col min="2085" max="2085" width="14.7109375" customWidth="1"/>
    <col min="2087" max="2090" width="14.7109375" customWidth="1"/>
    <col min="2091" max="2091" width="14.85546875" customWidth="1"/>
    <col min="2092" max="2095" width="14.7109375" customWidth="1"/>
    <col min="2097" max="2098" width="14.7109375" customWidth="1"/>
    <col min="2100" max="2101" width="14.7109375" customWidth="1"/>
    <col min="2102" max="2102" width="14.5703125" customWidth="1"/>
    <col min="2103" max="2105" width="14.7109375" customWidth="1"/>
    <col min="2108" max="2108" width="14.7109375" customWidth="1"/>
    <col min="2109" max="2109" width="14.85546875" customWidth="1"/>
    <col min="2110" max="2112" width="14.7109375" customWidth="1"/>
    <col min="2114" max="2114" width="14.85546875" customWidth="1"/>
    <col min="2115" max="2116" width="14.7109375" customWidth="1"/>
    <col min="2117" max="2117" width="16.5703125" customWidth="1"/>
    <col min="2118" max="2119" width="14.7109375" customWidth="1"/>
    <col min="2121" max="2126" width="14.7109375" customWidth="1"/>
    <col min="2128" max="2128" width="14.85546875" customWidth="1"/>
    <col min="2129" max="2133" width="14.7109375" customWidth="1"/>
    <col min="2135" max="2139" width="14.7109375" customWidth="1"/>
    <col min="2140" max="2140" width="14.5703125" customWidth="1"/>
    <col min="2142" max="2143" width="14.7109375" customWidth="1"/>
    <col min="2144" max="2144" width="14.85546875" customWidth="1"/>
    <col min="2145" max="2145" width="14.7109375" customWidth="1"/>
    <col min="2149" max="2151" width="14.7109375" customWidth="1"/>
    <col min="2305" max="2305" width="7" customWidth="1"/>
    <col min="2306" max="2306" width="37.28515625" customWidth="1"/>
    <col min="2307" max="2307" width="13.28515625" customWidth="1"/>
    <col min="2308" max="2308" width="14.140625" customWidth="1"/>
    <col min="2309" max="2309" width="12.5703125" customWidth="1"/>
    <col min="2310" max="2310" width="13.42578125" customWidth="1"/>
    <col min="2311" max="2314" width="13.7109375" customWidth="1"/>
    <col min="2315" max="2315" width="14.140625" customWidth="1"/>
    <col min="2316" max="2316" width="13.7109375" customWidth="1"/>
    <col min="2317" max="2317" width="9" customWidth="1"/>
    <col min="2318" max="2325" width="14.7109375" customWidth="1"/>
    <col min="2326" max="2326" width="14.85546875" customWidth="1"/>
    <col min="2327" max="2339" width="14.7109375" customWidth="1"/>
    <col min="2341" max="2341" width="14.7109375" customWidth="1"/>
    <col min="2343" max="2346" width="14.7109375" customWidth="1"/>
    <col min="2347" max="2347" width="14.85546875" customWidth="1"/>
    <col min="2348" max="2351" width="14.7109375" customWidth="1"/>
    <col min="2353" max="2354" width="14.7109375" customWidth="1"/>
    <col min="2356" max="2357" width="14.7109375" customWidth="1"/>
    <col min="2358" max="2358" width="14.5703125" customWidth="1"/>
    <col min="2359" max="2361" width="14.7109375" customWidth="1"/>
    <col min="2364" max="2364" width="14.7109375" customWidth="1"/>
    <col min="2365" max="2365" width="14.85546875" customWidth="1"/>
    <col min="2366" max="2368" width="14.7109375" customWidth="1"/>
    <col min="2370" max="2370" width="14.85546875" customWidth="1"/>
    <col min="2371" max="2372" width="14.7109375" customWidth="1"/>
    <col min="2373" max="2373" width="16.5703125" customWidth="1"/>
    <col min="2374" max="2375" width="14.7109375" customWidth="1"/>
    <col min="2377" max="2382" width="14.7109375" customWidth="1"/>
    <col min="2384" max="2384" width="14.85546875" customWidth="1"/>
    <col min="2385" max="2389" width="14.7109375" customWidth="1"/>
    <col min="2391" max="2395" width="14.7109375" customWidth="1"/>
    <col min="2396" max="2396" width="14.5703125" customWidth="1"/>
    <col min="2398" max="2399" width="14.7109375" customWidth="1"/>
    <col min="2400" max="2400" width="14.85546875" customWidth="1"/>
    <col min="2401" max="2401" width="14.7109375" customWidth="1"/>
    <col min="2405" max="2407" width="14.7109375" customWidth="1"/>
    <col min="2561" max="2561" width="7" customWidth="1"/>
    <col min="2562" max="2562" width="37.28515625" customWidth="1"/>
    <col min="2563" max="2563" width="13.28515625" customWidth="1"/>
    <col min="2564" max="2564" width="14.140625" customWidth="1"/>
    <col min="2565" max="2565" width="12.5703125" customWidth="1"/>
    <col min="2566" max="2566" width="13.42578125" customWidth="1"/>
    <col min="2567" max="2570" width="13.7109375" customWidth="1"/>
    <col min="2571" max="2571" width="14.140625" customWidth="1"/>
    <col min="2572" max="2572" width="13.7109375" customWidth="1"/>
    <col min="2573" max="2573" width="9" customWidth="1"/>
    <col min="2574" max="2581" width="14.7109375" customWidth="1"/>
    <col min="2582" max="2582" width="14.85546875" customWidth="1"/>
    <col min="2583" max="2595" width="14.7109375" customWidth="1"/>
    <col min="2597" max="2597" width="14.7109375" customWidth="1"/>
    <col min="2599" max="2602" width="14.7109375" customWidth="1"/>
    <col min="2603" max="2603" width="14.85546875" customWidth="1"/>
    <col min="2604" max="2607" width="14.7109375" customWidth="1"/>
    <col min="2609" max="2610" width="14.7109375" customWidth="1"/>
    <col min="2612" max="2613" width="14.7109375" customWidth="1"/>
    <col min="2614" max="2614" width="14.5703125" customWidth="1"/>
    <col min="2615" max="2617" width="14.7109375" customWidth="1"/>
    <col min="2620" max="2620" width="14.7109375" customWidth="1"/>
    <col min="2621" max="2621" width="14.85546875" customWidth="1"/>
    <col min="2622" max="2624" width="14.7109375" customWidth="1"/>
    <col min="2626" max="2626" width="14.85546875" customWidth="1"/>
    <col min="2627" max="2628" width="14.7109375" customWidth="1"/>
    <col min="2629" max="2629" width="16.5703125" customWidth="1"/>
    <col min="2630" max="2631" width="14.7109375" customWidth="1"/>
    <col min="2633" max="2638" width="14.7109375" customWidth="1"/>
    <col min="2640" max="2640" width="14.85546875" customWidth="1"/>
    <col min="2641" max="2645" width="14.7109375" customWidth="1"/>
    <col min="2647" max="2651" width="14.7109375" customWidth="1"/>
    <col min="2652" max="2652" width="14.5703125" customWidth="1"/>
    <col min="2654" max="2655" width="14.7109375" customWidth="1"/>
    <col min="2656" max="2656" width="14.85546875" customWidth="1"/>
    <col min="2657" max="2657" width="14.7109375" customWidth="1"/>
    <col min="2661" max="2663" width="14.7109375" customWidth="1"/>
    <col min="2817" max="2817" width="7" customWidth="1"/>
    <col min="2818" max="2818" width="37.28515625" customWidth="1"/>
    <col min="2819" max="2819" width="13.28515625" customWidth="1"/>
    <col min="2820" max="2820" width="14.140625" customWidth="1"/>
    <col min="2821" max="2821" width="12.5703125" customWidth="1"/>
    <col min="2822" max="2822" width="13.42578125" customWidth="1"/>
    <col min="2823" max="2826" width="13.7109375" customWidth="1"/>
    <col min="2827" max="2827" width="14.140625" customWidth="1"/>
    <col min="2828" max="2828" width="13.7109375" customWidth="1"/>
    <col min="2829" max="2829" width="9" customWidth="1"/>
    <col min="2830" max="2837" width="14.7109375" customWidth="1"/>
    <col min="2838" max="2838" width="14.85546875" customWidth="1"/>
    <col min="2839" max="2851" width="14.7109375" customWidth="1"/>
    <col min="2853" max="2853" width="14.7109375" customWidth="1"/>
    <col min="2855" max="2858" width="14.7109375" customWidth="1"/>
    <col min="2859" max="2859" width="14.85546875" customWidth="1"/>
    <col min="2860" max="2863" width="14.7109375" customWidth="1"/>
    <col min="2865" max="2866" width="14.7109375" customWidth="1"/>
    <col min="2868" max="2869" width="14.7109375" customWidth="1"/>
    <col min="2870" max="2870" width="14.5703125" customWidth="1"/>
    <col min="2871" max="2873" width="14.7109375" customWidth="1"/>
    <col min="2876" max="2876" width="14.7109375" customWidth="1"/>
    <col min="2877" max="2877" width="14.85546875" customWidth="1"/>
    <col min="2878" max="2880" width="14.7109375" customWidth="1"/>
    <col min="2882" max="2882" width="14.85546875" customWidth="1"/>
    <col min="2883" max="2884" width="14.7109375" customWidth="1"/>
    <col min="2885" max="2885" width="16.5703125" customWidth="1"/>
    <col min="2886" max="2887" width="14.7109375" customWidth="1"/>
    <col min="2889" max="2894" width="14.7109375" customWidth="1"/>
    <col min="2896" max="2896" width="14.85546875" customWidth="1"/>
    <col min="2897" max="2901" width="14.7109375" customWidth="1"/>
    <col min="2903" max="2907" width="14.7109375" customWidth="1"/>
    <col min="2908" max="2908" width="14.5703125" customWidth="1"/>
    <col min="2910" max="2911" width="14.7109375" customWidth="1"/>
    <col min="2912" max="2912" width="14.85546875" customWidth="1"/>
    <col min="2913" max="2913" width="14.7109375" customWidth="1"/>
    <col min="2917" max="2919" width="14.7109375" customWidth="1"/>
    <col min="3073" max="3073" width="7" customWidth="1"/>
    <col min="3074" max="3074" width="37.28515625" customWidth="1"/>
    <col min="3075" max="3075" width="13.28515625" customWidth="1"/>
    <col min="3076" max="3076" width="14.140625" customWidth="1"/>
    <col min="3077" max="3077" width="12.5703125" customWidth="1"/>
    <col min="3078" max="3078" width="13.42578125" customWidth="1"/>
    <col min="3079" max="3082" width="13.7109375" customWidth="1"/>
    <col min="3083" max="3083" width="14.140625" customWidth="1"/>
    <col min="3084" max="3084" width="13.7109375" customWidth="1"/>
    <col min="3085" max="3085" width="9" customWidth="1"/>
    <col min="3086" max="3093" width="14.7109375" customWidth="1"/>
    <col min="3094" max="3094" width="14.85546875" customWidth="1"/>
    <col min="3095" max="3107" width="14.7109375" customWidth="1"/>
    <col min="3109" max="3109" width="14.7109375" customWidth="1"/>
    <col min="3111" max="3114" width="14.7109375" customWidth="1"/>
    <col min="3115" max="3115" width="14.85546875" customWidth="1"/>
    <col min="3116" max="3119" width="14.7109375" customWidth="1"/>
    <col min="3121" max="3122" width="14.7109375" customWidth="1"/>
    <col min="3124" max="3125" width="14.7109375" customWidth="1"/>
    <col min="3126" max="3126" width="14.5703125" customWidth="1"/>
    <col min="3127" max="3129" width="14.7109375" customWidth="1"/>
    <col min="3132" max="3132" width="14.7109375" customWidth="1"/>
    <col min="3133" max="3133" width="14.85546875" customWidth="1"/>
    <col min="3134" max="3136" width="14.7109375" customWidth="1"/>
    <col min="3138" max="3138" width="14.85546875" customWidth="1"/>
    <col min="3139" max="3140" width="14.7109375" customWidth="1"/>
    <col min="3141" max="3141" width="16.5703125" customWidth="1"/>
    <col min="3142" max="3143" width="14.7109375" customWidth="1"/>
    <col min="3145" max="3150" width="14.7109375" customWidth="1"/>
    <col min="3152" max="3152" width="14.85546875" customWidth="1"/>
    <col min="3153" max="3157" width="14.7109375" customWidth="1"/>
    <col min="3159" max="3163" width="14.7109375" customWidth="1"/>
    <col min="3164" max="3164" width="14.5703125" customWidth="1"/>
    <col min="3166" max="3167" width="14.7109375" customWidth="1"/>
    <col min="3168" max="3168" width="14.85546875" customWidth="1"/>
    <col min="3169" max="3169" width="14.7109375" customWidth="1"/>
    <col min="3173" max="3175" width="14.7109375" customWidth="1"/>
    <col min="3329" max="3329" width="7" customWidth="1"/>
    <col min="3330" max="3330" width="37.28515625" customWidth="1"/>
    <col min="3331" max="3331" width="13.28515625" customWidth="1"/>
    <col min="3332" max="3332" width="14.140625" customWidth="1"/>
    <col min="3333" max="3333" width="12.5703125" customWidth="1"/>
    <col min="3334" max="3334" width="13.42578125" customWidth="1"/>
    <col min="3335" max="3338" width="13.7109375" customWidth="1"/>
    <col min="3339" max="3339" width="14.140625" customWidth="1"/>
    <col min="3340" max="3340" width="13.7109375" customWidth="1"/>
    <col min="3341" max="3341" width="9" customWidth="1"/>
    <col min="3342" max="3349" width="14.7109375" customWidth="1"/>
    <col min="3350" max="3350" width="14.85546875" customWidth="1"/>
    <col min="3351" max="3363" width="14.7109375" customWidth="1"/>
    <col min="3365" max="3365" width="14.7109375" customWidth="1"/>
    <col min="3367" max="3370" width="14.7109375" customWidth="1"/>
    <col min="3371" max="3371" width="14.85546875" customWidth="1"/>
    <col min="3372" max="3375" width="14.7109375" customWidth="1"/>
    <col min="3377" max="3378" width="14.7109375" customWidth="1"/>
    <col min="3380" max="3381" width="14.7109375" customWidth="1"/>
    <col min="3382" max="3382" width="14.5703125" customWidth="1"/>
    <col min="3383" max="3385" width="14.7109375" customWidth="1"/>
    <col min="3388" max="3388" width="14.7109375" customWidth="1"/>
    <col min="3389" max="3389" width="14.85546875" customWidth="1"/>
    <col min="3390" max="3392" width="14.7109375" customWidth="1"/>
    <col min="3394" max="3394" width="14.85546875" customWidth="1"/>
    <col min="3395" max="3396" width="14.7109375" customWidth="1"/>
    <col min="3397" max="3397" width="16.5703125" customWidth="1"/>
    <col min="3398" max="3399" width="14.7109375" customWidth="1"/>
    <col min="3401" max="3406" width="14.7109375" customWidth="1"/>
    <col min="3408" max="3408" width="14.85546875" customWidth="1"/>
    <col min="3409" max="3413" width="14.7109375" customWidth="1"/>
    <col min="3415" max="3419" width="14.7109375" customWidth="1"/>
    <col min="3420" max="3420" width="14.5703125" customWidth="1"/>
    <col min="3422" max="3423" width="14.7109375" customWidth="1"/>
    <col min="3424" max="3424" width="14.85546875" customWidth="1"/>
    <col min="3425" max="3425" width="14.7109375" customWidth="1"/>
    <col min="3429" max="3431" width="14.7109375" customWidth="1"/>
    <col min="3585" max="3585" width="7" customWidth="1"/>
    <col min="3586" max="3586" width="37.28515625" customWidth="1"/>
    <col min="3587" max="3587" width="13.28515625" customWidth="1"/>
    <col min="3588" max="3588" width="14.140625" customWidth="1"/>
    <col min="3589" max="3589" width="12.5703125" customWidth="1"/>
    <col min="3590" max="3590" width="13.42578125" customWidth="1"/>
    <col min="3591" max="3594" width="13.7109375" customWidth="1"/>
    <col min="3595" max="3595" width="14.140625" customWidth="1"/>
    <col min="3596" max="3596" width="13.7109375" customWidth="1"/>
    <col min="3597" max="3597" width="9" customWidth="1"/>
    <col min="3598" max="3605" width="14.7109375" customWidth="1"/>
    <col min="3606" max="3606" width="14.85546875" customWidth="1"/>
    <col min="3607" max="3619" width="14.7109375" customWidth="1"/>
    <col min="3621" max="3621" width="14.7109375" customWidth="1"/>
    <col min="3623" max="3626" width="14.7109375" customWidth="1"/>
    <col min="3627" max="3627" width="14.85546875" customWidth="1"/>
    <col min="3628" max="3631" width="14.7109375" customWidth="1"/>
    <col min="3633" max="3634" width="14.7109375" customWidth="1"/>
    <col min="3636" max="3637" width="14.7109375" customWidth="1"/>
    <col min="3638" max="3638" width="14.5703125" customWidth="1"/>
    <col min="3639" max="3641" width="14.7109375" customWidth="1"/>
    <col min="3644" max="3644" width="14.7109375" customWidth="1"/>
    <col min="3645" max="3645" width="14.85546875" customWidth="1"/>
    <col min="3646" max="3648" width="14.7109375" customWidth="1"/>
    <col min="3650" max="3650" width="14.85546875" customWidth="1"/>
    <col min="3651" max="3652" width="14.7109375" customWidth="1"/>
    <col min="3653" max="3653" width="16.5703125" customWidth="1"/>
    <col min="3654" max="3655" width="14.7109375" customWidth="1"/>
    <col min="3657" max="3662" width="14.7109375" customWidth="1"/>
    <col min="3664" max="3664" width="14.85546875" customWidth="1"/>
    <col min="3665" max="3669" width="14.7109375" customWidth="1"/>
    <col min="3671" max="3675" width="14.7109375" customWidth="1"/>
    <col min="3676" max="3676" width="14.5703125" customWidth="1"/>
    <col min="3678" max="3679" width="14.7109375" customWidth="1"/>
    <col min="3680" max="3680" width="14.85546875" customWidth="1"/>
    <col min="3681" max="3681" width="14.7109375" customWidth="1"/>
    <col min="3685" max="3687" width="14.7109375" customWidth="1"/>
    <col min="3841" max="3841" width="7" customWidth="1"/>
    <col min="3842" max="3842" width="37.28515625" customWidth="1"/>
    <col min="3843" max="3843" width="13.28515625" customWidth="1"/>
    <col min="3844" max="3844" width="14.140625" customWidth="1"/>
    <col min="3845" max="3845" width="12.5703125" customWidth="1"/>
    <col min="3846" max="3846" width="13.42578125" customWidth="1"/>
    <col min="3847" max="3850" width="13.7109375" customWidth="1"/>
    <col min="3851" max="3851" width="14.140625" customWidth="1"/>
    <col min="3852" max="3852" width="13.7109375" customWidth="1"/>
    <col min="3853" max="3853" width="9" customWidth="1"/>
    <col min="3854" max="3861" width="14.7109375" customWidth="1"/>
    <col min="3862" max="3862" width="14.85546875" customWidth="1"/>
    <col min="3863" max="3875" width="14.7109375" customWidth="1"/>
    <col min="3877" max="3877" width="14.7109375" customWidth="1"/>
    <col min="3879" max="3882" width="14.7109375" customWidth="1"/>
    <col min="3883" max="3883" width="14.85546875" customWidth="1"/>
    <col min="3884" max="3887" width="14.7109375" customWidth="1"/>
    <col min="3889" max="3890" width="14.7109375" customWidth="1"/>
    <col min="3892" max="3893" width="14.7109375" customWidth="1"/>
    <col min="3894" max="3894" width="14.5703125" customWidth="1"/>
    <col min="3895" max="3897" width="14.7109375" customWidth="1"/>
    <col min="3900" max="3900" width="14.7109375" customWidth="1"/>
    <col min="3901" max="3901" width="14.85546875" customWidth="1"/>
    <col min="3902" max="3904" width="14.7109375" customWidth="1"/>
    <col min="3906" max="3906" width="14.85546875" customWidth="1"/>
    <col min="3907" max="3908" width="14.7109375" customWidth="1"/>
    <col min="3909" max="3909" width="16.5703125" customWidth="1"/>
    <col min="3910" max="3911" width="14.7109375" customWidth="1"/>
    <col min="3913" max="3918" width="14.7109375" customWidth="1"/>
    <col min="3920" max="3920" width="14.85546875" customWidth="1"/>
    <col min="3921" max="3925" width="14.7109375" customWidth="1"/>
    <col min="3927" max="3931" width="14.7109375" customWidth="1"/>
    <col min="3932" max="3932" width="14.5703125" customWidth="1"/>
    <col min="3934" max="3935" width="14.7109375" customWidth="1"/>
    <col min="3936" max="3936" width="14.85546875" customWidth="1"/>
    <col min="3937" max="3937" width="14.7109375" customWidth="1"/>
    <col min="3941" max="3943" width="14.7109375" customWidth="1"/>
    <col min="4097" max="4097" width="7" customWidth="1"/>
    <col min="4098" max="4098" width="37.28515625" customWidth="1"/>
    <col min="4099" max="4099" width="13.28515625" customWidth="1"/>
    <col min="4100" max="4100" width="14.140625" customWidth="1"/>
    <col min="4101" max="4101" width="12.5703125" customWidth="1"/>
    <col min="4102" max="4102" width="13.42578125" customWidth="1"/>
    <col min="4103" max="4106" width="13.7109375" customWidth="1"/>
    <col min="4107" max="4107" width="14.140625" customWidth="1"/>
    <col min="4108" max="4108" width="13.7109375" customWidth="1"/>
    <col min="4109" max="4109" width="9" customWidth="1"/>
    <col min="4110" max="4117" width="14.7109375" customWidth="1"/>
    <col min="4118" max="4118" width="14.85546875" customWidth="1"/>
    <col min="4119" max="4131" width="14.7109375" customWidth="1"/>
    <col min="4133" max="4133" width="14.7109375" customWidth="1"/>
    <col min="4135" max="4138" width="14.7109375" customWidth="1"/>
    <col min="4139" max="4139" width="14.85546875" customWidth="1"/>
    <col min="4140" max="4143" width="14.7109375" customWidth="1"/>
    <col min="4145" max="4146" width="14.7109375" customWidth="1"/>
    <col min="4148" max="4149" width="14.7109375" customWidth="1"/>
    <col min="4150" max="4150" width="14.5703125" customWidth="1"/>
    <col min="4151" max="4153" width="14.7109375" customWidth="1"/>
    <col min="4156" max="4156" width="14.7109375" customWidth="1"/>
    <col min="4157" max="4157" width="14.85546875" customWidth="1"/>
    <col min="4158" max="4160" width="14.7109375" customWidth="1"/>
    <col min="4162" max="4162" width="14.85546875" customWidth="1"/>
    <col min="4163" max="4164" width="14.7109375" customWidth="1"/>
    <col min="4165" max="4165" width="16.5703125" customWidth="1"/>
    <col min="4166" max="4167" width="14.7109375" customWidth="1"/>
    <col min="4169" max="4174" width="14.7109375" customWidth="1"/>
    <col min="4176" max="4176" width="14.85546875" customWidth="1"/>
    <col min="4177" max="4181" width="14.7109375" customWidth="1"/>
    <col min="4183" max="4187" width="14.7109375" customWidth="1"/>
    <col min="4188" max="4188" width="14.5703125" customWidth="1"/>
    <col min="4190" max="4191" width="14.7109375" customWidth="1"/>
    <col min="4192" max="4192" width="14.85546875" customWidth="1"/>
    <col min="4193" max="4193" width="14.7109375" customWidth="1"/>
    <col min="4197" max="4199" width="14.7109375" customWidth="1"/>
    <col min="4353" max="4353" width="7" customWidth="1"/>
    <col min="4354" max="4354" width="37.28515625" customWidth="1"/>
    <col min="4355" max="4355" width="13.28515625" customWidth="1"/>
    <col min="4356" max="4356" width="14.140625" customWidth="1"/>
    <col min="4357" max="4357" width="12.5703125" customWidth="1"/>
    <col min="4358" max="4358" width="13.42578125" customWidth="1"/>
    <col min="4359" max="4362" width="13.7109375" customWidth="1"/>
    <col min="4363" max="4363" width="14.140625" customWidth="1"/>
    <col min="4364" max="4364" width="13.7109375" customWidth="1"/>
    <col min="4365" max="4365" width="9" customWidth="1"/>
    <col min="4366" max="4373" width="14.7109375" customWidth="1"/>
    <col min="4374" max="4374" width="14.85546875" customWidth="1"/>
    <col min="4375" max="4387" width="14.7109375" customWidth="1"/>
    <col min="4389" max="4389" width="14.7109375" customWidth="1"/>
    <col min="4391" max="4394" width="14.7109375" customWidth="1"/>
    <col min="4395" max="4395" width="14.85546875" customWidth="1"/>
    <col min="4396" max="4399" width="14.7109375" customWidth="1"/>
    <col min="4401" max="4402" width="14.7109375" customWidth="1"/>
    <col min="4404" max="4405" width="14.7109375" customWidth="1"/>
    <col min="4406" max="4406" width="14.5703125" customWidth="1"/>
    <col min="4407" max="4409" width="14.7109375" customWidth="1"/>
    <col min="4412" max="4412" width="14.7109375" customWidth="1"/>
    <col min="4413" max="4413" width="14.85546875" customWidth="1"/>
    <col min="4414" max="4416" width="14.7109375" customWidth="1"/>
    <col min="4418" max="4418" width="14.85546875" customWidth="1"/>
    <col min="4419" max="4420" width="14.7109375" customWidth="1"/>
    <col min="4421" max="4421" width="16.5703125" customWidth="1"/>
    <col min="4422" max="4423" width="14.7109375" customWidth="1"/>
    <col min="4425" max="4430" width="14.7109375" customWidth="1"/>
    <col min="4432" max="4432" width="14.85546875" customWidth="1"/>
    <col min="4433" max="4437" width="14.7109375" customWidth="1"/>
    <col min="4439" max="4443" width="14.7109375" customWidth="1"/>
    <col min="4444" max="4444" width="14.5703125" customWidth="1"/>
    <col min="4446" max="4447" width="14.7109375" customWidth="1"/>
    <col min="4448" max="4448" width="14.85546875" customWidth="1"/>
    <col min="4449" max="4449" width="14.7109375" customWidth="1"/>
    <col min="4453" max="4455" width="14.7109375" customWidth="1"/>
    <col min="4609" max="4609" width="7" customWidth="1"/>
    <col min="4610" max="4610" width="37.28515625" customWidth="1"/>
    <col min="4611" max="4611" width="13.28515625" customWidth="1"/>
    <col min="4612" max="4612" width="14.140625" customWidth="1"/>
    <col min="4613" max="4613" width="12.5703125" customWidth="1"/>
    <col min="4614" max="4614" width="13.42578125" customWidth="1"/>
    <col min="4615" max="4618" width="13.7109375" customWidth="1"/>
    <col min="4619" max="4619" width="14.140625" customWidth="1"/>
    <col min="4620" max="4620" width="13.7109375" customWidth="1"/>
    <col min="4621" max="4621" width="9" customWidth="1"/>
    <col min="4622" max="4629" width="14.7109375" customWidth="1"/>
    <col min="4630" max="4630" width="14.85546875" customWidth="1"/>
    <col min="4631" max="4643" width="14.7109375" customWidth="1"/>
    <col min="4645" max="4645" width="14.7109375" customWidth="1"/>
    <col min="4647" max="4650" width="14.7109375" customWidth="1"/>
    <col min="4651" max="4651" width="14.85546875" customWidth="1"/>
    <col min="4652" max="4655" width="14.7109375" customWidth="1"/>
    <col min="4657" max="4658" width="14.7109375" customWidth="1"/>
    <col min="4660" max="4661" width="14.7109375" customWidth="1"/>
    <col min="4662" max="4662" width="14.5703125" customWidth="1"/>
    <col min="4663" max="4665" width="14.7109375" customWidth="1"/>
    <col min="4668" max="4668" width="14.7109375" customWidth="1"/>
    <col min="4669" max="4669" width="14.85546875" customWidth="1"/>
    <col min="4670" max="4672" width="14.7109375" customWidth="1"/>
    <col min="4674" max="4674" width="14.85546875" customWidth="1"/>
    <col min="4675" max="4676" width="14.7109375" customWidth="1"/>
    <col min="4677" max="4677" width="16.5703125" customWidth="1"/>
    <col min="4678" max="4679" width="14.7109375" customWidth="1"/>
    <col min="4681" max="4686" width="14.7109375" customWidth="1"/>
    <col min="4688" max="4688" width="14.85546875" customWidth="1"/>
    <col min="4689" max="4693" width="14.7109375" customWidth="1"/>
    <col min="4695" max="4699" width="14.7109375" customWidth="1"/>
    <col min="4700" max="4700" width="14.5703125" customWidth="1"/>
    <col min="4702" max="4703" width="14.7109375" customWidth="1"/>
    <col min="4704" max="4704" width="14.85546875" customWidth="1"/>
    <col min="4705" max="4705" width="14.7109375" customWidth="1"/>
    <col min="4709" max="4711" width="14.7109375" customWidth="1"/>
    <col min="4865" max="4865" width="7" customWidth="1"/>
    <col min="4866" max="4866" width="37.28515625" customWidth="1"/>
    <col min="4867" max="4867" width="13.28515625" customWidth="1"/>
    <col min="4868" max="4868" width="14.140625" customWidth="1"/>
    <col min="4869" max="4869" width="12.5703125" customWidth="1"/>
    <col min="4870" max="4870" width="13.42578125" customWidth="1"/>
    <col min="4871" max="4874" width="13.7109375" customWidth="1"/>
    <col min="4875" max="4875" width="14.140625" customWidth="1"/>
    <col min="4876" max="4876" width="13.7109375" customWidth="1"/>
    <col min="4877" max="4877" width="9" customWidth="1"/>
    <col min="4878" max="4885" width="14.7109375" customWidth="1"/>
    <col min="4886" max="4886" width="14.85546875" customWidth="1"/>
    <col min="4887" max="4899" width="14.7109375" customWidth="1"/>
    <col min="4901" max="4901" width="14.7109375" customWidth="1"/>
    <col min="4903" max="4906" width="14.7109375" customWidth="1"/>
    <col min="4907" max="4907" width="14.85546875" customWidth="1"/>
    <col min="4908" max="4911" width="14.7109375" customWidth="1"/>
    <col min="4913" max="4914" width="14.7109375" customWidth="1"/>
    <col min="4916" max="4917" width="14.7109375" customWidth="1"/>
    <col min="4918" max="4918" width="14.5703125" customWidth="1"/>
    <col min="4919" max="4921" width="14.7109375" customWidth="1"/>
    <col min="4924" max="4924" width="14.7109375" customWidth="1"/>
    <col min="4925" max="4925" width="14.85546875" customWidth="1"/>
    <col min="4926" max="4928" width="14.7109375" customWidth="1"/>
    <col min="4930" max="4930" width="14.85546875" customWidth="1"/>
    <col min="4931" max="4932" width="14.7109375" customWidth="1"/>
    <col min="4933" max="4933" width="16.5703125" customWidth="1"/>
    <col min="4934" max="4935" width="14.7109375" customWidth="1"/>
    <col min="4937" max="4942" width="14.7109375" customWidth="1"/>
    <col min="4944" max="4944" width="14.85546875" customWidth="1"/>
    <col min="4945" max="4949" width="14.7109375" customWidth="1"/>
    <col min="4951" max="4955" width="14.7109375" customWidth="1"/>
    <col min="4956" max="4956" width="14.5703125" customWidth="1"/>
    <col min="4958" max="4959" width="14.7109375" customWidth="1"/>
    <col min="4960" max="4960" width="14.85546875" customWidth="1"/>
    <col min="4961" max="4961" width="14.7109375" customWidth="1"/>
    <col min="4965" max="4967" width="14.7109375" customWidth="1"/>
    <col min="5121" max="5121" width="7" customWidth="1"/>
    <col min="5122" max="5122" width="37.28515625" customWidth="1"/>
    <col min="5123" max="5123" width="13.28515625" customWidth="1"/>
    <col min="5124" max="5124" width="14.140625" customWidth="1"/>
    <col min="5125" max="5125" width="12.5703125" customWidth="1"/>
    <col min="5126" max="5126" width="13.42578125" customWidth="1"/>
    <col min="5127" max="5130" width="13.7109375" customWidth="1"/>
    <col min="5131" max="5131" width="14.140625" customWidth="1"/>
    <col min="5132" max="5132" width="13.7109375" customWidth="1"/>
    <col min="5133" max="5133" width="9" customWidth="1"/>
    <col min="5134" max="5141" width="14.7109375" customWidth="1"/>
    <col min="5142" max="5142" width="14.85546875" customWidth="1"/>
    <col min="5143" max="5155" width="14.7109375" customWidth="1"/>
    <col min="5157" max="5157" width="14.7109375" customWidth="1"/>
    <col min="5159" max="5162" width="14.7109375" customWidth="1"/>
    <col min="5163" max="5163" width="14.85546875" customWidth="1"/>
    <col min="5164" max="5167" width="14.7109375" customWidth="1"/>
    <col min="5169" max="5170" width="14.7109375" customWidth="1"/>
    <col min="5172" max="5173" width="14.7109375" customWidth="1"/>
    <col min="5174" max="5174" width="14.5703125" customWidth="1"/>
    <col min="5175" max="5177" width="14.7109375" customWidth="1"/>
    <col min="5180" max="5180" width="14.7109375" customWidth="1"/>
    <col min="5181" max="5181" width="14.85546875" customWidth="1"/>
    <col min="5182" max="5184" width="14.7109375" customWidth="1"/>
    <col min="5186" max="5186" width="14.85546875" customWidth="1"/>
    <col min="5187" max="5188" width="14.7109375" customWidth="1"/>
    <col min="5189" max="5189" width="16.5703125" customWidth="1"/>
    <col min="5190" max="5191" width="14.7109375" customWidth="1"/>
    <col min="5193" max="5198" width="14.7109375" customWidth="1"/>
    <col min="5200" max="5200" width="14.85546875" customWidth="1"/>
    <col min="5201" max="5205" width="14.7109375" customWidth="1"/>
    <col min="5207" max="5211" width="14.7109375" customWidth="1"/>
    <col min="5212" max="5212" width="14.5703125" customWidth="1"/>
    <col min="5214" max="5215" width="14.7109375" customWidth="1"/>
    <col min="5216" max="5216" width="14.85546875" customWidth="1"/>
    <col min="5217" max="5217" width="14.7109375" customWidth="1"/>
    <col min="5221" max="5223" width="14.7109375" customWidth="1"/>
    <col min="5377" max="5377" width="7" customWidth="1"/>
    <col min="5378" max="5378" width="37.28515625" customWidth="1"/>
    <col min="5379" max="5379" width="13.28515625" customWidth="1"/>
    <col min="5380" max="5380" width="14.140625" customWidth="1"/>
    <col min="5381" max="5381" width="12.5703125" customWidth="1"/>
    <col min="5382" max="5382" width="13.42578125" customWidth="1"/>
    <col min="5383" max="5386" width="13.7109375" customWidth="1"/>
    <col min="5387" max="5387" width="14.140625" customWidth="1"/>
    <col min="5388" max="5388" width="13.7109375" customWidth="1"/>
    <col min="5389" max="5389" width="9" customWidth="1"/>
    <col min="5390" max="5397" width="14.7109375" customWidth="1"/>
    <col min="5398" max="5398" width="14.85546875" customWidth="1"/>
    <col min="5399" max="5411" width="14.7109375" customWidth="1"/>
    <col min="5413" max="5413" width="14.7109375" customWidth="1"/>
    <col min="5415" max="5418" width="14.7109375" customWidth="1"/>
    <col min="5419" max="5419" width="14.85546875" customWidth="1"/>
    <col min="5420" max="5423" width="14.7109375" customWidth="1"/>
    <col min="5425" max="5426" width="14.7109375" customWidth="1"/>
    <col min="5428" max="5429" width="14.7109375" customWidth="1"/>
    <col min="5430" max="5430" width="14.5703125" customWidth="1"/>
    <col min="5431" max="5433" width="14.7109375" customWidth="1"/>
    <col min="5436" max="5436" width="14.7109375" customWidth="1"/>
    <col min="5437" max="5437" width="14.85546875" customWidth="1"/>
    <col min="5438" max="5440" width="14.7109375" customWidth="1"/>
    <col min="5442" max="5442" width="14.85546875" customWidth="1"/>
    <col min="5443" max="5444" width="14.7109375" customWidth="1"/>
    <col min="5445" max="5445" width="16.5703125" customWidth="1"/>
    <col min="5446" max="5447" width="14.7109375" customWidth="1"/>
    <col min="5449" max="5454" width="14.7109375" customWidth="1"/>
    <col min="5456" max="5456" width="14.85546875" customWidth="1"/>
    <col min="5457" max="5461" width="14.7109375" customWidth="1"/>
    <col min="5463" max="5467" width="14.7109375" customWidth="1"/>
    <col min="5468" max="5468" width="14.5703125" customWidth="1"/>
    <col min="5470" max="5471" width="14.7109375" customWidth="1"/>
    <col min="5472" max="5472" width="14.85546875" customWidth="1"/>
    <col min="5473" max="5473" width="14.7109375" customWidth="1"/>
    <col min="5477" max="5479" width="14.7109375" customWidth="1"/>
    <col min="5633" max="5633" width="7" customWidth="1"/>
    <col min="5634" max="5634" width="37.28515625" customWidth="1"/>
    <col min="5635" max="5635" width="13.28515625" customWidth="1"/>
    <col min="5636" max="5636" width="14.140625" customWidth="1"/>
    <col min="5637" max="5637" width="12.5703125" customWidth="1"/>
    <col min="5638" max="5638" width="13.42578125" customWidth="1"/>
    <col min="5639" max="5642" width="13.7109375" customWidth="1"/>
    <col min="5643" max="5643" width="14.140625" customWidth="1"/>
    <col min="5644" max="5644" width="13.7109375" customWidth="1"/>
    <col min="5645" max="5645" width="9" customWidth="1"/>
    <col min="5646" max="5653" width="14.7109375" customWidth="1"/>
    <col min="5654" max="5654" width="14.85546875" customWidth="1"/>
    <col min="5655" max="5667" width="14.7109375" customWidth="1"/>
    <col min="5669" max="5669" width="14.7109375" customWidth="1"/>
    <col min="5671" max="5674" width="14.7109375" customWidth="1"/>
    <col min="5675" max="5675" width="14.85546875" customWidth="1"/>
    <col min="5676" max="5679" width="14.7109375" customWidth="1"/>
    <col min="5681" max="5682" width="14.7109375" customWidth="1"/>
    <col min="5684" max="5685" width="14.7109375" customWidth="1"/>
    <col min="5686" max="5686" width="14.5703125" customWidth="1"/>
    <col min="5687" max="5689" width="14.7109375" customWidth="1"/>
    <col min="5692" max="5692" width="14.7109375" customWidth="1"/>
    <col min="5693" max="5693" width="14.85546875" customWidth="1"/>
    <col min="5694" max="5696" width="14.7109375" customWidth="1"/>
    <col min="5698" max="5698" width="14.85546875" customWidth="1"/>
    <col min="5699" max="5700" width="14.7109375" customWidth="1"/>
    <col min="5701" max="5701" width="16.5703125" customWidth="1"/>
    <col min="5702" max="5703" width="14.7109375" customWidth="1"/>
    <col min="5705" max="5710" width="14.7109375" customWidth="1"/>
    <col min="5712" max="5712" width="14.85546875" customWidth="1"/>
    <col min="5713" max="5717" width="14.7109375" customWidth="1"/>
    <col min="5719" max="5723" width="14.7109375" customWidth="1"/>
    <col min="5724" max="5724" width="14.5703125" customWidth="1"/>
    <col min="5726" max="5727" width="14.7109375" customWidth="1"/>
    <col min="5728" max="5728" width="14.85546875" customWidth="1"/>
    <col min="5729" max="5729" width="14.7109375" customWidth="1"/>
    <col min="5733" max="5735" width="14.7109375" customWidth="1"/>
    <col min="5889" max="5889" width="7" customWidth="1"/>
    <col min="5890" max="5890" width="37.28515625" customWidth="1"/>
    <col min="5891" max="5891" width="13.28515625" customWidth="1"/>
    <col min="5892" max="5892" width="14.140625" customWidth="1"/>
    <col min="5893" max="5893" width="12.5703125" customWidth="1"/>
    <col min="5894" max="5894" width="13.42578125" customWidth="1"/>
    <col min="5895" max="5898" width="13.7109375" customWidth="1"/>
    <col min="5899" max="5899" width="14.140625" customWidth="1"/>
    <col min="5900" max="5900" width="13.7109375" customWidth="1"/>
    <col min="5901" max="5901" width="9" customWidth="1"/>
    <col min="5902" max="5909" width="14.7109375" customWidth="1"/>
    <col min="5910" max="5910" width="14.85546875" customWidth="1"/>
    <col min="5911" max="5923" width="14.7109375" customWidth="1"/>
    <col min="5925" max="5925" width="14.7109375" customWidth="1"/>
    <col min="5927" max="5930" width="14.7109375" customWidth="1"/>
    <col min="5931" max="5931" width="14.85546875" customWidth="1"/>
    <col min="5932" max="5935" width="14.7109375" customWidth="1"/>
    <col min="5937" max="5938" width="14.7109375" customWidth="1"/>
    <col min="5940" max="5941" width="14.7109375" customWidth="1"/>
    <col min="5942" max="5942" width="14.5703125" customWidth="1"/>
    <col min="5943" max="5945" width="14.7109375" customWidth="1"/>
    <col min="5948" max="5948" width="14.7109375" customWidth="1"/>
    <col min="5949" max="5949" width="14.85546875" customWidth="1"/>
    <col min="5950" max="5952" width="14.7109375" customWidth="1"/>
    <col min="5954" max="5954" width="14.85546875" customWidth="1"/>
    <col min="5955" max="5956" width="14.7109375" customWidth="1"/>
    <col min="5957" max="5957" width="16.5703125" customWidth="1"/>
    <col min="5958" max="5959" width="14.7109375" customWidth="1"/>
    <col min="5961" max="5966" width="14.7109375" customWidth="1"/>
    <col min="5968" max="5968" width="14.85546875" customWidth="1"/>
    <col min="5969" max="5973" width="14.7109375" customWidth="1"/>
    <col min="5975" max="5979" width="14.7109375" customWidth="1"/>
    <col min="5980" max="5980" width="14.5703125" customWidth="1"/>
    <col min="5982" max="5983" width="14.7109375" customWidth="1"/>
    <col min="5984" max="5984" width="14.85546875" customWidth="1"/>
    <col min="5985" max="5985" width="14.7109375" customWidth="1"/>
    <col min="5989" max="5991" width="14.7109375" customWidth="1"/>
    <col min="6145" max="6145" width="7" customWidth="1"/>
    <col min="6146" max="6146" width="37.28515625" customWidth="1"/>
    <col min="6147" max="6147" width="13.28515625" customWidth="1"/>
    <col min="6148" max="6148" width="14.140625" customWidth="1"/>
    <col min="6149" max="6149" width="12.5703125" customWidth="1"/>
    <col min="6150" max="6150" width="13.42578125" customWidth="1"/>
    <col min="6151" max="6154" width="13.7109375" customWidth="1"/>
    <col min="6155" max="6155" width="14.140625" customWidth="1"/>
    <col min="6156" max="6156" width="13.7109375" customWidth="1"/>
    <col min="6157" max="6157" width="9" customWidth="1"/>
    <col min="6158" max="6165" width="14.7109375" customWidth="1"/>
    <col min="6166" max="6166" width="14.85546875" customWidth="1"/>
    <col min="6167" max="6179" width="14.7109375" customWidth="1"/>
    <col min="6181" max="6181" width="14.7109375" customWidth="1"/>
    <col min="6183" max="6186" width="14.7109375" customWidth="1"/>
    <col min="6187" max="6187" width="14.85546875" customWidth="1"/>
    <col min="6188" max="6191" width="14.7109375" customWidth="1"/>
    <col min="6193" max="6194" width="14.7109375" customWidth="1"/>
    <col min="6196" max="6197" width="14.7109375" customWidth="1"/>
    <col min="6198" max="6198" width="14.5703125" customWidth="1"/>
    <col min="6199" max="6201" width="14.7109375" customWidth="1"/>
    <col min="6204" max="6204" width="14.7109375" customWidth="1"/>
    <col min="6205" max="6205" width="14.85546875" customWidth="1"/>
    <col min="6206" max="6208" width="14.7109375" customWidth="1"/>
    <col min="6210" max="6210" width="14.85546875" customWidth="1"/>
    <col min="6211" max="6212" width="14.7109375" customWidth="1"/>
    <col min="6213" max="6213" width="16.5703125" customWidth="1"/>
    <col min="6214" max="6215" width="14.7109375" customWidth="1"/>
    <col min="6217" max="6222" width="14.7109375" customWidth="1"/>
    <col min="6224" max="6224" width="14.85546875" customWidth="1"/>
    <col min="6225" max="6229" width="14.7109375" customWidth="1"/>
    <col min="6231" max="6235" width="14.7109375" customWidth="1"/>
    <col min="6236" max="6236" width="14.5703125" customWidth="1"/>
    <col min="6238" max="6239" width="14.7109375" customWidth="1"/>
    <col min="6240" max="6240" width="14.85546875" customWidth="1"/>
    <col min="6241" max="6241" width="14.7109375" customWidth="1"/>
    <col min="6245" max="6247" width="14.7109375" customWidth="1"/>
    <col min="6401" max="6401" width="7" customWidth="1"/>
    <col min="6402" max="6402" width="37.28515625" customWidth="1"/>
    <col min="6403" max="6403" width="13.28515625" customWidth="1"/>
    <col min="6404" max="6404" width="14.140625" customWidth="1"/>
    <col min="6405" max="6405" width="12.5703125" customWidth="1"/>
    <col min="6406" max="6406" width="13.42578125" customWidth="1"/>
    <col min="6407" max="6410" width="13.7109375" customWidth="1"/>
    <col min="6411" max="6411" width="14.140625" customWidth="1"/>
    <col min="6412" max="6412" width="13.7109375" customWidth="1"/>
    <col min="6413" max="6413" width="9" customWidth="1"/>
    <col min="6414" max="6421" width="14.7109375" customWidth="1"/>
    <col min="6422" max="6422" width="14.85546875" customWidth="1"/>
    <col min="6423" max="6435" width="14.7109375" customWidth="1"/>
    <col min="6437" max="6437" width="14.7109375" customWidth="1"/>
    <col min="6439" max="6442" width="14.7109375" customWidth="1"/>
    <col min="6443" max="6443" width="14.85546875" customWidth="1"/>
    <col min="6444" max="6447" width="14.7109375" customWidth="1"/>
    <col min="6449" max="6450" width="14.7109375" customWidth="1"/>
    <col min="6452" max="6453" width="14.7109375" customWidth="1"/>
    <col min="6454" max="6454" width="14.5703125" customWidth="1"/>
    <col min="6455" max="6457" width="14.7109375" customWidth="1"/>
    <col min="6460" max="6460" width="14.7109375" customWidth="1"/>
    <col min="6461" max="6461" width="14.85546875" customWidth="1"/>
    <col min="6462" max="6464" width="14.7109375" customWidth="1"/>
    <col min="6466" max="6466" width="14.85546875" customWidth="1"/>
    <col min="6467" max="6468" width="14.7109375" customWidth="1"/>
    <col min="6469" max="6469" width="16.5703125" customWidth="1"/>
    <col min="6470" max="6471" width="14.7109375" customWidth="1"/>
    <col min="6473" max="6478" width="14.7109375" customWidth="1"/>
    <col min="6480" max="6480" width="14.85546875" customWidth="1"/>
    <col min="6481" max="6485" width="14.7109375" customWidth="1"/>
    <col min="6487" max="6491" width="14.7109375" customWidth="1"/>
    <col min="6492" max="6492" width="14.5703125" customWidth="1"/>
    <col min="6494" max="6495" width="14.7109375" customWidth="1"/>
    <col min="6496" max="6496" width="14.85546875" customWidth="1"/>
    <col min="6497" max="6497" width="14.7109375" customWidth="1"/>
    <col min="6501" max="6503" width="14.7109375" customWidth="1"/>
    <col min="6657" max="6657" width="7" customWidth="1"/>
    <col min="6658" max="6658" width="37.28515625" customWidth="1"/>
    <col min="6659" max="6659" width="13.28515625" customWidth="1"/>
    <col min="6660" max="6660" width="14.140625" customWidth="1"/>
    <col min="6661" max="6661" width="12.5703125" customWidth="1"/>
    <col min="6662" max="6662" width="13.42578125" customWidth="1"/>
    <col min="6663" max="6666" width="13.7109375" customWidth="1"/>
    <col min="6667" max="6667" width="14.140625" customWidth="1"/>
    <col min="6668" max="6668" width="13.7109375" customWidth="1"/>
    <col min="6669" max="6669" width="9" customWidth="1"/>
    <col min="6670" max="6677" width="14.7109375" customWidth="1"/>
    <col min="6678" max="6678" width="14.85546875" customWidth="1"/>
    <col min="6679" max="6691" width="14.7109375" customWidth="1"/>
    <col min="6693" max="6693" width="14.7109375" customWidth="1"/>
    <col min="6695" max="6698" width="14.7109375" customWidth="1"/>
    <col min="6699" max="6699" width="14.85546875" customWidth="1"/>
    <col min="6700" max="6703" width="14.7109375" customWidth="1"/>
    <col min="6705" max="6706" width="14.7109375" customWidth="1"/>
    <col min="6708" max="6709" width="14.7109375" customWidth="1"/>
    <col min="6710" max="6710" width="14.5703125" customWidth="1"/>
    <col min="6711" max="6713" width="14.7109375" customWidth="1"/>
    <col min="6716" max="6716" width="14.7109375" customWidth="1"/>
    <col min="6717" max="6717" width="14.85546875" customWidth="1"/>
    <col min="6718" max="6720" width="14.7109375" customWidth="1"/>
    <col min="6722" max="6722" width="14.85546875" customWidth="1"/>
    <col min="6723" max="6724" width="14.7109375" customWidth="1"/>
    <col min="6725" max="6725" width="16.5703125" customWidth="1"/>
    <col min="6726" max="6727" width="14.7109375" customWidth="1"/>
    <col min="6729" max="6734" width="14.7109375" customWidth="1"/>
    <col min="6736" max="6736" width="14.85546875" customWidth="1"/>
    <col min="6737" max="6741" width="14.7109375" customWidth="1"/>
    <col min="6743" max="6747" width="14.7109375" customWidth="1"/>
    <col min="6748" max="6748" width="14.5703125" customWidth="1"/>
    <col min="6750" max="6751" width="14.7109375" customWidth="1"/>
    <col min="6752" max="6752" width="14.85546875" customWidth="1"/>
    <col min="6753" max="6753" width="14.7109375" customWidth="1"/>
    <col min="6757" max="6759" width="14.7109375" customWidth="1"/>
    <col min="6913" max="6913" width="7" customWidth="1"/>
    <col min="6914" max="6914" width="37.28515625" customWidth="1"/>
    <col min="6915" max="6915" width="13.28515625" customWidth="1"/>
    <col min="6916" max="6916" width="14.140625" customWidth="1"/>
    <col min="6917" max="6917" width="12.5703125" customWidth="1"/>
    <col min="6918" max="6918" width="13.42578125" customWidth="1"/>
    <col min="6919" max="6922" width="13.7109375" customWidth="1"/>
    <col min="6923" max="6923" width="14.140625" customWidth="1"/>
    <col min="6924" max="6924" width="13.7109375" customWidth="1"/>
    <col min="6925" max="6925" width="9" customWidth="1"/>
    <col min="6926" max="6933" width="14.7109375" customWidth="1"/>
    <col min="6934" max="6934" width="14.85546875" customWidth="1"/>
    <col min="6935" max="6947" width="14.7109375" customWidth="1"/>
    <col min="6949" max="6949" width="14.7109375" customWidth="1"/>
    <col min="6951" max="6954" width="14.7109375" customWidth="1"/>
    <col min="6955" max="6955" width="14.85546875" customWidth="1"/>
    <col min="6956" max="6959" width="14.7109375" customWidth="1"/>
    <col min="6961" max="6962" width="14.7109375" customWidth="1"/>
    <col min="6964" max="6965" width="14.7109375" customWidth="1"/>
    <col min="6966" max="6966" width="14.5703125" customWidth="1"/>
    <col min="6967" max="6969" width="14.7109375" customWidth="1"/>
    <col min="6972" max="6972" width="14.7109375" customWidth="1"/>
    <col min="6973" max="6973" width="14.85546875" customWidth="1"/>
    <col min="6974" max="6976" width="14.7109375" customWidth="1"/>
    <col min="6978" max="6978" width="14.85546875" customWidth="1"/>
    <col min="6979" max="6980" width="14.7109375" customWidth="1"/>
    <col min="6981" max="6981" width="16.5703125" customWidth="1"/>
    <col min="6982" max="6983" width="14.7109375" customWidth="1"/>
    <col min="6985" max="6990" width="14.7109375" customWidth="1"/>
    <col min="6992" max="6992" width="14.85546875" customWidth="1"/>
    <col min="6993" max="6997" width="14.7109375" customWidth="1"/>
    <col min="6999" max="7003" width="14.7109375" customWidth="1"/>
    <col min="7004" max="7004" width="14.5703125" customWidth="1"/>
    <col min="7006" max="7007" width="14.7109375" customWidth="1"/>
    <col min="7008" max="7008" width="14.85546875" customWidth="1"/>
    <col min="7009" max="7009" width="14.7109375" customWidth="1"/>
    <col min="7013" max="7015" width="14.7109375" customWidth="1"/>
    <col min="7169" max="7169" width="7" customWidth="1"/>
    <col min="7170" max="7170" width="37.28515625" customWidth="1"/>
    <col min="7171" max="7171" width="13.28515625" customWidth="1"/>
    <col min="7172" max="7172" width="14.140625" customWidth="1"/>
    <col min="7173" max="7173" width="12.5703125" customWidth="1"/>
    <col min="7174" max="7174" width="13.42578125" customWidth="1"/>
    <col min="7175" max="7178" width="13.7109375" customWidth="1"/>
    <col min="7179" max="7179" width="14.140625" customWidth="1"/>
    <col min="7180" max="7180" width="13.7109375" customWidth="1"/>
    <col min="7181" max="7181" width="9" customWidth="1"/>
    <col min="7182" max="7189" width="14.7109375" customWidth="1"/>
    <col min="7190" max="7190" width="14.85546875" customWidth="1"/>
    <col min="7191" max="7203" width="14.7109375" customWidth="1"/>
    <col min="7205" max="7205" width="14.7109375" customWidth="1"/>
    <col min="7207" max="7210" width="14.7109375" customWidth="1"/>
    <col min="7211" max="7211" width="14.85546875" customWidth="1"/>
    <col min="7212" max="7215" width="14.7109375" customWidth="1"/>
    <col min="7217" max="7218" width="14.7109375" customWidth="1"/>
    <col min="7220" max="7221" width="14.7109375" customWidth="1"/>
    <col min="7222" max="7222" width="14.5703125" customWidth="1"/>
    <col min="7223" max="7225" width="14.7109375" customWidth="1"/>
    <col min="7228" max="7228" width="14.7109375" customWidth="1"/>
    <col min="7229" max="7229" width="14.85546875" customWidth="1"/>
    <col min="7230" max="7232" width="14.7109375" customWidth="1"/>
    <col min="7234" max="7234" width="14.85546875" customWidth="1"/>
    <col min="7235" max="7236" width="14.7109375" customWidth="1"/>
    <col min="7237" max="7237" width="16.5703125" customWidth="1"/>
    <col min="7238" max="7239" width="14.7109375" customWidth="1"/>
    <col min="7241" max="7246" width="14.7109375" customWidth="1"/>
    <col min="7248" max="7248" width="14.85546875" customWidth="1"/>
    <col min="7249" max="7253" width="14.7109375" customWidth="1"/>
    <col min="7255" max="7259" width="14.7109375" customWidth="1"/>
    <col min="7260" max="7260" width="14.5703125" customWidth="1"/>
    <col min="7262" max="7263" width="14.7109375" customWidth="1"/>
    <col min="7264" max="7264" width="14.85546875" customWidth="1"/>
    <col min="7265" max="7265" width="14.7109375" customWidth="1"/>
    <col min="7269" max="7271" width="14.7109375" customWidth="1"/>
    <col min="7425" max="7425" width="7" customWidth="1"/>
    <col min="7426" max="7426" width="37.28515625" customWidth="1"/>
    <col min="7427" max="7427" width="13.28515625" customWidth="1"/>
    <col min="7428" max="7428" width="14.140625" customWidth="1"/>
    <col min="7429" max="7429" width="12.5703125" customWidth="1"/>
    <col min="7430" max="7430" width="13.42578125" customWidth="1"/>
    <col min="7431" max="7434" width="13.7109375" customWidth="1"/>
    <col min="7435" max="7435" width="14.140625" customWidth="1"/>
    <col min="7436" max="7436" width="13.7109375" customWidth="1"/>
    <col min="7437" max="7437" width="9" customWidth="1"/>
    <col min="7438" max="7445" width="14.7109375" customWidth="1"/>
    <col min="7446" max="7446" width="14.85546875" customWidth="1"/>
    <col min="7447" max="7459" width="14.7109375" customWidth="1"/>
    <col min="7461" max="7461" width="14.7109375" customWidth="1"/>
    <col min="7463" max="7466" width="14.7109375" customWidth="1"/>
    <col min="7467" max="7467" width="14.85546875" customWidth="1"/>
    <col min="7468" max="7471" width="14.7109375" customWidth="1"/>
    <col min="7473" max="7474" width="14.7109375" customWidth="1"/>
    <col min="7476" max="7477" width="14.7109375" customWidth="1"/>
    <col min="7478" max="7478" width="14.5703125" customWidth="1"/>
    <col min="7479" max="7481" width="14.7109375" customWidth="1"/>
    <col min="7484" max="7484" width="14.7109375" customWidth="1"/>
    <col min="7485" max="7485" width="14.85546875" customWidth="1"/>
    <col min="7486" max="7488" width="14.7109375" customWidth="1"/>
    <col min="7490" max="7490" width="14.85546875" customWidth="1"/>
    <col min="7491" max="7492" width="14.7109375" customWidth="1"/>
    <col min="7493" max="7493" width="16.5703125" customWidth="1"/>
    <col min="7494" max="7495" width="14.7109375" customWidth="1"/>
    <col min="7497" max="7502" width="14.7109375" customWidth="1"/>
    <col min="7504" max="7504" width="14.85546875" customWidth="1"/>
    <col min="7505" max="7509" width="14.7109375" customWidth="1"/>
    <col min="7511" max="7515" width="14.7109375" customWidth="1"/>
    <col min="7516" max="7516" width="14.5703125" customWidth="1"/>
    <col min="7518" max="7519" width="14.7109375" customWidth="1"/>
    <col min="7520" max="7520" width="14.85546875" customWidth="1"/>
    <col min="7521" max="7521" width="14.7109375" customWidth="1"/>
    <col min="7525" max="7527" width="14.7109375" customWidth="1"/>
    <col min="7681" max="7681" width="7" customWidth="1"/>
    <col min="7682" max="7682" width="37.28515625" customWidth="1"/>
    <col min="7683" max="7683" width="13.28515625" customWidth="1"/>
    <col min="7684" max="7684" width="14.140625" customWidth="1"/>
    <col min="7685" max="7685" width="12.5703125" customWidth="1"/>
    <col min="7686" max="7686" width="13.42578125" customWidth="1"/>
    <col min="7687" max="7690" width="13.7109375" customWidth="1"/>
    <col min="7691" max="7691" width="14.140625" customWidth="1"/>
    <col min="7692" max="7692" width="13.7109375" customWidth="1"/>
    <col min="7693" max="7693" width="9" customWidth="1"/>
    <col min="7694" max="7701" width="14.7109375" customWidth="1"/>
    <col min="7702" max="7702" width="14.85546875" customWidth="1"/>
    <col min="7703" max="7715" width="14.7109375" customWidth="1"/>
    <col min="7717" max="7717" width="14.7109375" customWidth="1"/>
    <col min="7719" max="7722" width="14.7109375" customWidth="1"/>
    <col min="7723" max="7723" width="14.85546875" customWidth="1"/>
    <col min="7724" max="7727" width="14.7109375" customWidth="1"/>
    <col min="7729" max="7730" width="14.7109375" customWidth="1"/>
    <col min="7732" max="7733" width="14.7109375" customWidth="1"/>
    <col min="7734" max="7734" width="14.5703125" customWidth="1"/>
    <col min="7735" max="7737" width="14.7109375" customWidth="1"/>
    <col min="7740" max="7740" width="14.7109375" customWidth="1"/>
    <col min="7741" max="7741" width="14.85546875" customWidth="1"/>
    <col min="7742" max="7744" width="14.7109375" customWidth="1"/>
    <col min="7746" max="7746" width="14.85546875" customWidth="1"/>
    <col min="7747" max="7748" width="14.7109375" customWidth="1"/>
    <col min="7749" max="7749" width="16.5703125" customWidth="1"/>
    <col min="7750" max="7751" width="14.7109375" customWidth="1"/>
    <col min="7753" max="7758" width="14.7109375" customWidth="1"/>
    <col min="7760" max="7760" width="14.85546875" customWidth="1"/>
    <col min="7761" max="7765" width="14.7109375" customWidth="1"/>
    <col min="7767" max="7771" width="14.7109375" customWidth="1"/>
    <col min="7772" max="7772" width="14.5703125" customWidth="1"/>
    <col min="7774" max="7775" width="14.7109375" customWidth="1"/>
    <col min="7776" max="7776" width="14.85546875" customWidth="1"/>
    <col min="7777" max="7777" width="14.7109375" customWidth="1"/>
    <col min="7781" max="7783" width="14.7109375" customWidth="1"/>
    <col min="7937" max="7937" width="7" customWidth="1"/>
    <col min="7938" max="7938" width="37.28515625" customWidth="1"/>
    <col min="7939" max="7939" width="13.28515625" customWidth="1"/>
    <col min="7940" max="7940" width="14.140625" customWidth="1"/>
    <col min="7941" max="7941" width="12.5703125" customWidth="1"/>
    <col min="7942" max="7942" width="13.42578125" customWidth="1"/>
    <col min="7943" max="7946" width="13.7109375" customWidth="1"/>
    <col min="7947" max="7947" width="14.140625" customWidth="1"/>
    <col min="7948" max="7948" width="13.7109375" customWidth="1"/>
    <col min="7949" max="7949" width="9" customWidth="1"/>
    <col min="7950" max="7957" width="14.7109375" customWidth="1"/>
    <col min="7958" max="7958" width="14.85546875" customWidth="1"/>
    <col min="7959" max="7971" width="14.7109375" customWidth="1"/>
    <col min="7973" max="7973" width="14.7109375" customWidth="1"/>
    <col min="7975" max="7978" width="14.7109375" customWidth="1"/>
    <col min="7979" max="7979" width="14.85546875" customWidth="1"/>
    <col min="7980" max="7983" width="14.7109375" customWidth="1"/>
    <col min="7985" max="7986" width="14.7109375" customWidth="1"/>
    <col min="7988" max="7989" width="14.7109375" customWidth="1"/>
    <col min="7990" max="7990" width="14.5703125" customWidth="1"/>
    <col min="7991" max="7993" width="14.7109375" customWidth="1"/>
    <col min="7996" max="7996" width="14.7109375" customWidth="1"/>
    <col min="7997" max="7997" width="14.85546875" customWidth="1"/>
    <col min="7998" max="8000" width="14.7109375" customWidth="1"/>
    <col min="8002" max="8002" width="14.85546875" customWidth="1"/>
    <col min="8003" max="8004" width="14.7109375" customWidth="1"/>
    <col min="8005" max="8005" width="16.5703125" customWidth="1"/>
    <col min="8006" max="8007" width="14.7109375" customWidth="1"/>
    <col min="8009" max="8014" width="14.7109375" customWidth="1"/>
    <col min="8016" max="8016" width="14.85546875" customWidth="1"/>
    <col min="8017" max="8021" width="14.7109375" customWidth="1"/>
    <col min="8023" max="8027" width="14.7109375" customWidth="1"/>
    <col min="8028" max="8028" width="14.5703125" customWidth="1"/>
    <col min="8030" max="8031" width="14.7109375" customWidth="1"/>
    <col min="8032" max="8032" width="14.85546875" customWidth="1"/>
    <col min="8033" max="8033" width="14.7109375" customWidth="1"/>
    <col min="8037" max="8039" width="14.7109375" customWidth="1"/>
    <col min="8193" max="8193" width="7" customWidth="1"/>
    <col min="8194" max="8194" width="37.28515625" customWidth="1"/>
    <col min="8195" max="8195" width="13.28515625" customWidth="1"/>
    <col min="8196" max="8196" width="14.140625" customWidth="1"/>
    <col min="8197" max="8197" width="12.5703125" customWidth="1"/>
    <col min="8198" max="8198" width="13.42578125" customWidth="1"/>
    <col min="8199" max="8202" width="13.7109375" customWidth="1"/>
    <col min="8203" max="8203" width="14.140625" customWidth="1"/>
    <col min="8204" max="8204" width="13.7109375" customWidth="1"/>
    <col min="8205" max="8205" width="9" customWidth="1"/>
    <col min="8206" max="8213" width="14.7109375" customWidth="1"/>
    <col min="8214" max="8214" width="14.85546875" customWidth="1"/>
    <col min="8215" max="8227" width="14.7109375" customWidth="1"/>
    <col min="8229" max="8229" width="14.7109375" customWidth="1"/>
    <col min="8231" max="8234" width="14.7109375" customWidth="1"/>
    <col min="8235" max="8235" width="14.85546875" customWidth="1"/>
    <col min="8236" max="8239" width="14.7109375" customWidth="1"/>
    <col min="8241" max="8242" width="14.7109375" customWidth="1"/>
    <col min="8244" max="8245" width="14.7109375" customWidth="1"/>
    <col min="8246" max="8246" width="14.5703125" customWidth="1"/>
    <col min="8247" max="8249" width="14.7109375" customWidth="1"/>
    <col min="8252" max="8252" width="14.7109375" customWidth="1"/>
    <col min="8253" max="8253" width="14.85546875" customWidth="1"/>
    <col min="8254" max="8256" width="14.7109375" customWidth="1"/>
    <col min="8258" max="8258" width="14.85546875" customWidth="1"/>
    <col min="8259" max="8260" width="14.7109375" customWidth="1"/>
    <col min="8261" max="8261" width="16.5703125" customWidth="1"/>
    <col min="8262" max="8263" width="14.7109375" customWidth="1"/>
    <col min="8265" max="8270" width="14.7109375" customWidth="1"/>
    <col min="8272" max="8272" width="14.85546875" customWidth="1"/>
    <col min="8273" max="8277" width="14.7109375" customWidth="1"/>
    <col min="8279" max="8283" width="14.7109375" customWidth="1"/>
    <col min="8284" max="8284" width="14.5703125" customWidth="1"/>
    <col min="8286" max="8287" width="14.7109375" customWidth="1"/>
    <col min="8288" max="8288" width="14.85546875" customWidth="1"/>
    <col min="8289" max="8289" width="14.7109375" customWidth="1"/>
    <col min="8293" max="8295" width="14.7109375" customWidth="1"/>
    <col min="8449" max="8449" width="7" customWidth="1"/>
    <col min="8450" max="8450" width="37.28515625" customWidth="1"/>
    <col min="8451" max="8451" width="13.28515625" customWidth="1"/>
    <col min="8452" max="8452" width="14.140625" customWidth="1"/>
    <col min="8453" max="8453" width="12.5703125" customWidth="1"/>
    <col min="8454" max="8454" width="13.42578125" customWidth="1"/>
    <col min="8455" max="8458" width="13.7109375" customWidth="1"/>
    <col min="8459" max="8459" width="14.140625" customWidth="1"/>
    <col min="8460" max="8460" width="13.7109375" customWidth="1"/>
    <col min="8461" max="8461" width="9" customWidth="1"/>
    <col min="8462" max="8469" width="14.7109375" customWidth="1"/>
    <col min="8470" max="8470" width="14.85546875" customWidth="1"/>
    <col min="8471" max="8483" width="14.7109375" customWidth="1"/>
    <col min="8485" max="8485" width="14.7109375" customWidth="1"/>
    <col min="8487" max="8490" width="14.7109375" customWidth="1"/>
    <col min="8491" max="8491" width="14.85546875" customWidth="1"/>
    <col min="8492" max="8495" width="14.7109375" customWidth="1"/>
    <col min="8497" max="8498" width="14.7109375" customWidth="1"/>
    <col min="8500" max="8501" width="14.7109375" customWidth="1"/>
    <col min="8502" max="8502" width="14.5703125" customWidth="1"/>
    <col min="8503" max="8505" width="14.7109375" customWidth="1"/>
    <col min="8508" max="8508" width="14.7109375" customWidth="1"/>
    <col min="8509" max="8509" width="14.85546875" customWidth="1"/>
    <col min="8510" max="8512" width="14.7109375" customWidth="1"/>
    <col min="8514" max="8514" width="14.85546875" customWidth="1"/>
    <col min="8515" max="8516" width="14.7109375" customWidth="1"/>
    <col min="8517" max="8517" width="16.5703125" customWidth="1"/>
    <col min="8518" max="8519" width="14.7109375" customWidth="1"/>
    <col min="8521" max="8526" width="14.7109375" customWidth="1"/>
    <col min="8528" max="8528" width="14.85546875" customWidth="1"/>
    <col min="8529" max="8533" width="14.7109375" customWidth="1"/>
    <col min="8535" max="8539" width="14.7109375" customWidth="1"/>
    <col min="8540" max="8540" width="14.5703125" customWidth="1"/>
    <col min="8542" max="8543" width="14.7109375" customWidth="1"/>
    <col min="8544" max="8544" width="14.85546875" customWidth="1"/>
    <col min="8545" max="8545" width="14.7109375" customWidth="1"/>
    <col min="8549" max="8551" width="14.7109375" customWidth="1"/>
    <col min="8705" max="8705" width="7" customWidth="1"/>
    <col min="8706" max="8706" width="37.28515625" customWidth="1"/>
    <col min="8707" max="8707" width="13.28515625" customWidth="1"/>
    <col min="8708" max="8708" width="14.140625" customWidth="1"/>
    <col min="8709" max="8709" width="12.5703125" customWidth="1"/>
    <col min="8710" max="8710" width="13.42578125" customWidth="1"/>
    <col min="8711" max="8714" width="13.7109375" customWidth="1"/>
    <col min="8715" max="8715" width="14.140625" customWidth="1"/>
    <col min="8716" max="8716" width="13.7109375" customWidth="1"/>
    <col min="8717" max="8717" width="9" customWidth="1"/>
    <col min="8718" max="8725" width="14.7109375" customWidth="1"/>
    <col min="8726" max="8726" width="14.85546875" customWidth="1"/>
    <col min="8727" max="8739" width="14.7109375" customWidth="1"/>
    <col min="8741" max="8741" width="14.7109375" customWidth="1"/>
    <col min="8743" max="8746" width="14.7109375" customWidth="1"/>
    <col min="8747" max="8747" width="14.85546875" customWidth="1"/>
    <col min="8748" max="8751" width="14.7109375" customWidth="1"/>
    <col min="8753" max="8754" width="14.7109375" customWidth="1"/>
    <col min="8756" max="8757" width="14.7109375" customWidth="1"/>
    <col min="8758" max="8758" width="14.5703125" customWidth="1"/>
    <col min="8759" max="8761" width="14.7109375" customWidth="1"/>
    <col min="8764" max="8764" width="14.7109375" customWidth="1"/>
    <col min="8765" max="8765" width="14.85546875" customWidth="1"/>
    <col min="8766" max="8768" width="14.7109375" customWidth="1"/>
    <col min="8770" max="8770" width="14.85546875" customWidth="1"/>
    <col min="8771" max="8772" width="14.7109375" customWidth="1"/>
    <col min="8773" max="8773" width="16.5703125" customWidth="1"/>
    <col min="8774" max="8775" width="14.7109375" customWidth="1"/>
    <col min="8777" max="8782" width="14.7109375" customWidth="1"/>
    <col min="8784" max="8784" width="14.85546875" customWidth="1"/>
    <col min="8785" max="8789" width="14.7109375" customWidth="1"/>
    <col min="8791" max="8795" width="14.7109375" customWidth="1"/>
    <col min="8796" max="8796" width="14.5703125" customWidth="1"/>
    <col min="8798" max="8799" width="14.7109375" customWidth="1"/>
    <col min="8800" max="8800" width="14.85546875" customWidth="1"/>
    <col min="8801" max="8801" width="14.7109375" customWidth="1"/>
    <col min="8805" max="8807" width="14.7109375" customWidth="1"/>
    <col min="8961" max="8961" width="7" customWidth="1"/>
    <col min="8962" max="8962" width="37.28515625" customWidth="1"/>
    <col min="8963" max="8963" width="13.28515625" customWidth="1"/>
    <col min="8964" max="8964" width="14.140625" customWidth="1"/>
    <col min="8965" max="8965" width="12.5703125" customWidth="1"/>
    <col min="8966" max="8966" width="13.42578125" customWidth="1"/>
    <col min="8967" max="8970" width="13.7109375" customWidth="1"/>
    <col min="8971" max="8971" width="14.140625" customWidth="1"/>
    <col min="8972" max="8972" width="13.7109375" customWidth="1"/>
    <col min="8973" max="8973" width="9" customWidth="1"/>
    <col min="8974" max="8981" width="14.7109375" customWidth="1"/>
    <col min="8982" max="8982" width="14.85546875" customWidth="1"/>
    <col min="8983" max="8995" width="14.7109375" customWidth="1"/>
    <col min="8997" max="8997" width="14.7109375" customWidth="1"/>
    <col min="8999" max="9002" width="14.7109375" customWidth="1"/>
    <col min="9003" max="9003" width="14.85546875" customWidth="1"/>
    <col min="9004" max="9007" width="14.7109375" customWidth="1"/>
    <col min="9009" max="9010" width="14.7109375" customWidth="1"/>
    <col min="9012" max="9013" width="14.7109375" customWidth="1"/>
    <col min="9014" max="9014" width="14.5703125" customWidth="1"/>
    <col min="9015" max="9017" width="14.7109375" customWidth="1"/>
    <col min="9020" max="9020" width="14.7109375" customWidth="1"/>
    <col min="9021" max="9021" width="14.85546875" customWidth="1"/>
    <col min="9022" max="9024" width="14.7109375" customWidth="1"/>
    <col min="9026" max="9026" width="14.85546875" customWidth="1"/>
    <col min="9027" max="9028" width="14.7109375" customWidth="1"/>
    <col min="9029" max="9029" width="16.5703125" customWidth="1"/>
    <col min="9030" max="9031" width="14.7109375" customWidth="1"/>
    <col min="9033" max="9038" width="14.7109375" customWidth="1"/>
    <col min="9040" max="9040" width="14.85546875" customWidth="1"/>
    <col min="9041" max="9045" width="14.7109375" customWidth="1"/>
    <col min="9047" max="9051" width="14.7109375" customWidth="1"/>
    <col min="9052" max="9052" width="14.5703125" customWidth="1"/>
    <col min="9054" max="9055" width="14.7109375" customWidth="1"/>
    <col min="9056" max="9056" width="14.85546875" customWidth="1"/>
    <col min="9057" max="9057" width="14.7109375" customWidth="1"/>
    <col min="9061" max="9063" width="14.7109375" customWidth="1"/>
    <col min="9217" max="9217" width="7" customWidth="1"/>
    <col min="9218" max="9218" width="37.28515625" customWidth="1"/>
    <col min="9219" max="9219" width="13.28515625" customWidth="1"/>
    <col min="9220" max="9220" width="14.140625" customWidth="1"/>
    <col min="9221" max="9221" width="12.5703125" customWidth="1"/>
    <col min="9222" max="9222" width="13.42578125" customWidth="1"/>
    <col min="9223" max="9226" width="13.7109375" customWidth="1"/>
    <col min="9227" max="9227" width="14.140625" customWidth="1"/>
    <col min="9228" max="9228" width="13.7109375" customWidth="1"/>
    <col min="9229" max="9229" width="9" customWidth="1"/>
    <col min="9230" max="9237" width="14.7109375" customWidth="1"/>
    <col min="9238" max="9238" width="14.85546875" customWidth="1"/>
    <col min="9239" max="9251" width="14.7109375" customWidth="1"/>
    <col min="9253" max="9253" width="14.7109375" customWidth="1"/>
    <col min="9255" max="9258" width="14.7109375" customWidth="1"/>
    <col min="9259" max="9259" width="14.85546875" customWidth="1"/>
    <col min="9260" max="9263" width="14.7109375" customWidth="1"/>
    <col min="9265" max="9266" width="14.7109375" customWidth="1"/>
    <col min="9268" max="9269" width="14.7109375" customWidth="1"/>
    <col min="9270" max="9270" width="14.5703125" customWidth="1"/>
    <col min="9271" max="9273" width="14.7109375" customWidth="1"/>
    <col min="9276" max="9276" width="14.7109375" customWidth="1"/>
    <col min="9277" max="9277" width="14.85546875" customWidth="1"/>
    <col min="9278" max="9280" width="14.7109375" customWidth="1"/>
    <col min="9282" max="9282" width="14.85546875" customWidth="1"/>
    <col min="9283" max="9284" width="14.7109375" customWidth="1"/>
    <col min="9285" max="9285" width="16.5703125" customWidth="1"/>
    <col min="9286" max="9287" width="14.7109375" customWidth="1"/>
    <col min="9289" max="9294" width="14.7109375" customWidth="1"/>
    <col min="9296" max="9296" width="14.85546875" customWidth="1"/>
    <col min="9297" max="9301" width="14.7109375" customWidth="1"/>
    <col min="9303" max="9307" width="14.7109375" customWidth="1"/>
    <col min="9308" max="9308" width="14.5703125" customWidth="1"/>
    <col min="9310" max="9311" width="14.7109375" customWidth="1"/>
    <col min="9312" max="9312" width="14.85546875" customWidth="1"/>
    <col min="9313" max="9313" width="14.7109375" customWidth="1"/>
    <col min="9317" max="9319" width="14.7109375" customWidth="1"/>
    <col min="9473" max="9473" width="7" customWidth="1"/>
    <col min="9474" max="9474" width="37.28515625" customWidth="1"/>
    <col min="9475" max="9475" width="13.28515625" customWidth="1"/>
    <col min="9476" max="9476" width="14.140625" customWidth="1"/>
    <col min="9477" max="9477" width="12.5703125" customWidth="1"/>
    <col min="9478" max="9478" width="13.42578125" customWidth="1"/>
    <col min="9479" max="9482" width="13.7109375" customWidth="1"/>
    <col min="9483" max="9483" width="14.140625" customWidth="1"/>
    <col min="9484" max="9484" width="13.7109375" customWidth="1"/>
    <col min="9485" max="9485" width="9" customWidth="1"/>
    <col min="9486" max="9493" width="14.7109375" customWidth="1"/>
    <col min="9494" max="9494" width="14.85546875" customWidth="1"/>
    <col min="9495" max="9507" width="14.7109375" customWidth="1"/>
    <col min="9509" max="9509" width="14.7109375" customWidth="1"/>
    <col min="9511" max="9514" width="14.7109375" customWidth="1"/>
    <col min="9515" max="9515" width="14.85546875" customWidth="1"/>
    <col min="9516" max="9519" width="14.7109375" customWidth="1"/>
    <col min="9521" max="9522" width="14.7109375" customWidth="1"/>
    <col min="9524" max="9525" width="14.7109375" customWidth="1"/>
    <col min="9526" max="9526" width="14.5703125" customWidth="1"/>
    <col min="9527" max="9529" width="14.7109375" customWidth="1"/>
    <col min="9532" max="9532" width="14.7109375" customWidth="1"/>
    <col min="9533" max="9533" width="14.85546875" customWidth="1"/>
    <col min="9534" max="9536" width="14.7109375" customWidth="1"/>
    <col min="9538" max="9538" width="14.85546875" customWidth="1"/>
    <col min="9539" max="9540" width="14.7109375" customWidth="1"/>
    <col min="9541" max="9541" width="16.5703125" customWidth="1"/>
    <col min="9542" max="9543" width="14.7109375" customWidth="1"/>
    <col min="9545" max="9550" width="14.7109375" customWidth="1"/>
    <col min="9552" max="9552" width="14.85546875" customWidth="1"/>
    <col min="9553" max="9557" width="14.7109375" customWidth="1"/>
    <col min="9559" max="9563" width="14.7109375" customWidth="1"/>
    <col min="9564" max="9564" width="14.5703125" customWidth="1"/>
    <col min="9566" max="9567" width="14.7109375" customWidth="1"/>
    <col min="9568" max="9568" width="14.85546875" customWidth="1"/>
    <col min="9569" max="9569" width="14.7109375" customWidth="1"/>
    <col min="9573" max="9575" width="14.7109375" customWidth="1"/>
    <col min="9729" max="9729" width="7" customWidth="1"/>
    <col min="9730" max="9730" width="37.28515625" customWidth="1"/>
    <col min="9731" max="9731" width="13.28515625" customWidth="1"/>
    <col min="9732" max="9732" width="14.140625" customWidth="1"/>
    <col min="9733" max="9733" width="12.5703125" customWidth="1"/>
    <col min="9734" max="9734" width="13.42578125" customWidth="1"/>
    <col min="9735" max="9738" width="13.7109375" customWidth="1"/>
    <col min="9739" max="9739" width="14.140625" customWidth="1"/>
    <col min="9740" max="9740" width="13.7109375" customWidth="1"/>
    <col min="9741" max="9741" width="9" customWidth="1"/>
    <col min="9742" max="9749" width="14.7109375" customWidth="1"/>
    <col min="9750" max="9750" width="14.85546875" customWidth="1"/>
    <col min="9751" max="9763" width="14.7109375" customWidth="1"/>
    <col min="9765" max="9765" width="14.7109375" customWidth="1"/>
    <col min="9767" max="9770" width="14.7109375" customWidth="1"/>
    <col min="9771" max="9771" width="14.85546875" customWidth="1"/>
    <col min="9772" max="9775" width="14.7109375" customWidth="1"/>
    <col min="9777" max="9778" width="14.7109375" customWidth="1"/>
    <col min="9780" max="9781" width="14.7109375" customWidth="1"/>
    <col min="9782" max="9782" width="14.5703125" customWidth="1"/>
    <col min="9783" max="9785" width="14.7109375" customWidth="1"/>
    <col min="9788" max="9788" width="14.7109375" customWidth="1"/>
    <col min="9789" max="9789" width="14.85546875" customWidth="1"/>
    <col min="9790" max="9792" width="14.7109375" customWidth="1"/>
    <col min="9794" max="9794" width="14.85546875" customWidth="1"/>
    <col min="9795" max="9796" width="14.7109375" customWidth="1"/>
    <col min="9797" max="9797" width="16.5703125" customWidth="1"/>
    <col min="9798" max="9799" width="14.7109375" customWidth="1"/>
    <col min="9801" max="9806" width="14.7109375" customWidth="1"/>
    <col min="9808" max="9808" width="14.85546875" customWidth="1"/>
    <col min="9809" max="9813" width="14.7109375" customWidth="1"/>
    <col min="9815" max="9819" width="14.7109375" customWidth="1"/>
    <col min="9820" max="9820" width="14.5703125" customWidth="1"/>
    <col min="9822" max="9823" width="14.7109375" customWidth="1"/>
    <col min="9824" max="9824" width="14.85546875" customWidth="1"/>
    <col min="9825" max="9825" width="14.7109375" customWidth="1"/>
    <col min="9829" max="9831" width="14.7109375" customWidth="1"/>
    <col min="9985" max="9985" width="7" customWidth="1"/>
    <col min="9986" max="9986" width="37.28515625" customWidth="1"/>
    <col min="9987" max="9987" width="13.28515625" customWidth="1"/>
    <col min="9988" max="9988" width="14.140625" customWidth="1"/>
    <col min="9989" max="9989" width="12.5703125" customWidth="1"/>
    <col min="9990" max="9990" width="13.42578125" customWidth="1"/>
    <col min="9991" max="9994" width="13.7109375" customWidth="1"/>
    <col min="9995" max="9995" width="14.140625" customWidth="1"/>
    <col min="9996" max="9996" width="13.7109375" customWidth="1"/>
    <col min="9997" max="9997" width="9" customWidth="1"/>
    <col min="9998" max="10005" width="14.7109375" customWidth="1"/>
    <col min="10006" max="10006" width="14.85546875" customWidth="1"/>
    <col min="10007" max="10019" width="14.7109375" customWidth="1"/>
    <col min="10021" max="10021" width="14.7109375" customWidth="1"/>
    <col min="10023" max="10026" width="14.7109375" customWidth="1"/>
    <col min="10027" max="10027" width="14.85546875" customWidth="1"/>
    <col min="10028" max="10031" width="14.7109375" customWidth="1"/>
    <col min="10033" max="10034" width="14.7109375" customWidth="1"/>
    <col min="10036" max="10037" width="14.7109375" customWidth="1"/>
    <col min="10038" max="10038" width="14.5703125" customWidth="1"/>
    <col min="10039" max="10041" width="14.7109375" customWidth="1"/>
    <col min="10044" max="10044" width="14.7109375" customWidth="1"/>
    <col min="10045" max="10045" width="14.85546875" customWidth="1"/>
    <col min="10046" max="10048" width="14.7109375" customWidth="1"/>
    <col min="10050" max="10050" width="14.85546875" customWidth="1"/>
    <col min="10051" max="10052" width="14.7109375" customWidth="1"/>
    <col min="10053" max="10053" width="16.5703125" customWidth="1"/>
    <col min="10054" max="10055" width="14.7109375" customWidth="1"/>
    <col min="10057" max="10062" width="14.7109375" customWidth="1"/>
    <col min="10064" max="10064" width="14.85546875" customWidth="1"/>
    <col min="10065" max="10069" width="14.7109375" customWidth="1"/>
    <col min="10071" max="10075" width="14.7109375" customWidth="1"/>
    <col min="10076" max="10076" width="14.5703125" customWidth="1"/>
    <col min="10078" max="10079" width="14.7109375" customWidth="1"/>
    <col min="10080" max="10080" width="14.85546875" customWidth="1"/>
    <col min="10081" max="10081" width="14.7109375" customWidth="1"/>
    <col min="10085" max="10087" width="14.7109375" customWidth="1"/>
    <col min="10241" max="10241" width="7" customWidth="1"/>
    <col min="10242" max="10242" width="37.28515625" customWidth="1"/>
    <col min="10243" max="10243" width="13.28515625" customWidth="1"/>
    <col min="10244" max="10244" width="14.140625" customWidth="1"/>
    <col min="10245" max="10245" width="12.5703125" customWidth="1"/>
    <col min="10246" max="10246" width="13.42578125" customWidth="1"/>
    <col min="10247" max="10250" width="13.7109375" customWidth="1"/>
    <col min="10251" max="10251" width="14.140625" customWidth="1"/>
    <col min="10252" max="10252" width="13.7109375" customWidth="1"/>
    <col min="10253" max="10253" width="9" customWidth="1"/>
    <col min="10254" max="10261" width="14.7109375" customWidth="1"/>
    <col min="10262" max="10262" width="14.85546875" customWidth="1"/>
    <col min="10263" max="10275" width="14.7109375" customWidth="1"/>
    <col min="10277" max="10277" width="14.7109375" customWidth="1"/>
    <col min="10279" max="10282" width="14.7109375" customWidth="1"/>
    <col min="10283" max="10283" width="14.85546875" customWidth="1"/>
    <col min="10284" max="10287" width="14.7109375" customWidth="1"/>
    <col min="10289" max="10290" width="14.7109375" customWidth="1"/>
    <col min="10292" max="10293" width="14.7109375" customWidth="1"/>
    <col min="10294" max="10294" width="14.5703125" customWidth="1"/>
    <col min="10295" max="10297" width="14.7109375" customWidth="1"/>
    <col min="10300" max="10300" width="14.7109375" customWidth="1"/>
    <col min="10301" max="10301" width="14.85546875" customWidth="1"/>
    <col min="10302" max="10304" width="14.7109375" customWidth="1"/>
    <col min="10306" max="10306" width="14.85546875" customWidth="1"/>
    <col min="10307" max="10308" width="14.7109375" customWidth="1"/>
    <col min="10309" max="10309" width="16.5703125" customWidth="1"/>
    <col min="10310" max="10311" width="14.7109375" customWidth="1"/>
    <col min="10313" max="10318" width="14.7109375" customWidth="1"/>
    <col min="10320" max="10320" width="14.85546875" customWidth="1"/>
    <col min="10321" max="10325" width="14.7109375" customWidth="1"/>
    <col min="10327" max="10331" width="14.7109375" customWidth="1"/>
    <col min="10332" max="10332" width="14.5703125" customWidth="1"/>
    <col min="10334" max="10335" width="14.7109375" customWidth="1"/>
    <col min="10336" max="10336" width="14.85546875" customWidth="1"/>
    <col min="10337" max="10337" width="14.7109375" customWidth="1"/>
    <col min="10341" max="10343" width="14.7109375" customWidth="1"/>
    <col min="10497" max="10497" width="7" customWidth="1"/>
    <col min="10498" max="10498" width="37.28515625" customWidth="1"/>
    <col min="10499" max="10499" width="13.28515625" customWidth="1"/>
    <col min="10500" max="10500" width="14.140625" customWidth="1"/>
    <col min="10501" max="10501" width="12.5703125" customWidth="1"/>
    <col min="10502" max="10502" width="13.42578125" customWidth="1"/>
    <col min="10503" max="10506" width="13.7109375" customWidth="1"/>
    <col min="10507" max="10507" width="14.140625" customWidth="1"/>
    <col min="10508" max="10508" width="13.7109375" customWidth="1"/>
    <col min="10509" max="10509" width="9" customWidth="1"/>
    <col min="10510" max="10517" width="14.7109375" customWidth="1"/>
    <col min="10518" max="10518" width="14.85546875" customWidth="1"/>
    <col min="10519" max="10531" width="14.7109375" customWidth="1"/>
    <col min="10533" max="10533" width="14.7109375" customWidth="1"/>
    <col min="10535" max="10538" width="14.7109375" customWidth="1"/>
    <col min="10539" max="10539" width="14.85546875" customWidth="1"/>
    <col min="10540" max="10543" width="14.7109375" customWidth="1"/>
    <col min="10545" max="10546" width="14.7109375" customWidth="1"/>
    <col min="10548" max="10549" width="14.7109375" customWidth="1"/>
    <col min="10550" max="10550" width="14.5703125" customWidth="1"/>
    <col min="10551" max="10553" width="14.7109375" customWidth="1"/>
    <col min="10556" max="10556" width="14.7109375" customWidth="1"/>
    <col min="10557" max="10557" width="14.85546875" customWidth="1"/>
    <col min="10558" max="10560" width="14.7109375" customWidth="1"/>
    <col min="10562" max="10562" width="14.85546875" customWidth="1"/>
    <col min="10563" max="10564" width="14.7109375" customWidth="1"/>
    <col min="10565" max="10565" width="16.5703125" customWidth="1"/>
    <col min="10566" max="10567" width="14.7109375" customWidth="1"/>
    <col min="10569" max="10574" width="14.7109375" customWidth="1"/>
    <col min="10576" max="10576" width="14.85546875" customWidth="1"/>
    <col min="10577" max="10581" width="14.7109375" customWidth="1"/>
    <col min="10583" max="10587" width="14.7109375" customWidth="1"/>
    <col min="10588" max="10588" width="14.5703125" customWidth="1"/>
    <col min="10590" max="10591" width="14.7109375" customWidth="1"/>
    <col min="10592" max="10592" width="14.85546875" customWidth="1"/>
    <col min="10593" max="10593" width="14.7109375" customWidth="1"/>
    <col min="10597" max="10599" width="14.7109375" customWidth="1"/>
    <col min="10753" max="10753" width="7" customWidth="1"/>
    <col min="10754" max="10754" width="37.28515625" customWidth="1"/>
    <col min="10755" max="10755" width="13.28515625" customWidth="1"/>
    <col min="10756" max="10756" width="14.140625" customWidth="1"/>
    <col min="10757" max="10757" width="12.5703125" customWidth="1"/>
    <col min="10758" max="10758" width="13.42578125" customWidth="1"/>
    <col min="10759" max="10762" width="13.7109375" customWidth="1"/>
    <col min="10763" max="10763" width="14.140625" customWidth="1"/>
    <col min="10764" max="10764" width="13.7109375" customWidth="1"/>
    <col min="10765" max="10765" width="9" customWidth="1"/>
    <col min="10766" max="10773" width="14.7109375" customWidth="1"/>
    <col min="10774" max="10774" width="14.85546875" customWidth="1"/>
    <col min="10775" max="10787" width="14.7109375" customWidth="1"/>
    <col min="10789" max="10789" width="14.7109375" customWidth="1"/>
    <col min="10791" max="10794" width="14.7109375" customWidth="1"/>
    <col min="10795" max="10795" width="14.85546875" customWidth="1"/>
    <col min="10796" max="10799" width="14.7109375" customWidth="1"/>
    <col min="10801" max="10802" width="14.7109375" customWidth="1"/>
    <col min="10804" max="10805" width="14.7109375" customWidth="1"/>
    <col min="10806" max="10806" width="14.5703125" customWidth="1"/>
    <col min="10807" max="10809" width="14.7109375" customWidth="1"/>
    <col min="10812" max="10812" width="14.7109375" customWidth="1"/>
    <col min="10813" max="10813" width="14.85546875" customWidth="1"/>
    <col min="10814" max="10816" width="14.7109375" customWidth="1"/>
    <col min="10818" max="10818" width="14.85546875" customWidth="1"/>
    <col min="10819" max="10820" width="14.7109375" customWidth="1"/>
    <col min="10821" max="10821" width="16.5703125" customWidth="1"/>
    <col min="10822" max="10823" width="14.7109375" customWidth="1"/>
    <col min="10825" max="10830" width="14.7109375" customWidth="1"/>
    <col min="10832" max="10832" width="14.85546875" customWidth="1"/>
    <col min="10833" max="10837" width="14.7109375" customWidth="1"/>
    <col min="10839" max="10843" width="14.7109375" customWidth="1"/>
    <col min="10844" max="10844" width="14.5703125" customWidth="1"/>
    <col min="10846" max="10847" width="14.7109375" customWidth="1"/>
    <col min="10848" max="10848" width="14.85546875" customWidth="1"/>
    <col min="10849" max="10849" width="14.7109375" customWidth="1"/>
    <col min="10853" max="10855" width="14.7109375" customWidth="1"/>
    <col min="11009" max="11009" width="7" customWidth="1"/>
    <col min="11010" max="11010" width="37.28515625" customWidth="1"/>
    <col min="11011" max="11011" width="13.28515625" customWidth="1"/>
    <col min="11012" max="11012" width="14.140625" customWidth="1"/>
    <col min="11013" max="11013" width="12.5703125" customWidth="1"/>
    <col min="11014" max="11014" width="13.42578125" customWidth="1"/>
    <col min="11015" max="11018" width="13.7109375" customWidth="1"/>
    <col min="11019" max="11019" width="14.140625" customWidth="1"/>
    <col min="11020" max="11020" width="13.7109375" customWidth="1"/>
    <col min="11021" max="11021" width="9" customWidth="1"/>
    <col min="11022" max="11029" width="14.7109375" customWidth="1"/>
    <col min="11030" max="11030" width="14.85546875" customWidth="1"/>
    <col min="11031" max="11043" width="14.7109375" customWidth="1"/>
    <col min="11045" max="11045" width="14.7109375" customWidth="1"/>
    <col min="11047" max="11050" width="14.7109375" customWidth="1"/>
    <col min="11051" max="11051" width="14.85546875" customWidth="1"/>
    <col min="11052" max="11055" width="14.7109375" customWidth="1"/>
    <col min="11057" max="11058" width="14.7109375" customWidth="1"/>
    <col min="11060" max="11061" width="14.7109375" customWidth="1"/>
    <col min="11062" max="11062" width="14.5703125" customWidth="1"/>
    <col min="11063" max="11065" width="14.7109375" customWidth="1"/>
    <col min="11068" max="11068" width="14.7109375" customWidth="1"/>
    <col min="11069" max="11069" width="14.85546875" customWidth="1"/>
    <col min="11070" max="11072" width="14.7109375" customWidth="1"/>
    <col min="11074" max="11074" width="14.85546875" customWidth="1"/>
    <col min="11075" max="11076" width="14.7109375" customWidth="1"/>
    <col min="11077" max="11077" width="16.5703125" customWidth="1"/>
    <col min="11078" max="11079" width="14.7109375" customWidth="1"/>
    <col min="11081" max="11086" width="14.7109375" customWidth="1"/>
    <col min="11088" max="11088" width="14.85546875" customWidth="1"/>
    <col min="11089" max="11093" width="14.7109375" customWidth="1"/>
    <col min="11095" max="11099" width="14.7109375" customWidth="1"/>
    <col min="11100" max="11100" width="14.5703125" customWidth="1"/>
    <col min="11102" max="11103" width="14.7109375" customWidth="1"/>
    <col min="11104" max="11104" width="14.85546875" customWidth="1"/>
    <col min="11105" max="11105" width="14.7109375" customWidth="1"/>
    <col min="11109" max="11111" width="14.7109375" customWidth="1"/>
    <col min="11265" max="11265" width="7" customWidth="1"/>
    <col min="11266" max="11266" width="37.28515625" customWidth="1"/>
    <col min="11267" max="11267" width="13.28515625" customWidth="1"/>
    <col min="11268" max="11268" width="14.140625" customWidth="1"/>
    <col min="11269" max="11269" width="12.5703125" customWidth="1"/>
    <col min="11270" max="11270" width="13.42578125" customWidth="1"/>
    <col min="11271" max="11274" width="13.7109375" customWidth="1"/>
    <col min="11275" max="11275" width="14.140625" customWidth="1"/>
    <col min="11276" max="11276" width="13.7109375" customWidth="1"/>
    <col min="11277" max="11277" width="9" customWidth="1"/>
    <col min="11278" max="11285" width="14.7109375" customWidth="1"/>
    <col min="11286" max="11286" width="14.85546875" customWidth="1"/>
    <col min="11287" max="11299" width="14.7109375" customWidth="1"/>
    <col min="11301" max="11301" width="14.7109375" customWidth="1"/>
    <col min="11303" max="11306" width="14.7109375" customWidth="1"/>
    <col min="11307" max="11307" width="14.85546875" customWidth="1"/>
    <col min="11308" max="11311" width="14.7109375" customWidth="1"/>
    <col min="11313" max="11314" width="14.7109375" customWidth="1"/>
    <col min="11316" max="11317" width="14.7109375" customWidth="1"/>
    <col min="11318" max="11318" width="14.5703125" customWidth="1"/>
    <col min="11319" max="11321" width="14.7109375" customWidth="1"/>
    <col min="11324" max="11324" width="14.7109375" customWidth="1"/>
    <col min="11325" max="11325" width="14.85546875" customWidth="1"/>
    <col min="11326" max="11328" width="14.7109375" customWidth="1"/>
    <col min="11330" max="11330" width="14.85546875" customWidth="1"/>
    <col min="11331" max="11332" width="14.7109375" customWidth="1"/>
    <col min="11333" max="11333" width="16.5703125" customWidth="1"/>
    <col min="11334" max="11335" width="14.7109375" customWidth="1"/>
    <col min="11337" max="11342" width="14.7109375" customWidth="1"/>
    <col min="11344" max="11344" width="14.85546875" customWidth="1"/>
    <col min="11345" max="11349" width="14.7109375" customWidth="1"/>
    <col min="11351" max="11355" width="14.7109375" customWidth="1"/>
    <col min="11356" max="11356" width="14.5703125" customWidth="1"/>
    <col min="11358" max="11359" width="14.7109375" customWidth="1"/>
    <col min="11360" max="11360" width="14.85546875" customWidth="1"/>
    <col min="11361" max="11361" width="14.7109375" customWidth="1"/>
    <col min="11365" max="11367" width="14.7109375" customWidth="1"/>
    <col min="11521" max="11521" width="7" customWidth="1"/>
    <col min="11522" max="11522" width="37.28515625" customWidth="1"/>
    <col min="11523" max="11523" width="13.28515625" customWidth="1"/>
    <col min="11524" max="11524" width="14.140625" customWidth="1"/>
    <col min="11525" max="11525" width="12.5703125" customWidth="1"/>
    <col min="11526" max="11526" width="13.42578125" customWidth="1"/>
    <col min="11527" max="11530" width="13.7109375" customWidth="1"/>
    <col min="11531" max="11531" width="14.140625" customWidth="1"/>
    <col min="11532" max="11532" width="13.7109375" customWidth="1"/>
    <col min="11533" max="11533" width="9" customWidth="1"/>
    <col min="11534" max="11541" width="14.7109375" customWidth="1"/>
    <col min="11542" max="11542" width="14.85546875" customWidth="1"/>
    <col min="11543" max="11555" width="14.7109375" customWidth="1"/>
    <col min="11557" max="11557" width="14.7109375" customWidth="1"/>
    <col min="11559" max="11562" width="14.7109375" customWidth="1"/>
    <col min="11563" max="11563" width="14.85546875" customWidth="1"/>
    <col min="11564" max="11567" width="14.7109375" customWidth="1"/>
    <col min="11569" max="11570" width="14.7109375" customWidth="1"/>
    <col min="11572" max="11573" width="14.7109375" customWidth="1"/>
    <col min="11574" max="11574" width="14.5703125" customWidth="1"/>
    <col min="11575" max="11577" width="14.7109375" customWidth="1"/>
    <col min="11580" max="11580" width="14.7109375" customWidth="1"/>
    <col min="11581" max="11581" width="14.85546875" customWidth="1"/>
    <col min="11582" max="11584" width="14.7109375" customWidth="1"/>
    <col min="11586" max="11586" width="14.85546875" customWidth="1"/>
    <col min="11587" max="11588" width="14.7109375" customWidth="1"/>
    <col min="11589" max="11589" width="16.5703125" customWidth="1"/>
    <col min="11590" max="11591" width="14.7109375" customWidth="1"/>
    <col min="11593" max="11598" width="14.7109375" customWidth="1"/>
    <col min="11600" max="11600" width="14.85546875" customWidth="1"/>
    <col min="11601" max="11605" width="14.7109375" customWidth="1"/>
    <col min="11607" max="11611" width="14.7109375" customWidth="1"/>
    <col min="11612" max="11612" width="14.5703125" customWidth="1"/>
    <col min="11614" max="11615" width="14.7109375" customWidth="1"/>
    <col min="11616" max="11616" width="14.85546875" customWidth="1"/>
    <col min="11617" max="11617" width="14.7109375" customWidth="1"/>
    <col min="11621" max="11623" width="14.7109375" customWidth="1"/>
    <col min="11777" max="11777" width="7" customWidth="1"/>
    <col min="11778" max="11778" width="37.28515625" customWidth="1"/>
    <col min="11779" max="11779" width="13.28515625" customWidth="1"/>
    <col min="11780" max="11780" width="14.140625" customWidth="1"/>
    <col min="11781" max="11781" width="12.5703125" customWidth="1"/>
    <col min="11782" max="11782" width="13.42578125" customWidth="1"/>
    <col min="11783" max="11786" width="13.7109375" customWidth="1"/>
    <col min="11787" max="11787" width="14.140625" customWidth="1"/>
    <col min="11788" max="11788" width="13.7109375" customWidth="1"/>
    <col min="11789" max="11789" width="9" customWidth="1"/>
    <col min="11790" max="11797" width="14.7109375" customWidth="1"/>
    <col min="11798" max="11798" width="14.85546875" customWidth="1"/>
    <col min="11799" max="11811" width="14.7109375" customWidth="1"/>
    <col min="11813" max="11813" width="14.7109375" customWidth="1"/>
    <col min="11815" max="11818" width="14.7109375" customWidth="1"/>
    <col min="11819" max="11819" width="14.85546875" customWidth="1"/>
    <col min="11820" max="11823" width="14.7109375" customWidth="1"/>
    <col min="11825" max="11826" width="14.7109375" customWidth="1"/>
    <col min="11828" max="11829" width="14.7109375" customWidth="1"/>
    <col min="11830" max="11830" width="14.5703125" customWidth="1"/>
    <col min="11831" max="11833" width="14.7109375" customWidth="1"/>
    <col min="11836" max="11836" width="14.7109375" customWidth="1"/>
    <col min="11837" max="11837" width="14.85546875" customWidth="1"/>
    <col min="11838" max="11840" width="14.7109375" customWidth="1"/>
    <col min="11842" max="11842" width="14.85546875" customWidth="1"/>
    <col min="11843" max="11844" width="14.7109375" customWidth="1"/>
    <col min="11845" max="11845" width="16.5703125" customWidth="1"/>
    <col min="11846" max="11847" width="14.7109375" customWidth="1"/>
    <col min="11849" max="11854" width="14.7109375" customWidth="1"/>
    <col min="11856" max="11856" width="14.85546875" customWidth="1"/>
    <col min="11857" max="11861" width="14.7109375" customWidth="1"/>
    <col min="11863" max="11867" width="14.7109375" customWidth="1"/>
    <col min="11868" max="11868" width="14.5703125" customWidth="1"/>
    <col min="11870" max="11871" width="14.7109375" customWidth="1"/>
    <col min="11872" max="11872" width="14.85546875" customWidth="1"/>
    <col min="11873" max="11873" width="14.7109375" customWidth="1"/>
    <col min="11877" max="11879" width="14.7109375" customWidth="1"/>
    <col min="12033" max="12033" width="7" customWidth="1"/>
    <col min="12034" max="12034" width="37.28515625" customWidth="1"/>
    <col min="12035" max="12035" width="13.28515625" customWidth="1"/>
    <col min="12036" max="12036" width="14.140625" customWidth="1"/>
    <col min="12037" max="12037" width="12.5703125" customWidth="1"/>
    <col min="12038" max="12038" width="13.42578125" customWidth="1"/>
    <col min="12039" max="12042" width="13.7109375" customWidth="1"/>
    <col min="12043" max="12043" width="14.140625" customWidth="1"/>
    <col min="12044" max="12044" width="13.7109375" customWidth="1"/>
    <col min="12045" max="12045" width="9" customWidth="1"/>
    <col min="12046" max="12053" width="14.7109375" customWidth="1"/>
    <col min="12054" max="12054" width="14.85546875" customWidth="1"/>
    <col min="12055" max="12067" width="14.7109375" customWidth="1"/>
    <col min="12069" max="12069" width="14.7109375" customWidth="1"/>
    <col min="12071" max="12074" width="14.7109375" customWidth="1"/>
    <col min="12075" max="12075" width="14.85546875" customWidth="1"/>
    <col min="12076" max="12079" width="14.7109375" customWidth="1"/>
    <col min="12081" max="12082" width="14.7109375" customWidth="1"/>
    <col min="12084" max="12085" width="14.7109375" customWidth="1"/>
    <col min="12086" max="12086" width="14.5703125" customWidth="1"/>
    <col min="12087" max="12089" width="14.7109375" customWidth="1"/>
    <col min="12092" max="12092" width="14.7109375" customWidth="1"/>
    <col min="12093" max="12093" width="14.85546875" customWidth="1"/>
    <col min="12094" max="12096" width="14.7109375" customWidth="1"/>
    <col min="12098" max="12098" width="14.85546875" customWidth="1"/>
    <col min="12099" max="12100" width="14.7109375" customWidth="1"/>
    <col min="12101" max="12101" width="16.5703125" customWidth="1"/>
    <col min="12102" max="12103" width="14.7109375" customWidth="1"/>
    <col min="12105" max="12110" width="14.7109375" customWidth="1"/>
    <col min="12112" max="12112" width="14.85546875" customWidth="1"/>
    <col min="12113" max="12117" width="14.7109375" customWidth="1"/>
    <col min="12119" max="12123" width="14.7109375" customWidth="1"/>
    <col min="12124" max="12124" width="14.5703125" customWidth="1"/>
    <col min="12126" max="12127" width="14.7109375" customWidth="1"/>
    <col min="12128" max="12128" width="14.85546875" customWidth="1"/>
    <col min="12129" max="12129" width="14.7109375" customWidth="1"/>
    <col min="12133" max="12135" width="14.7109375" customWidth="1"/>
    <col min="12289" max="12289" width="7" customWidth="1"/>
    <col min="12290" max="12290" width="37.28515625" customWidth="1"/>
    <col min="12291" max="12291" width="13.28515625" customWidth="1"/>
    <col min="12292" max="12292" width="14.140625" customWidth="1"/>
    <col min="12293" max="12293" width="12.5703125" customWidth="1"/>
    <col min="12294" max="12294" width="13.42578125" customWidth="1"/>
    <col min="12295" max="12298" width="13.7109375" customWidth="1"/>
    <col min="12299" max="12299" width="14.140625" customWidth="1"/>
    <col min="12300" max="12300" width="13.7109375" customWidth="1"/>
    <col min="12301" max="12301" width="9" customWidth="1"/>
    <col min="12302" max="12309" width="14.7109375" customWidth="1"/>
    <col min="12310" max="12310" width="14.85546875" customWidth="1"/>
    <col min="12311" max="12323" width="14.7109375" customWidth="1"/>
    <col min="12325" max="12325" width="14.7109375" customWidth="1"/>
    <col min="12327" max="12330" width="14.7109375" customWidth="1"/>
    <col min="12331" max="12331" width="14.85546875" customWidth="1"/>
    <col min="12332" max="12335" width="14.7109375" customWidth="1"/>
    <col min="12337" max="12338" width="14.7109375" customWidth="1"/>
    <col min="12340" max="12341" width="14.7109375" customWidth="1"/>
    <col min="12342" max="12342" width="14.5703125" customWidth="1"/>
    <col min="12343" max="12345" width="14.7109375" customWidth="1"/>
    <col min="12348" max="12348" width="14.7109375" customWidth="1"/>
    <col min="12349" max="12349" width="14.85546875" customWidth="1"/>
    <col min="12350" max="12352" width="14.7109375" customWidth="1"/>
    <col min="12354" max="12354" width="14.85546875" customWidth="1"/>
    <col min="12355" max="12356" width="14.7109375" customWidth="1"/>
    <col min="12357" max="12357" width="16.5703125" customWidth="1"/>
    <col min="12358" max="12359" width="14.7109375" customWidth="1"/>
    <col min="12361" max="12366" width="14.7109375" customWidth="1"/>
    <col min="12368" max="12368" width="14.85546875" customWidth="1"/>
    <col min="12369" max="12373" width="14.7109375" customWidth="1"/>
    <col min="12375" max="12379" width="14.7109375" customWidth="1"/>
    <col min="12380" max="12380" width="14.5703125" customWidth="1"/>
    <col min="12382" max="12383" width="14.7109375" customWidth="1"/>
    <col min="12384" max="12384" width="14.85546875" customWidth="1"/>
    <col min="12385" max="12385" width="14.7109375" customWidth="1"/>
    <col min="12389" max="12391" width="14.7109375" customWidth="1"/>
    <col min="12545" max="12545" width="7" customWidth="1"/>
    <col min="12546" max="12546" width="37.28515625" customWidth="1"/>
    <col min="12547" max="12547" width="13.28515625" customWidth="1"/>
    <col min="12548" max="12548" width="14.140625" customWidth="1"/>
    <col min="12549" max="12549" width="12.5703125" customWidth="1"/>
    <col min="12550" max="12550" width="13.42578125" customWidth="1"/>
    <col min="12551" max="12554" width="13.7109375" customWidth="1"/>
    <col min="12555" max="12555" width="14.140625" customWidth="1"/>
    <col min="12556" max="12556" width="13.7109375" customWidth="1"/>
    <col min="12557" max="12557" width="9" customWidth="1"/>
    <col min="12558" max="12565" width="14.7109375" customWidth="1"/>
    <col min="12566" max="12566" width="14.85546875" customWidth="1"/>
    <col min="12567" max="12579" width="14.7109375" customWidth="1"/>
    <col min="12581" max="12581" width="14.7109375" customWidth="1"/>
    <col min="12583" max="12586" width="14.7109375" customWidth="1"/>
    <col min="12587" max="12587" width="14.85546875" customWidth="1"/>
    <col min="12588" max="12591" width="14.7109375" customWidth="1"/>
    <col min="12593" max="12594" width="14.7109375" customWidth="1"/>
    <col min="12596" max="12597" width="14.7109375" customWidth="1"/>
    <col min="12598" max="12598" width="14.5703125" customWidth="1"/>
    <col min="12599" max="12601" width="14.7109375" customWidth="1"/>
    <col min="12604" max="12604" width="14.7109375" customWidth="1"/>
    <col min="12605" max="12605" width="14.85546875" customWidth="1"/>
    <col min="12606" max="12608" width="14.7109375" customWidth="1"/>
    <col min="12610" max="12610" width="14.85546875" customWidth="1"/>
    <col min="12611" max="12612" width="14.7109375" customWidth="1"/>
    <col min="12613" max="12613" width="16.5703125" customWidth="1"/>
    <col min="12614" max="12615" width="14.7109375" customWidth="1"/>
    <col min="12617" max="12622" width="14.7109375" customWidth="1"/>
    <col min="12624" max="12624" width="14.85546875" customWidth="1"/>
    <col min="12625" max="12629" width="14.7109375" customWidth="1"/>
    <col min="12631" max="12635" width="14.7109375" customWidth="1"/>
    <col min="12636" max="12636" width="14.5703125" customWidth="1"/>
    <col min="12638" max="12639" width="14.7109375" customWidth="1"/>
    <col min="12640" max="12640" width="14.85546875" customWidth="1"/>
    <col min="12641" max="12641" width="14.7109375" customWidth="1"/>
    <col min="12645" max="12647" width="14.7109375" customWidth="1"/>
    <col min="12801" max="12801" width="7" customWidth="1"/>
    <col min="12802" max="12802" width="37.28515625" customWidth="1"/>
    <col min="12803" max="12803" width="13.28515625" customWidth="1"/>
    <col min="12804" max="12804" width="14.140625" customWidth="1"/>
    <col min="12805" max="12805" width="12.5703125" customWidth="1"/>
    <col min="12806" max="12806" width="13.42578125" customWidth="1"/>
    <col min="12807" max="12810" width="13.7109375" customWidth="1"/>
    <col min="12811" max="12811" width="14.140625" customWidth="1"/>
    <col min="12812" max="12812" width="13.7109375" customWidth="1"/>
    <col min="12813" max="12813" width="9" customWidth="1"/>
    <col min="12814" max="12821" width="14.7109375" customWidth="1"/>
    <col min="12822" max="12822" width="14.85546875" customWidth="1"/>
    <col min="12823" max="12835" width="14.7109375" customWidth="1"/>
    <col min="12837" max="12837" width="14.7109375" customWidth="1"/>
    <col min="12839" max="12842" width="14.7109375" customWidth="1"/>
    <col min="12843" max="12843" width="14.85546875" customWidth="1"/>
    <col min="12844" max="12847" width="14.7109375" customWidth="1"/>
    <col min="12849" max="12850" width="14.7109375" customWidth="1"/>
    <col min="12852" max="12853" width="14.7109375" customWidth="1"/>
    <col min="12854" max="12854" width="14.5703125" customWidth="1"/>
    <col min="12855" max="12857" width="14.7109375" customWidth="1"/>
    <col min="12860" max="12860" width="14.7109375" customWidth="1"/>
    <col min="12861" max="12861" width="14.85546875" customWidth="1"/>
    <col min="12862" max="12864" width="14.7109375" customWidth="1"/>
    <col min="12866" max="12866" width="14.85546875" customWidth="1"/>
    <col min="12867" max="12868" width="14.7109375" customWidth="1"/>
    <col min="12869" max="12869" width="16.5703125" customWidth="1"/>
    <col min="12870" max="12871" width="14.7109375" customWidth="1"/>
    <col min="12873" max="12878" width="14.7109375" customWidth="1"/>
    <col min="12880" max="12880" width="14.85546875" customWidth="1"/>
    <col min="12881" max="12885" width="14.7109375" customWidth="1"/>
    <col min="12887" max="12891" width="14.7109375" customWidth="1"/>
    <col min="12892" max="12892" width="14.5703125" customWidth="1"/>
    <col min="12894" max="12895" width="14.7109375" customWidth="1"/>
    <col min="12896" max="12896" width="14.85546875" customWidth="1"/>
    <col min="12897" max="12897" width="14.7109375" customWidth="1"/>
    <col min="12901" max="12903" width="14.7109375" customWidth="1"/>
    <col min="13057" max="13057" width="7" customWidth="1"/>
    <col min="13058" max="13058" width="37.28515625" customWidth="1"/>
    <col min="13059" max="13059" width="13.28515625" customWidth="1"/>
    <col min="13060" max="13060" width="14.140625" customWidth="1"/>
    <col min="13061" max="13061" width="12.5703125" customWidth="1"/>
    <col min="13062" max="13062" width="13.42578125" customWidth="1"/>
    <col min="13063" max="13066" width="13.7109375" customWidth="1"/>
    <col min="13067" max="13067" width="14.140625" customWidth="1"/>
    <col min="13068" max="13068" width="13.7109375" customWidth="1"/>
    <col min="13069" max="13069" width="9" customWidth="1"/>
    <col min="13070" max="13077" width="14.7109375" customWidth="1"/>
    <col min="13078" max="13078" width="14.85546875" customWidth="1"/>
    <col min="13079" max="13091" width="14.7109375" customWidth="1"/>
    <col min="13093" max="13093" width="14.7109375" customWidth="1"/>
    <col min="13095" max="13098" width="14.7109375" customWidth="1"/>
    <col min="13099" max="13099" width="14.85546875" customWidth="1"/>
    <col min="13100" max="13103" width="14.7109375" customWidth="1"/>
    <col min="13105" max="13106" width="14.7109375" customWidth="1"/>
    <col min="13108" max="13109" width="14.7109375" customWidth="1"/>
    <col min="13110" max="13110" width="14.5703125" customWidth="1"/>
    <col min="13111" max="13113" width="14.7109375" customWidth="1"/>
    <col min="13116" max="13116" width="14.7109375" customWidth="1"/>
    <col min="13117" max="13117" width="14.85546875" customWidth="1"/>
    <col min="13118" max="13120" width="14.7109375" customWidth="1"/>
    <col min="13122" max="13122" width="14.85546875" customWidth="1"/>
    <col min="13123" max="13124" width="14.7109375" customWidth="1"/>
    <col min="13125" max="13125" width="16.5703125" customWidth="1"/>
    <col min="13126" max="13127" width="14.7109375" customWidth="1"/>
    <col min="13129" max="13134" width="14.7109375" customWidth="1"/>
    <col min="13136" max="13136" width="14.85546875" customWidth="1"/>
    <col min="13137" max="13141" width="14.7109375" customWidth="1"/>
    <col min="13143" max="13147" width="14.7109375" customWidth="1"/>
    <col min="13148" max="13148" width="14.5703125" customWidth="1"/>
    <col min="13150" max="13151" width="14.7109375" customWidth="1"/>
    <col min="13152" max="13152" width="14.85546875" customWidth="1"/>
    <col min="13153" max="13153" width="14.7109375" customWidth="1"/>
    <col min="13157" max="13159" width="14.7109375" customWidth="1"/>
    <col min="13313" max="13313" width="7" customWidth="1"/>
    <col min="13314" max="13314" width="37.28515625" customWidth="1"/>
    <col min="13315" max="13315" width="13.28515625" customWidth="1"/>
    <col min="13316" max="13316" width="14.140625" customWidth="1"/>
    <col min="13317" max="13317" width="12.5703125" customWidth="1"/>
    <col min="13318" max="13318" width="13.42578125" customWidth="1"/>
    <col min="13319" max="13322" width="13.7109375" customWidth="1"/>
    <col min="13323" max="13323" width="14.140625" customWidth="1"/>
    <col min="13324" max="13324" width="13.7109375" customWidth="1"/>
    <col min="13325" max="13325" width="9" customWidth="1"/>
    <col min="13326" max="13333" width="14.7109375" customWidth="1"/>
    <col min="13334" max="13334" width="14.85546875" customWidth="1"/>
    <col min="13335" max="13347" width="14.7109375" customWidth="1"/>
    <col min="13349" max="13349" width="14.7109375" customWidth="1"/>
    <col min="13351" max="13354" width="14.7109375" customWidth="1"/>
    <col min="13355" max="13355" width="14.85546875" customWidth="1"/>
    <col min="13356" max="13359" width="14.7109375" customWidth="1"/>
    <col min="13361" max="13362" width="14.7109375" customWidth="1"/>
    <col min="13364" max="13365" width="14.7109375" customWidth="1"/>
    <col min="13366" max="13366" width="14.5703125" customWidth="1"/>
    <col min="13367" max="13369" width="14.7109375" customWidth="1"/>
    <col min="13372" max="13372" width="14.7109375" customWidth="1"/>
    <col min="13373" max="13373" width="14.85546875" customWidth="1"/>
    <col min="13374" max="13376" width="14.7109375" customWidth="1"/>
    <col min="13378" max="13378" width="14.85546875" customWidth="1"/>
    <col min="13379" max="13380" width="14.7109375" customWidth="1"/>
    <col min="13381" max="13381" width="16.5703125" customWidth="1"/>
    <col min="13382" max="13383" width="14.7109375" customWidth="1"/>
    <col min="13385" max="13390" width="14.7109375" customWidth="1"/>
    <col min="13392" max="13392" width="14.85546875" customWidth="1"/>
    <col min="13393" max="13397" width="14.7109375" customWidth="1"/>
    <col min="13399" max="13403" width="14.7109375" customWidth="1"/>
    <col min="13404" max="13404" width="14.5703125" customWidth="1"/>
    <col min="13406" max="13407" width="14.7109375" customWidth="1"/>
    <col min="13408" max="13408" width="14.85546875" customWidth="1"/>
    <col min="13409" max="13409" width="14.7109375" customWidth="1"/>
    <col min="13413" max="13415" width="14.7109375" customWidth="1"/>
    <col min="13569" max="13569" width="7" customWidth="1"/>
    <col min="13570" max="13570" width="37.28515625" customWidth="1"/>
    <col min="13571" max="13571" width="13.28515625" customWidth="1"/>
    <col min="13572" max="13572" width="14.140625" customWidth="1"/>
    <col min="13573" max="13573" width="12.5703125" customWidth="1"/>
    <col min="13574" max="13574" width="13.42578125" customWidth="1"/>
    <col min="13575" max="13578" width="13.7109375" customWidth="1"/>
    <col min="13579" max="13579" width="14.140625" customWidth="1"/>
    <col min="13580" max="13580" width="13.7109375" customWidth="1"/>
    <col min="13581" max="13581" width="9" customWidth="1"/>
    <col min="13582" max="13589" width="14.7109375" customWidth="1"/>
    <col min="13590" max="13590" width="14.85546875" customWidth="1"/>
    <col min="13591" max="13603" width="14.7109375" customWidth="1"/>
    <col min="13605" max="13605" width="14.7109375" customWidth="1"/>
    <col min="13607" max="13610" width="14.7109375" customWidth="1"/>
    <col min="13611" max="13611" width="14.85546875" customWidth="1"/>
    <col min="13612" max="13615" width="14.7109375" customWidth="1"/>
    <col min="13617" max="13618" width="14.7109375" customWidth="1"/>
    <col min="13620" max="13621" width="14.7109375" customWidth="1"/>
    <col min="13622" max="13622" width="14.5703125" customWidth="1"/>
    <col min="13623" max="13625" width="14.7109375" customWidth="1"/>
    <col min="13628" max="13628" width="14.7109375" customWidth="1"/>
    <col min="13629" max="13629" width="14.85546875" customWidth="1"/>
    <col min="13630" max="13632" width="14.7109375" customWidth="1"/>
    <col min="13634" max="13634" width="14.85546875" customWidth="1"/>
    <col min="13635" max="13636" width="14.7109375" customWidth="1"/>
    <col min="13637" max="13637" width="16.5703125" customWidth="1"/>
    <col min="13638" max="13639" width="14.7109375" customWidth="1"/>
    <col min="13641" max="13646" width="14.7109375" customWidth="1"/>
    <col min="13648" max="13648" width="14.85546875" customWidth="1"/>
    <col min="13649" max="13653" width="14.7109375" customWidth="1"/>
    <col min="13655" max="13659" width="14.7109375" customWidth="1"/>
    <col min="13660" max="13660" width="14.5703125" customWidth="1"/>
    <col min="13662" max="13663" width="14.7109375" customWidth="1"/>
    <col min="13664" max="13664" width="14.85546875" customWidth="1"/>
    <col min="13665" max="13665" width="14.7109375" customWidth="1"/>
    <col min="13669" max="13671" width="14.7109375" customWidth="1"/>
    <col min="13825" max="13825" width="7" customWidth="1"/>
    <col min="13826" max="13826" width="37.28515625" customWidth="1"/>
    <col min="13827" max="13827" width="13.28515625" customWidth="1"/>
    <col min="13828" max="13828" width="14.140625" customWidth="1"/>
    <col min="13829" max="13829" width="12.5703125" customWidth="1"/>
    <col min="13830" max="13830" width="13.42578125" customWidth="1"/>
    <col min="13831" max="13834" width="13.7109375" customWidth="1"/>
    <col min="13835" max="13835" width="14.140625" customWidth="1"/>
    <col min="13836" max="13836" width="13.7109375" customWidth="1"/>
    <col min="13837" max="13837" width="9" customWidth="1"/>
    <col min="13838" max="13845" width="14.7109375" customWidth="1"/>
    <col min="13846" max="13846" width="14.85546875" customWidth="1"/>
    <col min="13847" max="13859" width="14.7109375" customWidth="1"/>
    <col min="13861" max="13861" width="14.7109375" customWidth="1"/>
    <col min="13863" max="13866" width="14.7109375" customWidth="1"/>
    <col min="13867" max="13867" width="14.85546875" customWidth="1"/>
    <col min="13868" max="13871" width="14.7109375" customWidth="1"/>
    <col min="13873" max="13874" width="14.7109375" customWidth="1"/>
    <col min="13876" max="13877" width="14.7109375" customWidth="1"/>
    <col min="13878" max="13878" width="14.5703125" customWidth="1"/>
    <col min="13879" max="13881" width="14.7109375" customWidth="1"/>
    <col min="13884" max="13884" width="14.7109375" customWidth="1"/>
    <col min="13885" max="13885" width="14.85546875" customWidth="1"/>
    <col min="13886" max="13888" width="14.7109375" customWidth="1"/>
    <col min="13890" max="13890" width="14.85546875" customWidth="1"/>
    <col min="13891" max="13892" width="14.7109375" customWidth="1"/>
    <col min="13893" max="13893" width="16.5703125" customWidth="1"/>
    <col min="13894" max="13895" width="14.7109375" customWidth="1"/>
    <col min="13897" max="13902" width="14.7109375" customWidth="1"/>
    <col min="13904" max="13904" width="14.85546875" customWidth="1"/>
    <col min="13905" max="13909" width="14.7109375" customWidth="1"/>
    <col min="13911" max="13915" width="14.7109375" customWidth="1"/>
    <col min="13916" max="13916" width="14.5703125" customWidth="1"/>
    <col min="13918" max="13919" width="14.7109375" customWidth="1"/>
    <col min="13920" max="13920" width="14.85546875" customWidth="1"/>
    <col min="13921" max="13921" width="14.7109375" customWidth="1"/>
    <col min="13925" max="13927" width="14.7109375" customWidth="1"/>
    <col min="14081" max="14081" width="7" customWidth="1"/>
    <col min="14082" max="14082" width="37.28515625" customWidth="1"/>
    <col min="14083" max="14083" width="13.28515625" customWidth="1"/>
    <col min="14084" max="14084" width="14.140625" customWidth="1"/>
    <col min="14085" max="14085" width="12.5703125" customWidth="1"/>
    <col min="14086" max="14086" width="13.42578125" customWidth="1"/>
    <col min="14087" max="14090" width="13.7109375" customWidth="1"/>
    <col min="14091" max="14091" width="14.140625" customWidth="1"/>
    <col min="14092" max="14092" width="13.7109375" customWidth="1"/>
    <col min="14093" max="14093" width="9" customWidth="1"/>
    <col min="14094" max="14101" width="14.7109375" customWidth="1"/>
    <col min="14102" max="14102" width="14.85546875" customWidth="1"/>
    <col min="14103" max="14115" width="14.7109375" customWidth="1"/>
    <col min="14117" max="14117" width="14.7109375" customWidth="1"/>
    <col min="14119" max="14122" width="14.7109375" customWidth="1"/>
    <col min="14123" max="14123" width="14.85546875" customWidth="1"/>
    <col min="14124" max="14127" width="14.7109375" customWidth="1"/>
    <col min="14129" max="14130" width="14.7109375" customWidth="1"/>
    <col min="14132" max="14133" width="14.7109375" customWidth="1"/>
    <col min="14134" max="14134" width="14.5703125" customWidth="1"/>
    <col min="14135" max="14137" width="14.7109375" customWidth="1"/>
    <col min="14140" max="14140" width="14.7109375" customWidth="1"/>
    <col min="14141" max="14141" width="14.85546875" customWidth="1"/>
    <col min="14142" max="14144" width="14.7109375" customWidth="1"/>
    <col min="14146" max="14146" width="14.85546875" customWidth="1"/>
    <col min="14147" max="14148" width="14.7109375" customWidth="1"/>
    <col min="14149" max="14149" width="16.5703125" customWidth="1"/>
    <col min="14150" max="14151" width="14.7109375" customWidth="1"/>
    <col min="14153" max="14158" width="14.7109375" customWidth="1"/>
    <col min="14160" max="14160" width="14.85546875" customWidth="1"/>
    <col min="14161" max="14165" width="14.7109375" customWidth="1"/>
    <col min="14167" max="14171" width="14.7109375" customWidth="1"/>
    <col min="14172" max="14172" width="14.5703125" customWidth="1"/>
    <col min="14174" max="14175" width="14.7109375" customWidth="1"/>
    <col min="14176" max="14176" width="14.85546875" customWidth="1"/>
    <col min="14177" max="14177" width="14.7109375" customWidth="1"/>
    <col min="14181" max="14183" width="14.7109375" customWidth="1"/>
    <col min="14337" max="14337" width="7" customWidth="1"/>
    <col min="14338" max="14338" width="37.28515625" customWidth="1"/>
    <col min="14339" max="14339" width="13.28515625" customWidth="1"/>
    <col min="14340" max="14340" width="14.140625" customWidth="1"/>
    <col min="14341" max="14341" width="12.5703125" customWidth="1"/>
    <col min="14342" max="14342" width="13.42578125" customWidth="1"/>
    <col min="14343" max="14346" width="13.7109375" customWidth="1"/>
    <col min="14347" max="14347" width="14.140625" customWidth="1"/>
    <col min="14348" max="14348" width="13.7109375" customWidth="1"/>
    <col min="14349" max="14349" width="9" customWidth="1"/>
    <col min="14350" max="14357" width="14.7109375" customWidth="1"/>
    <col min="14358" max="14358" width="14.85546875" customWidth="1"/>
    <col min="14359" max="14371" width="14.7109375" customWidth="1"/>
    <col min="14373" max="14373" width="14.7109375" customWidth="1"/>
    <col min="14375" max="14378" width="14.7109375" customWidth="1"/>
    <col min="14379" max="14379" width="14.85546875" customWidth="1"/>
    <col min="14380" max="14383" width="14.7109375" customWidth="1"/>
    <col min="14385" max="14386" width="14.7109375" customWidth="1"/>
    <col min="14388" max="14389" width="14.7109375" customWidth="1"/>
    <col min="14390" max="14390" width="14.5703125" customWidth="1"/>
    <col min="14391" max="14393" width="14.7109375" customWidth="1"/>
    <col min="14396" max="14396" width="14.7109375" customWidth="1"/>
    <col min="14397" max="14397" width="14.85546875" customWidth="1"/>
    <col min="14398" max="14400" width="14.7109375" customWidth="1"/>
    <col min="14402" max="14402" width="14.85546875" customWidth="1"/>
    <col min="14403" max="14404" width="14.7109375" customWidth="1"/>
    <col min="14405" max="14405" width="16.5703125" customWidth="1"/>
    <col min="14406" max="14407" width="14.7109375" customWidth="1"/>
    <col min="14409" max="14414" width="14.7109375" customWidth="1"/>
    <col min="14416" max="14416" width="14.85546875" customWidth="1"/>
    <col min="14417" max="14421" width="14.7109375" customWidth="1"/>
    <col min="14423" max="14427" width="14.7109375" customWidth="1"/>
    <col min="14428" max="14428" width="14.5703125" customWidth="1"/>
    <col min="14430" max="14431" width="14.7109375" customWidth="1"/>
    <col min="14432" max="14432" width="14.85546875" customWidth="1"/>
    <col min="14433" max="14433" width="14.7109375" customWidth="1"/>
    <col min="14437" max="14439" width="14.7109375" customWidth="1"/>
    <col min="14593" max="14593" width="7" customWidth="1"/>
    <col min="14594" max="14594" width="37.28515625" customWidth="1"/>
    <col min="14595" max="14595" width="13.28515625" customWidth="1"/>
    <col min="14596" max="14596" width="14.140625" customWidth="1"/>
    <col min="14597" max="14597" width="12.5703125" customWidth="1"/>
    <col min="14598" max="14598" width="13.42578125" customWidth="1"/>
    <col min="14599" max="14602" width="13.7109375" customWidth="1"/>
    <col min="14603" max="14603" width="14.140625" customWidth="1"/>
    <col min="14604" max="14604" width="13.7109375" customWidth="1"/>
    <col min="14605" max="14605" width="9" customWidth="1"/>
    <col min="14606" max="14613" width="14.7109375" customWidth="1"/>
    <col min="14614" max="14614" width="14.85546875" customWidth="1"/>
    <col min="14615" max="14627" width="14.7109375" customWidth="1"/>
    <col min="14629" max="14629" width="14.7109375" customWidth="1"/>
    <col min="14631" max="14634" width="14.7109375" customWidth="1"/>
    <col min="14635" max="14635" width="14.85546875" customWidth="1"/>
    <col min="14636" max="14639" width="14.7109375" customWidth="1"/>
    <col min="14641" max="14642" width="14.7109375" customWidth="1"/>
    <col min="14644" max="14645" width="14.7109375" customWidth="1"/>
    <col min="14646" max="14646" width="14.5703125" customWidth="1"/>
    <col min="14647" max="14649" width="14.7109375" customWidth="1"/>
    <col min="14652" max="14652" width="14.7109375" customWidth="1"/>
    <col min="14653" max="14653" width="14.85546875" customWidth="1"/>
    <col min="14654" max="14656" width="14.7109375" customWidth="1"/>
    <col min="14658" max="14658" width="14.85546875" customWidth="1"/>
    <col min="14659" max="14660" width="14.7109375" customWidth="1"/>
    <col min="14661" max="14661" width="16.5703125" customWidth="1"/>
    <col min="14662" max="14663" width="14.7109375" customWidth="1"/>
    <col min="14665" max="14670" width="14.7109375" customWidth="1"/>
    <col min="14672" max="14672" width="14.85546875" customWidth="1"/>
    <col min="14673" max="14677" width="14.7109375" customWidth="1"/>
    <col min="14679" max="14683" width="14.7109375" customWidth="1"/>
    <col min="14684" max="14684" width="14.5703125" customWidth="1"/>
    <col min="14686" max="14687" width="14.7109375" customWidth="1"/>
    <col min="14688" max="14688" width="14.85546875" customWidth="1"/>
    <col min="14689" max="14689" width="14.7109375" customWidth="1"/>
    <col min="14693" max="14695" width="14.7109375" customWidth="1"/>
    <col min="14849" max="14849" width="7" customWidth="1"/>
    <col min="14850" max="14850" width="37.28515625" customWidth="1"/>
    <col min="14851" max="14851" width="13.28515625" customWidth="1"/>
    <col min="14852" max="14852" width="14.140625" customWidth="1"/>
    <col min="14853" max="14853" width="12.5703125" customWidth="1"/>
    <col min="14854" max="14854" width="13.42578125" customWidth="1"/>
    <col min="14855" max="14858" width="13.7109375" customWidth="1"/>
    <col min="14859" max="14859" width="14.140625" customWidth="1"/>
    <col min="14860" max="14860" width="13.7109375" customWidth="1"/>
    <col min="14861" max="14861" width="9" customWidth="1"/>
    <col min="14862" max="14869" width="14.7109375" customWidth="1"/>
    <col min="14870" max="14870" width="14.85546875" customWidth="1"/>
    <col min="14871" max="14883" width="14.7109375" customWidth="1"/>
    <col min="14885" max="14885" width="14.7109375" customWidth="1"/>
    <col min="14887" max="14890" width="14.7109375" customWidth="1"/>
    <col min="14891" max="14891" width="14.85546875" customWidth="1"/>
    <col min="14892" max="14895" width="14.7109375" customWidth="1"/>
    <col min="14897" max="14898" width="14.7109375" customWidth="1"/>
    <col min="14900" max="14901" width="14.7109375" customWidth="1"/>
    <col min="14902" max="14902" width="14.5703125" customWidth="1"/>
    <col min="14903" max="14905" width="14.7109375" customWidth="1"/>
    <col min="14908" max="14908" width="14.7109375" customWidth="1"/>
    <col min="14909" max="14909" width="14.85546875" customWidth="1"/>
    <col min="14910" max="14912" width="14.7109375" customWidth="1"/>
    <col min="14914" max="14914" width="14.85546875" customWidth="1"/>
    <col min="14915" max="14916" width="14.7109375" customWidth="1"/>
    <col min="14917" max="14917" width="16.5703125" customWidth="1"/>
    <col min="14918" max="14919" width="14.7109375" customWidth="1"/>
    <col min="14921" max="14926" width="14.7109375" customWidth="1"/>
    <col min="14928" max="14928" width="14.85546875" customWidth="1"/>
    <col min="14929" max="14933" width="14.7109375" customWidth="1"/>
    <col min="14935" max="14939" width="14.7109375" customWidth="1"/>
    <col min="14940" max="14940" width="14.5703125" customWidth="1"/>
    <col min="14942" max="14943" width="14.7109375" customWidth="1"/>
    <col min="14944" max="14944" width="14.85546875" customWidth="1"/>
    <col min="14945" max="14945" width="14.7109375" customWidth="1"/>
    <col min="14949" max="14951" width="14.7109375" customWidth="1"/>
    <col min="15105" max="15105" width="7" customWidth="1"/>
    <col min="15106" max="15106" width="37.28515625" customWidth="1"/>
    <col min="15107" max="15107" width="13.28515625" customWidth="1"/>
    <col min="15108" max="15108" width="14.140625" customWidth="1"/>
    <col min="15109" max="15109" width="12.5703125" customWidth="1"/>
    <col min="15110" max="15110" width="13.42578125" customWidth="1"/>
    <col min="15111" max="15114" width="13.7109375" customWidth="1"/>
    <col min="15115" max="15115" width="14.140625" customWidth="1"/>
    <col min="15116" max="15116" width="13.7109375" customWidth="1"/>
    <col min="15117" max="15117" width="9" customWidth="1"/>
    <col min="15118" max="15125" width="14.7109375" customWidth="1"/>
    <col min="15126" max="15126" width="14.85546875" customWidth="1"/>
    <col min="15127" max="15139" width="14.7109375" customWidth="1"/>
    <col min="15141" max="15141" width="14.7109375" customWidth="1"/>
    <col min="15143" max="15146" width="14.7109375" customWidth="1"/>
    <col min="15147" max="15147" width="14.85546875" customWidth="1"/>
    <col min="15148" max="15151" width="14.7109375" customWidth="1"/>
    <col min="15153" max="15154" width="14.7109375" customWidth="1"/>
    <col min="15156" max="15157" width="14.7109375" customWidth="1"/>
    <col min="15158" max="15158" width="14.5703125" customWidth="1"/>
    <col min="15159" max="15161" width="14.7109375" customWidth="1"/>
    <col min="15164" max="15164" width="14.7109375" customWidth="1"/>
    <col min="15165" max="15165" width="14.85546875" customWidth="1"/>
    <col min="15166" max="15168" width="14.7109375" customWidth="1"/>
    <col min="15170" max="15170" width="14.85546875" customWidth="1"/>
    <col min="15171" max="15172" width="14.7109375" customWidth="1"/>
    <col min="15173" max="15173" width="16.5703125" customWidth="1"/>
    <col min="15174" max="15175" width="14.7109375" customWidth="1"/>
    <col min="15177" max="15182" width="14.7109375" customWidth="1"/>
    <col min="15184" max="15184" width="14.85546875" customWidth="1"/>
    <col min="15185" max="15189" width="14.7109375" customWidth="1"/>
    <col min="15191" max="15195" width="14.7109375" customWidth="1"/>
    <col min="15196" max="15196" width="14.5703125" customWidth="1"/>
    <col min="15198" max="15199" width="14.7109375" customWidth="1"/>
    <col min="15200" max="15200" width="14.85546875" customWidth="1"/>
    <col min="15201" max="15201" width="14.7109375" customWidth="1"/>
    <col min="15205" max="15207" width="14.7109375" customWidth="1"/>
    <col min="15361" max="15361" width="7" customWidth="1"/>
    <col min="15362" max="15362" width="37.28515625" customWidth="1"/>
    <col min="15363" max="15363" width="13.28515625" customWidth="1"/>
    <col min="15364" max="15364" width="14.140625" customWidth="1"/>
    <col min="15365" max="15365" width="12.5703125" customWidth="1"/>
    <col min="15366" max="15366" width="13.42578125" customWidth="1"/>
    <col min="15367" max="15370" width="13.7109375" customWidth="1"/>
    <col min="15371" max="15371" width="14.140625" customWidth="1"/>
    <col min="15372" max="15372" width="13.7109375" customWidth="1"/>
    <col min="15373" max="15373" width="9" customWidth="1"/>
    <col min="15374" max="15381" width="14.7109375" customWidth="1"/>
    <col min="15382" max="15382" width="14.85546875" customWidth="1"/>
    <col min="15383" max="15395" width="14.7109375" customWidth="1"/>
    <col min="15397" max="15397" width="14.7109375" customWidth="1"/>
    <col min="15399" max="15402" width="14.7109375" customWidth="1"/>
    <col min="15403" max="15403" width="14.85546875" customWidth="1"/>
    <col min="15404" max="15407" width="14.7109375" customWidth="1"/>
    <col min="15409" max="15410" width="14.7109375" customWidth="1"/>
    <col min="15412" max="15413" width="14.7109375" customWidth="1"/>
    <col min="15414" max="15414" width="14.5703125" customWidth="1"/>
    <col min="15415" max="15417" width="14.7109375" customWidth="1"/>
    <col min="15420" max="15420" width="14.7109375" customWidth="1"/>
    <col min="15421" max="15421" width="14.85546875" customWidth="1"/>
    <col min="15422" max="15424" width="14.7109375" customWidth="1"/>
    <col min="15426" max="15426" width="14.85546875" customWidth="1"/>
    <col min="15427" max="15428" width="14.7109375" customWidth="1"/>
    <col min="15429" max="15429" width="16.5703125" customWidth="1"/>
    <col min="15430" max="15431" width="14.7109375" customWidth="1"/>
    <col min="15433" max="15438" width="14.7109375" customWidth="1"/>
    <col min="15440" max="15440" width="14.85546875" customWidth="1"/>
    <col min="15441" max="15445" width="14.7109375" customWidth="1"/>
    <col min="15447" max="15451" width="14.7109375" customWidth="1"/>
    <col min="15452" max="15452" width="14.5703125" customWidth="1"/>
    <col min="15454" max="15455" width="14.7109375" customWidth="1"/>
    <col min="15456" max="15456" width="14.85546875" customWidth="1"/>
    <col min="15457" max="15457" width="14.7109375" customWidth="1"/>
    <col min="15461" max="15463" width="14.7109375" customWidth="1"/>
    <col min="15617" max="15617" width="7" customWidth="1"/>
    <col min="15618" max="15618" width="37.28515625" customWidth="1"/>
    <col min="15619" max="15619" width="13.28515625" customWidth="1"/>
    <col min="15620" max="15620" width="14.140625" customWidth="1"/>
    <col min="15621" max="15621" width="12.5703125" customWidth="1"/>
    <col min="15622" max="15622" width="13.42578125" customWidth="1"/>
    <col min="15623" max="15626" width="13.7109375" customWidth="1"/>
    <col min="15627" max="15627" width="14.140625" customWidth="1"/>
    <col min="15628" max="15628" width="13.7109375" customWidth="1"/>
    <col min="15629" max="15629" width="9" customWidth="1"/>
    <col min="15630" max="15637" width="14.7109375" customWidth="1"/>
    <col min="15638" max="15638" width="14.85546875" customWidth="1"/>
    <col min="15639" max="15651" width="14.7109375" customWidth="1"/>
    <col min="15653" max="15653" width="14.7109375" customWidth="1"/>
    <col min="15655" max="15658" width="14.7109375" customWidth="1"/>
    <col min="15659" max="15659" width="14.85546875" customWidth="1"/>
    <col min="15660" max="15663" width="14.7109375" customWidth="1"/>
    <col min="15665" max="15666" width="14.7109375" customWidth="1"/>
    <col min="15668" max="15669" width="14.7109375" customWidth="1"/>
    <col min="15670" max="15670" width="14.5703125" customWidth="1"/>
    <col min="15671" max="15673" width="14.7109375" customWidth="1"/>
    <col min="15676" max="15676" width="14.7109375" customWidth="1"/>
    <col min="15677" max="15677" width="14.85546875" customWidth="1"/>
    <col min="15678" max="15680" width="14.7109375" customWidth="1"/>
    <col min="15682" max="15682" width="14.85546875" customWidth="1"/>
    <col min="15683" max="15684" width="14.7109375" customWidth="1"/>
    <col min="15685" max="15685" width="16.5703125" customWidth="1"/>
    <col min="15686" max="15687" width="14.7109375" customWidth="1"/>
    <col min="15689" max="15694" width="14.7109375" customWidth="1"/>
    <col min="15696" max="15696" width="14.85546875" customWidth="1"/>
    <col min="15697" max="15701" width="14.7109375" customWidth="1"/>
    <col min="15703" max="15707" width="14.7109375" customWidth="1"/>
    <col min="15708" max="15708" width="14.5703125" customWidth="1"/>
    <col min="15710" max="15711" width="14.7109375" customWidth="1"/>
    <col min="15712" max="15712" width="14.85546875" customWidth="1"/>
    <col min="15713" max="15713" width="14.7109375" customWidth="1"/>
    <col min="15717" max="15719" width="14.7109375" customWidth="1"/>
    <col min="15873" max="15873" width="7" customWidth="1"/>
    <col min="15874" max="15874" width="37.28515625" customWidth="1"/>
    <col min="15875" max="15875" width="13.28515625" customWidth="1"/>
    <col min="15876" max="15876" width="14.140625" customWidth="1"/>
    <col min="15877" max="15877" width="12.5703125" customWidth="1"/>
    <col min="15878" max="15878" width="13.42578125" customWidth="1"/>
    <col min="15879" max="15882" width="13.7109375" customWidth="1"/>
    <col min="15883" max="15883" width="14.140625" customWidth="1"/>
    <col min="15884" max="15884" width="13.7109375" customWidth="1"/>
    <col min="15885" max="15885" width="9" customWidth="1"/>
    <col min="15886" max="15893" width="14.7109375" customWidth="1"/>
    <col min="15894" max="15894" width="14.85546875" customWidth="1"/>
    <col min="15895" max="15907" width="14.7109375" customWidth="1"/>
    <col min="15909" max="15909" width="14.7109375" customWidth="1"/>
    <col min="15911" max="15914" width="14.7109375" customWidth="1"/>
    <col min="15915" max="15915" width="14.85546875" customWidth="1"/>
    <col min="15916" max="15919" width="14.7109375" customWidth="1"/>
    <col min="15921" max="15922" width="14.7109375" customWidth="1"/>
    <col min="15924" max="15925" width="14.7109375" customWidth="1"/>
    <col min="15926" max="15926" width="14.5703125" customWidth="1"/>
    <col min="15927" max="15929" width="14.7109375" customWidth="1"/>
    <col min="15932" max="15932" width="14.7109375" customWidth="1"/>
    <col min="15933" max="15933" width="14.85546875" customWidth="1"/>
    <col min="15934" max="15936" width="14.7109375" customWidth="1"/>
    <col min="15938" max="15938" width="14.85546875" customWidth="1"/>
    <col min="15939" max="15940" width="14.7109375" customWidth="1"/>
    <col min="15941" max="15941" width="16.5703125" customWidth="1"/>
    <col min="15942" max="15943" width="14.7109375" customWidth="1"/>
    <col min="15945" max="15950" width="14.7109375" customWidth="1"/>
    <col min="15952" max="15952" width="14.85546875" customWidth="1"/>
    <col min="15953" max="15957" width="14.7109375" customWidth="1"/>
    <col min="15959" max="15963" width="14.7109375" customWidth="1"/>
    <col min="15964" max="15964" width="14.5703125" customWidth="1"/>
    <col min="15966" max="15967" width="14.7109375" customWidth="1"/>
    <col min="15968" max="15968" width="14.85546875" customWidth="1"/>
    <col min="15969" max="15969" width="14.7109375" customWidth="1"/>
    <col min="15973" max="15975" width="14.7109375" customWidth="1"/>
    <col min="16129" max="16129" width="7" customWidth="1"/>
    <col min="16130" max="16130" width="37.28515625" customWidth="1"/>
    <col min="16131" max="16131" width="13.28515625" customWidth="1"/>
    <col min="16132" max="16132" width="14.140625" customWidth="1"/>
    <col min="16133" max="16133" width="12.5703125" customWidth="1"/>
    <col min="16134" max="16134" width="13.42578125" customWidth="1"/>
    <col min="16135" max="16138" width="13.7109375" customWidth="1"/>
    <col min="16139" max="16139" width="14.140625" customWidth="1"/>
    <col min="16140" max="16140" width="13.7109375" customWidth="1"/>
    <col min="16141" max="16141" width="9" customWidth="1"/>
    <col min="16142" max="16149" width="14.7109375" customWidth="1"/>
    <col min="16150" max="16150" width="14.85546875" customWidth="1"/>
    <col min="16151" max="16163" width="14.7109375" customWidth="1"/>
    <col min="16165" max="16165" width="14.7109375" customWidth="1"/>
    <col min="16167" max="16170" width="14.7109375" customWidth="1"/>
    <col min="16171" max="16171" width="14.85546875" customWidth="1"/>
    <col min="16172" max="16175" width="14.7109375" customWidth="1"/>
    <col min="16177" max="16178" width="14.7109375" customWidth="1"/>
    <col min="16180" max="16181" width="14.7109375" customWidth="1"/>
    <col min="16182" max="16182" width="14.5703125" customWidth="1"/>
    <col min="16183" max="16185" width="14.7109375" customWidth="1"/>
    <col min="16188" max="16188" width="14.7109375" customWidth="1"/>
    <col min="16189" max="16189" width="14.85546875" customWidth="1"/>
    <col min="16190" max="16192" width="14.7109375" customWidth="1"/>
    <col min="16194" max="16194" width="14.85546875" customWidth="1"/>
    <col min="16195" max="16196" width="14.7109375" customWidth="1"/>
    <col min="16197" max="16197" width="16.5703125" customWidth="1"/>
    <col min="16198" max="16199" width="14.7109375" customWidth="1"/>
    <col min="16201" max="16206" width="14.7109375" customWidth="1"/>
    <col min="16208" max="16208" width="14.85546875" customWidth="1"/>
    <col min="16209" max="16213" width="14.7109375" customWidth="1"/>
    <col min="16215" max="16219" width="14.7109375" customWidth="1"/>
    <col min="16220" max="16220" width="14.5703125" customWidth="1"/>
    <col min="16222" max="16223" width="14.7109375" customWidth="1"/>
    <col min="16224" max="16224" width="14.85546875" customWidth="1"/>
    <col min="16225" max="16225" width="14.7109375" customWidth="1"/>
    <col min="16229" max="16231" width="14.7109375" customWidth="1"/>
  </cols>
  <sheetData>
    <row r="1" spans="2:6" x14ac:dyDescent="0.2">
      <c r="B1" s="5"/>
      <c r="C1" s="5"/>
      <c r="D1" s="5"/>
      <c r="E1" s="5"/>
      <c r="F1" s="5"/>
    </row>
    <row r="2" spans="2:6" x14ac:dyDescent="0.2">
      <c r="B2" s="425" t="s">
        <v>368</v>
      </c>
      <c r="C2" s="425"/>
      <c r="D2" s="425"/>
      <c r="E2" s="425"/>
      <c r="F2" s="425"/>
    </row>
    <row r="3" spans="2:6" x14ac:dyDescent="0.2">
      <c r="B3" s="416" t="s">
        <v>58</v>
      </c>
      <c r="C3" s="416"/>
      <c r="D3" s="416"/>
      <c r="E3" s="416"/>
      <c r="F3" s="416"/>
    </row>
    <row r="4" spans="2:6" x14ac:dyDescent="0.2">
      <c r="B4" s="410" t="s">
        <v>125</v>
      </c>
      <c r="C4" s="410"/>
      <c r="D4" s="410"/>
      <c r="E4" s="410"/>
      <c r="F4" s="410"/>
    </row>
    <row r="5" spans="2:6" x14ac:dyDescent="0.2">
      <c r="B5" s="410" t="s">
        <v>127</v>
      </c>
      <c r="C5" s="410"/>
      <c r="D5" s="410"/>
      <c r="E5" s="410"/>
      <c r="F5" s="410"/>
    </row>
    <row r="6" spans="2:6" x14ac:dyDescent="0.2">
      <c r="B6" s="410" t="s">
        <v>120</v>
      </c>
      <c r="C6" s="410"/>
      <c r="D6" s="410"/>
      <c r="E6" s="410"/>
      <c r="F6" s="410"/>
    </row>
    <row r="7" spans="2:6" x14ac:dyDescent="0.2">
      <c r="B7" s="416" t="s">
        <v>215</v>
      </c>
      <c r="C7" s="416"/>
      <c r="D7" s="416"/>
      <c r="E7" s="416"/>
      <c r="F7" s="416"/>
    </row>
    <row r="8" spans="2:6" x14ac:dyDescent="0.2">
      <c r="B8" s="87"/>
      <c r="C8" s="87"/>
      <c r="D8" s="87"/>
      <c r="E8" s="88"/>
      <c r="F8" s="87"/>
    </row>
    <row r="9" spans="2:6" x14ac:dyDescent="0.2">
      <c r="B9" s="407" t="s">
        <v>62</v>
      </c>
      <c r="C9" s="407" t="s">
        <v>63</v>
      </c>
      <c r="D9" s="243" t="s">
        <v>64</v>
      </c>
      <c r="E9" s="243" t="s">
        <v>65</v>
      </c>
      <c r="F9" s="407" t="s">
        <v>17</v>
      </c>
    </row>
    <row r="10" spans="2:6" x14ac:dyDescent="0.2">
      <c r="B10" s="407"/>
      <c r="C10" s="407"/>
      <c r="D10" s="243" t="s">
        <v>67</v>
      </c>
      <c r="E10" s="243" t="s">
        <v>68</v>
      </c>
      <c r="F10" s="407"/>
    </row>
    <row r="11" spans="2:6" x14ac:dyDescent="0.2">
      <c r="B11" s="93">
        <v>51</v>
      </c>
      <c r="C11" s="94" t="s">
        <v>70</v>
      </c>
      <c r="D11" s="95">
        <f>SUM(D12+D15+D17)</f>
        <v>44292.899999999994</v>
      </c>
      <c r="E11" s="95">
        <f t="shared" ref="E11:F11" si="0">SUM(E12+E15+E17)</f>
        <v>20655.100000000002</v>
      </c>
      <c r="F11" s="95">
        <f t="shared" si="0"/>
        <v>64948</v>
      </c>
    </row>
    <row r="12" spans="2:6" x14ac:dyDescent="0.2">
      <c r="B12" s="96">
        <v>511</v>
      </c>
      <c r="C12" s="97" t="s">
        <v>143</v>
      </c>
      <c r="D12" s="98">
        <f>SUM(D13:D14)</f>
        <v>40007.75</v>
      </c>
      <c r="E12" s="98">
        <f>SUM(E13:E14)</f>
        <v>16370</v>
      </c>
      <c r="F12" s="98">
        <f>SUM(F13:F14)</f>
        <v>56377.75</v>
      </c>
    </row>
    <row r="13" spans="2:6" x14ac:dyDescent="0.2">
      <c r="B13" s="99">
        <v>51101</v>
      </c>
      <c r="C13" s="100" t="s">
        <v>71</v>
      </c>
      <c r="D13" s="101">
        <v>36370</v>
      </c>
      <c r="E13" s="101">
        <v>16370</v>
      </c>
      <c r="F13" s="101">
        <f>SUM(D13:E13)</f>
        <v>52740</v>
      </c>
    </row>
    <row r="14" spans="2:6" x14ac:dyDescent="0.2">
      <c r="B14" s="99">
        <v>51103</v>
      </c>
      <c r="C14" s="102" t="s">
        <v>72</v>
      </c>
      <c r="D14" s="101">
        <v>3637.75</v>
      </c>
      <c r="E14" s="101"/>
      <c r="F14" s="101">
        <f>SUM(D14:E14)</f>
        <v>3637.75</v>
      </c>
    </row>
    <row r="15" spans="2:6" x14ac:dyDescent="0.2">
      <c r="B15" s="96">
        <v>514</v>
      </c>
      <c r="C15" s="94" t="s">
        <v>75</v>
      </c>
      <c r="D15" s="98">
        <f>SUM(D16)</f>
        <v>2241.4499999999998</v>
      </c>
      <c r="E15" s="98">
        <f t="shared" ref="E15:F15" si="1">SUM(E16)</f>
        <v>2241.4499999999998</v>
      </c>
      <c r="F15" s="98">
        <f t="shared" si="1"/>
        <v>4482.8999999999996</v>
      </c>
    </row>
    <row r="16" spans="2:6" x14ac:dyDescent="0.2">
      <c r="B16" s="103">
        <v>51401</v>
      </c>
      <c r="C16" s="102" t="s">
        <v>76</v>
      </c>
      <c r="D16" s="101">
        <v>2241.4499999999998</v>
      </c>
      <c r="E16" s="101">
        <v>2241.4499999999998</v>
      </c>
      <c r="F16" s="101">
        <f>SUM(D16:E16)</f>
        <v>4482.8999999999996</v>
      </c>
    </row>
    <row r="17" spans="2:7" x14ac:dyDescent="0.2">
      <c r="B17" s="96">
        <v>515</v>
      </c>
      <c r="C17" s="104" t="s">
        <v>77</v>
      </c>
      <c r="D17" s="98">
        <f>SUM(D18:D18)</f>
        <v>2043.7</v>
      </c>
      <c r="E17" s="98">
        <f>SUM(E18:E18)</f>
        <v>2043.65</v>
      </c>
      <c r="F17" s="98">
        <f>SUM(F18:F18)</f>
        <v>4087.3500000000004</v>
      </c>
    </row>
    <row r="18" spans="2:7" x14ac:dyDescent="0.2">
      <c r="B18" s="103">
        <v>51501</v>
      </c>
      <c r="C18" s="102" t="s">
        <v>76</v>
      </c>
      <c r="D18" s="101">
        <v>2043.7</v>
      </c>
      <c r="E18" s="101">
        <v>2043.65</v>
      </c>
      <c r="F18" s="101">
        <f>SUM(D18:E18)</f>
        <v>4087.3500000000004</v>
      </c>
    </row>
    <row r="19" spans="2:7" x14ac:dyDescent="0.2">
      <c r="B19" s="96">
        <v>54</v>
      </c>
      <c r="C19" s="104" t="s">
        <v>79</v>
      </c>
      <c r="D19" s="105">
        <f>SUM(D20+D27+D32)</f>
        <v>13845.869999999999</v>
      </c>
      <c r="E19" s="105">
        <f>SUM(E20+E27+E32)</f>
        <v>0</v>
      </c>
      <c r="F19" s="105">
        <f>SUM(F20+F27+F32)</f>
        <v>13845.869999999999</v>
      </c>
    </row>
    <row r="20" spans="2:7" x14ac:dyDescent="0.2">
      <c r="B20" s="96">
        <v>541</v>
      </c>
      <c r="C20" s="104" t="s">
        <v>153</v>
      </c>
      <c r="D20" s="105">
        <f>SUM(D21:D26)</f>
        <v>1845.87</v>
      </c>
      <c r="E20" s="105">
        <f>SUM(E22:E26)</f>
        <v>0</v>
      </c>
      <c r="F20" s="105">
        <f>SUM(F21:F26)</f>
        <v>1845.87</v>
      </c>
      <c r="G20" s="6"/>
    </row>
    <row r="21" spans="2:7" s="20" customFormat="1" x14ac:dyDescent="0.2">
      <c r="B21" s="103">
        <v>54104</v>
      </c>
      <c r="C21" s="102" t="s">
        <v>82</v>
      </c>
      <c r="D21" s="106">
        <v>200</v>
      </c>
      <c r="E21" s="106">
        <v>0</v>
      </c>
      <c r="F21" s="106">
        <f t="shared" ref="F21:F26" si="2">SUM(D21:E21)</f>
        <v>200</v>
      </c>
      <c r="G21" s="12"/>
    </row>
    <row r="22" spans="2:7" x14ac:dyDescent="0.2">
      <c r="B22" s="103">
        <v>54105</v>
      </c>
      <c r="C22" s="102" t="s">
        <v>83</v>
      </c>
      <c r="D22" s="101">
        <v>900</v>
      </c>
      <c r="E22" s="106">
        <v>0</v>
      </c>
      <c r="F22" s="106">
        <f t="shared" si="2"/>
        <v>900</v>
      </c>
      <c r="G22" s="51"/>
    </row>
    <row r="23" spans="2:7" x14ac:dyDescent="0.2">
      <c r="B23" s="103">
        <v>54114</v>
      </c>
      <c r="C23" s="102" t="s">
        <v>87</v>
      </c>
      <c r="D23" s="106">
        <v>274.87</v>
      </c>
      <c r="E23" s="106">
        <v>0</v>
      </c>
      <c r="F23" s="106">
        <f t="shared" si="2"/>
        <v>274.87</v>
      </c>
      <c r="G23" s="23"/>
    </row>
    <row r="24" spans="2:7" x14ac:dyDescent="0.2">
      <c r="B24" s="103">
        <v>54115</v>
      </c>
      <c r="C24" s="102" t="s">
        <v>88</v>
      </c>
      <c r="D24" s="106">
        <v>400</v>
      </c>
      <c r="E24" s="106">
        <v>0</v>
      </c>
      <c r="F24" s="106">
        <f t="shared" si="2"/>
        <v>400</v>
      </c>
      <c r="G24" s="23"/>
    </row>
    <row r="25" spans="2:7" x14ac:dyDescent="0.2">
      <c r="B25" s="103">
        <v>54119</v>
      </c>
      <c r="C25" s="102" t="s">
        <v>238</v>
      </c>
      <c r="D25" s="106">
        <v>12</v>
      </c>
      <c r="E25" s="106">
        <v>0</v>
      </c>
      <c r="F25" s="106">
        <f t="shared" si="2"/>
        <v>12</v>
      </c>
      <c r="G25" s="23"/>
    </row>
    <row r="26" spans="2:7" x14ac:dyDescent="0.2">
      <c r="B26" s="103">
        <v>54199</v>
      </c>
      <c r="C26" s="102" t="s">
        <v>89</v>
      </c>
      <c r="D26" s="106">
        <v>59</v>
      </c>
      <c r="E26" s="106">
        <v>0</v>
      </c>
      <c r="F26" s="106">
        <f t="shared" si="2"/>
        <v>59</v>
      </c>
      <c r="G26" s="23"/>
    </row>
    <row r="27" spans="2:7" x14ac:dyDescent="0.2">
      <c r="B27" s="96">
        <v>543</v>
      </c>
      <c r="C27" s="104" t="s">
        <v>145</v>
      </c>
      <c r="D27" s="105">
        <f>SUM(D28:D31)</f>
        <v>11500</v>
      </c>
      <c r="E27" s="105">
        <f t="shared" ref="E27" si="3">SUM(E28:E31)</f>
        <v>0</v>
      </c>
      <c r="F27" s="105">
        <f>SUM(F28:F31)</f>
        <v>11500</v>
      </c>
      <c r="G27" s="49"/>
    </row>
    <row r="28" spans="2:7" x14ac:dyDescent="0.2">
      <c r="B28" s="103">
        <v>54301</v>
      </c>
      <c r="C28" s="102" t="s">
        <v>274</v>
      </c>
      <c r="D28" s="106">
        <v>1200</v>
      </c>
      <c r="E28" s="106">
        <v>0</v>
      </c>
      <c r="F28" s="106">
        <f>SUM(D28:E28)</f>
        <v>1200</v>
      </c>
      <c r="G28" s="49"/>
    </row>
    <row r="29" spans="2:7" x14ac:dyDescent="0.2">
      <c r="B29" s="103">
        <v>54313</v>
      </c>
      <c r="C29" s="102" t="s">
        <v>123</v>
      </c>
      <c r="D29" s="106">
        <v>1300</v>
      </c>
      <c r="E29" s="106">
        <v>0</v>
      </c>
      <c r="F29" s="106">
        <f>SUM(D29:E29)</f>
        <v>1300</v>
      </c>
      <c r="G29" s="23"/>
    </row>
    <row r="30" spans="2:7" x14ac:dyDescent="0.2">
      <c r="B30" s="110">
        <v>54318</v>
      </c>
      <c r="C30" s="111" t="s">
        <v>247</v>
      </c>
      <c r="D30" s="101">
        <v>8000</v>
      </c>
      <c r="E30" s="101">
        <v>0</v>
      </c>
      <c r="F30" s="101">
        <f>SUM(D30:E30)</f>
        <v>8000</v>
      </c>
      <c r="G30" s="46"/>
    </row>
    <row r="31" spans="2:7" x14ac:dyDescent="0.2">
      <c r="B31" s="175">
        <v>54399</v>
      </c>
      <c r="C31" s="124" t="s">
        <v>230</v>
      </c>
      <c r="D31" s="129">
        <v>1000</v>
      </c>
      <c r="E31" s="129">
        <v>0</v>
      </c>
      <c r="F31" s="129">
        <f>SUM(D31:E31)</f>
        <v>1000</v>
      </c>
      <c r="G31" s="46"/>
    </row>
    <row r="32" spans="2:7" x14ac:dyDescent="0.2">
      <c r="B32" s="93">
        <v>544</v>
      </c>
      <c r="C32" s="94" t="s">
        <v>146</v>
      </c>
      <c r="D32" s="107">
        <f>SUM(D33:D33)</f>
        <v>500</v>
      </c>
      <c r="E32" s="107">
        <f t="shared" ref="E32:F32" si="4">SUM(E33:E33)</f>
        <v>0</v>
      </c>
      <c r="F32" s="107">
        <f t="shared" si="4"/>
        <v>500</v>
      </c>
      <c r="G32" s="50"/>
    </row>
    <row r="33" spans="2:9" x14ac:dyDescent="0.2">
      <c r="B33" s="103">
        <v>54401</v>
      </c>
      <c r="C33" s="102" t="s">
        <v>98</v>
      </c>
      <c r="D33" s="106">
        <v>500</v>
      </c>
      <c r="E33" s="106">
        <v>0</v>
      </c>
      <c r="F33" s="106">
        <f>SUM(D33:E33)</f>
        <v>500</v>
      </c>
      <c r="G33" s="23"/>
    </row>
    <row r="34" spans="2:9" x14ac:dyDescent="0.2">
      <c r="B34" s="96">
        <v>61</v>
      </c>
      <c r="C34" s="104" t="s">
        <v>106</v>
      </c>
      <c r="D34" s="105">
        <f>SUM(D35)</f>
        <v>1500</v>
      </c>
      <c r="E34" s="105">
        <f t="shared" ref="E34:F34" si="5">SUM(E35)</f>
        <v>0</v>
      </c>
      <c r="F34" s="105">
        <f t="shared" si="5"/>
        <v>1500</v>
      </c>
      <c r="G34" s="27"/>
    </row>
    <row r="35" spans="2:9" x14ac:dyDescent="0.2">
      <c r="B35" s="96">
        <v>611</v>
      </c>
      <c r="C35" s="104" t="s">
        <v>154</v>
      </c>
      <c r="D35" s="105">
        <f>SUM(D36:D36)</f>
        <v>1500</v>
      </c>
      <c r="E35" s="105">
        <f>SUM(E36:E36)</f>
        <v>0</v>
      </c>
      <c r="F35" s="105">
        <f>SUM(F36:F36)</f>
        <v>1500</v>
      </c>
      <c r="G35" s="27"/>
    </row>
    <row r="36" spans="2:9" x14ac:dyDescent="0.2">
      <c r="B36" s="103">
        <v>61104</v>
      </c>
      <c r="C36" s="102" t="s">
        <v>328</v>
      </c>
      <c r="D36" s="106">
        <v>1500</v>
      </c>
      <c r="E36" s="106">
        <v>0</v>
      </c>
      <c r="F36" s="106">
        <f>SUM(D36:E36)</f>
        <v>1500</v>
      </c>
      <c r="G36" s="23"/>
    </row>
    <row r="37" spans="2:9" x14ac:dyDescent="0.2">
      <c r="B37" s="103"/>
      <c r="C37" s="102"/>
      <c r="D37" s="106"/>
      <c r="E37" s="106"/>
      <c r="F37" s="106"/>
      <c r="G37" s="23"/>
    </row>
    <row r="38" spans="2:9" x14ac:dyDescent="0.2">
      <c r="B38" s="103"/>
      <c r="C38" s="104" t="s">
        <v>115</v>
      </c>
      <c r="D38" s="105">
        <f>SUM(D11+D19+D34)</f>
        <v>59638.76999999999</v>
      </c>
      <c r="E38" s="105">
        <f>SUM(E11+E19+E34)</f>
        <v>20655.100000000002</v>
      </c>
      <c r="F38" s="105">
        <f>SUM(D38:E38)</f>
        <v>80293.87</v>
      </c>
      <c r="G38" s="43"/>
    </row>
    <row r="39" spans="2:9" x14ac:dyDescent="0.2">
      <c r="B39" s="103"/>
      <c r="C39" s="102"/>
      <c r="D39" s="106"/>
      <c r="E39" s="106"/>
      <c r="F39" s="106"/>
      <c r="G39" s="22"/>
    </row>
    <row r="40" spans="2:9" x14ac:dyDescent="0.2">
      <c r="B40" s="96"/>
      <c r="C40" s="104" t="s">
        <v>116</v>
      </c>
      <c r="D40" s="105">
        <f>SUM(D11+D19+D34)</f>
        <v>59638.76999999999</v>
      </c>
      <c r="E40" s="105">
        <f>SUM(E11+E19+E34)</f>
        <v>20655.100000000002</v>
      </c>
      <c r="F40" s="105">
        <f>SUM(F11+F19+F34)</f>
        <v>80293.87</v>
      </c>
      <c r="G40" s="25"/>
    </row>
    <row r="41" spans="2:9" x14ac:dyDescent="0.2">
      <c r="B41" s="96"/>
      <c r="C41" s="104" t="s">
        <v>117</v>
      </c>
      <c r="D41" s="105">
        <f>SUM(D12+D15+D17+D20+D27+D32+D35)</f>
        <v>59638.77</v>
      </c>
      <c r="E41" s="105">
        <f>SUM(E12+E15+E17+E20+E27+E32+E35)</f>
        <v>20655.100000000002</v>
      </c>
      <c r="F41" s="105">
        <f>SUM(F12+F15+F17+F20+F27+F32+F35)</f>
        <v>80293.87</v>
      </c>
      <c r="G41" s="25"/>
      <c r="H41" s="59"/>
    </row>
    <row r="42" spans="2:9" x14ac:dyDescent="0.2">
      <c r="B42" s="96"/>
      <c r="C42" s="104" t="s">
        <v>118</v>
      </c>
      <c r="D42" s="105">
        <f>SUM(D13+D14+D16+D18+D21+D22+D23+D24+D25+D26+D28+D29+D30+D31+D33+D36)</f>
        <v>59638.77</v>
      </c>
      <c r="E42" s="105">
        <f>SUM(E13+E14+E16+E18+E22+E23+E24+E25+E26+E28+E29+E30+E31+E33)</f>
        <v>20655.100000000002</v>
      </c>
      <c r="F42" s="105">
        <f>SUM(F13+F14+F16+F18+F21+F22+F23+F24+F25+F26+F28+F29+F30+F31+F33+F36)</f>
        <v>80293.87</v>
      </c>
      <c r="G42" s="47"/>
      <c r="H42" s="60"/>
      <c r="I42" s="20"/>
    </row>
    <row r="43" spans="2:9" x14ac:dyDescent="0.2">
      <c r="B43" s="9"/>
      <c r="G43" s="7"/>
    </row>
    <row r="44" spans="2:9" x14ac:dyDescent="0.2">
      <c r="G44" s="7"/>
    </row>
    <row r="45" spans="2:9" x14ac:dyDescent="0.2">
      <c r="G45" s="7"/>
    </row>
    <row r="46" spans="2:9" x14ac:dyDescent="0.2">
      <c r="G46" s="7"/>
    </row>
    <row r="47" spans="2:9" x14ac:dyDescent="0.2">
      <c r="G47" s="7"/>
    </row>
    <row r="48" spans="2:9" x14ac:dyDescent="0.2">
      <c r="G48" s="7"/>
    </row>
    <row r="49" spans="7:7" x14ac:dyDescent="0.2">
      <c r="G49" s="7"/>
    </row>
    <row r="50" spans="7:7" x14ac:dyDescent="0.2">
      <c r="G50" s="7"/>
    </row>
    <row r="51" spans="7:7" x14ac:dyDescent="0.2">
      <c r="G51" s="7"/>
    </row>
    <row r="52" spans="7:7" x14ac:dyDescent="0.2">
      <c r="G52" s="7"/>
    </row>
    <row r="53" spans="7:7" x14ac:dyDescent="0.2">
      <c r="G53" s="7"/>
    </row>
    <row r="54" spans="7:7" x14ac:dyDescent="0.2">
      <c r="G54" s="7"/>
    </row>
    <row r="55" spans="7:7" x14ac:dyDescent="0.2">
      <c r="G55" s="7"/>
    </row>
    <row r="56" spans="7:7" x14ac:dyDescent="0.2">
      <c r="G56" s="7"/>
    </row>
    <row r="57" spans="7:7" x14ac:dyDescent="0.2">
      <c r="G57" s="7"/>
    </row>
    <row r="58" spans="7:7" x14ac:dyDescent="0.2">
      <c r="G58" s="7"/>
    </row>
    <row r="59" spans="7:7" x14ac:dyDescent="0.2">
      <c r="G59" s="7"/>
    </row>
    <row r="60" spans="7:7" x14ac:dyDescent="0.2">
      <c r="G60" s="7"/>
    </row>
    <row r="61" spans="7:7" x14ac:dyDescent="0.2">
      <c r="G61" s="7"/>
    </row>
    <row r="62" spans="7:7" x14ac:dyDescent="0.2">
      <c r="G62" s="7"/>
    </row>
    <row r="63" spans="7:7" x14ac:dyDescent="0.2">
      <c r="G63" s="7"/>
    </row>
    <row r="64" spans="7:7" x14ac:dyDescent="0.2">
      <c r="G64" s="7"/>
    </row>
    <row r="65" spans="7:7" x14ac:dyDescent="0.2">
      <c r="G65" s="7"/>
    </row>
    <row r="66" spans="7:7" x14ac:dyDescent="0.2">
      <c r="G66" s="7"/>
    </row>
    <row r="67" spans="7:7" x14ac:dyDescent="0.2">
      <c r="G67" s="7"/>
    </row>
    <row r="68" spans="7:7" x14ac:dyDescent="0.2">
      <c r="G68" s="7"/>
    </row>
    <row r="69" spans="7:7" x14ac:dyDescent="0.2">
      <c r="G69" s="7"/>
    </row>
    <row r="70" spans="7:7" x14ac:dyDescent="0.2">
      <c r="G70" s="7"/>
    </row>
    <row r="71" spans="7:7" x14ac:dyDescent="0.2">
      <c r="G71" s="7"/>
    </row>
    <row r="84" ht="15" customHeight="1" x14ac:dyDescent="0.2"/>
    <row r="1091" spans="7:7" x14ac:dyDescent="0.2">
      <c r="G1091" s="10"/>
    </row>
    <row r="1092" spans="7:7" x14ac:dyDescent="0.2">
      <c r="G1092" s="1"/>
    </row>
    <row r="1093" spans="7:7" x14ac:dyDescent="0.2">
      <c r="G1093" s="1"/>
    </row>
    <row r="1094" spans="7:7" x14ac:dyDescent="0.2">
      <c r="G1094" s="1"/>
    </row>
    <row r="1095" spans="7:7" x14ac:dyDescent="0.2">
      <c r="G1095" s="1"/>
    </row>
    <row r="1096" spans="7:7" x14ac:dyDescent="0.2">
      <c r="G1096" s="11"/>
    </row>
    <row r="1097" spans="7:7" x14ac:dyDescent="0.2">
      <c r="G1097" s="1"/>
    </row>
    <row r="1098" spans="7:7" x14ac:dyDescent="0.2">
      <c r="G1098" s="1"/>
    </row>
    <row r="1099" spans="7:7" x14ac:dyDescent="0.2">
      <c r="G1099" s="1"/>
    </row>
    <row r="1100" spans="7:7" x14ac:dyDescent="0.2">
      <c r="G1100" s="1"/>
    </row>
    <row r="1101" spans="7:7" x14ac:dyDescent="0.2">
      <c r="G1101" s="1"/>
    </row>
    <row r="1102" spans="7:7" x14ac:dyDescent="0.2">
      <c r="G1102" s="1"/>
    </row>
    <row r="1103" spans="7:7" x14ac:dyDescent="0.2">
      <c r="G1103" s="1"/>
    </row>
    <row r="1104" spans="7:7" x14ac:dyDescent="0.2">
      <c r="G1104" s="1"/>
    </row>
    <row r="1105" spans="7:7" x14ac:dyDescent="0.2">
      <c r="G1105" s="1"/>
    </row>
    <row r="1106" spans="7:7" x14ac:dyDescent="0.2">
      <c r="G1106" s="1"/>
    </row>
    <row r="1107" spans="7:7" x14ac:dyDescent="0.2">
      <c r="G1107" s="1"/>
    </row>
    <row r="1108" spans="7:7" x14ac:dyDescent="0.2">
      <c r="G1108" s="1"/>
    </row>
    <row r="1109" spans="7:7" x14ac:dyDescent="0.2">
      <c r="G1109" s="12"/>
    </row>
    <row r="1110" spans="7:7" x14ac:dyDescent="0.2">
      <c r="G1110" s="13"/>
    </row>
    <row r="1111" spans="7:7" x14ac:dyDescent="0.2">
      <c r="G1111" s="12"/>
    </row>
    <row r="1112" spans="7:7" x14ac:dyDescent="0.2">
      <c r="G1112" s="14"/>
    </row>
    <row r="1113" spans="7:7" x14ac:dyDescent="0.2">
      <c r="G1113" s="7"/>
    </row>
    <row r="1114" spans="7:7" x14ac:dyDescent="0.2">
      <c r="G1114" s="6"/>
    </row>
    <row r="1115" spans="7:7" x14ac:dyDescent="0.2">
      <c r="G1115" s="7"/>
    </row>
    <row r="1116" spans="7:7" x14ac:dyDescent="0.2">
      <c r="G1116" s="7"/>
    </row>
    <row r="1117" spans="7:7" x14ac:dyDescent="0.2">
      <c r="G1117" s="7"/>
    </row>
    <row r="1118" spans="7:7" x14ac:dyDescent="0.2">
      <c r="G1118" s="6"/>
    </row>
    <row r="1119" spans="7:7" x14ac:dyDescent="0.2">
      <c r="G1119" s="6"/>
    </row>
    <row r="1120" spans="7:7" x14ac:dyDescent="0.2">
      <c r="G1120" s="6"/>
    </row>
    <row r="1121" spans="7:7" x14ac:dyDescent="0.2">
      <c r="G1121" s="6"/>
    </row>
    <row r="1122" spans="7:7" x14ac:dyDescent="0.2">
      <c r="G1122" s="6"/>
    </row>
    <row r="1123" spans="7:7" x14ac:dyDescent="0.2">
      <c r="G1123" s="6"/>
    </row>
    <row r="2465" spans="8:102" ht="11.1" customHeight="1" x14ac:dyDescent="0.2">
      <c r="H2465" s="10"/>
      <c r="I2465" s="10"/>
      <c r="J2465" s="10"/>
      <c r="K2465" s="10"/>
      <c r="L2465" s="10"/>
      <c r="N2465" s="10"/>
      <c r="O2465" s="10"/>
      <c r="P2465" s="10"/>
      <c r="Q2465" s="10"/>
      <c r="R2465" s="10"/>
      <c r="S2465" s="10"/>
      <c r="T2465" s="10"/>
      <c r="U2465" s="10"/>
      <c r="V2465" s="10"/>
      <c r="W2465" s="10"/>
      <c r="X2465" s="10"/>
      <c r="Y2465" s="10"/>
      <c r="Z2465" s="10"/>
      <c r="AA2465" s="10"/>
      <c r="AB2465" s="10"/>
      <c r="AC2465" s="10"/>
      <c r="AD2465" s="10"/>
      <c r="AE2465" s="10"/>
      <c r="AF2465" s="10"/>
      <c r="AG2465" s="10"/>
      <c r="AH2465" s="10"/>
      <c r="AI2465" s="10"/>
      <c r="AJ2465" s="10"/>
      <c r="AK2465" s="10"/>
      <c r="AL2465" s="10"/>
      <c r="AM2465" s="10"/>
      <c r="AN2465" s="10"/>
      <c r="AO2465" s="10"/>
      <c r="AP2465" s="10"/>
      <c r="AQ2465" s="10"/>
      <c r="AR2465" s="10"/>
      <c r="AS2465" s="10"/>
      <c r="AT2465" s="10"/>
      <c r="AU2465" s="10"/>
      <c r="AV2465" s="10"/>
      <c r="AW2465" s="10"/>
      <c r="AX2465" s="10"/>
      <c r="AZ2465" s="10"/>
      <c r="BA2465" s="10"/>
      <c r="BB2465" s="10"/>
      <c r="BC2465" s="10"/>
      <c r="BD2465" s="10"/>
      <c r="BE2465" s="10"/>
      <c r="BG2465" s="10"/>
      <c r="BH2465" s="10"/>
      <c r="BI2465" s="10"/>
      <c r="BJ2465" s="10"/>
      <c r="BK2465" s="10"/>
      <c r="BL2465" s="10"/>
      <c r="BN2465" s="10"/>
      <c r="BO2465" s="10"/>
      <c r="BP2465" s="10"/>
      <c r="BQ2465" s="10"/>
      <c r="BR2465" s="10"/>
      <c r="BS2465" s="10"/>
      <c r="BU2465" s="10"/>
      <c r="BV2465" s="10"/>
      <c r="BW2465" s="10"/>
      <c r="BX2465" s="10"/>
      <c r="BY2465" s="10"/>
      <c r="BZ2465" s="10"/>
      <c r="CB2465" s="10"/>
      <c r="CC2465" s="10"/>
      <c r="CD2465" s="10"/>
      <c r="CE2465" s="10"/>
      <c r="CF2465" s="10"/>
      <c r="CG2465" s="10"/>
      <c r="CI2465" s="10"/>
      <c r="CJ2465" s="10"/>
      <c r="CK2465" s="10"/>
      <c r="CL2465" s="10"/>
      <c r="CM2465" s="10"/>
      <c r="CN2465" s="10"/>
      <c r="CP2465" s="10"/>
      <c r="CQ2465" s="10"/>
      <c r="CR2465" s="10"/>
      <c r="CS2465" s="10"/>
      <c r="CT2465" s="10"/>
      <c r="CU2465" s="10"/>
      <c r="CW2465" s="10"/>
      <c r="CX2465" s="10"/>
    </row>
    <row r="2466" spans="8:102" ht="11.1" customHeight="1" x14ac:dyDescent="0.2">
      <c r="H2466" s="1"/>
      <c r="I2466" s="1"/>
      <c r="J2466" s="1"/>
      <c r="K2466" s="1"/>
      <c r="L2466" s="1"/>
      <c r="N2466" s="1"/>
      <c r="O2466" s="1"/>
      <c r="P2466" s="1"/>
      <c r="Q2466" s="1"/>
      <c r="R2466" s="1"/>
      <c r="S2466" s="1"/>
      <c r="T2466" s="1"/>
      <c r="U2466" s="1"/>
      <c r="V2466" s="1"/>
      <c r="W2466" s="1"/>
      <c r="X2466" s="1"/>
      <c r="Y2466" s="1"/>
      <c r="Z2466" s="1"/>
      <c r="AA2466" s="1"/>
      <c r="AB2466" s="1"/>
      <c r="AC2466" s="1"/>
      <c r="AD2466" s="1"/>
      <c r="AE2466" s="1"/>
      <c r="AF2466" s="1"/>
      <c r="AG2466" s="1"/>
      <c r="AH2466" s="1"/>
      <c r="AI2466" s="1"/>
      <c r="AJ2466" s="1"/>
      <c r="AK2466" s="1"/>
      <c r="AL2466" s="1"/>
      <c r="AM2466" s="1"/>
      <c r="AN2466" s="1"/>
      <c r="AO2466" s="1"/>
      <c r="AP2466" s="1"/>
      <c r="AQ2466" s="1"/>
      <c r="AR2466" s="1"/>
      <c r="AS2466" s="1"/>
      <c r="AT2466" s="1"/>
      <c r="AU2466" s="1"/>
      <c r="AV2466" s="1"/>
      <c r="AW2466" s="1"/>
      <c r="AX2466" s="1"/>
      <c r="AZ2466" s="1"/>
      <c r="BA2466" s="1"/>
      <c r="BB2466" s="1"/>
      <c r="BC2466" s="1"/>
      <c r="BD2466" s="1"/>
      <c r="BE2466" s="1"/>
      <c r="BG2466" s="1"/>
      <c r="BH2466" s="1"/>
      <c r="BI2466" s="1"/>
      <c r="BJ2466" s="1"/>
      <c r="BK2466" s="1"/>
      <c r="BL2466" s="1"/>
      <c r="BN2466" s="1"/>
      <c r="BO2466" s="1"/>
      <c r="BP2466" s="1"/>
      <c r="BQ2466" s="1"/>
      <c r="BR2466" s="1"/>
      <c r="BS2466" s="1"/>
      <c r="BU2466" s="1"/>
      <c r="BV2466" s="1"/>
      <c r="BW2466" s="1"/>
      <c r="BX2466" s="1"/>
      <c r="BY2466" s="1"/>
      <c r="BZ2466" s="1"/>
      <c r="CB2466" s="1"/>
      <c r="CC2466" s="1"/>
      <c r="CD2466" s="1"/>
      <c r="CE2466" s="1"/>
      <c r="CF2466" s="1"/>
      <c r="CG2466" s="1"/>
      <c r="CI2466" s="1"/>
      <c r="CJ2466" s="1"/>
      <c r="CK2466" s="1"/>
      <c r="CL2466" s="1"/>
      <c r="CM2466" s="1"/>
      <c r="CN2466" s="1"/>
      <c r="CP2466" s="1"/>
      <c r="CQ2466" s="1"/>
      <c r="CR2466" s="1"/>
      <c r="CS2466" s="1"/>
      <c r="CT2466" s="1"/>
      <c r="CU2466" s="1"/>
      <c r="CW2466" s="1"/>
      <c r="CX2466" s="1"/>
    </row>
    <row r="2467" spans="8:102" ht="11.1" customHeight="1" x14ac:dyDescent="0.2">
      <c r="H2467" s="1"/>
      <c r="I2467" s="1"/>
      <c r="J2467" s="1"/>
      <c r="K2467" s="1"/>
      <c r="L2467" s="1"/>
      <c r="N2467" s="1"/>
      <c r="O2467" s="1"/>
      <c r="P2467" s="1"/>
      <c r="Q2467" s="1"/>
      <c r="R2467" s="1"/>
      <c r="S2467" s="1"/>
      <c r="T2467" s="1"/>
      <c r="U2467" s="1"/>
      <c r="V2467" s="1"/>
      <c r="W2467" s="1"/>
      <c r="X2467" s="1"/>
      <c r="Y2467" s="1"/>
      <c r="Z2467" s="1"/>
      <c r="AA2467" s="1"/>
      <c r="AB2467" s="1"/>
      <c r="AC2467" s="1"/>
      <c r="AD2467" s="1"/>
      <c r="AE2467" s="1"/>
      <c r="AF2467" s="1"/>
      <c r="AG2467" s="1"/>
      <c r="AH2467" s="1"/>
      <c r="AJ2467" s="1"/>
      <c r="AK2467" s="1"/>
      <c r="AM2467" s="1"/>
      <c r="AO2467" s="1"/>
      <c r="AP2467" s="1"/>
      <c r="AQ2467" s="1"/>
      <c r="AR2467" s="1"/>
      <c r="AS2467" s="1"/>
      <c r="AT2467" s="1"/>
      <c r="AV2467" s="1"/>
      <c r="AX2467" s="1"/>
      <c r="AZ2467" s="1"/>
      <c r="BA2467" s="1"/>
      <c r="BB2467" s="1"/>
      <c r="BC2467" s="1"/>
      <c r="BD2467" s="1"/>
      <c r="BE2467" s="1"/>
      <c r="BG2467" s="1"/>
      <c r="BH2467" s="1"/>
      <c r="BI2467" s="1"/>
      <c r="BJ2467" s="1"/>
      <c r="BL2467" s="1"/>
      <c r="BN2467" s="1"/>
      <c r="BO2467" s="1"/>
      <c r="BP2467" s="1"/>
      <c r="BQ2467" s="1"/>
      <c r="BR2467" s="1"/>
      <c r="BS2467" s="1"/>
      <c r="BU2467" s="1"/>
      <c r="BV2467" s="1"/>
      <c r="BW2467" s="1"/>
      <c r="BX2467" s="1"/>
      <c r="BY2467" s="1"/>
      <c r="BZ2467" s="1"/>
      <c r="CB2467" s="1"/>
      <c r="CD2467" s="1"/>
      <c r="CE2467" s="1"/>
      <c r="CF2467" s="1"/>
      <c r="CG2467" s="1"/>
      <c r="CI2467" s="1"/>
      <c r="CJ2467" s="1"/>
      <c r="CK2467" s="1"/>
      <c r="CL2467" s="1"/>
      <c r="CM2467" s="1"/>
      <c r="CN2467" s="1"/>
      <c r="CP2467" s="1"/>
      <c r="CQ2467" s="1"/>
      <c r="CR2467" s="1"/>
      <c r="CW2467" s="1"/>
      <c r="CX2467" s="1"/>
    </row>
    <row r="2468" spans="8:102" x14ac:dyDescent="0.2">
      <c r="H2468" s="1"/>
      <c r="I2468" s="1"/>
      <c r="J2468" s="1"/>
      <c r="K2468" s="1"/>
      <c r="L2468" s="1"/>
      <c r="N2468" s="1"/>
      <c r="O2468" s="1"/>
      <c r="P2468" s="1"/>
      <c r="Q2468" s="1"/>
      <c r="R2468" s="1"/>
      <c r="S2468" s="1"/>
      <c r="T2468" s="1"/>
      <c r="U2468" s="1"/>
      <c r="V2468" s="1"/>
      <c r="W2468" s="1"/>
      <c r="X2468" s="1"/>
      <c r="Y2468" s="1"/>
      <c r="Z2468" s="1"/>
      <c r="AA2468" s="1"/>
      <c r="AB2468" s="1"/>
      <c r="AC2468" s="1"/>
      <c r="AD2468" s="1"/>
      <c r="AE2468" s="1"/>
      <c r="AF2468" s="1"/>
      <c r="AG2468" s="1"/>
      <c r="AH2468" s="1"/>
      <c r="AJ2468" s="1"/>
      <c r="AK2468" s="1"/>
      <c r="AM2468" s="1"/>
      <c r="AO2468" s="1"/>
      <c r="AP2468" s="1"/>
      <c r="AQ2468" s="1"/>
      <c r="AR2468" s="1"/>
      <c r="AS2468" s="1"/>
      <c r="AT2468" s="1"/>
      <c r="AV2468" s="1"/>
      <c r="AX2468" s="1"/>
      <c r="AZ2468" s="1"/>
      <c r="BA2468" s="1"/>
      <c r="BB2468" s="1"/>
      <c r="BC2468" s="1"/>
      <c r="BD2468" s="1"/>
      <c r="BE2468" s="1"/>
      <c r="BG2468" s="1"/>
      <c r="BH2468" s="1"/>
      <c r="BI2468" s="1"/>
      <c r="BJ2468" s="1"/>
      <c r="BL2468" s="1"/>
      <c r="BN2468" s="1"/>
      <c r="BO2468" s="1"/>
      <c r="BP2468" s="1"/>
      <c r="BQ2468" s="1"/>
      <c r="BR2468" s="1"/>
      <c r="BS2468" s="1"/>
      <c r="BU2468" s="1"/>
      <c r="BV2468" s="1"/>
      <c r="BW2468" s="1"/>
      <c r="BX2468" s="1"/>
      <c r="BY2468" s="1"/>
      <c r="BZ2468" s="1"/>
      <c r="CB2468" s="1"/>
      <c r="CD2468" s="1"/>
      <c r="CE2468" s="1"/>
      <c r="CF2468" s="1"/>
      <c r="CG2468" s="1"/>
      <c r="CI2468" s="1"/>
      <c r="CJ2468" s="1"/>
      <c r="CK2468" s="1"/>
      <c r="CL2468" s="1"/>
      <c r="CM2468" s="1"/>
      <c r="CN2468" s="1"/>
      <c r="CP2468" s="1"/>
      <c r="CQ2468" s="1"/>
      <c r="CR2468" s="1"/>
      <c r="CW2468" s="1"/>
      <c r="CX2468" s="1"/>
    </row>
    <row r="2469" spans="8:102" ht="12.95" customHeight="1" x14ac:dyDescent="0.2">
      <c r="H2469" s="1"/>
      <c r="I2469" s="1"/>
      <c r="J2469" s="1"/>
      <c r="K2469" s="1"/>
      <c r="L2469" s="1"/>
      <c r="N2469" s="1"/>
      <c r="O2469" s="1"/>
      <c r="P2469" s="1"/>
      <c r="Q2469" s="1"/>
      <c r="R2469" s="1"/>
      <c r="S2469" s="1"/>
      <c r="T2469" s="1"/>
      <c r="U2469" s="1"/>
      <c r="V2469" s="1"/>
      <c r="W2469" s="1"/>
      <c r="X2469" s="1"/>
      <c r="Y2469" s="1"/>
      <c r="Z2469" s="1"/>
      <c r="AA2469" s="1"/>
      <c r="AD2469" s="1"/>
      <c r="AE2469" s="1"/>
      <c r="AF2469" s="1"/>
      <c r="AG2469" s="1"/>
      <c r="AH2469" s="1"/>
      <c r="AJ2469" s="1"/>
      <c r="AK2469" s="1"/>
      <c r="AM2469" s="1"/>
      <c r="AO2469" s="1"/>
      <c r="AP2469" s="1"/>
      <c r="AS2469" s="1"/>
      <c r="AV2469" s="1"/>
      <c r="AX2469" s="1"/>
      <c r="AZ2469" s="1"/>
      <c r="BA2469" s="1"/>
      <c r="BB2469" s="1"/>
      <c r="BC2469" s="1"/>
      <c r="BE2469" s="1"/>
      <c r="BG2469" s="1"/>
      <c r="BH2469" s="1"/>
      <c r="BI2469" s="1"/>
      <c r="BJ2469" s="1"/>
      <c r="BL2469" s="1"/>
      <c r="BN2469" s="1"/>
      <c r="BO2469" s="1"/>
      <c r="BP2469" s="1"/>
      <c r="BQ2469" s="1"/>
      <c r="BR2469" s="1"/>
      <c r="BS2469" s="1"/>
      <c r="BV2469" s="1"/>
      <c r="BW2469" s="1"/>
      <c r="BX2469" s="1"/>
      <c r="BY2469" s="1"/>
      <c r="BZ2469" s="1"/>
      <c r="CD2469" s="1"/>
      <c r="CE2469" s="1"/>
      <c r="CF2469" s="1"/>
      <c r="CG2469" s="1"/>
      <c r="CJ2469" s="1"/>
      <c r="CK2469" s="1"/>
      <c r="CL2469" s="1"/>
      <c r="CM2469" s="1"/>
      <c r="CN2469" s="1"/>
      <c r="CR2469" s="1"/>
      <c r="CW2469" s="1"/>
      <c r="CX2469" s="1"/>
    </row>
    <row r="2470" spans="8:102" ht="12.95" customHeight="1" x14ac:dyDescent="0.2">
      <c r="H2470" s="1"/>
      <c r="I2470" s="1"/>
      <c r="J2470" s="1"/>
      <c r="K2470" s="1"/>
      <c r="L2470" s="1"/>
      <c r="N2470" s="1"/>
      <c r="O2470" s="1"/>
      <c r="P2470" s="1"/>
      <c r="Q2470" s="1"/>
      <c r="R2470" s="1"/>
      <c r="S2470" s="1"/>
      <c r="T2470" s="1"/>
      <c r="V2470" s="1"/>
      <c r="W2470" s="1"/>
      <c r="X2470" s="1"/>
      <c r="Y2470" s="1"/>
      <c r="Z2470" s="1"/>
      <c r="AA2470" s="1"/>
      <c r="AD2470" s="1"/>
      <c r="AE2470" s="1"/>
      <c r="AF2470" s="1"/>
      <c r="AG2470" s="1"/>
      <c r="AH2470" s="1"/>
      <c r="AJ2470" s="1"/>
      <c r="AK2470" s="1"/>
      <c r="AM2470" s="1"/>
      <c r="AO2470" s="1"/>
      <c r="AP2470" s="1"/>
      <c r="AS2470" s="1"/>
      <c r="AV2470" s="1"/>
      <c r="AX2470" s="1"/>
      <c r="AZ2470" s="1"/>
      <c r="BA2470" s="1"/>
      <c r="BB2470" s="1"/>
      <c r="BC2470" s="1"/>
      <c r="BE2470" s="1"/>
      <c r="BG2470" s="1"/>
      <c r="BH2470" s="1"/>
      <c r="BI2470" s="1"/>
      <c r="BJ2470" s="1"/>
      <c r="BL2470" s="1"/>
      <c r="BO2470" s="1"/>
      <c r="BP2470" s="1"/>
      <c r="BQ2470" s="1"/>
      <c r="BR2470" s="1"/>
      <c r="BS2470" s="1"/>
      <c r="BV2470" s="1"/>
      <c r="BW2470" s="1"/>
      <c r="BX2470" s="1"/>
      <c r="BY2470" s="1"/>
      <c r="BZ2470" s="1"/>
      <c r="CD2470" s="1"/>
      <c r="CE2470" s="1"/>
      <c r="CF2470" s="1"/>
      <c r="CG2470" s="1"/>
      <c r="CJ2470" s="1"/>
      <c r="CK2470" s="1"/>
      <c r="CL2470" s="1"/>
      <c r="CM2470" s="1"/>
      <c r="CN2470" s="1"/>
      <c r="CR2470" s="1"/>
      <c r="CW2470" s="1"/>
      <c r="CX2470" s="1"/>
    </row>
    <row r="2471" spans="8:102" ht="12.95" customHeight="1" x14ac:dyDescent="0.2">
      <c r="H2471" s="1"/>
      <c r="I2471" s="1"/>
      <c r="J2471" s="1"/>
      <c r="K2471" s="1"/>
      <c r="L2471" s="1"/>
      <c r="N2471" s="1"/>
      <c r="O2471" s="1"/>
      <c r="P2471" s="1"/>
      <c r="Q2471" s="1"/>
      <c r="R2471" s="1"/>
      <c r="S2471" s="1"/>
      <c r="T2471" s="1"/>
      <c r="V2471" s="1"/>
      <c r="W2471" s="1"/>
      <c r="X2471" s="1"/>
      <c r="Y2471" s="1"/>
      <c r="Z2471" s="1"/>
      <c r="AA2471" s="1"/>
      <c r="AD2471" s="1"/>
      <c r="AE2471" s="1"/>
      <c r="AF2471" s="1"/>
      <c r="AG2471" s="1"/>
      <c r="AH2471" s="1"/>
      <c r="AJ2471" s="1"/>
      <c r="AK2471" s="1"/>
      <c r="AM2471" s="1"/>
      <c r="AO2471" s="1"/>
      <c r="AP2471" s="1"/>
      <c r="AS2471" s="1"/>
      <c r="AV2471" s="1"/>
      <c r="AX2471" s="1"/>
      <c r="AZ2471" s="1"/>
      <c r="BA2471" s="1"/>
      <c r="BB2471" s="1"/>
      <c r="BC2471" s="1"/>
      <c r="BE2471" s="1"/>
      <c r="BG2471" s="1"/>
      <c r="BH2471" s="1"/>
      <c r="BI2471" s="1"/>
      <c r="BJ2471" s="1"/>
      <c r="BL2471" s="1"/>
      <c r="BO2471" s="1"/>
      <c r="BP2471" s="1"/>
      <c r="BQ2471" s="1"/>
      <c r="BR2471" s="1"/>
      <c r="BS2471" s="1"/>
      <c r="BV2471" s="1"/>
      <c r="BW2471" s="1"/>
      <c r="BX2471" s="1"/>
      <c r="BY2471" s="1"/>
      <c r="BZ2471" s="1"/>
      <c r="CD2471" s="1"/>
      <c r="CE2471" s="1"/>
      <c r="CF2471" s="1"/>
      <c r="CG2471" s="1"/>
      <c r="CJ2471" s="1"/>
      <c r="CK2471" s="1"/>
      <c r="CL2471" s="1"/>
      <c r="CM2471" s="1"/>
      <c r="CN2471" s="1"/>
      <c r="CR2471" s="1"/>
      <c r="CW2471" s="1"/>
      <c r="CX2471" s="1"/>
    </row>
    <row r="2472" spans="8:102" x14ac:dyDescent="0.2">
      <c r="H2472" s="1"/>
      <c r="I2472" s="1"/>
      <c r="J2472" s="1"/>
      <c r="K2472" s="1"/>
      <c r="L2472" s="1"/>
      <c r="N2472" s="1"/>
      <c r="O2472" s="1"/>
      <c r="P2472" s="1"/>
      <c r="Q2472" s="1"/>
      <c r="R2472" s="1"/>
      <c r="S2472" s="1"/>
      <c r="T2472" s="1"/>
      <c r="V2472" s="1"/>
      <c r="W2472" s="1"/>
      <c r="X2472" s="1"/>
      <c r="Y2472" s="1"/>
      <c r="Z2472" s="1"/>
      <c r="AA2472" s="1"/>
      <c r="AD2472" s="1"/>
      <c r="AE2472" s="1"/>
      <c r="AG2472" s="1"/>
      <c r="AH2472" s="1"/>
      <c r="AJ2472" s="1"/>
      <c r="AK2472" s="1"/>
      <c r="AM2472" s="1"/>
      <c r="AO2472" s="1"/>
      <c r="AP2472" s="1"/>
      <c r="AS2472" s="1"/>
      <c r="AV2472" s="1"/>
      <c r="AX2472" s="1"/>
      <c r="AZ2472" s="1"/>
      <c r="BA2472" s="1"/>
      <c r="BB2472" s="1"/>
      <c r="BC2472" s="1"/>
      <c r="BE2472" s="1"/>
      <c r="BG2472" s="1"/>
      <c r="BH2472" s="1"/>
      <c r="BI2472" s="1"/>
      <c r="BJ2472" s="1"/>
      <c r="BL2472" s="1"/>
      <c r="BO2472" s="1"/>
      <c r="BP2472" s="1"/>
      <c r="BQ2472" s="1"/>
      <c r="BR2472" s="1"/>
      <c r="BS2472" s="1"/>
      <c r="BV2472" s="1"/>
      <c r="BW2472" s="1"/>
      <c r="BX2472" s="1"/>
      <c r="BY2472" s="1"/>
      <c r="BZ2472" s="1"/>
      <c r="CD2472" s="1"/>
      <c r="CE2472" s="1"/>
      <c r="CF2472" s="1"/>
      <c r="CG2472" s="1"/>
      <c r="CJ2472" s="1"/>
      <c r="CK2472" s="1"/>
      <c r="CL2472" s="1"/>
      <c r="CM2472" s="1"/>
      <c r="CR2472" s="1"/>
      <c r="CW2472" s="1"/>
      <c r="CX2472" s="1"/>
    </row>
    <row r="2473" spans="8:102" x14ac:dyDescent="0.2">
      <c r="H2473" s="1"/>
      <c r="I2473" s="1"/>
      <c r="J2473" s="1"/>
      <c r="K2473" s="1"/>
      <c r="L2473" s="1"/>
      <c r="N2473" s="1"/>
      <c r="O2473" s="1"/>
      <c r="P2473" s="1"/>
      <c r="Q2473" s="1"/>
      <c r="R2473" s="1"/>
      <c r="S2473" s="1"/>
      <c r="T2473" s="1"/>
      <c r="V2473" s="1"/>
      <c r="W2473" s="1"/>
      <c r="X2473" s="1"/>
      <c r="Y2473" s="1"/>
      <c r="Z2473" s="1"/>
      <c r="AA2473" s="1"/>
      <c r="AD2473" s="1"/>
      <c r="AE2473" s="1"/>
      <c r="AG2473" s="1"/>
      <c r="AH2473" s="1"/>
      <c r="AJ2473" s="1"/>
      <c r="AK2473" s="1"/>
      <c r="AM2473" s="1"/>
      <c r="AO2473" s="1"/>
      <c r="AP2473" s="1"/>
      <c r="AS2473" s="1"/>
      <c r="AV2473" s="1"/>
      <c r="AX2473" s="1"/>
      <c r="AZ2473" s="1"/>
      <c r="BA2473" s="1"/>
      <c r="BB2473" s="1"/>
      <c r="BC2473" s="1"/>
      <c r="BE2473" s="1"/>
      <c r="BG2473" s="1"/>
      <c r="BH2473" s="1"/>
      <c r="BI2473" s="1"/>
      <c r="BJ2473" s="1"/>
      <c r="BL2473" s="1"/>
      <c r="BO2473" s="1"/>
      <c r="BP2473" s="1"/>
      <c r="BQ2473" s="1"/>
      <c r="BR2473" s="1"/>
      <c r="BS2473" s="1"/>
      <c r="BV2473" s="1"/>
      <c r="BW2473" s="1"/>
      <c r="BX2473" s="1"/>
      <c r="BY2473" s="1"/>
      <c r="BZ2473" s="1"/>
      <c r="CD2473" s="1"/>
      <c r="CE2473" s="1"/>
      <c r="CF2473" s="1"/>
      <c r="CG2473" s="1"/>
      <c r="CJ2473" s="1"/>
      <c r="CK2473" s="1"/>
      <c r="CL2473" s="1"/>
      <c r="CM2473" s="1"/>
      <c r="CR2473" s="1"/>
      <c r="CW2473" s="1"/>
      <c r="CX2473" s="1"/>
    </row>
    <row r="2474" spans="8:102" x14ac:dyDescent="0.2">
      <c r="H2474" s="1"/>
      <c r="I2474" s="1"/>
      <c r="J2474" s="1"/>
      <c r="K2474" s="1"/>
      <c r="L2474" s="1"/>
      <c r="N2474" s="1"/>
      <c r="O2474" s="1"/>
      <c r="P2474" s="1"/>
      <c r="Q2474" s="1"/>
      <c r="R2474" s="1"/>
      <c r="S2474" s="1"/>
      <c r="T2474" s="1"/>
      <c r="V2474" s="1"/>
      <c r="W2474" s="1"/>
      <c r="X2474" s="1"/>
      <c r="Y2474" s="1"/>
      <c r="Z2474" s="1"/>
      <c r="AA2474" s="1"/>
      <c r="AD2474" s="1"/>
      <c r="AE2474" s="1"/>
      <c r="AG2474" s="1"/>
      <c r="AJ2474" s="1"/>
      <c r="AK2474" s="1"/>
      <c r="AM2474" s="1"/>
      <c r="AO2474" s="1"/>
      <c r="AP2474" s="1"/>
      <c r="AS2474" s="1"/>
      <c r="AV2474" s="1"/>
      <c r="AX2474" s="1"/>
      <c r="AZ2474" s="1"/>
      <c r="BA2474" s="1"/>
      <c r="BB2474" s="1"/>
      <c r="BC2474" s="1"/>
      <c r="BE2474" s="1"/>
      <c r="BG2474" s="1"/>
      <c r="BH2474" s="1"/>
      <c r="BI2474" s="1"/>
      <c r="BJ2474" s="1"/>
      <c r="BL2474" s="1"/>
      <c r="BO2474" s="1"/>
      <c r="BP2474" s="1"/>
      <c r="BQ2474" s="1"/>
      <c r="BR2474" s="1"/>
      <c r="BS2474" s="1"/>
      <c r="BV2474" s="1"/>
      <c r="BW2474" s="1"/>
      <c r="BX2474" s="1"/>
      <c r="BY2474" s="1"/>
      <c r="BZ2474" s="1"/>
      <c r="CD2474" s="1"/>
      <c r="CE2474" s="1"/>
      <c r="CF2474" s="1"/>
      <c r="CG2474" s="1"/>
      <c r="CJ2474" s="1"/>
      <c r="CK2474" s="1"/>
      <c r="CL2474" s="1"/>
      <c r="CM2474" s="1"/>
      <c r="CR2474" s="1"/>
      <c r="CW2474" s="1"/>
      <c r="CX2474" s="1"/>
    </row>
    <row r="2475" spans="8:102" x14ac:dyDescent="0.2">
      <c r="H2475" s="1"/>
      <c r="I2475" s="1"/>
      <c r="J2475" s="1"/>
      <c r="K2475" s="1"/>
      <c r="L2475" s="1"/>
      <c r="N2475" s="1"/>
      <c r="O2475" s="1"/>
      <c r="P2475" s="1"/>
      <c r="Q2475" s="1"/>
      <c r="R2475" s="1"/>
      <c r="S2475" s="1"/>
      <c r="T2475" s="1"/>
      <c r="V2475" s="1"/>
      <c r="W2475" s="1"/>
      <c r="X2475" s="1"/>
      <c r="Y2475" s="1"/>
      <c r="Z2475" s="1"/>
      <c r="AA2475" s="1"/>
      <c r="AD2475" s="1"/>
      <c r="AE2475" s="1"/>
      <c r="AG2475" s="1"/>
      <c r="AJ2475" s="1"/>
      <c r="AK2475" s="1"/>
      <c r="AM2475" s="1"/>
      <c r="AO2475" s="1"/>
      <c r="AP2475" s="1"/>
      <c r="AS2475" s="1"/>
      <c r="AV2475" s="1"/>
      <c r="AX2475" s="1"/>
      <c r="AZ2475" s="1"/>
      <c r="BA2475" s="1"/>
      <c r="BB2475" s="1"/>
      <c r="BC2475" s="1"/>
      <c r="BE2475" s="1"/>
      <c r="BG2475" s="1"/>
      <c r="BH2475" s="1"/>
      <c r="BI2475" s="1"/>
      <c r="BJ2475" s="1"/>
      <c r="BL2475" s="1"/>
      <c r="BO2475" s="1"/>
      <c r="BP2475" s="1"/>
      <c r="BQ2475" s="1"/>
      <c r="BR2475" s="1"/>
      <c r="BS2475" s="1"/>
      <c r="BV2475" s="1"/>
      <c r="BW2475" s="1"/>
      <c r="BX2475" s="1"/>
      <c r="BY2475" s="1"/>
      <c r="BZ2475" s="1"/>
      <c r="CD2475" s="1"/>
      <c r="CE2475" s="1"/>
      <c r="CF2475" s="1"/>
      <c r="CG2475" s="1"/>
      <c r="CJ2475" s="1"/>
      <c r="CK2475" s="1"/>
      <c r="CL2475" s="1"/>
      <c r="CM2475" s="1"/>
      <c r="CR2475" s="1"/>
      <c r="CW2475" s="1"/>
      <c r="CX2475" s="1"/>
    </row>
    <row r="2476" spans="8:102" x14ac:dyDescent="0.2">
      <c r="H2476" s="1"/>
      <c r="I2476" s="1"/>
      <c r="J2476" s="1"/>
      <c r="K2476" s="1"/>
      <c r="L2476" s="1"/>
      <c r="N2476" s="1"/>
      <c r="O2476" s="1"/>
      <c r="P2476" s="1"/>
      <c r="Q2476" s="1"/>
      <c r="R2476" s="1"/>
      <c r="S2476" s="1"/>
      <c r="T2476" s="1"/>
      <c r="V2476" s="1"/>
      <c r="W2476" s="1"/>
      <c r="X2476" s="1"/>
      <c r="Y2476" s="1"/>
      <c r="Z2476" s="1"/>
      <c r="AA2476" s="1"/>
      <c r="AD2476" s="1"/>
      <c r="AE2476" s="1"/>
      <c r="AG2476" s="1"/>
      <c r="AJ2476" s="1"/>
      <c r="AK2476" s="1"/>
      <c r="AM2476" s="1"/>
      <c r="AO2476" s="1"/>
      <c r="AP2476" s="1"/>
      <c r="AS2476" s="1"/>
      <c r="AV2476" s="1"/>
      <c r="AX2476" s="1"/>
      <c r="AZ2476" s="1"/>
      <c r="BA2476" s="1"/>
      <c r="BB2476" s="1"/>
      <c r="BC2476" s="1"/>
      <c r="BE2476" s="1"/>
      <c r="BG2476" s="1"/>
      <c r="BH2476" s="1"/>
      <c r="BI2476" s="1"/>
      <c r="BJ2476" s="1"/>
      <c r="BL2476" s="1"/>
      <c r="BO2476" s="1"/>
      <c r="BP2476" s="1"/>
      <c r="BQ2476" s="1"/>
      <c r="BR2476" s="1"/>
      <c r="BS2476" s="1"/>
      <c r="BV2476" s="1"/>
      <c r="BW2476" s="1"/>
      <c r="BX2476" s="1"/>
      <c r="BY2476" s="1"/>
      <c r="BZ2476" s="1"/>
      <c r="CD2476" s="1"/>
      <c r="CE2476" s="1"/>
      <c r="CF2476" s="1"/>
      <c r="CG2476" s="1"/>
      <c r="CJ2476" s="1"/>
      <c r="CK2476" s="1"/>
      <c r="CL2476" s="1"/>
      <c r="CM2476" s="1"/>
      <c r="CR2476" s="1"/>
      <c r="CW2476" s="1"/>
      <c r="CX2476" s="1"/>
    </row>
    <row r="2477" spans="8:102" x14ac:dyDescent="0.2">
      <c r="H2477" s="1"/>
      <c r="I2477" s="1"/>
      <c r="J2477" s="1"/>
      <c r="K2477" s="1"/>
      <c r="L2477" s="1"/>
      <c r="N2477" s="1"/>
      <c r="O2477" s="1"/>
      <c r="P2477" s="1"/>
      <c r="Q2477" s="1"/>
      <c r="R2477" s="1"/>
      <c r="S2477" s="1"/>
      <c r="T2477" s="1"/>
      <c r="V2477" s="1"/>
      <c r="W2477" s="1"/>
      <c r="X2477" s="1"/>
      <c r="Y2477" s="1"/>
      <c r="Z2477" s="1"/>
      <c r="AA2477" s="1"/>
      <c r="AD2477" s="1"/>
      <c r="AE2477" s="1"/>
      <c r="AG2477" s="1"/>
      <c r="AJ2477" s="1"/>
      <c r="AK2477" s="1"/>
      <c r="AM2477" s="1"/>
      <c r="AO2477" s="1"/>
      <c r="AP2477" s="1"/>
      <c r="AS2477" s="1"/>
      <c r="AV2477" s="1"/>
      <c r="AX2477" s="1"/>
      <c r="AZ2477" s="1"/>
      <c r="BA2477" s="1"/>
      <c r="BB2477" s="1"/>
      <c r="BC2477" s="1"/>
      <c r="BE2477" s="1"/>
      <c r="BG2477" s="1"/>
      <c r="BH2477" s="1"/>
      <c r="BI2477" s="1"/>
      <c r="BJ2477" s="1"/>
      <c r="BL2477" s="1"/>
      <c r="BO2477" s="1"/>
      <c r="BP2477" s="1"/>
      <c r="BQ2477" s="1"/>
      <c r="BR2477" s="1"/>
      <c r="BS2477" s="1"/>
      <c r="BV2477" s="1"/>
      <c r="BW2477" s="1"/>
      <c r="BX2477" s="1"/>
      <c r="BY2477" s="1"/>
      <c r="BZ2477" s="1"/>
      <c r="CD2477" s="1"/>
      <c r="CE2477" s="1"/>
      <c r="CF2477" s="1"/>
      <c r="CG2477" s="1"/>
      <c r="CJ2477" s="1"/>
      <c r="CK2477" s="1"/>
      <c r="CL2477" s="1"/>
      <c r="CM2477" s="1"/>
      <c r="CR2477" s="1"/>
      <c r="CW2477" s="1"/>
      <c r="CX2477" s="1"/>
    </row>
    <row r="2478" spans="8:102" x14ac:dyDescent="0.2">
      <c r="H2478" s="1"/>
      <c r="I2478" s="1"/>
      <c r="J2478" s="1"/>
      <c r="K2478" s="1"/>
      <c r="L2478" s="1"/>
      <c r="N2478" s="1"/>
      <c r="O2478" s="1"/>
      <c r="P2478" s="1"/>
      <c r="Q2478" s="1"/>
      <c r="R2478" s="1"/>
      <c r="S2478" s="1"/>
      <c r="T2478" s="1"/>
      <c r="V2478" s="1"/>
      <c r="W2478" s="1"/>
      <c r="Y2478" s="1"/>
      <c r="AA2478" s="1"/>
      <c r="AD2478" s="1"/>
      <c r="AE2478" s="1"/>
      <c r="AG2478" s="1"/>
      <c r="AJ2478" s="1"/>
      <c r="AK2478" s="1"/>
      <c r="AM2478" s="1"/>
      <c r="AO2478" s="1"/>
      <c r="AP2478" s="1"/>
      <c r="AS2478" s="1"/>
      <c r="AV2478" s="1"/>
      <c r="AX2478" s="1"/>
      <c r="AZ2478" s="1"/>
      <c r="BA2478" s="1"/>
      <c r="BB2478" s="1"/>
      <c r="BC2478" s="1"/>
      <c r="BE2478" s="1"/>
      <c r="BG2478" s="1"/>
      <c r="BH2478" s="1"/>
      <c r="BI2478" s="1"/>
      <c r="BJ2478" s="1"/>
      <c r="BL2478" s="1"/>
      <c r="BO2478" s="1"/>
      <c r="BP2478" s="1"/>
      <c r="BQ2478" s="1"/>
      <c r="BR2478" s="1"/>
      <c r="BS2478" s="1"/>
      <c r="BV2478" s="1"/>
      <c r="BW2478" s="1"/>
      <c r="BX2478" s="1"/>
      <c r="BY2478" s="1"/>
      <c r="BZ2478" s="1"/>
      <c r="CD2478" s="1"/>
      <c r="CE2478" s="1"/>
      <c r="CF2478" s="1"/>
      <c r="CG2478" s="1"/>
      <c r="CJ2478" s="1"/>
      <c r="CK2478" s="1"/>
      <c r="CL2478" s="1"/>
      <c r="CM2478" s="1"/>
      <c r="CR2478" s="1"/>
      <c r="CW2478" s="1"/>
      <c r="CX2478" s="1"/>
    </row>
    <row r="2479" spans="8:102" x14ac:dyDescent="0.2">
      <c r="H2479" s="1"/>
      <c r="I2479" s="1"/>
      <c r="J2479" s="1"/>
      <c r="K2479" s="1"/>
      <c r="N2479" s="1"/>
      <c r="O2479" s="1"/>
      <c r="P2479" s="1"/>
      <c r="Q2479" s="1"/>
      <c r="R2479" s="1"/>
      <c r="S2479" s="1"/>
      <c r="T2479" s="1"/>
      <c r="V2479" s="1"/>
      <c r="W2479" s="1"/>
      <c r="Y2479" s="1"/>
      <c r="AG2479" s="1"/>
      <c r="AJ2479" s="1"/>
      <c r="AK2479" s="1"/>
      <c r="AM2479" s="1"/>
      <c r="AO2479" s="1"/>
      <c r="AP2479" s="1"/>
      <c r="AS2479" s="1"/>
      <c r="AV2479" s="1"/>
      <c r="AX2479" s="1"/>
      <c r="AZ2479" s="1"/>
      <c r="BA2479" s="1"/>
      <c r="BB2479" s="1"/>
      <c r="BC2479" s="1"/>
      <c r="BE2479" s="1"/>
      <c r="BG2479" s="1"/>
      <c r="BH2479" s="1"/>
      <c r="BI2479" s="1"/>
      <c r="BJ2479" s="1"/>
      <c r="BL2479" s="1"/>
      <c r="BO2479" s="1"/>
      <c r="BP2479" s="1"/>
      <c r="BQ2479" s="1"/>
      <c r="BR2479" s="1"/>
      <c r="BS2479" s="1"/>
      <c r="BV2479" s="1"/>
      <c r="BW2479" s="1"/>
      <c r="BX2479" s="1"/>
      <c r="BY2479" s="1"/>
      <c r="BZ2479" s="1"/>
      <c r="CD2479" s="1"/>
      <c r="CE2479" s="1"/>
      <c r="CF2479" s="1"/>
      <c r="CG2479" s="1"/>
      <c r="CJ2479" s="1"/>
      <c r="CK2479" s="1"/>
      <c r="CL2479" s="1"/>
      <c r="CM2479" s="1"/>
      <c r="CR2479" s="1"/>
      <c r="CW2479" s="1"/>
      <c r="CX2479" s="1"/>
    </row>
    <row r="2480" spans="8:102" x14ac:dyDescent="0.2">
      <c r="H2480" s="1"/>
      <c r="I2480" s="1"/>
      <c r="J2480" s="1"/>
      <c r="K2480" s="1"/>
      <c r="N2480" s="1"/>
      <c r="O2480" s="1"/>
      <c r="P2480" s="1"/>
      <c r="Q2480" s="1"/>
      <c r="R2480" s="1"/>
      <c r="S2480" s="1"/>
      <c r="T2480" s="1"/>
      <c r="V2480" s="1"/>
      <c r="W2480" s="1"/>
      <c r="Y2480" s="1"/>
      <c r="AG2480" s="1"/>
      <c r="AJ2480" s="1"/>
      <c r="AK2480" s="1"/>
      <c r="AM2480" s="1"/>
      <c r="AO2480" s="1"/>
      <c r="AP2480" s="1"/>
      <c r="AS2480" s="1"/>
      <c r="AV2480" s="1"/>
      <c r="AX2480" s="1"/>
      <c r="AZ2480" s="1"/>
      <c r="BA2480" s="1"/>
      <c r="BB2480" s="1"/>
      <c r="BC2480" s="1"/>
      <c r="BE2480" s="1"/>
      <c r="BG2480" s="1"/>
      <c r="BH2480" s="1"/>
      <c r="BI2480" s="1"/>
      <c r="BJ2480" s="1"/>
      <c r="BL2480" s="1"/>
      <c r="BO2480" s="1"/>
      <c r="BP2480" s="1"/>
      <c r="BQ2480" s="1"/>
      <c r="BR2480" s="1"/>
      <c r="BS2480" s="1"/>
      <c r="BV2480" s="1"/>
      <c r="BW2480" s="1"/>
      <c r="BX2480" s="1"/>
      <c r="BY2480" s="1"/>
      <c r="BZ2480" s="1"/>
      <c r="CD2480" s="1"/>
      <c r="CE2480" s="1"/>
      <c r="CF2480" s="1"/>
      <c r="CG2480" s="1"/>
      <c r="CJ2480" s="1"/>
      <c r="CK2480" s="1"/>
      <c r="CL2480" s="1"/>
      <c r="CM2480" s="1"/>
      <c r="CR2480" s="1"/>
      <c r="CW2480" s="1"/>
      <c r="CX2480" s="1"/>
    </row>
    <row r="2481" spans="8:128" x14ac:dyDescent="0.2">
      <c r="H2481" s="1"/>
      <c r="O2481" s="1"/>
      <c r="S2481" s="1"/>
      <c r="T2481" s="1"/>
      <c r="V2481" s="1"/>
      <c r="Y2481" s="1"/>
      <c r="AG2481" s="1"/>
      <c r="AJ2481" s="1"/>
      <c r="AK2481" s="1"/>
      <c r="AM2481" s="1"/>
      <c r="AO2481" s="1"/>
      <c r="AP2481" s="1"/>
      <c r="AS2481" s="1"/>
      <c r="AV2481" s="1"/>
      <c r="AX2481" s="1"/>
      <c r="AZ2481" s="1"/>
      <c r="BA2481" s="1"/>
      <c r="BB2481" s="1"/>
      <c r="BC2481" s="1"/>
      <c r="BE2481" s="1"/>
      <c r="BG2481" s="1"/>
      <c r="BH2481" s="1"/>
      <c r="BI2481" s="1"/>
      <c r="BJ2481" s="1"/>
      <c r="BL2481" s="1"/>
      <c r="BO2481" s="1"/>
      <c r="BP2481" s="1"/>
      <c r="BQ2481" s="1"/>
      <c r="BR2481" s="1"/>
      <c r="BS2481" s="1"/>
      <c r="BV2481" s="1"/>
      <c r="BW2481" s="1"/>
      <c r="BX2481" s="1"/>
      <c r="BY2481" s="1"/>
      <c r="BZ2481" s="1"/>
      <c r="CD2481" s="1"/>
      <c r="CE2481" s="1"/>
      <c r="CF2481" s="1"/>
      <c r="CG2481" s="1"/>
      <c r="CJ2481" s="1"/>
      <c r="CK2481" s="1"/>
      <c r="CL2481" s="1"/>
      <c r="CM2481" s="1"/>
      <c r="CR2481" s="1"/>
      <c r="CW2481" s="1"/>
      <c r="CX2481" s="1"/>
    </row>
    <row r="2482" spans="8:128" x14ac:dyDescent="0.2">
      <c r="H2482" s="1"/>
      <c r="S2482" s="1"/>
      <c r="T2482" s="1"/>
      <c r="V2482" s="1"/>
      <c r="Y2482" s="1"/>
      <c r="AG2482" s="1"/>
      <c r="AJ2482" s="1"/>
      <c r="AK2482" s="1"/>
      <c r="AM2482" s="1"/>
      <c r="AO2482" s="1"/>
      <c r="AP2482" s="1"/>
      <c r="AS2482" s="1"/>
      <c r="AV2482" s="1"/>
      <c r="AX2482" s="1"/>
      <c r="AZ2482" s="1"/>
      <c r="BA2482" s="1"/>
      <c r="BB2482" s="1"/>
      <c r="BC2482" s="1"/>
      <c r="BE2482" s="1"/>
      <c r="BG2482" s="1"/>
      <c r="BH2482" s="1"/>
      <c r="BI2482" s="1"/>
      <c r="BJ2482" s="1"/>
      <c r="BL2482" s="1"/>
      <c r="BO2482" s="1"/>
      <c r="BP2482" s="1"/>
      <c r="BQ2482" s="1"/>
      <c r="BR2482" s="1"/>
      <c r="BS2482" s="1"/>
      <c r="BV2482" s="1"/>
      <c r="BW2482" s="1"/>
      <c r="BX2482" s="1"/>
      <c r="BY2482" s="1"/>
      <c r="BZ2482" s="1"/>
      <c r="CD2482" s="1"/>
      <c r="CE2482" s="1"/>
      <c r="CF2482" s="1"/>
      <c r="CG2482" s="1"/>
      <c r="CJ2482" s="1"/>
      <c r="CK2482" s="1"/>
      <c r="CL2482" s="1"/>
      <c r="CM2482" s="1"/>
      <c r="CR2482" s="1"/>
      <c r="CW2482" s="1"/>
      <c r="CX2482" s="1"/>
    </row>
    <row r="2483" spans="8:128" x14ac:dyDescent="0.2">
      <c r="S2483" s="1"/>
      <c r="T2483" s="1"/>
      <c r="V2483" s="1"/>
      <c r="Y2483" s="1"/>
      <c r="AG2483" s="1"/>
      <c r="AJ2483" s="1"/>
      <c r="AK2483" s="1"/>
      <c r="AM2483" s="1"/>
      <c r="AO2483" s="1"/>
      <c r="AP2483" s="1"/>
      <c r="AS2483" s="1"/>
      <c r="AV2483" s="1"/>
      <c r="AX2483" s="1"/>
      <c r="AZ2483" s="1"/>
      <c r="BA2483" s="1"/>
      <c r="BB2483" s="1"/>
      <c r="BC2483" s="1"/>
      <c r="BE2483" s="1"/>
      <c r="BG2483" s="1"/>
      <c r="BH2483" s="1"/>
      <c r="BJ2483" s="1"/>
      <c r="BL2483" s="1"/>
      <c r="BO2483" s="1"/>
      <c r="BP2483" s="1"/>
      <c r="BQ2483" s="1"/>
      <c r="BS2483" s="1"/>
      <c r="BV2483" s="1"/>
      <c r="BW2483" s="1"/>
      <c r="BX2483" s="1"/>
      <c r="BY2483" s="1"/>
      <c r="BZ2483" s="1"/>
      <c r="CD2483" s="1"/>
      <c r="CE2483" s="1"/>
      <c r="CF2483" s="1"/>
      <c r="CG2483" s="1"/>
      <c r="CJ2483" s="1"/>
      <c r="CK2483" s="1"/>
      <c r="CL2483" s="1"/>
      <c r="CM2483" s="1"/>
      <c r="CR2483" s="1"/>
      <c r="CW2483" s="1"/>
      <c r="CX2483" s="1"/>
    </row>
    <row r="2484" spans="8:128" x14ac:dyDescent="0.2">
      <c r="S2484" s="1"/>
      <c r="T2484" s="1"/>
      <c r="V2484" s="1"/>
      <c r="Y2484" s="1"/>
      <c r="AG2484" s="1"/>
      <c r="AJ2484" s="1"/>
      <c r="AK2484" s="1"/>
      <c r="AM2484" s="1"/>
      <c r="AO2484" s="1"/>
      <c r="AP2484" s="1"/>
      <c r="AZ2484" s="1"/>
      <c r="BA2484" s="1"/>
      <c r="BH2484" s="1"/>
      <c r="BO2484" s="1"/>
      <c r="BP2484" s="1"/>
      <c r="CD2484" s="1"/>
      <c r="CE2484" s="1"/>
      <c r="CF2484" s="1"/>
      <c r="CW2484" s="1"/>
      <c r="CX2484" s="1"/>
    </row>
    <row r="2485" spans="8:128" x14ac:dyDescent="0.2">
      <c r="AG2485" s="1"/>
      <c r="AK2485" s="1"/>
      <c r="AM2485" s="1"/>
      <c r="AP2485" s="1"/>
      <c r="AZ2485" s="1"/>
      <c r="BA2485" s="1"/>
      <c r="BO2485" s="1"/>
      <c r="BP2485" s="1"/>
      <c r="CD2485" s="1"/>
      <c r="CE2485" s="1"/>
      <c r="CF2485" s="1"/>
      <c r="CW2485" s="1"/>
    </row>
    <row r="2486" spans="8:128" x14ac:dyDescent="0.2">
      <c r="H2486" s="14"/>
      <c r="I2486" s="14"/>
      <c r="J2486" s="14"/>
      <c r="K2486" s="14"/>
      <c r="L2486" s="14"/>
      <c r="M2486" s="14"/>
      <c r="N2486" s="14"/>
      <c r="O2486" s="14"/>
      <c r="P2486" s="14"/>
      <c r="Q2486" s="14"/>
      <c r="R2486" s="14"/>
      <c r="S2486" s="14"/>
      <c r="T2486" s="14"/>
      <c r="U2486" s="14"/>
      <c r="V2486" s="14"/>
      <c r="W2486" s="14"/>
      <c r="X2486" s="14"/>
      <c r="Y2486" s="14"/>
      <c r="Z2486" s="14"/>
      <c r="AA2486" s="14"/>
      <c r="AB2486" s="14"/>
      <c r="AC2486" s="14"/>
      <c r="AD2486" s="14"/>
      <c r="AE2486" s="14"/>
      <c r="AF2486" s="14"/>
      <c r="AG2486" s="14"/>
      <c r="AH2486" s="14"/>
      <c r="AI2486" s="14"/>
      <c r="AJ2486" s="14"/>
      <c r="AK2486" s="14"/>
      <c r="AL2486" s="14"/>
      <c r="AM2486" s="14"/>
      <c r="AN2486" s="14"/>
      <c r="AO2486" s="14"/>
      <c r="AP2486" s="14"/>
      <c r="AQ2486" s="14"/>
      <c r="AR2486" s="14"/>
      <c r="AS2486" s="14"/>
      <c r="AT2486" s="14"/>
      <c r="AU2486" s="14"/>
      <c r="AV2486" s="14"/>
      <c r="AW2486" s="14"/>
      <c r="AX2486" s="14"/>
      <c r="AY2486" s="14"/>
      <c r="AZ2486" s="14"/>
      <c r="BA2486" s="14"/>
      <c r="BB2486" s="14"/>
      <c r="BC2486" s="14"/>
      <c r="BD2486" s="14"/>
      <c r="BE2486" s="14"/>
      <c r="BF2486" s="14"/>
      <c r="BG2486" s="14"/>
      <c r="BH2486" s="14"/>
      <c r="BI2486" s="14"/>
      <c r="BJ2486" s="14"/>
      <c r="BK2486" s="14"/>
      <c r="BL2486" s="14"/>
      <c r="BM2486" s="14"/>
      <c r="BN2486" s="14"/>
      <c r="BO2486" s="14"/>
      <c r="BP2486" s="14"/>
      <c r="BQ2486" s="14"/>
      <c r="BR2486" s="14"/>
      <c r="BS2486" s="14"/>
      <c r="BT2486" s="14"/>
      <c r="BU2486" s="14"/>
      <c r="BV2486" s="14"/>
      <c r="BW2486" s="14"/>
      <c r="BX2486" s="14"/>
      <c r="BY2486" s="14"/>
      <c r="BZ2486" s="14"/>
      <c r="CA2486" s="14"/>
      <c r="CB2486" s="14"/>
      <c r="CC2486" s="14"/>
      <c r="CD2486" s="14"/>
      <c r="CE2486" s="14"/>
      <c r="CF2486" s="14"/>
      <c r="CG2486" s="14"/>
      <c r="CH2486" s="14"/>
      <c r="CI2486" s="14"/>
      <c r="CJ2486" s="14"/>
      <c r="CK2486" s="14"/>
      <c r="CL2486" s="14"/>
      <c r="CM2486" s="14"/>
      <c r="CN2486" s="14"/>
      <c r="CO2486" s="14"/>
      <c r="CP2486" s="14"/>
      <c r="CQ2486" s="14"/>
      <c r="CR2486" s="14"/>
      <c r="CS2486" s="14"/>
      <c r="CT2486" s="14"/>
      <c r="CU2486" s="14"/>
      <c r="CV2486" s="14"/>
      <c r="CW2486" s="14"/>
      <c r="CX2486" s="14"/>
      <c r="CY2486" s="14">
        <f t="shared" ref="CY2486:DG2486" si="6">SUM(CY2466:CY2485)</f>
        <v>0</v>
      </c>
      <c r="CZ2486" s="14">
        <f t="shared" si="6"/>
        <v>0</v>
      </c>
      <c r="DA2486" s="14">
        <f t="shared" si="6"/>
        <v>0</v>
      </c>
      <c r="DB2486" s="14">
        <f t="shared" si="6"/>
        <v>0</v>
      </c>
      <c r="DC2486" s="14">
        <f t="shared" si="6"/>
        <v>0</v>
      </c>
      <c r="DD2486" s="14">
        <f t="shared" si="6"/>
        <v>0</v>
      </c>
      <c r="DE2486" s="14">
        <f t="shared" si="6"/>
        <v>0</v>
      </c>
      <c r="DF2486" s="14">
        <f t="shared" si="6"/>
        <v>0</v>
      </c>
      <c r="DG2486" s="14">
        <f t="shared" si="6"/>
        <v>0</v>
      </c>
      <c r="DH2486" s="14"/>
      <c r="DI2486" s="14"/>
      <c r="DJ2486" s="14"/>
      <c r="DK2486" s="14"/>
      <c r="DL2486" s="14"/>
      <c r="DM2486" s="14"/>
      <c r="DN2486" s="14"/>
      <c r="DO2486" s="14"/>
      <c r="DP2486" s="14"/>
      <c r="DQ2486" s="14"/>
      <c r="DR2486" s="14"/>
      <c r="DS2486" s="14"/>
      <c r="DT2486" s="14"/>
      <c r="DU2486" s="14"/>
      <c r="DV2486" s="14"/>
      <c r="DW2486" s="14"/>
      <c r="DX2486" s="14"/>
    </row>
  </sheetData>
  <mergeCells count="9">
    <mergeCell ref="B9:B10"/>
    <mergeCell ref="C9:C10"/>
    <mergeCell ref="F9:F10"/>
    <mergeCell ref="B2:F2"/>
    <mergeCell ref="B3:F3"/>
    <mergeCell ref="B4:F4"/>
    <mergeCell ref="B5:F5"/>
    <mergeCell ref="B6:F6"/>
    <mergeCell ref="B7:F7"/>
  </mergeCells>
  <pageMargins left="0.7" right="0.7" top="0.75" bottom="0.75" header="0.3" footer="0.3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E71"/>
  <sheetViews>
    <sheetView tabSelected="1" topLeftCell="A54" zoomScaleNormal="100" workbookViewId="0">
      <selection activeCell="D65" sqref="D65"/>
    </sheetView>
  </sheetViews>
  <sheetFormatPr baseColWidth="10" defaultRowHeight="15" x14ac:dyDescent="0.25"/>
  <cols>
    <col min="1" max="1" width="8.5703125" style="19" customWidth="1"/>
    <col min="2" max="2" width="43.85546875" style="19" customWidth="1"/>
    <col min="3" max="3" width="15.28515625" style="19" customWidth="1"/>
    <col min="4" max="4" width="14.28515625" style="19" customWidth="1"/>
    <col min="5" max="5" width="14.42578125" style="19" customWidth="1"/>
    <col min="6" max="16384" width="11.42578125" style="19"/>
  </cols>
  <sheetData>
    <row r="1" spans="1:5" ht="15.75" thickBot="1" x14ac:dyDescent="0.3">
      <c r="A1" s="217"/>
      <c r="B1" s="218"/>
      <c r="C1" s="217"/>
      <c r="D1" s="217"/>
      <c r="E1" s="217"/>
    </row>
    <row r="2" spans="1:5" ht="16.5" customHeight="1" thickTop="1" thickBot="1" x14ac:dyDescent="0.3">
      <c r="A2" s="389" t="s">
        <v>158</v>
      </c>
      <c r="B2" s="389"/>
      <c r="C2" s="389"/>
      <c r="D2" s="389"/>
      <c r="E2" s="390"/>
    </row>
    <row r="3" spans="1:5" ht="16.5" customHeight="1" thickTop="1" thickBot="1" x14ac:dyDescent="0.3">
      <c r="A3" s="391" t="s">
        <v>159</v>
      </c>
      <c r="B3" s="389"/>
      <c r="C3" s="389"/>
      <c r="D3" s="389"/>
      <c r="E3" s="390"/>
    </row>
    <row r="4" spans="1:5" ht="16.5" customHeight="1" thickTop="1" thickBot="1" x14ac:dyDescent="0.3">
      <c r="A4" s="391" t="s">
        <v>160</v>
      </c>
      <c r="B4" s="389"/>
      <c r="C4" s="389"/>
      <c r="D4" s="389"/>
      <c r="E4" s="390"/>
    </row>
    <row r="5" spans="1:5" ht="16.5" customHeight="1" thickTop="1" thickBot="1" x14ac:dyDescent="0.3">
      <c r="A5" s="391" t="s">
        <v>367</v>
      </c>
      <c r="B5" s="389"/>
      <c r="C5" s="389"/>
      <c r="D5" s="389"/>
      <c r="E5" s="390"/>
    </row>
    <row r="6" spans="1:5" ht="16.5" thickTop="1" x14ac:dyDescent="0.25">
      <c r="A6" s="292"/>
      <c r="B6" s="293"/>
      <c r="C6" s="294"/>
      <c r="D6" s="294"/>
      <c r="E6" s="295"/>
    </row>
    <row r="7" spans="1:5" ht="51" x14ac:dyDescent="0.25">
      <c r="A7" s="355" t="s">
        <v>161</v>
      </c>
      <c r="B7" s="356" t="s">
        <v>162</v>
      </c>
      <c r="C7" s="355" t="s">
        <v>163</v>
      </c>
      <c r="D7" s="355" t="s">
        <v>164</v>
      </c>
      <c r="E7" s="356" t="s">
        <v>115</v>
      </c>
    </row>
    <row r="8" spans="1:5" x14ac:dyDescent="0.25">
      <c r="A8" s="296">
        <v>11</v>
      </c>
      <c r="B8" s="297" t="s">
        <v>165</v>
      </c>
      <c r="C8" s="298"/>
      <c r="D8" s="299">
        <f>SUM(D9)</f>
        <v>71400.000000000015</v>
      </c>
      <c r="E8" s="298"/>
    </row>
    <row r="9" spans="1:5" x14ac:dyDescent="0.25">
      <c r="A9" s="366">
        <v>118</v>
      </c>
      <c r="B9" s="367" t="s">
        <v>166</v>
      </c>
      <c r="C9" s="368"/>
      <c r="D9" s="369">
        <f>SUM(D10:D16)</f>
        <v>71400.000000000015</v>
      </c>
      <c r="E9" s="368"/>
    </row>
    <row r="10" spans="1:5" x14ac:dyDescent="0.25">
      <c r="A10" s="359">
        <v>11801</v>
      </c>
      <c r="B10" s="360" t="s">
        <v>167</v>
      </c>
      <c r="C10" s="357"/>
      <c r="D10" s="265">
        <f>+'Formato de Ingresos'!P9</f>
        <v>16884.96</v>
      </c>
      <c r="E10" s="357"/>
    </row>
    <row r="11" spans="1:5" x14ac:dyDescent="0.25">
      <c r="A11" s="359">
        <v>11802</v>
      </c>
      <c r="B11" s="360" t="s">
        <v>168</v>
      </c>
      <c r="C11" s="357"/>
      <c r="D11" s="357">
        <f>+'Formato de Ingresos'!P10</f>
        <v>9609.9600000000009</v>
      </c>
      <c r="E11" s="357"/>
    </row>
    <row r="12" spans="1:5" x14ac:dyDescent="0.25">
      <c r="A12" s="359">
        <v>11804</v>
      </c>
      <c r="B12" s="360" t="s">
        <v>169</v>
      </c>
      <c r="C12" s="357"/>
      <c r="D12" s="357">
        <f>+'Formato de Ingresos'!P11</f>
        <v>41816.760000000009</v>
      </c>
      <c r="E12" s="357"/>
    </row>
    <row r="13" spans="1:5" x14ac:dyDescent="0.25">
      <c r="A13" s="359">
        <v>11810</v>
      </c>
      <c r="B13" s="360" t="s">
        <v>208</v>
      </c>
      <c r="C13" s="357"/>
      <c r="D13" s="357">
        <f>+'Formato de Ingresos'!P12</f>
        <v>126</v>
      </c>
      <c r="E13" s="357"/>
    </row>
    <row r="14" spans="1:5" x14ac:dyDescent="0.25">
      <c r="A14" s="359">
        <v>11817</v>
      </c>
      <c r="B14" s="360" t="s">
        <v>331</v>
      </c>
      <c r="C14" s="357"/>
      <c r="D14" s="357">
        <f>+'Formato de Ingresos'!P13</f>
        <v>1200</v>
      </c>
      <c r="E14" s="357"/>
    </row>
    <row r="15" spans="1:5" x14ac:dyDescent="0.25">
      <c r="A15" s="359">
        <v>11818</v>
      </c>
      <c r="B15" s="360" t="s">
        <v>170</v>
      </c>
      <c r="C15" s="357"/>
      <c r="D15" s="357">
        <f>+'Formato de Ingresos'!P14</f>
        <v>1680</v>
      </c>
      <c r="E15" s="357"/>
    </row>
    <row r="16" spans="1:5" x14ac:dyDescent="0.25">
      <c r="A16" s="359">
        <v>11899</v>
      </c>
      <c r="B16" s="360" t="s">
        <v>301</v>
      </c>
      <c r="C16" s="357"/>
      <c r="D16" s="357">
        <f>+'Formato de Ingresos'!P15</f>
        <v>82.320000000000007</v>
      </c>
      <c r="E16" s="357"/>
    </row>
    <row r="17" spans="1:5" x14ac:dyDescent="0.25">
      <c r="A17" s="296">
        <v>12</v>
      </c>
      <c r="B17" s="297" t="s">
        <v>171</v>
      </c>
      <c r="C17" s="298"/>
      <c r="D17" s="299">
        <f>SUM(D18+D34)</f>
        <v>990683.11</v>
      </c>
      <c r="E17" s="298"/>
    </row>
    <row r="18" spans="1:5" x14ac:dyDescent="0.25">
      <c r="A18" s="366">
        <v>121</v>
      </c>
      <c r="B18" s="367" t="s">
        <v>172</v>
      </c>
      <c r="C18" s="368"/>
      <c r="D18" s="369">
        <f>SUM(D19:D33)</f>
        <v>981672.57</v>
      </c>
      <c r="E18" s="368"/>
    </row>
    <row r="19" spans="1:5" x14ac:dyDescent="0.25">
      <c r="A19" s="359">
        <v>12105</v>
      </c>
      <c r="B19" s="360" t="s">
        <v>173</v>
      </c>
      <c r="C19" s="357"/>
      <c r="D19" s="357">
        <f>+'Formato de Ingresos'!P18</f>
        <v>18348.8</v>
      </c>
      <c r="E19" s="357"/>
    </row>
    <row r="20" spans="1:5" ht="26.25" customHeight="1" x14ac:dyDescent="0.25">
      <c r="A20" s="359">
        <v>12106</v>
      </c>
      <c r="B20" s="361" t="s">
        <v>174</v>
      </c>
      <c r="C20" s="357"/>
      <c r="D20" s="357">
        <f>+'Formato de Ingresos'!P19</f>
        <v>471.77</v>
      </c>
      <c r="E20" s="357"/>
    </row>
    <row r="21" spans="1:5" x14ac:dyDescent="0.25">
      <c r="A21" s="359">
        <v>12107</v>
      </c>
      <c r="B21" s="360" t="s">
        <v>175</v>
      </c>
      <c r="C21" s="357"/>
      <c r="D21" s="357">
        <f>+'Formato de Ingresos'!P20</f>
        <v>9620</v>
      </c>
      <c r="E21" s="357"/>
    </row>
    <row r="22" spans="1:5" x14ac:dyDescent="0.25">
      <c r="A22" s="359">
        <v>12108</v>
      </c>
      <c r="B22" s="360" t="s">
        <v>176</v>
      </c>
      <c r="C22" s="357"/>
      <c r="D22" s="357">
        <f>+'Formato de Ingresos'!P21</f>
        <v>89268</v>
      </c>
      <c r="E22" s="357"/>
    </row>
    <row r="23" spans="1:5" x14ac:dyDescent="0.25">
      <c r="A23" s="359">
        <v>12109</v>
      </c>
      <c r="B23" s="360" t="s">
        <v>177</v>
      </c>
      <c r="C23" s="357"/>
      <c r="D23" s="357">
        <f>+'Formato de Ingresos'!P22</f>
        <v>324000</v>
      </c>
      <c r="E23" s="357"/>
    </row>
    <row r="24" spans="1:5" x14ac:dyDescent="0.25">
      <c r="A24" s="359">
        <v>12110</v>
      </c>
      <c r="B24" s="360" t="s">
        <v>209</v>
      </c>
      <c r="C24" s="357"/>
      <c r="D24" s="357">
        <f>+'Formato de Ingresos'!P23</f>
        <v>960.12</v>
      </c>
      <c r="E24" s="357"/>
    </row>
    <row r="25" spans="1:5" x14ac:dyDescent="0.25">
      <c r="A25" s="359">
        <v>12111</v>
      </c>
      <c r="B25" s="360" t="s">
        <v>178</v>
      </c>
      <c r="C25" s="357"/>
      <c r="D25" s="357">
        <f>+'Formato de Ingresos'!P24</f>
        <v>35303.039999999994</v>
      </c>
      <c r="E25" s="357"/>
    </row>
    <row r="26" spans="1:5" x14ac:dyDescent="0.25">
      <c r="A26" s="359">
        <v>12112</v>
      </c>
      <c r="B26" s="360" t="s">
        <v>179</v>
      </c>
      <c r="C26" s="357"/>
      <c r="D26" s="357">
        <f>+'Formato de Ingresos'!P25</f>
        <v>122400</v>
      </c>
      <c r="E26" s="357"/>
    </row>
    <row r="27" spans="1:5" x14ac:dyDescent="0.25">
      <c r="A27" s="359">
        <v>12113</v>
      </c>
      <c r="B27" s="360" t="s">
        <v>302</v>
      </c>
      <c r="C27" s="357"/>
      <c r="D27" s="357">
        <f>+'Formato de Ingresos'!P26</f>
        <v>1080</v>
      </c>
      <c r="E27" s="357"/>
    </row>
    <row r="28" spans="1:5" x14ac:dyDescent="0.25">
      <c r="A28" s="359">
        <v>12114</v>
      </c>
      <c r="B28" s="360" t="s">
        <v>180</v>
      </c>
      <c r="C28" s="357"/>
      <c r="D28" s="357">
        <f>+'Formato de Ingresos'!P27</f>
        <v>57161.640000000007</v>
      </c>
      <c r="E28" s="357"/>
    </row>
    <row r="29" spans="1:5" x14ac:dyDescent="0.25">
      <c r="A29" s="359">
        <v>12115</v>
      </c>
      <c r="B29" s="360" t="s">
        <v>181</v>
      </c>
      <c r="C29" s="357"/>
      <c r="D29" s="357">
        <f>+'Formato de Ingresos'!P28</f>
        <v>5760</v>
      </c>
      <c r="E29" s="357"/>
    </row>
    <row r="30" spans="1:5" x14ac:dyDescent="0.25">
      <c r="A30" s="359">
        <v>12117</v>
      </c>
      <c r="B30" s="360" t="s">
        <v>182</v>
      </c>
      <c r="C30" s="357"/>
      <c r="D30" s="357">
        <f>+'Formato de Ingresos'!P29</f>
        <v>43704</v>
      </c>
      <c r="E30" s="357"/>
    </row>
    <row r="31" spans="1:5" x14ac:dyDescent="0.25">
      <c r="A31" s="359">
        <v>12118</v>
      </c>
      <c r="B31" s="360" t="s">
        <v>183</v>
      </c>
      <c r="C31" s="357"/>
      <c r="D31" s="357">
        <f>+'Formato de Ingresos'!P30</f>
        <v>267636</v>
      </c>
      <c r="E31" s="357"/>
    </row>
    <row r="32" spans="1:5" x14ac:dyDescent="0.25">
      <c r="A32" s="362">
        <v>12119</v>
      </c>
      <c r="B32" s="236" t="s">
        <v>40</v>
      </c>
      <c r="C32" s="357"/>
      <c r="D32" s="357">
        <f>+'Formato de Ingresos'!P31</f>
        <v>4903.2</v>
      </c>
      <c r="E32" s="357"/>
    </row>
    <row r="33" spans="1:5" x14ac:dyDescent="0.25">
      <c r="A33" s="362">
        <v>12123</v>
      </c>
      <c r="B33" s="360" t="s">
        <v>303</v>
      </c>
      <c r="C33" s="357"/>
      <c r="D33" s="357">
        <f>+'Formato de Ingresos'!P32</f>
        <v>1056</v>
      </c>
      <c r="E33" s="357"/>
    </row>
    <row r="34" spans="1:5" x14ac:dyDescent="0.25">
      <c r="A34" s="366">
        <v>122</v>
      </c>
      <c r="B34" s="367" t="s">
        <v>184</v>
      </c>
      <c r="C34" s="368"/>
      <c r="D34" s="369">
        <f>SUM(D35)</f>
        <v>9010.5400000000009</v>
      </c>
      <c r="E34" s="368"/>
    </row>
    <row r="35" spans="1:5" x14ac:dyDescent="0.25">
      <c r="A35" s="359">
        <v>12210</v>
      </c>
      <c r="B35" s="360" t="s">
        <v>185</v>
      </c>
      <c r="C35" s="357"/>
      <c r="D35" s="357">
        <f>+'Formato de Ingresos'!P34</f>
        <v>9010.5400000000009</v>
      </c>
      <c r="E35" s="357"/>
    </row>
    <row r="36" spans="1:5" x14ac:dyDescent="0.25">
      <c r="A36" s="296">
        <v>15</v>
      </c>
      <c r="B36" s="297" t="s">
        <v>186</v>
      </c>
      <c r="C36" s="298"/>
      <c r="D36" s="299">
        <f>SUM(D37+D44+D46)</f>
        <v>5705</v>
      </c>
      <c r="E36" s="298"/>
    </row>
    <row r="37" spans="1:5" x14ac:dyDescent="0.25">
      <c r="A37" s="366">
        <v>153</v>
      </c>
      <c r="B37" s="370" t="s">
        <v>187</v>
      </c>
      <c r="C37" s="368"/>
      <c r="D37" s="369">
        <f>SUM(D38:D43)</f>
        <v>3377.46</v>
      </c>
      <c r="E37" s="368"/>
    </row>
    <row r="38" spans="1:5" x14ac:dyDescent="0.25">
      <c r="A38" s="359">
        <v>15301</v>
      </c>
      <c r="B38" s="360" t="s">
        <v>188</v>
      </c>
      <c r="C38" s="357"/>
      <c r="D38" s="357">
        <f>+'Formato de Ingresos'!P37</f>
        <v>1380</v>
      </c>
      <c r="E38" s="357"/>
    </row>
    <row r="39" spans="1:5" x14ac:dyDescent="0.25">
      <c r="A39" s="359">
        <v>15302</v>
      </c>
      <c r="B39" s="360" t="s">
        <v>189</v>
      </c>
      <c r="C39" s="357"/>
      <c r="D39" s="357">
        <f>+'Formato de Ingresos'!P38</f>
        <v>1125</v>
      </c>
      <c r="E39" s="357"/>
    </row>
    <row r="40" spans="1:5" x14ac:dyDescent="0.25">
      <c r="A40" s="359">
        <v>15310</v>
      </c>
      <c r="B40" s="360" t="s">
        <v>304</v>
      </c>
      <c r="C40" s="357"/>
      <c r="D40" s="357">
        <f>+'Formato de Ingresos'!P39</f>
        <v>150</v>
      </c>
      <c r="E40" s="357"/>
    </row>
    <row r="41" spans="1:5" x14ac:dyDescent="0.25">
      <c r="A41" s="359">
        <v>15312</v>
      </c>
      <c r="B41" s="360" t="s">
        <v>190</v>
      </c>
      <c r="C41" s="357"/>
      <c r="D41" s="357">
        <f>+'Formato de Ingresos'!P40</f>
        <v>275</v>
      </c>
      <c r="E41" s="357"/>
    </row>
    <row r="42" spans="1:5" x14ac:dyDescent="0.25">
      <c r="A42" s="359">
        <v>15313</v>
      </c>
      <c r="B42" s="360" t="s">
        <v>305</v>
      </c>
      <c r="C42" s="357"/>
      <c r="D42" s="357">
        <f>+'Formato de Ingresos'!P41</f>
        <v>288</v>
      </c>
      <c r="E42" s="357"/>
    </row>
    <row r="43" spans="1:5" x14ac:dyDescent="0.25">
      <c r="A43" s="359">
        <v>15314</v>
      </c>
      <c r="B43" s="360" t="s">
        <v>306</v>
      </c>
      <c r="C43" s="357"/>
      <c r="D43" s="357">
        <f>+'Formato de Ingresos'!P42</f>
        <v>159.45999999999998</v>
      </c>
      <c r="E43" s="357"/>
    </row>
    <row r="44" spans="1:5" x14ac:dyDescent="0.25">
      <c r="A44" s="366">
        <v>154</v>
      </c>
      <c r="B44" s="367" t="s">
        <v>191</v>
      </c>
      <c r="C44" s="368"/>
      <c r="D44" s="369">
        <f>SUM(D45)</f>
        <v>2147.5400000000004</v>
      </c>
      <c r="E44" s="368"/>
    </row>
    <row r="45" spans="1:5" x14ac:dyDescent="0.25">
      <c r="A45" s="359">
        <v>15402</v>
      </c>
      <c r="B45" s="360" t="s">
        <v>192</v>
      </c>
      <c r="C45" s="357"/>
      <c r="D45" s="357">
        <f>+'Formato de Ingresos'!P44</f>
        <v>2147.5400000000004</v>
      </c>
      <c r="E45" s="357"/>
    </row>
    <row r="46" spans="1:5" x14ac:dyDescent="0.25">
      <c r="A46" s="366">
        <v>157</v>
      </c>
      <c r="B46" s="367" t="s">
        <v>193</v>
      </c>
      <c r="C46" s="368"/>
      <c r="D46" s="369">
        <f>SUM(D47)</f>
        <v>180</v>
      </c>
      <c r="E46" s="368"/>
    </row>
    <row r="47" spans="1:5" ht="15.75" thickBot="1" x14ac:dyDescent="0.3">
      <c r="A47" s="363">
        <v>15799</v>
      </c>
      <c r="B47" s="364" t="s">
        <v>194</v>
      </c>
      <c r="C47" s="365"/>
      <c r="D47" s="365">
        <f>+'Formato de Ingresos'!P46</f>
        <v>180</v>
      </c>
      <c r="E47" s="365"/>
    </row>
    <row r="48" spans="1:5" ht="16.5" thickTop="1" thickBot="1" x14ac:dyDescent="0.3">
      <c r="A48" s="371"/>
      <c r="B48" s="372" t="s">
        <v>195</v>
      </c>
      <c r="C48" s="373"/>
      <c r="D48" s="374">
        <f>+D8+D17+D36</f>
        <v>1067788.1100000001</v>
      </c>
      <c r="E48" s="375">
        <f>SUM(C48:D48)</f>
        <v>1067788.1100000001</v>
      </c>
    </row>
    <row r="49" spans="1:5" ht="15.75" thickTop="1" x14ac:dyDescent="0.25">
      <c r="A49" s="300">
        <v>16</v>
      </c>
      <c r="B49" s="301" t="s">
        <v>105</v>
      </c>
      <c r="C49" s="302">
        <f>SUM(C51)</f>
        <v>613986.96</v>
      </c>
      <c r="D49" s="302"/>
      <c r="E49" s="302">
        <f>SUM(C49:D49)</f>
        <v>613986.96</v>
      </c>
    </row>
    <row r="50" spans="1:5" ht="26.25" x14ac:dyDescent="0.25">
      <c r="A50" s="376">
        <v>162</v>
      </c>
      <c r="B50" s="377" t="s">
        <v>261</v>
      </c>
      <c r="C50" s="378">
        <f>SUM(C51)</f>
        <v>613986.96</v>
      </c>
      <c r="D50" s="378"/>
      <c r="E50" s="378"/>
    </row>
    <row r="51" spans="1:5" ht="26.25" x14ac:dyDescent="0.25">
      <c r="A51" s="359">
        <v>16201</v>
      </c>
      <c r="B51" s="361" t="s">
        <v>196</v>
      </c>
      <c r="C51" s="357">
        <f>(51165.58*11)+51165.58</f>
        <v>613986.96</v>
      </c>
      <c r="D51" s="357"/>
      <c r="E51" s="357"/>
    </row>
    <row r="52" spans="1:5" x14ac:dyDescent="0.25">
      <c r="A52" s="296">
        <v>22</v>
      </c>
      <c r="B52" s="297" t="s">
        <v>119</v>
      </c>
      <c r="C52" s="299">
        <f>SUM(C53)</f>
        <v>1841960.75</v>
      </c>
      <c r="D52" s="299">
        <f>SUM(D53)</f>
        <v>0</v>
      </c>
      <c r="E52" s="302">
        <f>SUM(C52:D52)</f>
        <v>1841960.75</v>
      </c>
    </row>
    <row r="53" spans="1:5" ht="26.25" x14ac:dyDescent="0.25">
      <c r="A53" s="366">
        <v>222</v>
      </c>
      <c r="B53" s="370" t="s">
        <v>197</v>
      </c>
      <c r="C53" s="368">
        <f>SUM(C54)</f>
        <v>1841960.75</v>
      </c>
      <c r="D53" s="368">
        <f>SUM(D54)</f>
        <v>0</v>
      </c>
      <c r="E53" s="368"/>
    </row>
    <row r="54" spans="1:5" ht="26.25" x14ac:dyDescent="0.25">
      <c r="A54" s="359">
        <v>22201</v>
      </c>
      <c r="B54" s="361" t="s">
        <v>267</v>
      </c>
      <c r="C54" s="357">
        <f>(153496.73*11)+153496.72</f>
        <v>1841960.75</v>
      </c>
      <c r="D54" s="357"/>
      <c r="E54" s="357"/>
    </row>
    <row r="55" spans="1:5" x14ac:dyDescent="0.25">
      <c r="A55" s="296">
        <v>32</v>
      </c>
      <c r="B55" s="297" t="s">
        <v>198</v>
      </c>
      <c r="C55" s="299">
        <f>SUM(C56+C63)</f>
        <v>219862.97999999998</v>
      </c>
      <c r="D55" s="299">
        <f>SUM(D56+D63)</f>
        <v>127028.21</v>
      </c>
      <c r="E55" s="299">
        <f>SUM(C55:D55)</f>
        <v>346891.19</v>
      </c>
    </row>
    <row r="56" spans="1:5" x14ac:dyDescent="0.25">
      <c r="A56" s="366">
        <v>321</v>
      </c>
      <c r="B56" s="367" t="s">
        <v>199</v>
      </c>
      <c r="C56" s="369">
        <f>SUM(C57:C62)</f>
        <v>15200.68</v>
      </c>
      <c r="D56" s="369">
        <f>SUM(D57:D62)</f>
        <v>6731.25</v>
      </c>
      <c r="E56" s="369"/>
    </row>
    <row r="57" spans="1:5" x14ac:dyDescent="0.25">
      <c r="A57" s="359">
        <v>32101</v>
      </c>
      <c r="B57" s="360" t="s">
        <v>200</v>
      </c>
      <c r="C57" s="357">
        <v>0</v>
      </c>
      <c r="D57" s="357">
        <v>500</v>
      </c>
      <c r="E57" s="357"/>
    </row>
    <row r="58" spans="1:5" ht="26.25" x14ac:dyDescent="0.25">
      <c r="A58" s="359">
        <v>32102</v>
      </c>
      <c r="B58" s="361" t="s">
        <v>308</v>
      </c>
      <c r="C58" s="357">
        <v>0</v>
      </c>
      <c r="D58" s="265">
        <v>6231.25</v>
      </c>
      <c r="E58" s="357"/>
    </row>
    <row r="59" spans="1:5" x14ac:dyDescent="0.25">
      <c r="A59" s="359">
        <v>32103</v>
      </c>
      <c r="B59" s="360" t="s">
        <v>201</v>
      </c>
      <c r="C59" s="265">
        <v>744.13</v>
      </c>
      <c r="D59" s="357"/>
      <c r="E59" s="358"/>
    </row>
    <row r="60" spans="1:5" x14ac:dyDescent="0.25">
      <c r="A60" s="359">
        <v>32104</v>
      </c>
      <c r="B60" s="360" t="s">
        <v>202</v>
      </c>
      <c r="C60" s="265">
        <v>2535.6</v>
      </c>
      <c r="D60" s="357"/>
      <c r="E60" s="358"/>
    </row>
    <row r="61" spans="1:5" x14ac:dyDescent="0.25">
      <c r="A61" s="359">
        <v>32105</v>
      </c>
      <c r="B61" s="360" t="s">
        <v>203</v>
      </c>
      <c r="C61" s="265">
        <v>11920.93</v>
      </c>
      <c r="D61" s="357"/>
      <c r="E61" s="357"/>
    </row>
    <row r="62" spans="1:5" x14ac:dyDescent="0.25">
      <c r="A62" s="359">
        <v>32106</v>
      </c>
      <c r="B62" s="360" t="s">
        <v>204</v>
      </c>
      <c r="C62" s="265">
        <v>0.02</v>
      </c>
      <c r="D62" s="357"/>
      <c r="E62" s="357"/>
    </row>
    <row r="63" spans="1:5" ht="26.25" x14ac:dyDescent="0.25">
      <c r="A63" s="366">
        <v>322</v>
      </c>
      <c r="B63" s="370" t="s">
        <v>205</v>
      </c>
      <c r="C63" s="369">
        <f>+C64</f>
        <v>204662.3</v>
      </c>
      <c r="D63" s="369">
        <f>SUM(D64)</f>
        <v>120296.96000000001</v>
      </c>
      <c r="E63" s="369"/>
    </row>
    <row r="64" spans="1:5" ht="26.25" x14ac:dyDescent="0.25">
      <c r="A64" s="359">
        <v>32201</v>
      </c>
      <c r="B64" s="361" t="s">
        <v>205</v>
      </c>
      <c r="C64" s="265">
        <f>51165.58+153496.72</f>
        <v>204662.3</v>
      </c>
      <c r="D64" s="357">
        <f>+'Formato de Ingresos'!P49</f>
        <v>120296.96000000001</v>
      </c>
      <c r="E64" s="357"/>
    </row>
    <row r="65" spans="1:5" x14ac:dyDescent="0.25">
      <c r="A65" s="379" t="s">
        <v>206</v>
      </c>
      <c r="B65" s="380"/>
      <c r="C65" s="381">
        <f>C49+C52+C55</f>
        <v>2675810.69</v>
      </c>
      <c r="D65" s="381">
        <f>SUM(D8+D17+D36+D49+D52+D55)</f>
        <v>1194816.32</v>
      </c>
      <c r="E65" s="381">
        <f>E48+E49+E52+E55</f>
        <v>3870627.0100000002</v>
      </c>
    </row>
    <row r="66" spans="1:5" x14ac:dyDescent="0.25">
      <c r="A66" s="382"/>
      <c r="B66" s="383" t="s">
        <v>207</v>
      </c>
      <c r="C66" s="381">
        <f>C49+C52+C55</f>
        <v>2675810.69</v>
      </c>
      <c r="D66" s="381">
        <f>+D9+D18+D34+D37+D44+D46+D50+D53+D56+D63</f>
        <v>1194816.32</v>
      </c>
      <c r="E66" s="381">
        <f>E48+E49+E52+E55+E63</f>
        <v>3870627.0100000002</v>
      </c>
    </row>
    <row r="67" spans="1:5" ht="15.75" thickBot="1" x14ac:dyDescent="0.3">
      <c r="A67" s="303"/>
      <c r="B67" s="304"/>
      <c r="C67" s="305"/>
      <c r="D67" s="384">
        <f>+D10+D11+D12+D13+D14+D15+D16+D19+D20+D21+D22+D23+D24+D25+D26+D27+D28+D29+D30+D31+D32+D33+D35+D38+D39+D40+D41+D42+D43+D45+D51+D47+D54+D57+D58+D59+D60+D61+D62+D64</f>
        <v>1194816.32</v>
      </c>
      <c r="E67" s="369">
        <f>E66</f>
        <v>3870627.0100000002</v>
      </c>
    </row>
    <row r="68" spans="1:5" ht="15.75" thickTop="1" x14ac:dyDescent="0.25">
      <c r="A68" s="219"/>
      <c r="B68" s="219"/>
      <c r="C68" s="219"/>
      <c r="D68" s="219"/>
      <c r="E68" s="219"/>
    </row>
    <row r="71" spans="1:5" x14ac:dyDescent="0.25">
      <c r="D71" s="81">
        <v>3870627.01</v>
      </c>
    </row>
  </sheetData>
  <mergeCells count="4">
    <mergeCell ref="A2:E2"/>
    <mergeCell ref="A3:E3"/>
    <mergeCell ref="A4:E4"/>
    <mergeCell ref="A5:E5"/>
  </mergeCells>
  <pageMargins left="0.7" right="0.7" top="0.75" bottom="0.75" header="0.3" footer="0.3"/>
  <pageSetup scale="69" fitToHeight="0" orientation="portrait" horizontalDpi="4294967293" verticalDpi="4294967293" r:id="rId1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theme="6"/>
  </sheetPr>
  <dimension ref="B1:DX2476"/>
  <sheetViews>
    <sheetView showGridLines="0" zoomScaleNormal="100" workbookViewId="0">
      <selection activeCell="I24" sqref="I24"/>
    </sheetView>
  </sheetViews>
  <sheetFormatPr baseColWidth="10" defaultRowHeight="12.75" x14ac:dyDescent="0.2"/>
  <cols>
    <col min="2" max="2" width="7" customWidth="1"/>
    <col min="3" max="3" width="37.28515625" customWidth="1"/>
    <col min="4" max="4" width="13.28515625" customWidth="1"/>
    <col min="5" max="5" width="14.140625" customWidth="1"/>
    <col min="6" max="6" width="13.42578125" customWidth="1"/>
    <col min="7" max="10" width="13.7109375" customWidth="1"/>
    <col min="11" max="11" width="14.140625" customWidth="1"/>
    <col min="12" max="12" width="13.7109375" customWidth="1"/>
    <col min="13" max="13" width="9" customWidth="1"/>
    <col min="14" max="21" width="14.7109375" customWidth="1"/>
    <col min="22" max="22" width="14.85546875" customWidth="1"/>
    <col min="23" max="35" width="14.7109375" customWidth="1"/>
    <col min="37" max="37" width="14.7109375" customWidth="1"/>
    <col min="39" max="42" width="14.7109375" customWidth="1"/>
    <col min="43" max="43" width="14.85546875" customWidth="1"/>
    <col min="44" max="47" width="14.7109375" customWidth="1"/>
    <col min="49" max="50" width="14.7109375" customWidth="1"/>
    <col min="52" max="53" width="14.7109375" customWidth="1"/>
    <col min="54" max="54" width="14.5703125" customWidth="1"/>
    <col min="55" max="57" width="14.7109375" customWidth="1"/>
    <col min="60" max="60" width="14.7109375" customWidth="1"/>
    <col min="61" max="61" width="14.85546875" customWidth="1"/>
    <col min="62" max="64" width="14.7109375" customWidth="1"/>
    <col min="66" max="66" width="14.85546875" customWidth="1"/>
    <col min="67" max="68" width="14.7109375" customWidth="1"/>
    <col min="69" max="69" width="16.5703125" customWidth="1"/>
    <col min="70" max="71" width="14.7109375" customWidth="1"/>
    <col min="73" max="78" width="14.7109375" customWidth="1"/>
    <col min="80" max="80" width="14.85546875" customWidth="1"/>
    <col min="81" max="85" width="14.7109375" customWidth="1"/>
    <col min="87" max="91" width="14.7109375" customWidth="1"/>
    <col min="92" max="92" width="14.5703125" customWidth="1"/>
    <col min="94" max="95" width="14.7109375" customWidth="1"/>
    <col min="96" max="96" width="14.85546875" customWidth="1"/>
    <col min="97" max="97" width="14.7109375" customWidth="1"/>
    <col min="101" max="103" width="14.7109375" customWidth="1"/>
    <col min="257" max="257" width="7" customWidth="1"/>
    <col min="258" max="258" width="37.28515625" customWidth="1"/>
    <col min="259" max="259" width="13.28515625" customWidth="1"/>
    <col min="260" max="260" width="14.140625" customWidth="1"/>
    <col min="261" max="261" width="12.5703125" customWidth="1"/>
    <col min="262" max="262" width="13.42578125" customWidth="1"/>
    <col min="263" max="266" width="13.7109375" customWidth="1"/>
    <col min="267" max="267" width="14.140625" customWidth="1"/>
    <col min="268" max="268" width="13.7109375" customWidth="1"/>
    <col min="269" max="269" width="9" customWidth="1"/>
    <col min="270" max="277" width="14.7109375" customWidth="1"/>
    <col min="278" max="278" width="14.85546875" customWidth="1"/>
    <col min="279" max="291" width="14.7109375" customWidth="1"/>
    <col min="293" max="293" width="14.7109375" customWidth="1"/>
    <col min="295" max="298" width="14.7109375" customWidth="1"/>
    <col min="299" max="299" width="14.85546875" customWidth="1"/>
    <col min="300" max="303" width="14.7109375" customWidth="1"/>
    <col min="305" max="306" width="14.7109375" customWidth="1"/>
    <col min="308" max="309" width="14.7109375" customWidth="1"/>
    <col min="310" max="310" width="14.5703125" customWidth="1"/>
    <col min="311" max="313" width="14.7109375" customWidth="1"/>
    <col min="316" max="316" width="14.7109375" customWidth="1"/>
    <col min="317" max="317" width="14.85546875" customWidth="1"/>
    <col min="318" max="320" width="14.7109375" customWidth="1"/>
    <col min="322" max="322" width="14.85546875" customWidth="1"/>
    <col min="323" max="324" width="14.7109375" customWidth="1"/>
    <col min="325" max="325" width="16.5703125" customWidth="1"/>
    <col min="326" max="327" width="14.7109375" customWidth="1"/>
    <col min="329" max="334" width="14.7109375" customWidth="1"/>
    <col min="336" max="336" width="14.85546875" customWidth="1"/>
    <col min="337" max="341" width="14.7109375" customWidth="1"/>
    <col min="343" max="347" width="14.7109375" customWidth="1"/>
    <col min="348" max="348" width="14.5703125" customWidth="1"/>
    <col min="350" max="351" width="14.7109375" customWidth="1"/>
    <col min="352" max="352" width="14.85546875" customWidth="1"/>
    <col min="353" max="353" width="14.7109375" customWidth="1"/>
    <col min="357" max="359" width="14.7109375" customWidth="1"/>
    <col min="513" max="513" width="7" customWidth="1"/>
    <col min="514" max="514" width="37.28515625" customWidth="1"/>
    <col min="515" max="515" width="13.28515625" customWidth="1"/>
    <col min="516" max="516" width="14.140625" customWidth="1"/>
    <col min="517" max="517" width="12.5703125" customWidth="1"/>
    <col min="518" max="518" width="13.42578125" customWidth="1"/>
    <col min="519" max="522" width="13.7109375" customWidth="1"/>
    <col min="523" max="523" width="14.140625" customWidth="1"/>
    <col min="524" max="524" width="13.7109375" customWidth="1"/>
    <col min="525" max="525" width="9" customWidth="1"/>
    <col min="526" max="533" width="14.7109375" customWidth="1"/>
    <col min="534" max="534" width="14.85546875" customWidth="1"/>
    <col min="535" max="547" width="14.7109375" customWidth="1"/>
    <col min="549" max="549" width="14.7109375" customWidth="1"/>
    <col min="551" max="554" width="14.7109375" customWidth="1"/>
    <col min="555" max="555" width="14.85546875" customWidth="1"/>
    <col min="556" max="559" width="14.7109375" customWidth="1"/>
    <col min="561" max="562" width="14.7109375" customWidth="1"/>
    <col min="564" max="565" width="14.7109375" customWidth="1"/>
    <col min="566" max="566" width="14.5703125" customWidth="1"/>
    <col min="567" max="569" width="14.7109375" customWidth="1"/>
    <col min="572" max="572" width="14.7109375" customWidth="1"/>
    <col min="573" max="573" width="14.85546875" customWidth="1"/>
    <col min="574" max="576" width="14.7109375" customWidth="1"/>
    <col min="578" max="578" width="14.85546875" customWidth="1"/>
    <col min="579" max="580" width="14.7109375" customWidth="1"/>
    <col min="581" max="581" width="16.5703125" customWidth="1"/>
    <col min="582" max="583" width="14.7109375" customWidth="1"/>
    <col min="585" max="590" width="14.7109375" customWidth="1"/>
    <col min="592" max="592" width="14.85546875" customWidth="1"/>
    <col min="593" max="597" width="14.7109375" customWidth="1"/>
    <col min="599" max="603" width="14.7109375" customWidth="1"/>
    <col min="604" max="604" width="14.5703125" customWidth="1"/>
    <col min="606" max="607" width="14.7109375" customWidth="1"/>
    <col min="608" max="608" width="14.85546875" customWidth="1"/>
    <col min="609" max="609" width="14.7109375" customWidth="1"/>
    <col min="613" max="615" width="14.7109375" customWidth="1"/>
    <col min="769" max="769" width="7" customWidth="1"/>
    <col min="770" max="770" width="37.28515625" customWidth="1"/>
    <col min="771" max="771" width="13.28515625" customWidth="1"/>
    <col min="772" max="772" width="14.140625" customWidth="1"/>
    <col min="773" max="773" width="12.5703125" customWidth="1"/>
    <col min="774" max="774" width="13.42578125" customWidth="1"/>
    <col min="775" max="778" width="13.7109375" customWidth="1"/>
    <col min="779" max="779" width="14.140625" customWidth="1"/>
    <col min="780" max="780" width="13.7109375" customWidth="1"/>
    <col min="781" max="781" width="9" customWidth="1"/>
    <col min="782" max="789" width="14.7109375" customWidth="1"/>
    <col min="790" max="790" width="14.85546875" customWidth="1"/>
    <col min="791" max="803" width="14.7109375" customWidth="1"/>
    <col min="805" max="805" width="14.7109375" customWidth="1"/>
    <col min="807" max="810" width="14.7109375" customWidth="1"/>
    <col min="811" max="811" width="14.85546875" customWidth="1"/>
    <col min="812" max="815" width="14.7109375" customWidth="1"/>
    <col min="817" max="818" width="14.7109375" customWidth="1"/>
    <col min="820" max="821" width="14.7109375" customWidth="1"/>
    <col min="822" max="822" width="14.5703125" customWidth="1"/>
    <col min="823" max="825" width="14.7109375" customWidth="1"/>
    <col min="828" max="828" width="14.7109375" customWidth="1"/>
    <col min="829" max="829" width="14.85546875" customWidth="1"/>
    <col min="830" max="832" width="14.7109375" customWidth="1"/>
    <col min="834" max="834" width="14.85546875" customWidth="1"/>
    <col min="835" max="836" width="14.7109375" customWidth="1"/>
    <col min="837" max="837" width="16.5703125" customWidth="1"/>
    <col min="838" max="839" width="14.7109375" customWidth="1"/>
    <col min="841" max="846" width="14.7109375" customWidth="1"/>
    <col min="848" max="848" width="14.85546875" customWidth="1"/>
    <col min="849" max="853" width="14.7109375" customWidth="1"/>
    <col min="855" max="859" width="14.7109375" customWidth="1"/>
    <col min="860" max="860" width="14.5703125" customWidth="1"/>
    <col min="862" max="863" width="14.7109375" customWidth="1"/>
    <col min="864" max="864" width="14.85546875" customWidth="1"/>
    <col min="865" max="865" width="14.7109375" customWidth="1"/>
    <col min="869" max="871" width="14.7109375" customWidth="1"/>
    <col min="1025" max="1025" width="7" customWidth="1"/>
    <col min="1026" max="1026" width="37.28515625" customWidth="1"/>
    <col min="1027" max="1027" width="13.28515625" customWidth="1"/>
    <col min="1028" max="1028" width="14.140625" customWidth="1"/>
    <col min="1029" max="1029" width="12.5703125" customWidth="1"/>
    <col min="1030" max="1030" width="13.42578125" customWidth="1"/>
    <col min="1031" max="1034" width="13.7109375" customWidth="1"/>
    <col min="1035" max="1035" width="14.140625" customWidth="1"/>
    <col min="1036" max="1036" width="13.7109375" customWidth="1"/>
    <col min="1037" max="1037" width="9" customWidth="1"/>
    <col min="1038" max="1045" width="14.7109375" customWidth="1"/>
    <col min="1046" max="1046" width="14.85546875" customWidth="1"/>
    <col min="1047" max="1059" width="14.7109375" customWidth="1"/>
    <col min="1061" max="1061" width="14.7109375" customWidth="1"/>
    <col min="1063" max="1066" width="14.7109375" customWidth="1"/>
    <col min="1067" max="1067" width="14.85546875" customWidth="1"/>
    <col min="1068" max="1071" width="14.7109375" customWidth="1"/>
    <col min="1073" max="1074" width="14.7109375" customWidth="1"/>
    <col min="1076" max="1077" width="14.7109375" customWidth="1"/>
    <col min="1078" max="1078" width="14.5703125" customWidth="1"/>
    <col min="1079" max="1081" width="14.7109375" customWidth="1"/>
    <col min="1084" max="1084" width="14.7109375" customWidth="1"/>
    <col min="1085" max="1085" width="14.85546875" customWidth="1"/>
    <col min="1086" max="1088" width="14.7109375" customWidth="1"/>
    <col min="1090" max="1090" width="14.85546875" customWidth="1"/>
    <col min="1091" max="1092" width="14.7109375" customWidth="1"/>
    <col min="1093" max="1093" width="16.5703125" customWidth="1"/>
    <col min="1094" max="1095" width="14.7109375" customWidth="1"/>
    <col min="1097" max="1102" width="14.7109375" customWidth="1"/>
    <col min="1104" max="1104" width="14.85546875" customWidth="1"/>
    <col min="1105" max="1109" width="14.7109375" customWidth="1"/>
    <col min="1111" max="1115" width="14.7109375" customWidth="1"/>
    <col min="1116" max="1116" width="14.5703125" customWidth="1"/>
    <col min="1118" max="1119" width="14.7109375" customWidth="1"/>
    <col min="1120" max="1120" width="14.85546875" customWidth="1"/>
    <col min="1121" max="1121" width="14.7109375" customWidth="1"/>
    <col min="1125" max="1127" width="14.7109375" customWidth="1"/>
    <col min="1281" max="1281" width="7" customWidth="1"/>
    <col min="1282" max="1282" width="37.28515625" customWidth="1"/>
    <col min="1283" max="1283" width="13.28515625" customWidth="1"/>
    <col min="1284" max="1284" width="14.140625" customWidth="1"/>
    <col min="1285" max="1285" width="12.5703125" customWidth="1"/>
    <col min="1286" max="1286" width="13.42578125" customWidth="1"/>
    <col min="1287" max="1290" width="13.7109375" customWidth="1"/>
    <col min="1291" max="1291" width="14.140625" customWidth="1"/>
    <col min="1292" max="1292" width="13.7109375" customWidth="1"/>
    <col min="1293" max="1293" width="9" customWidth="1"/>
    <col min="1294" max="1301" width="14.7109375" customWidth="1"/>
    <col min="1302" max="1302" width="14.85546875" customWidth="1"/>
    <col min="1303" max="1315" width="14.7109375" customWidth="1"/>
    <col min="1317" max="1317" width="14.7109375" customWidth="1"/>
    <col min="1319" max="1322" width="14.7109375" customWidth="1"/>
    <col min="1323" max="1323" width="14.85546875" customWidth="1"/>
    <col min="1324" max="1327" width="14.7109375" customWidth="1"/>
    <col min="1329" max="1330" width="14.7109375" customWidth="1"/>
    <col min="1332" max="1333" width="14.7109375" customWidth="1"/>
    <col min="1334" max="1334" width="14.5703125" customWidth="1"/>
    <col min="1335" max="1337" width="14.7109375" customWidth="1"/>
    <col min="1340" max="1340" width="14.7109375" customWidth="1"/>
    <col min="1341" max="1341" width="14.85546875" customWidth="1"/>
    <col min="1342" max="1344" width="14.7109375" customWidth="1"/>
    <col min="1346" max="1346" width="14.85546875" customWidth="1"/>
    <col min="1347" max="1348" width="14.7109375" customWidth="1"/>
    <col min="1349" max="1349" width="16.5703125" customWidth="1"/>
    <col min="1350" max="1351" width="14.7109375" customWidth="1"/>
    <col min="1353" max="1358" width="14.7109375" customWidth="1"/>
    <col min="1360" max="1360" width="14.85546875" customWidth="1"/>
    <col min="1361" max="1365" width="14.7109375" customWidth="1"/>
    <col min="1367" max="1371" width="14.7109375" customWidth="1"/>
    <col min="1372" max="1372" width="14.5703125" customWidth="1"/>
    <col min="1374" max="1375" width="14.7109375" customWidth="1"/>
    <col min="1376" max="1376" width="14.85546875" customWidth="1"/>
    <col min="1377" max="1377" width="14.7109375" customWidth="1"/>
    <col min="1381" max="1383" width="14.7109375" customWidth="1"/>
    <col min="1537" max="1537" width="7" customWidth="1"/>
    <col min="1538" max="1538" width="37.28515625" customWidth="1"/>
    <col min="1539" max="1539" width="13.28515625" customWidth="1"/>
    <col min="1540" max="1540" width="14.140625" customWidth="1"/>
    <col min="1541" max="1541" width="12.5703125" customWidth="1"/>
    <col min="1542" max="1542" width="13.42578125" customWidth="1"/>
    <col min="1543" max="1546" width="13.7109375" customWidth="1"/>
    <col min="1547" max="1547" width="14.140625" customWidth="1"/>
    <col min="1548" max="1548" width="13.7109375" customWidth="1"/>
    <col min="1549" max="1549" width="9" customWidth="1"/>
    <col min="1550" max="1557" width="14.7109375" customWidth="1"/>
    <col min="1558" max="1558" width="14.85546875" customWidth="1"/>
    <col min="1559" max="1571" width="14.7109375" customWidth="1"/>
    <col min="1573" max="1573" width="14.7109375" customWidth="1"/>
    <col min="1575" max="1578" width="14.7109375" customWidth="1"/>
    <col min="1579" max="1579" width="14.85546875" customWidth="1"/>
    <col min="1580" max="1583" width="14.7109375" customWidth="1"/>
    <col min="1585" max="1586" width="14.7109375" customWidth="1"/>
    <col min="1588" max="1589" width="14.7109375" customWidth="1"/>
    <col min="1590" max="1590" width="14.5703125" customWidth="1"/>
    <col min="1591" max="1593" width="14.7109375" customWidth="1"/>
    <col min="1596" max="1596" width="14.7109375" customWidth="1"/>
    <col min="1597" max="1597" width="14.85546875" customWidth="1"/>
    <col min="1598" max="1600" width="14.7109375" customWidth="1"/>
    <col min="1602" max="1602" width="14.85546875" customWidth="1"/>
    <col min="1603" max="1604" width="14.7109375" customWidth="1"/>
    <col min="1605" max="1605" width="16.5703125" customWidth="1"/>
    <col min="1606" max="1607" width="14.7109375" customWidth="1"/>
    <col min="1609" max="1614" width="14.7109375" customWidth="1"/>
    <col min="1616" max="1616" width="14.85546875" customWidth="1"/>
    <col min="1617" max="1621" width="14.7109375" customWidth="1"/>
    <col min="1623" max="1627" width="14.7109375" customWidth="1"/>
    <col min="1628" max="1628" width="14.5703125" customWidth="1"/>
    <col min="1630" max="1631" width="14.7109375" customWidth="1"/>
    <col min="1632" max="1632" width="14.85546875" customWidth="1"/>
    <col min="1633" max="1633" width="14.7109375" customWidth="1"/>
    <col min="1637" max="1639" width="14.7109375" customWidth="1"/>
    <col min="1793" max="1793" width="7" customWidth="1"/>
    <col min="1794" max="1794" width="37.28515625" customWidth="1"/>
    <col min="1795" max="1795" width="13.28515625" customWidth="1"/>
    <col min="1796" max="1796" width="14.140625" customWidth="1"/>
    <col min="1797" max="1797" width="12.5703125" customWidth="1"/>
    <col min="1798" max="1798" width="13.42578125" customWidth="1"/>
    <col min="1799" max="1802" width="13.7109375" customWidth="1"/>
    <col min="1803" max="1803" width="14.140625" customWidth="1"/>
    <col min="1804" max="1804" width="13.7109375" customWidth="1"/>
    <col min="1805" max="1805" width="9" customWidth="1"/>
    <col min="1806" max="1813" width="14.7109375" customWidth="1"/>
    <col min="1814" max="1814" width="14.85546875" customWidth="1"/>
    <col min="1815" max="1827" width="14.7109375" customWidth="1"/>
    <col min="1829" max="1829" width="14.7109375" customWidth="1"/>
    <col min="1831" max="1834" width="14.7109375" customWidth="1"/>
    <col min="1835" max="1835" width="14.85546875" customWidth="1"/>
    <col min="1836" max="1839" width="14.7109375" customWidth="1"/>
    <col min="1841" max="1842" width="14.7109375" customWidth="1"/>
    <col min="1844" max="1845" width="14.7109375" customWidth="1"/>
    <col min="1846" max="1846" width="14.5703125" customWidth="1"/>
    <col min="1847" max="1849" width="14.7109375" customWidth="1"/>
    <col min="1852" max="1852" width="14.7109375" customWidth="1"/>
    <col min="1853" max="1853" width="14.85546875" customWidth="1"/>
    <col min="1854" max="1856" width="14.7109375" customWidth="1"/>
    <col min="1858" max="1858" width="14.85546875" customWidth="1"/>
    <col min="1859" max="1860" width="14.7109375" customWidth="1"/>
    <col min="1861" max="1861" width="16.5703125" customWidth="1"/>
    <col min="1862" max="1863" width="14.7109375" customWidth="1"/>
    <col min="1865" max="1870" width="14.7109375" customWidth="1"/>
    <col min="1872" max="1872" width="14.85546875" customWidth="1"/>
    <col min="1873" max="1877" width="14.7109375" customWidth="1"/>
    <col min="1879" max="1883" width="14.7109375" customWidth="1"/>
    <col min="1884" max="1884" width="14.5703125" customWidth="1"/>
    <col min="1886" max="1887" width="14.7109375" customWidth="1"/>
    <col min="1888" max="1888" width="14.85546875" customWidth="1"/>
    <col min="1889" max="1889" width="14.7109375" customWidth="1"/>
    <col min="1893" max="1895" width="14.7109375" customWidth="1"/>
    <col min="2049" max="2049" width="7" customWidth="1"/>
    <col min="2050" max="2050" width="37.28515625" customWidth="1"/>
    <col min="2051" max="2051" width="13.28515625" customWidth="1"/>
    <col min="2052" max="2052" width="14.140625" customWidth="1"/>
    <col min="2053" max="2053" width="12.5703125" customWidth="1"/>
    <col min="2054" max="2054" width="13.42578125" customWidth="1"/>
    <col min="2055" max="2058" width="13.7109375" customWidth="1"/>
    <col min="2059" max="2059" width="14.140625" customWidth="1"/>
    <col min="2060" max="2060" width="13.7109375" customWidth="1"/>
    <col min="2061" max="2061" width="9" customWidth="1"/>
    <col min="2062" max="2069" width="14.7109375" customWidth="1"/>
    <col min="2070" max="2070" width="14.85546875" customWidth="1"/>
    <col min="2071" max="2083" width="14.7109375" customWidth="1"/>
    <col min="2085" max="2085" width="14.7109375" customWidth="1"/>
    <col min="2087" max="2090" width="14.7109375" customWidth="1"/>
    <col min="2091" max="2091" width="14.85546875" customWidth="1"/>
    <col min="2092" max="2095" width="14.7109375" customWidth="1"/>
    <col min="2097" max="2098" width="14.7109375" customWidth="1"/>
    <col min="2100" max="2101" width="14.7109375" customWidth="1"/>
    <col min="2102" max="2102" width="14.5703125" customWidth="1"/>
    <col min="2103" max="2105" width="14.7109375" customWidth="1"/>
    <col min="2108" max="2108" width="14.7109375" customWidth="1"/>
    <col min="2109" max="2109" width="14.85546875" customWidth="1"/>
    <col min="2110" max="2112" width="14.7109375" customWidth="1"/>
    <col min="2114" max="2114" width="14.85546875" customWidth="1"/>
    <col min="2115" max="2116" width="14.7109375" customWidth="1"/>
    <col min="2117" max="2117" width="16.5703125" customWidth="1"/>
    <col min="2118" max="2119" width="14.7109375" customWidth="1"/>
    <col min="2121" max="2126" width="14.7109375" customWidth="1"/>
    <col min="2128" max="2128" width="14.85546875" customWidth="1"/>
    <col min="2129" max="2133" width="14.7109375" customWidth="1"/>
    <col min="2135" max="2139" width="14.7109375" customWidth="1"/>
    <col min="2140" max="2140" width="14.5703125" customWidth="1"/>
    <col min="2142" max="2143" width="14.7109375" customWidth="1"/>
    <col min="2144" max="2144" width="14.85546875" customWidth="1"/>
    <col min="2145" max="2145" width="14.7109375" customWidth="1"/>
    <col min="2149" max="2151" width="14.7109375" customWidth="1"/>
    <col min="2305" max="2305" width="7" customWidth="1"/>
    <col min="2306" max="2306" width="37.28515625" customWidth="1"/>
    <col min="2307" max="2307" width="13.28515625" customWidth="1"/>
    <col min="2308" max="2308" width="14.140625" customWidth="1"/>
    <col min="2309" max="2309" width="12.5703125" customWidth="1"/>
    <col min="2310" max="2310" width="13.42578125" customWidth="1"/>
    <col min="2311" max="2314" width="13.7109375" customWidth="1"/>
    <col min="2315" max="2315" width="14.140625" customWidth="1"/>
    <col min="2316" max="2316" width="13.7109375" customWidth="1"/>
    <col min="2317" max="2317" width="9" customWidth="1"/>
    <col min="2318" max="2325" width="14.7109375" customWidth="1"/>
    <col min="2326" max="2326" width="14.85546875" customWidth="1"/>
    <col min="2327" max="2339" width="14.7109375" customWidth="1"/>
    <col min="2341" max="2341" width="14.7109375" customWidth="1"/>
    <col min="2343" max="2346" width="14.7109375" customWidth="1"/>
    <col min="2347" max="2347" width="14.85546875" customWidth="1"/>
    <col min="2348" max="2351" width="14.7109375" customWidth="1"/>
    <col min="2353" max="2354" width="14.7109375" customWidth="1"/>
    <col min="2356" max="2357" width="14.7109375" customWidth="1"/>
    <col min="2358" max="2358" width="14.5703125" customWidth="1"/>
    <col min="2359" max="2361" width="14.7109375" customWidth="1"/>
    <col min="2364" max="2364" width="14.7109375" customWidth="1"/>
    <col min="2365" max="2365" width="14.85546875" customWidth="1"/>
    <col min="2366" max="2368" width="14.7109375" customWidth="1"/>
    <col min="2370" max="2370" width="14.85546875" customWidth="1"/>
    <col min="2371" max="2372" width="14.7109375" customWidth="1"/>
    <col min="2373" max="2373" width="16.5703125" customWidth="1"/>
    <col min="2374" max="2375" width="14.7109375" customWidth="1"/>
    <col min="2377" max="2382" width="14.7109375" customWidth="1"/>
    <col min="2384" max="2384" width="14.85546875" customWidth="1"/>
    <col min="2385" max="2389" width="14.7109375" customWidth="1"/>
    <col min="2391" max="2395" width="14.7109375" customWidth="1"/>
    <col min="2396" max="2396" width="14.5703125" customWidth="1"/>
    <col min="2398" max="2399" width="14.7109375" customWidth="1"/>
    <col min="2400" max="2400" width="14.85546875" customWidth="1"/>
    <col min="2401" max="2401" width="14.7109375" customWidth="1"/>
    <col min="2405" max="2407" width="14.7109375" customWidth="1"/>
    <col min="2561" max="2561" width="7" customWidth="1"/>
    <col min="2562" max="2562" width="37.28515625" customWidth="1"/>
    <col min="2563" max="2563" width="13.28515625" customWidth="1"/>
    <col min="2564" max="2564" width="14.140625" customWidth="1"/>
    <col min="2565" max="2565" width="12.5703125" customWidth="1"/>
    <col min="2566" max="2566" width="13.42578125" customWidth="1"/>
    <col min="2567" max="2570" width="13.7109375" customWidth="1"/>
    <col min="2571" max="2571" width="14.140625" customWidth="1"/>
    <col min="2572" max="2572" width="13.7109375" customWidth="1"/>
    <col min="2573" max="2573" width="9" customWidth="1"/>
    <col min="2574" max="2581" width="14.7109375" customWidth="1"/>
    <col min="2582" max="2582" width="14.85546875" customWidth="1"/>
    <col min="2583" max="2595" width="14.7109375" customWidth="1"/>
    <col min="2597" max="2597" width="14.7109375" customWidth="1"/>
    <col min="2599" max="2602" width="14.7109375" customWidth="1"/>
    <col min="2603" max="2603" width="14.85546875" customWidth="1"/>
    <col min="2604" max="2607" width="14.7109375" customWidth="1"/>
    <col min="2609" max="2610" width="14.7109375" customWidth="1"/>
    <col min="2612" max="2613" width="14.7109375" customWidth="1"/>
    <col min="2614" max="2614" width="14.5703125" customWidth="1"/>
    <col min="2615" max="2617" width="14.7109375" customWidth="1"/>
    <col min="2620" max="2620" width="14.7109375" customWidth="1"/>
    <col min="2621" max="2621" width="14.85546875" customWidth="1"/>
    <col min="2622" max="2624" width="14.7109375" customWidth="1"/>
    <col min="2626" max="2626" width="14.85546875" customWidth="1"/>
    <col min="2627" max="2628" width="14.7109375" customWidth="1"/>
    <col min="2629" max="2629" width="16.5703125" customWidth="1"/>
    <col min="2630" max="2631" width="14.7109375" customWidth="1"/>
    <col min="2633" max="2638" width="14.7109375" customWidth="1"/>
    <col min="2640" max="2640" width="14.85546875" customWidth="1"/>
    <col min="2641" max="2645" width="14.7109375" customWidth="1"/>
    <col min="2647" max="2651" width="14.7109375" customWidth="1"/>
    <col min="2652" max="2652" width="14.5703125" customWidth="1"/>
    <col min="2654" max="2655" width="14.7109375" customWidth="1"/>
    <col min="2656" max="2656" width="14.85546875" customWidth="1"/>
    <col min="2657" max="2657" width="14.7109375" customWidth="1"/>
    <col min="2661" max="2663" width="14.7109375" customWidth="1"/>
    <col min="2817" max="2817" width="7" customWidth="1"/>
    <col min="2818" max="2818" width="37.28515625" customWidth="1"/>
    <col min="2819" max="2819" width="13.28515625" customWidth="1"/>
    <col min="2820" max="2820" width="14.140625" customWidth="1"/>
    <col min="2821" max="2821" width="12.5703125" customWidth="1"/>
    <col min="2822" max="2822" width="13.42578125" customWidth="1"/>
    <col min="2823" max="2826" width="13.7109375" customWidth="1"/>
    <col min="2827" max="2827" width="14.140625" customWidth="1"/>
    <col min="2828" max="2828" width="13.7109375" customWidth="1"/>
    <col min="2829" max="2829" width="9" customWidth="1"/>
    <col min="2830" max="2837" width="14.7109375" customWidth="1"/>
    <col min="2838" max="2838" width="14.85546875" customWidth="1"/>
    <col min="2839" max="2851" width="14.7109375" customWidth="1"/>
    <col min="2853" max="2853" width="14.7109375" customWidth="1"/>
    <col min="2855" max="2858" width="14.7109375" customWidth="1"/>
    <col min="2859" max="2859" width="14.85546875" customWidth="1"/>
    <col min="2860" max="2863" width="14.7109375" customWidth="1"/>
    <col min="2865" max="2866" width="14.7109375" customWidth="1"/>
    <col min="2868" max="2869" width="14.7109375" customWidth="1"/>
    <col min="2870" max="2870" width="14.5703125" customWidth="1"/>
    <col min="2871" max="2873" width="14.7109375" customWidth="1"/>
    <col min="2876" max="2876" width="14.7109375" customWidth="1"/>
    <col min="2877" max="2877" width="14.85546875" customWidth="1"/>
    <col min="2878" max="2880" width="14.7109375" customWidth="1"/>
    <col min="2882" max="2882" width="14.85546875" customWidth="1"/>
    <col min="2883" max="2884" width="14.7109375" customWidth="1"/>
    <col min="2885" max="2885" width="16.5703125" customWidth="1"/>
    <col min="2886" max="2887" width="14.7109375" customWidth="1"/>
    <col min="2889" max="2894" width="14.7109375" customWidth="1"/>
    <col min="2896" max="2896" width="14.85546875" customWidth="1"/>
    <col min="2897" max="2901" width="14.7109375" customWidth="1"/>
    <col min="2903" max="2907" width="14.7109375" customWidth="1"/>
    <col min="2908" max="2908" width="14.5703125" customWidth="1"/>
    <col min="2910" max="2911" width="14.7109375" customWidth="1"/>
    <col min="2912" max="2912" width="14.85546875" customWidth="1"/>
    <col min="2913" max="2913" width="14.7109375" customWidth="1"/>
    <col min="2917" max="2919" width="14.7109375" customWidth="1"/>
    <col min="3073" max="3073" width="7" customWidth="1"/>
    <col min="3074" max="3074" width="37.28515625" customWidth="1"/>
    <col min="3075" max="3075" width="13.28515625" customWidth="1"/>
    <col min="3076" max="3076" width="14.140625" customWidth="1"/>
    <col min="3077" max="3077" width="12.5703125" customWidth="1"/>
    <col min="3078" max="3078" width="13.42578125" customWidth="1"/>
    <col min="3079" max="3082" width="13.7109375" customWidth="1"/>
    <col min="3083" max="3083" width="14.140625" customWidth="1"/>
    <col min="3084" max="3084" width="13.7109375" customWidth="1"/>
    <col min="3085" max="3085" width="9" customWidth="1"/>
    <col min="3086" max="3093" width="14.7109375" customWidth="1"/>
    <col min="3094" max="3094" width="14.85546875" customWidth="1"/>
    <col min="3095" max="3107" width="14.7109375" customWidth="1"/>
    <col min="3109" max="3109" width="14.7109375" customWidth="1"/>
    <col min="3111" max="3114" width="14.7109375" customWidth="1"/>
    <col min="3115" max="3115" width="14.85546875" customWidth="1"/>
    <col min="3116" max="3119" width="14.7109375" customWidth="1"/>
    <col min="3121" max="3122" width="14.7109375" customWidth="1"/>
    <col min="3124" max="3125" width="14.7109375" customWidth="1"/>
    <col min="3126" max="3126" width="14.5703125" customWidth="1"/>
    <col min="3127" max="3129" width="14.7109375" customWidth="1"/>
    <col min="3132" max="3132" width="14.7109375" customWidth="1"/>
    <col min="3133" max="3133" width="14.85546875" customWidth="1"/>
    <col min="3134" max="3136" width="14.7109375" customWidth="1"/>
    <col min="3138" max="3138" width="14.85546875" customWidth="1"/>
    <col min="3139" max="3140" width="14.7109375" customWidth="1"/>
    <col min="3141" max="3141" width="16.5703125" customWidth="1"/>
    <col min="3142" max="3143" width="14.7109375" customWidth="1"/>
    <col min="3145" max="3150" width="14.7109375" customWidth="1"/>
    <col min="3152" max="3152" width="14.85546875" customWidth="1"/>
    <col min="3153" max="3157" width="14.7109375" customWidth="1"/>
    <col min="3159" max="3163" width="14.7109375" customWidth="1"/>
    <col min="3164" max="3164" width="14.5703125" customWidth="1"/>
    <col min="3166" max="3167" width="14.7109375" customWidth="1"/>
    <col min="3168" max="3168" width="14.85546875" customWidth="1"/>
    <col min="3169" max="3169" width="14.7109375" customWidth="1"/>
    <col min="3173" max="3175" width="14.7109375" customWidth="1"/>
    <col min="3329" max="3329" width="7" customWidth="1"/>
    <col min="3330" max="3330" width="37.28515625" customWidth="1"/>
    <col min="3331" max="3331" width="13.28515625" customWidth="1"/>
    <col min="3332" max="3332" width="14.140625" customWidth="1"/>
    <col min="3333" max="3333" width="12.5703125" customWidth="1"/>
    <col min="3334" max="3334" width="13.42578125" customWidth="1"/>
    <col min="3335" max="3338" width="13.7109375" customWidth="1"/>
    <col min="3339" max="3339" width="14.140625" customWidth="1"/>
    <col min="3340" max="3340" width="13.7109375" customWidth="1"/>
    <col min="3341" max="3341" width="9" customWidth="1"/>
    <col min="3342" max="3349" width="14.7109375" customWidth="1"/>
    <col min="3350" max="3350" width="14.85546875" customWidth="1"/>
    <col min="3351" max="3363" width="14.7109375" customWidth="1"/>
    <col min="3365" max="3365" width="14.7109375" customWidth="1"/>
    <col min="3367" max="3370" width="14.7109375" customWidth="1"/>
    <col min="3371" max="3371" width="14.85546875" customWidth="1"/>
    <col min="3372" max="3375" width="14.7109375" customWidth="1"/>
    <col min="3377" max="3378" width="14.7109375" customWidth="1"/>
    <col min="3380" max="3381" width="14.7109375" customWidth="1"/>
    <col min="3382" max="3382" width="14.5703125" customWidth="1"/>
    <col min="3383" max="3385" width="14.7109375" customWidth="1"/>
    <col min="3388" max="3388" width="14.7109375" customWidth="1"/>
    <col min="3389" max="3389" width="14.85546875" customWidth="1"/>
    <col min="3390" max="3392" width="14.7109375" customWidth="1"/>
    <col min="3394" max="3394" width="14.85546875" customWidth="1"/>
    <col min="3395" max="3396" width="14.7109375" customWidth="1"/>
    <col min="3397" max="3397" width="16.5703125" customWidth="1"/>
    <col min="3398" max="3399" width="14.7109375" customWidth="1"/>
    <col min="3401" max="3406" width="14.7109375" customWidth="1"/>
    <col min="3408" max="3408" width="14.85546875" customWidth="1"/>
    <col min="3409" max="3413" width="14.7109375" customWidth="1"/>
    <col min="3415" max="3419" width="14.7109375" customWidth="1"/>
    <col min="3420" max="3420" width="14.5703125" customWidth="1"/>
    <col min="3422" max="3423" width="14.7109375" customWidth="1"/>
    <col min="3424" max="3424" width="14.85546875" customWidth="1"/>
    <col min="3425" max="3425" width="14.7109375" customWidth="1"/>
    <col min="3429" max="3431" width="14.7109375" customWidth="1"/>
    <col min="3585" max="3585" width="7" customWidth="1"/>
    <col min="3586" max="3586" width="37.28515625" customWidth="1"/>
    <col min="3587" max="3587" width="13.28515625" customWidth="1"/>
    <col min="3588" max="3588" width="14.140625" customWidth="1"/>
    <col min="3589" max="3589" width="12.5703125" customWidth="1"/>
    <col min="3590" max="3590" width="13.42578125" customWidth="1"/>
    <col min="3591" max="3594" width="13.7109375" customWidth="1"/>
    <col min="3595" max="3595" width="14.140625" customWidth="1"/>
    <col min="3596" max="3596" width="13.7109375" customWidth="1"/>
    <col min="3597" max="3597" width="9" customWidth="1"/>
    <col min="3598" max="3605" width="14.7109375" customWidth="1"/>
    <col min="3606" max="3606" width="14.85546875" customWidth="1"/>
    <col min="3607" max="3619" width="14.7109375" customWidth="1"/>
    <col min="3621" max="3621" width="14.7109375" customWidth="1"/>
    <col min="3623" max="3626" width="14.7109375" customWidth="1"/>
    <col min="3627" max="3627" width="14.85546875" customWidth="1"/>
    <col min="3628" max="3631" width="14.7109375" customWidth="1"/>
    <col min="3633" max="3634" width="14.7109375" customWidth="1"/>
    <col min="3636" max="3637" width="14.7109375" customWidth="1"/>
    <col min="3638" max="3638" width="14.5703125" customWidth="1"/>
    <col min="3639" max="3641" width="14.7109375" customWidth="1"/>
    <col min="3644" max="3644" width="14.7109375" customWidth="1"/>
    <col min="3645" max="3645" width="14.85546875" customWidth="1"/>
    <col min="3646" max="3648" width="14.7109375" customWidth="1"/>
    <col min="3650" max="3650" width="14.85546875" customWidth="1"/>
    <col min="3651" max="3652" width="14.7109375" customWidth="1"/>
    <col min="3653" max="3653" width="16.5703125" customWidth="1"/>
    <col min="3654" max="3655" width="14.7109375" customWidth="1"/>
    <col min="3657" max="3662" width="14.7109375" customWidth="1"/>
    <col min="3664" max="3664" width="14.85546875" customWidth="1"/>
    <col min="3665" max="3669" width="14.7109375" customWidth="1"/>
    <col min="3671" max="3675" width="14.7109375" customWidth="1"/>
    <col min="3676" max="3676" width="14.5703125" customWidth="1"/>
    <col min="3678" max="3679" width="14.7109375" customWidth="1"/>
    <col min="3680" max="3680" width="14.85546875" customWidth="1"/>
    <col min="3681" max="3681" width="14.7109375" customWidth="1"/>
    <col min="3685" max="3687" width="14.7109375" customWidth="1"/>
    <col min="3841" max="3841" width="7" customWidth="1"/>
    <col min="3842" max="3842" width="37.28515625" customWidth="1"/>
    <col min="3843" max="3843" width="13.28515625" customWidth="1"/>
    <col min="3844" max="3844" width="14.140625" customWidth="1"/>
    <col min="3845" max="3845" width="12.5703125" customWidth="1"/>
    <col min="3846" max="3846" width="13.42578125" customWidth="1"/>
    <col min="3847" max="3850" width="13.7109375" customWidth="1"/>
    <col min="3851" max="3851" width="14.140625" customWidth="1"/>
    <col min="3852" max="3852" width="13.7109375" customWidth="1"/>
    <col min="3853" max="3853" width="9" customWidth="1"/>
    <col min="3854" max="3861" width="14.7109375" customWidth="1"/>
    <col min="3862" max="3862" width="14.85546875" customWidth="1"/>
    <col min="3863" max="3875" width="14.7109375" customWidth="1"/>
    <col min="3877" max="3877" width="14.7109375" customWidth="1"/>
    <col min="3879" max="3882" width="14.7109375" customWidth="1"/>
    <col min="3883" max="3883" width="14.85546875" customWidth="1"/>
    <col min="3884" max="3887" width="14.7109375" customWidth="1"/>
    <col min="3889" max="3890" width="14.7109375" customWidth="1"/>
    <col min="3892" max="3893" width="14.7109375" customWidth="1"/>
    <col min="3894" max="3894" width="14.5703125" customWidth="1"/>
    <col min="3895" max="3897" width="14.7109375" customWidth="1"/>
    <col min="3900" max="3900" width="14.7109375" customWidth="1"/>
    <col min="3901" max="3901" width="14.85546875" customWidth="1"/>
    <col min="3902" max="3904" width="14.7109375" customWidth="1"/>
    <col min="3906" max="3906" width="14.85546875" customWidth="1"/>
    <col min="3907" max="3908" width="14.7109375" customWidth="1"/>
    <col min="3909" max="3909" width="16.5703125" customWidth="1"/>
    <col min="3910" max="3911" width="14.7109375" customWidth="1"/>
    <col min="3913" max="3918" width="14.7109375" customWidth="1"/>
    <col min="3920" max="3920" width="14.85546875" customWidth="1"/>
    <col min="3921" max="3925" width="14.7109375" customWidth="1"/>
    <col min="3927" max="3931" width="14.7109375" customWidth="1"/>
    <col min="3932" max="3932" width="14.5703125" customWidth="1"/>
    <col min="3934" max="3935" width="14.7109375" customWidth="1"/>
    <col min="3936" max="3936" width="14.85546875" customWidth="1"/>
    <col min="3937" max="3937" width="14.7109375" customWidth="1"/>
    <col min="3941" max="3943" width="14.7109375" customWidth="1"/>
    <col min="4097" max="4097" width="7" customWidth="1"/>
    <col min="4098" max="4098" width="37.28515625" customWidth="1"/>
    <col min="4099" max="4099" width="13.28515625" customWidth="1"/>
    <col min="4100" max="4100" width="14.140625" customWidth="1"/>
    <col min="4101" max="4101" width="12.5703125" customWidth="1"/>
    <col min="4102" max="4102" width="13.42578125" customWidth="1"/>
    <col min="4103" max="4106" width="13.7109375" customWidth="1"/>
    <col min="4107" max="4107" width="14.140625" customWidth="1"/>
    <col min="4108" max="4108" width="13.7109375" customWidth="1"/>
    <col min="4109" max="4109" width="9" customWidth="1"/>
    <col min="4110" max="4117" width="14.7109375" customWidth="1"/>
    <col min="4118" max="4118" width="14.85546875" customWidth="1"/>
    <col min="4119" max="4131" width="14.7109375" customWidth="1"/>
    <col min="4133" max="4133" width="14.7109375" customWidth="1"/>
    <col min="4135" max="4138" width="14.7109375" customWidth="1"/>
    <col min="4139" max="4139" width="14.85546875" customWidth="1"/>
    <col min="4140" max="4143" width="14.7109375" customWidth="1"/>
    <col min="4145" max="4146" width="14.7109375" customWidth="1"/>
    <col min="4148" max="4149" width="14.7109375" customWidth="1"/>
    <col min="4150" max="4150" width="14.5703125" customWidth="1"/>
    <col min="4151" max="4153" width="14.7109375" customWidth="1"/>
    <col min="4156" max="4156" width="14.7109375" customWidth="1"/>
    <col min="4157" max="4157" width="14.85546875" customWidth="1"/>
    <col min="4158" max="4160" width="14.7109375" customWidth="1"/>
    <col min="4162" max="4162" width="14.85546875" customWidth="1"/>
    <col min="4163" max="4164" width="14.7109375" customWidth="1"/>
    <col min="4165" max="4165" width="16.5703125" customWidth="1"/>
    <col min="4166" max="4167" width="14.7109375" customWidth="1"/>
    <col min="4169" max="4174" width="14.7109375" customWidth="1"/>
    <col min="4176" max="4176" width="14.85546875" customWidth="1"/>
    <col min="4177" max="4181" width="14.7109375" customWidth="1"/>
    <col min="4183" max="4187" width="14.7109375" customWidth="1"/>
    <col min="4188" max="4188" width="14.5703125" customWidth="1"/>
    <col min="4190" max="4191" width="14.7109375" customWidth="1"/>
    <col min="4192" max="4192" width="14.85546875" customWidth="1"/>
    <col min="4193" max="4193" width="14.7109375" customWidth="1"/>
    <col min="4197" max="4199" width="14.7109375" customWidth="1"/>
    <col min="4353" max="4353" width="7" customWidth="1"/>
    <col min="4354" max="4354" width="37.28515625" customWidth="1"/>
    <col min="4355" max="4355" width="13.28515625" customWidth="1"/>
    <col min="4356" max="4356" width="14.140625" customWidth="1"/>
    <col min="4357" max="4357" width="12.5703125" customWidth="1"/>
    <col min="4358" max="4358" width="13.42578125" customWidth="1"/>
    <col min="4359" max="4362" width="13.7109375" customWidth="1"/>
    <col min="4363" max="4363" width="14.140625" customWidth="1"/>
    <col min="4364" max="4364" width="13.7109375" customWidth="1"/>
    <col min="4365" max="4365" width="9" customWidth="1"/>
    <col min="4366" max="4373" width="14.7109375" customWidth="1"/>
    <col min="4374" max="4374" width="14.85546875" customWidth="1"/>
    <col min="4375" max="4387" width="14.7109375" customWidth="1"/>
    <col min="4389" max="4389" width="14.7109375" customWidth="1"/>
    <col min="4391" max="4394" width="14.7109375" customWidth="1"/>
    <col min="4395" max="4395" width="14.85546875" customWidth="1"/>
    <col min="4396" max="4399" width="14.7109375" customWidth="1"/>
    <col min="4401" max="4402" width="14.7109375" customWidth="1"/>
    <col min="4404" max="4405" width="14.7109375" customWidth="1"/>
    <col min="4406" max="4406" width="14.5703125" customWidth="1"/>
    <col min="4407" max="4409" width="14.7109375" customWidth="1"/>
    <col min="4412" max="4412" width="14.7109375" customWidth="1"/>
    <col min="4413" max="4413" width="14.85546875" customWidth="1"/>
    <col min="4414" max="4416" width="14.7109375" customWidth="1"/>
    <col min="4418" max="4418" width="14.85546875" customWidth="1"/>
    <col min="4419" max="4420" width="14.7109375" customWidth="1"/>
    <col min="4421" max="4421" width="16.5703125" customWidth="1"/>
    <col min="4422" max="4423" width="14.7109375" customWidth="1"/>
    <col min="4425" max="4430" width="14.7109375" customWidth="1"/>
    <col min="4432" max="4432" width="14.85546875" customWidth="1"/>
    <col min="4433" max="4437" width="14.7109375" customWidth="1"/>
    <col min="4439" max="4443" width="14.7109375" customWidth="1"/>
    <col min="4444" max="4444" width="14.5703125" customWidth="1"/>
    <col min="4446" max="4447" width="14.7109375" customWidth="1"/>
    <col min="4448" max="4448" width="14.85546875" customWidth="1"/>
    <col min="4449" max="4449" width="14.7109375" customWidth="1"/>
    <col min="4453" max="4455" width="14.7109375" customWidth="1"/>
    <col min="4609" max="4609" width="7" customWidth="1"/>
    <col min="4610" max="4610" width="37.28515625" customWidth="1"/>
    <col min="4611" max="4611" width="13.28515625" customWidth="1"/>
    <col min="4612" max="4612" width="14.140625" customWidth="1"/>
    <col min="4613" max="4613" width="12.5703125" customWidth="1"/>
    <col min="4614" max="4614" width="13.42578125" customWidth="1"/>
    <col min="4615" max="4618" width="13.7109375" customWidth="1"/>
    <col min="4619" max="4619" width="14.140625" customWidth="1"/>
    <col min="4620" max="4620" width="13.7109375" customWidth="1"/>
    <col min="4621" max="4621" width="9" customWidth="1"/>
    <col min="4622" max="4629" width="14.7109375" customWidth="1"/>
    <col min="4630" max="4630" width="14.85546875" customWidth="1"/>
    <col min="4631" max="4643" width="14.7109375" customWidth="1"/>
    <col min="4645" max="4645" width="14.7109375" customWidth="1"/>
    <col min="4647" max="4650" width="14.7109375" customWidth="1"/>
    <col min="4651" max="4651" width="14.85546875" customWidth="1"/>
    <col min="4652" max="4655" width="14.7109375" customWidth="1"/>
    <col min="4657" max="4658" width="14.7109375" customWidth="1"/>
    <col min="4660" max="4661" width="14.7109375" customWidth="1"/>
    <col min="4662" max="4662" width="14.5703125" customWidth="1"/>
    <col min="4663" max="4665" width="14.7109375" customWidth="1"/>
    <col min="4668" max="4668" width="14.7109375" customWidth="1"/>
    <col min="4669" max="4669" width="14.85546875" customWidth="1"/>
    <col min="4670" max="4672" width="14.7109375" customWidth="1"/>
    <col min="4674" max="4674" width="14.85546875" customWidth="1"/>
    <col min="4675" max="4676" width="14.7109375" customWidth="1"/>
    <col min="4677" max="4677" width="16.5703125" customWidth="1"/>
    <col min="4678" max="4679" width="14.7109375" customWidth="1"/>
    <col min="4681" max="4686" width="14.7109375" customWidth="1"/>
    <col min="4688" max="4688" width="14.85546875" customWidth="1"/>
    <col min="4689" max="4693" width="14.7109375" customWidth="1"/>
    <col min="4695" max="4699" width="14.7109375" customWidth="1"/>
    <col min="4700" max="4700" width="14.5703125" customWidth="1"/>
    <col min="4702" max="4703" width="14.7109375" customWidth="1"/>
    <col min="4704" max="4704" width="14.85546875" customWidth="1"/>
    <col min="4705" max="4705" width="14.7109375" customWidth="1"/>
    <col min="4709" max="4711" width="14.7109375" customWidth="1"/>
    <col min="4865" max="4865" width="7" customWidth="1"/>
    <col min="4866" max="4866" width="37.28515625" customWidth="1"/>
    <col min="4867" max="4867" width="13.28515625" customWidth="1"/>
    <col min="4868" max="4868" width="14.140625" customWidth="1"/>
    <col min="4869" max="4869" width="12.5703125" customWidth="1"/>
    <col min="4870" max="4870" width="13.42578125" customWidth="1"/>
    <col min="4871" max="4874" width="13.7109375" customWidth="1"/>
    <col min="4875" max="4875" width="14.140625" customWidth="1"/>
    <col min="4876" max="4876" width="13.7109375" customWidth="1"/>
    <col min="4877" max="4877" width="9" customWidth="1"/>
    <col min="4878" max="4885" width="14.7109375" customWidth="1"/>
    <col min="4886" max="4886" width="14.85546875" customWidth="1"/>
    <col min="4887" max="4899" width="14.7109375" customWidth="1"/>
    <col min="4901" max="4901" width="14.7109375" customWidth="1"/>
    <col min="4903" max="4906" width="14.7109375" customWidth="1"/>
    <col min="4907" max="4907" width="14.85546875" customWidth="1"/>
    <col min="4908" max="4911" width="14.7109375" customWidth="1"/>
    <col min="4913" max="4914" width="14.7109375" customWidth="1"/>
    <col min="4916" max="4917" width="14.7109375" customWidth="1"/>
    <col min="4918" max="4918" width="14.5703125" customWidth="1"/>
    <col min="4919" max="4921" width="14.7109375" customWidth="1"/>
    <col min="4924" max="4924" width="14.7109375" customWidth="1"/>
    <col min="4925" max="4925" width="14.85546875" customWidth="1"/>
    <col min="4926" max="4928" width="14.7109375" customWidth="1"/>
    <col min="4930" max="4930" width="14.85546875" customWidth="1"/>
    <col min="4931" max="4932" width="14.7109375" customWidth="1"/>
    <col min="4933" max="4933" width="16.5703125" customWidth="1"/>
    <col min="4934" max="4935" width="14.7109375" customWidth="1"/>
    <col min="4937" max="4942" width="14.7109375" customWidth="1"/>
    <col min="4944" max="4944" width="14.85546875" customWidth="1"/>
    <col min="4945" max="4949" width="14.7109375" customWidth="1"/>
    <col min="4951" max="4955" width="14.7109375" customWidth="1"/>
    <col min="4956" max="4956" width="14.5703125" customWidth="1"/>
    <col min="4958" max="4959" width="14.7109375" customWidth="1"/>
    <col min="4960" max="4960" width="14.85546875" customWidth="1"/>
    <col min="4961" max="4961" width="14.7109375" customWidth="1"/>
    <col min="4965" max="4967" width="14.7109375" customWidth="1"/>
    <col min="5121" max="5121" width="7" customWidth="1"/>
    <col min="5122" max="5122" width="37.28515625" customWidth="1"/>
    <col min="5123" max="5123" width="13.28515625" customWidth="1"/>
    <col min="5124" max="5124" width="14.140625" customWidth="1"/>
    <col min="5125" max="5125" width="12.5703125" customWidth="1"/>
    <col min="5126" max="5126" width="13.42578125" customWidth="1"/>
    <col min="5127" max="5130" width="13.7109375" customWidth="1"/>
    <col min="5131" max="5131" width="14.140625" customWidth="1"/>
    <col min="5132" max="5132" width="13.7109375" customWidth="1"/>
    <col min="5133" max="5133" width="9" customWidth="1"/>
    <col min="5134" max="5141" width="14.7109375" customWidth="1"/>
    <col min="5142" max="5142" width="14.85546875" customWidth="1"/>
    <col min="5143" max="5155" width="14.7109375" customWidth="1"/>
    <col min="5157" max="5157" width="14.7109375" customWidth="1"/>
    <col min="5159" max="5162" width="14.7109375" customWidth="1"/>
    <col min="5163" max="5163" width="14.85546875" customWidth="1"/>
    <col min="5164" max="5167" width="14.7109375" customWidth="1"/>
    <col min="5169" max="5170" width="14.7109375" customWidth="1"/>
    <col min="5172" max="5173" width="14.7109375" customWidth="1"/>
    <col min="5174" max="5174" width="14.5703125" customWidth="1"/>
    <col min="5175" max="5177" width="14.7109375" customWidth="1"/>
    <col min="5180" max="5180" width="14.7109375" customWidth="1"/>
    <col min="5181" max="5181" width="14.85546875" customWidth="1"/>
    <col min="5182" max="5184" width="14.7109375" customWidth="1"/>
    <col min="5186" max="5186" width="14.85546875" customWidth="1"/>
    <col min="5187" max="5188" width="14.7109375" customWidth="1"/>
    <col min="5189" max="5189" width="16.5703125" customWidth="1"/>
    <col min="5190" max="5191" width="14.7109375" customWidth="1"/>
    <col min="5193" max="5198" width="14.7109375" customWidth="1"/>
    <col min="5200" max="5200" width="14.85546875" customWidth="1"/>
    <col min="5201" max="5205" width="14.7109375" customWidth="1"/>
    <col min="5207" max="5211" width="14.7109375" customWidth="1"/>
    <col min="5212" max="5212" width="14.5703125" customWidth="1"/>
    <col min="5214" max="5215" width="14.7109375" customWidth="1"/>
    <col min="5216" max="5216" width="14.85546875" customWidth="1"/>
    <col min="5217" max="5217" width="14.7109375" customWidth="1"/>
    <col min="5221" max="5223" width="14.7109375" customWidth="1"/>
    <col min="5377" max="5377" width="7" customWidth="1"/>
    <col min="5378" max="5378" width="37.28515625" customWidth="1"/>
    <col min="5379" max="5379" width="13.28515625" customWidth="1"/>
    <col min="5380" max="5380" width="14.140625" customWidth="1"/>
    <col min="5381" max="5381" width="12.5703125" customWidth="1"/>
    <col min="5382" max="5382" width="13.42578125" customWidth="1"/>
    <col min="5383" max="5386" width="13.7109375" customWidth="1"/>
    <col min="5387" max="5387" width="14.140625" customWidth="1"/>
    <col min="5388" max="5388" width="13.7109375" customWidth="1"/>
    <col min="5389" max="5389" width="9" customWidth="1"/>
    <col min="5390" max="5397" width="14.7109375" customWidth="1"/>
    <col min="5398" max="5398" width="14.85546875" customWidth="1"/>
    <col min="5399" max="5411" width="14.7109375" customWidth="1"/>
    <col min="5413" max="5413" width="14.7109375" customWidth="1"/>
    <col min="5415" max="5418" width="14.7109375" customWidth="1"/>
    <col min="5419" max="5419" width="14.85546875" customWidth="1"/>
    <col min="5420" max="5423" width="14.7109375" customWidth="1"/>
    <col min="5425" max="5426" width="14.7109375" customWidth="1"/>
    <col min="5428" max="5429" width="14.7109375" customWidth="1"/>
    <col min="5430" max="5430" width="14.5703125" customWidth="1"/>
    <col min="5431" max="5433" width="14.7109375" customWidth="1"/>
    <col min="5436" max="5436" width="14.7109375" customWidth="1"/>
    <col min="5437" max="5437" width="14.85546875" customWidth="1"/>
    <col min="5438" max="5440" width="14.7109375" customWidth="1"/>
    <col min="5442" max="5442" width="14.85546875" customWidth="1"/>
    <col min="5443" max="5444" width="14.7109375" customWidth="1"/>
    <col min="5445" max="5445" width="16.5703125" customWidth="1"/>
    <col min="5446" max="5447" width="14.7109375" customWidth="1"/>
    <col min="5449" max="5454" width="14.7109375" customWidth="1"/>
    <col min="5456" max="5456" width="14.85546875" customWidth="1"/>
    <col min="5457" max="5461" width="14.7109375" customWidth="1"/>
    <col min="5463" max="5467" width="14.7109375" customWidth="1"/>
    <col min="5468" max="5468" width="14.5703125" customWidth="1"/>
    <col min="5470" max="5471" width="14.7109375" customWidth="1"/>
    <col min="5472" max="5472" width="14.85546875" customWidth="1"/>
    <col min="5473" max="5473" width="14.7109375" customWidth="1"/>
    <col min="5477" max="5479" width="14.7109375" customWidth="1"/>
    <col min="5633" max="5633" width="7" customWidth="1"/>
    <col min="5634" max="5634" width="37.28515625" customWidth="1"/>
    <col min="5635" max="5635" width="13.28515625" customWidth="1"/>
    <col min="5636" max="5636" width="14.140625" customWidth="1"/>
    <col min="5637" max="5637" width="12.5703125" customWidth="1"/>
    <col min="5638" max="5638" width="13.42578125" customWidth="1"/>
    <col min="5639" max="5642" width="13.7109375" customWidth="1"/>
    <col min="5643" max="5643" width="14.140625" customWidth="1"/>
    <col min="5644" max="5644" width="13.7109375" customWidth="1"/>
    <col min="5645" max="5645" width="9" customWidth="1"/>
    <col min="5646" max="5653" width="14.7109375" customWidth="1"/>
    <col min="5654" max="5654" width="14.85546875" customWidth="1"/>
    <col min="5655" max="5667" width="14.7109375" customWidth="1"/>
    <col min="5669" max="5669" width="14.7109375" customWidth="1"/>
    <col min="5671" max="5674" width="14.7109375" customWidth="1"/>
    <col min="5675" max="5675" width="14.85546875" customWidth="1"/>
    <col min="5676" max="5679" width="14.7109375" customWidth="1"/>
    <col min="5681" max="5682" width="14.7109375" customWidth="1"/>
    <col min="5684" max="5685" width="14.7109375" customWidth="1"/>
    <col min="5686" max="5686" width="14.5703125" customWidth="1"/>
    <col min="5687" max="5689" width="14.7109375" customWidth="1"/>
    <col min="5692" max="5692" width="14.7109375" customWidth="1"/>
    <col min="5693" max="5693" width="14.85546875" customWidth="1"/>
    <col min="5694" max="5696" width="14.7109375" customWidth="1"/>
    <col min="5698" max="5698" width="14.85546875" customWidth="1"/>
    <col min="5699" max="5700" width="14.7109375" customWidth="1"/>
    <col min="5701" max="5701" width="16.5703125" customWidth="1"/>
    <col min="5702" max="5703" width="14.7109375" customWidth="1"/>
    <col min="5705" max="5710" width="14.7109375" customWidth="1"/>
    <col min="5712" max="5712" width="14.85546875" customWidth="1"/>
    <col min="5713" max="5717" width="14.7109375" customWidth="1"/>
    <col min="5719" max="5723" width="14.7109375" customWidth="1"/>
    <col min="5724" max="5724" width="14.5703125" customWidth="1"/>
    <col min="5726" max="5727" width="14.7109375" customWidth="1"/>
    <col min="5728" max="5728" width="14.85546875" customWidth="1"/>
    <col min="5729" max="5729" width="14.7109375" customWidth="1"/>
    <col min="5733" max="5735" width="14.7109375" customWidth="1"/>
    <col min="5889" max="5889" width="7" customWidth="1"/>
    <col min="5890" max="5890" width="37.28515625" customWidth="1"/>
    <col min="5891" max="5891" width="13.28515625" customWidth="1"/>
    <col min="5892" max="5892" width="14.140625" customWidth="1"/>
    <col min="5893" max="5893" width="12.5703125" customWidth="1"/>
    <col min="5894" max="5894" width="13.42578125" customWidth="1"/>
    <col min="5895" max="5898" width="13.7109375" customWidth="1"/>
    <col min="5899" max="5899" width="14.140625" customWidth="1"/>
    <col min="5900" max="5900" width="13.7109375" customWidth="1"/>
    <col min="5901" max="5901" width="9" customWidth="1"/>
    <col min="5902" max="5909" width="14.7109375" customWidth="1"/>
    <col min="5910" max="5910" width="14.85546875" customWidth="1"/>
    <col min="5911" max="5923" width="14.7109375" customWidth="1"/>
    <col min="5925" max="5925" width="14.7109375" customWidth="1"/>
    <col min="5927" max="5930" width="14.7109375" customWidth="1"/>
    <col min="5931" max="5931" width="14.85546875" customWidth="1"/>
    <col min="5932" max="5935" width="14.7109375" customWidth="1"/>
    <col min="5937" max="5938" width="14.7109375" customWidth="1"/>
    <col min="5940" max="5941" width="14.7109375" customWidth="1"/>
    <col min="5942" max="5942" width="14.5703125" customWidth="1"/>
    <col min="5943" max="5945" width="14.7109375" customWidth="1"/>
    <col min="5948" max="5948" width="14.7109375" customWidth="1"/>
    <col min="5949" max="5949" width="14.85546875" customWidth="1"/>
    <col min="5950" max="5952" width="14.7109375" customWidth="1"/>
    <col min="5954" max="5954" width="14.85546875" customWidth="1"/>
    <col min="5955" max="5956" width="14.7109375" customWidth="1"/>
    <col min="5957" max="5957" width="16.5703125" customWidth="1"/>
    <col min="5958" max="5959" width="14.7109375" customWidth="1"/>
    <col min="5961" max="5966" width="14.7109375" customWidth="1"/>
    <col min="5968" max="5968" width="14.85546875" customWidth="1"/>
    <col min="5969" max="5973" width="14.7109375" customWidth="1"/>
    <col min="5975" max="5979" width="14.7109375" customWidth="1"/>
    <col min="5980" max="5980" width="14.5703125" customWidth="1"/>
    <col min="5982" max="5983" width="14.7109375" customWidth="1"/>
    <col min="5984" max="5984" width="14.85546875" customWidth="1"/>
    <col min="5985" max="5985" width="14.7109375" customWidth="1"/>
    <col min="5989" max="5991" width="14.7109375" customWidth="1"/>
    <col min="6145" max="6145" width="7" customWidth="1"/>
    <col min="6146" max="6146" width="37.28515625" customWidth="1"/>
    <col min="6147" max="6147" width="13.28515625" customWidth="1"/>
    <col min="6148" max="6148" width="14.140625" customWidth="1"/>
    <col min="6149" max="6149" width="12.5703125" customWidth="1"/>
    <col min="6150" max="6150" width="13.42578125" customWidth="1"/>
    <col min="6151" max="6154" width="13.7109375" customWidth="1"/>
    <col min="6155" max="6155" width="14.140625" customWidth="1"/>
    <col min="6156" max="6156" width="13.7109375" customWidth="1"/>
    <col min="6157" max="6157" width="9" customWidth="1"/>
    <col min="6158" max="6165" width="14.7109375" customWidth="1"/>
    <col min="6166" max="6166" width="14.85546875" customWidth="1"/>
    <col min="6167" max="6179" width="14.7109375" customWidth="1"/>
    <col min="6181" max="6181" width="14.7109375" customWidth="1"/>
    <col min="6183" max="6186" width="14.7109375" customWidth="1"/>
    <col min="6187" max="6187" width="14.85546875" customWidth="1"/>
    <col min="6188" max="6191" width="14.7109375" customWidth="1"/>
    <col min="6193" max="6194" width="14.7109375" customWidth="1"/>
    <col min="6196" max="6197" width="14.7109375" customWidth="1"/>
    <col min="6198" max="6198" width="14.5703125" customWidth="1"/>
    <col min="6199" max="6201" width="14.7109375" customWidth="1"/>
    <col min="6204" max="6204" width="14.7109375" customWidth="1"/>
    <col min="6205" max="6205" width="14.85546875" customWidth="1"/>
    <col min="6206" max="6208" width="14.7109375" customWidth="1"/>
    <col min="6210" max="6210" width="14.85546875" customWidth="1"/>
    <col min="6211" max="6212" width="14.7109375" customWidth="1"/>
    <col min="6213" max="6213" width="16.5703125" customWidth="1"/>
    <col min="6214" max="6215" width="14.7109375" customWidth="1"/>
    <col min="6217" max="6222" width="14.7109375" customWidth="1"/>
    <col min="6224" max="6224" width="14.85546875" customWidth="1"/>
    <col min="6225" max="6229" width="14.7109375" customWidth="1"/>
    <col min="6231" max="6235" width="14.7109375" customWidth="1"/>
    <col min="6236" max="6236" width="14.5703125" customWidth="1"/>
    <col min="6238" max="6239" width="14.7109375" customWidth="1"/>
    <col min="6240" max="6240" width="14.85546875" customWidth="1"/>
    <col min="6241" max="6241" width="14.7109375" customWidth="1"/>
    <col min="6245" max="6247" width="14.7109375" customWidth="1"/>
    <col min="6401" max="6401" width="7" customWidth="1"/>
    <col min="6402" max="6402" width="37.28515625" customWidth="1"/>
    <col min="6403" max="6403" width="13.28515625" customWidth="1"/>
    <col min="6404" max="6404" width="14.140625" customWidth="1"/>
    <col min="6405" max="6405" width="12.5703125" customWidth="1"/>
    <col min="6406" max="6406" width="13.42578125" customWidth="1"/>
    <col min="6407" max="6410" width="13.7109375" customWidth="1"/>
    <col min="6411" max="6411" width="14.140625" customWidth="1"/>
    <col min="6412" max="6412" width="13.7109375" customWidth="1"/>
    <col min="6413" max="6413" width="9" customWidth="1"/>
    <col min="6414" max="6421" width="14.7109375" customWidth="1"/>
    <col min="6422" max="6422" width="14.85546875" customWidth="1"/>
    <col min="6423" max="6435" width="14.7109375" customWidth="1"/>
    <col min="6437" max="6437" width="14.7109375" customWidth="1"/>
    <col min="6439" max="6442" width="14.7109375" customWidth="1"/>
    <col min="6443" max="6443" width="14.85546875" customWidth="1"/>
    <col min="6444" max="6447" width="14.7109375" customWidth="1"/>
    <col min="6449" max="6450" width="14.7109375" customWidth="1"/>
    <col min="6452" max="6453" width="14.7109375" customWidth="1"/>
    <col min="6454" max="6454" width="14.5703125" customWidth="1"/>
    <col min="6455" max="6457" width="14.7109375" customWidth="1"/>
    <col min="6460" max="6460" width="14.7109375" customWidth="1"/>
    <col min="6461" max="6461" width="14.85546875" customWidth="1"/>
    <col min="6462" max="6464" width="14.7109375" customWidth="1"/>
    <col min="6466" max="6466" width="14.85546875" customWidth="1"/>
    <col min="6467" max="6468" width="14.7109375" customWidth="1"/>
    <col min="6469" max="6469" width="16.5703125" customWidth="1"/>
    <col min="6470" max="6471" width="14.7109375" customWidth="1"/>
    <col min="6473" max="6478" width="14.7109375" customWidth="1"/>
    <col min="6480" max="6480" width="14.85546875" customWidth="1"/>
    <col min="6481" max="6485" width="14.7109375" customWidth="1"/>
    <col min="6487" max="6491" width="14.7109375" customWidth="1"/>
    <col min="6492" max="6492" width="14.5703125" customWidth="1"/>
    <col min="6494" max="6495" width="14.7109375" customWidth="1"/>
    <col min="6496" max="6496" width="14.85546875" customWidth="1"/>
    <col min="6497" max="6497" width="14.7109375" customWidth="1"/>
    <col min="6501" max="6503" width="14.7109375" customWidth="1"/>
    <col min="6657" max="6657" width="7" customWidth="1"/>
    <col min="6658" max="6658" width="37.28515625" customWidth="1"/>
    <col min="6659" max="6659" width="13.28515625" customWidth="1"/>
    <col min="6660" max="6660" width="14.140625" customWidth="1"/>
    <col min="6661" max="6661" width="12.5703125" customWidth="1"/>
    <col min="6662" max="6662" width="13.42578125" customWidth="1"/>
    <col min="6663" max="6666" width="13.7109375" customWidth="1"/>
    <col min="6667" max="6667" width="14.140625" customWidth="1"/>
    <col min="6668" max="6668" width="13.7109375" customWidth="1"/>
    <col min="6669" max="6669" width="9" customWidth="1"/>
    <col min="6670" max="6677" width="14.7109375" customWidth="1"/>
    <col min="6678" max="6678" width="14.85546875" customWidth="1"/>
    <col min="6679" max="6691" width="14.7109375" customWidth="1"/>
    <col min="6693" max="6693" width="14.7109375" customWidth="1"/>
    <col min="6695" max="6698" width="14.7109375" customWidth="1"/>
    <col min="6699" max="6699" width="14.85546875" customWidth="1"/>
    <col min="6700" max="6703" width="14.7109375" customWidth="1"/>
    <col min="6705" max="6706" width="14.7109375" customWidth="1"/>
    <col min="6708" max="6709" width="14.7109375" customWidth="1"/>
    <col min="6710" max="6710" width="14.5703125" customWidth="1"/>
    <col min="6711" max="6713" width="14.7109375" customWidth="1"/>
    <col min="6716" max="6716" width="14.7109375" customWidth="1"/>
    <col min="6717" max="6717" width="14.85546875" customWidth="1"/>
    <col min="6718" max="6720" width="14.7109375" customWidth="1"/>
    <col min="6722" max="6722" width="14.85546875" customWidth="1"/>
    <col min="6723" max="6724" width="14.7109375" customWidth="1"/>
    <col min="6725" max="6725" width="16.5703125" customWidth="1"/>
    <col min="6726" max="6727" width="14.7109375" customWidth="1"/>
    <col min="6729" max="6734" width="14.7109375" customWidth="1"/>
    <col min="6736" max="6736" width="14.85546875" customWidth="1"/>
    <col min="6737" max="6741" width="14.7109375" customWidth="1"/>
    <col min="6743" max="6747" width="14.7109375" customWidth="1"/>
    <col min="6748" max="6748" width="14.5703125" customWidth="1"/>
    <col min="6750" max="6751" width="14.7109375" customWidth="1"/>
    <col min="6752" max="6752" width="14.85546875" customWidth="1"/>
    <col min="6753" max="6753" width="14.7109375" customWidth="1"/>
    <col min="6757" max="6759" width="14.7109375" customWidth="1"/>
    <col min="6913" max="6913" width="7" customWidth="1"/>
    <col min="6914" max="6914" width="37.28515625" customWidth="1"/>
    <col min="6915" max="6915" width="13.28515625" customWidth="1"/>
    <col min="6916" max="6916" width="14.140625" customWidth="1"/>
    <col min="6917" max="6917" width="12.5703125" customWidth="1"/>
    <col min="6918" max="6918" width="13.42578125" customWidth="1"/>
    <col min="6919" max="6922" width="13.7109375" customWidth="1"/>
    <col min="6923" max="6923" width="14.140625" customWidth="1"/>
    <col min="6924" max="6924" width="13.7109375" customWidth="1"/>
    <col min="6925" max="6925" width="9" customWidth="1"/>
    <col min="6926" max="6933" width="14.7109375" customWidth="1"/>
    <col min="6934" max="6934" width="14.85546875" customWidth="1"/>
    <col min="6935" max="6947" width="14.7109375" customWidth="1"/>
    <col min="6949" max="6949" width="14.7109375" customWidth="1"/>
    <col min="6951" max="6954" width="14.7109375" customWidth="1"/>
    <col min="6955" max="6955" width="14.85546875" customWidth="1"/>
    <col min="6956" max="6959" width="14.7109375" customWidth="1"/>
    <col min="6961" max="6962" width="14.7109375" customWidth="1"/>
    <col min="6964" max="6965" width="14.7109375" customWidth="1"/>
    <col min="6966" max="6966" width="14.5703125" customWidth="1"/>
    <col min="6967" max="6969" width="14.7109375" customWidth="1"/>
    <col min="6972" max="6972" width="14.7109375" customWidth="1"/>
    <col min="6973" max="6973" width="14.85546875" customWidth="1"/>
    <col min="6974" max="6976" width="14.7109375" customWidth="1"/>
    <col min="6978" max="6978" width="14.85546875" customWidth="1"/>
    <col min="6979" max="6980" width="14.7109375" customWidth="1"/>
    <col min="6981" max="6981" width="16.5703125" customWidth="1"/>
    <col min="6982" max="6983" width="14.7109375" customWidth="1"/>
    <col min="6985" max="6990" width="14.7109375" customWidth="1"/>
    <col min="6992" max="6992" width="14.85546875" customWidth="1"/>
    <col min="6993" max="6997" width="14.7109375" customWidth="1"/>
    <col min="6999" max="7003" width="14.7109375" customWidth="1"/>
    <col min="7004" max="7004" width="14.5703125" customWidth="1"/>
    <col min="7006" max="7007" width="14.7109375" customWidth="1"/>
    <col min="7008" max="7008" width="14.85546875" customWidth="1"/>
    <col min="7009" max="7009" width="14.7109375" customWidth="1"/>
    <col min="7013" max="7015" width="14.7109375" customWidth="1"/>
    <col min="7169" max="7169" width="7" customWidth="1"/>
    <col min="7170" max="7170" width="37.28515625" customWidth="1"/>
    <col min="7171" max="7171" width="13.28515625" customWidth="1"/>
    <col min="7172" max="7172" width="14.140625" customWidth="1"/>
    <col min="7173" max="7173" width="12.5703125" customWidth="1"/>
    <col min="7174" max="7174" width="13.42578125" customWidth="1"/>
    <col min="7175" max="7178" width="13.7109375" customWidth="1"/>
    <col min="7179" max="7179" width="14.140625" customWidth="1"/>
    <col min="7180" max="7180" width="13.7109375" customWidth="1"/>
    <col min="7181" max="7181" width="9" customWidth="1"/>
    <col min="7182" max="7189" width="14.7109375" customWidth="1"/>
    <col min="7190" max="7190" width="14.85546875" customWidth="1"/>
    <col min="7191" max="7203" width="14.7109375" customWidth="1"/>
    <col min="7205" max="7205" width="14.7109375" customWidth="1"/>
    <col min="7207" max="7210" width="14.7109375" customWidth="1"/>
    <col min="7211" max="7211" width="14.85546875" customWidth="1"/>
    <col min="7212" max="7215" width="14.7109375" customWidth="1"/>
    <col min="7217" max="7218" width="14.7109375" customWidth="1"/>
    <col min="7220" max="7221" width="14.7109375" customWidth="1"/>
    <col min="7222" max="7222" width="14.5703125" customWidth="1"/>
    <col min="7223" max="7225" width="14.7109375" customWidth="1"/>
    <col min="7228" max="7228" width="14.7109375" customWidth="1"/>
    <col min="7229" max="7229" width="14.85546875" customWidth="1"/>
    <col min="7230" max="7232" width="14.7109375" customWidth="1"/>
    <col min="7234" max="7234" width="14.85546875" customWidth="1"/>
    <col min="7235" max="7236" width="14.7109375" customWidth="1"/>
    <col min="7237" max="7237" width="16.5703125" customWidth="1"/>
    <col min="7238" max="7239" width="14.7109375" customWidth="1"/>
    <col min="7241" max="7246" width="14.7109375" customWidth="1"/>
    <col min="7248" max="7248" width="14.85546875" customWidth="1"/>
    <col min="7249" max="7253" width="14.7109375" customWidth="1"/>
    <col min="7255" max="7259" width="14.7109375" customWidth="1"/>
    <col min="7260" max="7260" width="14.5703125" customWidth="1"/>
    <col min="7262" max="7263" width="14.7109375" customWidth="1"/>
    <col min="7264" max="7264" width="14.85546875" customWidth="1"/>
    <col min="7265" max="7265" width="14.7109375" customWidth="1"/>
    <col min="7269" max="7271" width="14.7109375" customWidth="1"/>
    <col min="7425" max="7425" width="7" customWidth="1"/>
    <col min="7426" max="7426" width="37.28515625" customWidth="1"/>
    <col min="7427" max="7427" width="13.28515625" customWidth="1"/>
    <col min="7428" max="7428" width="14.140625" customWidth="1"/>
    <col min="7429" max="7429" width="12.5703125" customWidth="1"/>
    <col min="7430" max="7430" width="13.42578125" customWidth="1"/>
    <col min="7431" max="7434" width="13.7109375" customWidth="1"/>
    <col min="7435" max="7435" width="14.140625" customWidth="1"/>
    <col min="7436" max="7436" width="13.7109375" customWidth="1"/>
    <col min="7437" max="7437" width="9" customWidth="1"/>
    <col min="7438" max="7445" width="14.7109375" customWidth="1"/>
    <col min="7446" max="7446" width="14.85546875" customWidth="1"/>
    <col min="7447" max="7459" width="14.7109375" customWidth="1"/>
    <col min="7461" max="7461" width="14.7109375" customWidth="1"/>
    <col min="7463" max="7466" width="14.7109375" customWidth="1"/>
    <col min="7467" max="7467" width="14.85546875" customWidth="1"/>
    <col min="7468" max="7471" width="14.7109375" customWidth="1"/>
    <col min="7473" max="7474" width="14.7109375" customWidth="1"/>
    <col min="7476" max="7477" width="14.7109375" customWidth="1"/>
    <col min="7478" max="7478" width="14.5703125" customWidth="1"/>
    <col min="7479" max="7481" width="14.7109375" customWidth="1"/>
    <col min="7484" max="7484" width="14.7109375" customWidth="1"/>
    <col min="7485" max="7485" width="14.85546875" customWidth="1"/>
    <col min="7486" max="7488" width="14.7109375" customWidth="1"/>
    <col min="7490" max="7490" width="14.85546875" customWidth="1"/>
    <col min="7491" max="7492" width="14.7109375" customWidth="1"/>
    <col min="7493" max="7493" width="16.5703125" customWidth="1"/>
    <col min="7494" max="7495" width="14.7109375" customWidth="1"/>
    <col min="7497" max="7502" width="14.7109375" customWidth="1"/>
    <col min="7504" max="7504" width="14.85546875" customWidth="1"/>
    <col min="7505" max="7509" width="14.7109375" customWidth="1"/>
    <col min="7511" max="7515" width="14.7109375" customWidth="1"/>
    <col min="7516" max="7516" width="14.5703125" customWidth="1"/>
    <col min="7518" max="7519" width="14.7109375" customWidth="1"/>
    <col min="7520" max="7520" width="14.85546875" customWidth="1"/>
    <col min="7521" max="7521" width="14.7109375" customWidth="1"/>
    <col min="7525" max="7527" width="14.7109375" customWidth="1"/>
    <col min="7681" max="7681" width="7" customWidth="1"/>
    <col min="7682" max="7682" width="37.28515625" customWidth="1"/>
    <col min="7683" max="7683" width="13.28515625" customWidth="1"/>
    <col min="7684" max="7684" width="14.140625" customWidth="1"/>
    <col min="7685" max="7685" width="12.5703125" customWidth="1"/>
    <col min="7686" max="7686" width="13.42578125" customWidth="1"/>
    <col min="7687" max="7690" width="13.7109375" customWidth="1"/>
    <col min="7691" max="7691" width="14.140625" customWidth="1"/>
    <col min="7692" max="7692" width="13.7109375" customWidth="1"/>
    <col min="7693" max="7693" width="9" customWidth="1"/>
    <col min="7694" max="7701" width="14.7109375" customWidth="1"/>
    <col min="7702" max="7702" width="14.85546875" customWidth="1"/>
    <col min="7703" max="7715" width="14.7109375" customWidth="1"/>
    <col min="7717" max="7717" width="14.7109375" customWidth="1"/>
    <col min="7719" max="7722" width="14.7109375" customWidth="1"/>
    <col min="7723" max="7723" width="14.85546875" customWidth="1"/>
    <col min="7724" max="7727" width="14.7109375" customWidth="1"/>
    <col min="7729" max="7730" width="14.7109375" customWidth="1"/>
    <col min="7732" max="7733" width="14.7109375" customWidth="1"/>
    <col min="7734" max="7734" width="14.5703125" customWidth="1"/>
    <col min="7735" max="7737" width="14.7109375" customWidth="1"/>
    <col min="7740" max="7740" width="14.7109375" customWidth="1"/>
    <col min="7741" max="7741" width="14.85546875" customWidth="1"/>
    <col min="7742" max="7744" width="14.7109375" customWidth="1"/>
    <col min="7746" max="7746" width="14.85546875" customWidth="1"/>
    <col min="7747" max="7748" width="14.7109375" customWidth="1"/>
    <col min="7749" max="7749" width="16.5703125" customWidth="1"/>
    <col min="7750" max="7751" width="14.7109375" customWidth="1"/>
    <col min="7753" max="7758" width="14.7109375" customWidth="1"/>
    <col min="7760" max="7760" width="14.85546875" customWidth="1"/>
    <col min="7761" max="7765" width="14.7109375" customWidth="1"/>
    <col min="7767" max="7771" width="14.7109375" customWidth="1"/>
    <col min="7772" max="7772" width="14.5703125" customWidth="1"/>
    <col min="7774" max="7775" width="14.7109375" customWidth="1"/>
    <col min="7776" max="7776" width="14.85546875" customWidth="1"/>
    <col min="7777" max="7777" width="14.7109375" customWidth="1"/>
    <col min="7781" max="7783" width="14.7109375" customWidth="1"/>
    <col min="7937" max="7937" width="7" customWidth="1"/>
    <col min="7938" max="7938" width="37.28515625" customWidth="1"/>
    <col min="7939" max="7939" width="13.28515625" customWidth="1"/>
    <col min="7940" max="7940" width="14.140625" customWidth="1"/>
    <col min="7941" max="7941" width="12.5703125" customWidth="1"/>
    <col min="7942" max="7942" width="13.42578125" customWidth="1"/>
    <col min="7943" max="7946" width="13.7109375" customWidth="1"/>
    <col min="7947" max="7947" width="14.140625" customWidth="1"/>
    <col min="7948" max="7948" width="13.7109375" customWidth="1"/>
    <col min="7949" max="7949" width="9" customWidth="1"/>
    <col min="7950" max="7957" width="14.7109375" customWidth="1"/>
    <col min="7958" max="7958" width="14.85546875" customWidth="1"/>
    <col min="7959" max="7971" width="14.7109375" customWidth="1"/>
    <col min="7973" max="7973" width="14.7109375" customWidth="1"/>
    <col min="7975" max="7978" width="14.7109375" customWidth="1"/>
    <col min="7979" max="7979" width="14.85546875" customWidth="1"/>
    <col min="7980" max="7983" width="14.7109375" customWidth="1"/>
    <col min="7985" max="7986" width="14.7109375" customWidth="1"/>
    <col min="7988" max="7989" width="14.7109375" customWidth="1"/>
    <col min="7990" max="7990" width="14.5703125" customWidth="1"/>
    <col min="7991" max="7993" width="14.7109375" customWidth="1"/>
    <col min="7996" max="7996" width="14.7109375" customWidth="1"/>
    <col min="7997" max="7997" width="14.85546875" customWidth="1"/>
    <col min="7998" max="8000" width="14.7109375" customWidth="1"/>
    <col min="8002" max="8002" width="14.85546875" customWidth="1"/>
    <col min="8003" max="8004" width="14.7109375" customWidth="1"/>
    <col min="8005" max="8005" width="16.5703125" customWidth="1"/>
    <col min="8006" max="8007" width="14.7109375" customWidth="1"/>
    <col min="8009" max="8014" width="14.7109375" customWidth="1"/>
    <col min="8016" max="8016" width="14.85546875" customWidth="1"/>
    <col min="8017" max="8021" width="14.7109375" customWidth="1"/>
    <col min="8023" max="8027" width="14.7109375" customWidth="1"/>
    <col min="8028" max="8028" width="14.5703125" customWidth="1"/>
    <col min="8030" max="8031" width="14.7109375" customWidth="1"/>
    <col min="8032" max="8032" width="14.85546875" customWidth="1"/>
    <col min="8033" max="8033" width="14.7109375" customWidth="1"/>
    <col min="8037" max="8039" width="14.7109375" customWidth="1"/>
    <col min="8193" max="8193" width="7" customWidth="1"/>
    <col min="8194" max="8194" width="37.28515625" customWidth="1"/>
    <col min="8195" max="8195" width="13.28515625" customWidth="1"/>
    <col min="8196" max="8196" width="14.140625" customWidth="1"/>
    <col min="8197" max="8197" width="12.5703125" customWidth="1"/>
    <col min="8198" max="8198" width="13.42578125" customWidth="1"/>
    <col min="8199" max="8202" width="13.7109375" customWidth="1"/>
    <col min="8203" max="8203" width="14.140625" customWidth="1"/>
    <col min="8204" max="8204" width="13.7109375" customWidth="1"/>
    <col min="8205" max="8205" width="9" customWidth="1"/>
    <col min="8206" max="8213" width="14.7109375" customWidth="1"/>
    <col min="8214" max="8214" width="14.85546875" customWidth="1"/>
    <col min="8215" max="8227" width="14.7109375" customWidth="1"/>
    <col min="8229" max="8229" width="14.7109375" customWidth="1"/>
    <col min="8231" max="8234" width="14.7109375" customWidth="1"/>
    <col min="8235" max="8235" width="14.85546875" customWidth="1"/>
    <col min="8236" max="8239" width="14.7109375" customWidth="1"/>
    <col min="8241" max="8242" width="14.7109375" customWidth="1"/>
    <col min="8244" max="8245" width="14.7109375" customWidth="1"/>
    <col min="8246" max="8246" width="14.5703125" customWidth="1"/>
    <col min="8247" max="8249" width="14.7109375" customWidth="1"/>
    <col min="8252" max="8252" width="14.7109375" customWidth="1"/>
    <col min="8253" max="8253" width="14.85546875" customWidth="1"/>
    <col min="8254" max="8256" width="14.7109375" customWidth="1"/>
    <col min="8258" max="8258" width="14.85546875" customWidth="1"/>
    <col min="8259" max="8260" width="14.7109375" customWidth="1"/>
    <col min="8261" max="8261" width="16.5703125" customWidth="1"/>
    <col min="8262" max="8263" width="14.7109375" customWidth="1"/>
    <col min="8265" max="8270" width="14.7109375" customWidth="1"/>
    <col min="8272" max="8272" width="14.85546875" customWidth="1"/>
    <col min="8273" max="8277" width="14.7109375" customWidth="1"/>
    <col min="8279" max="8283" width="14.7109375" customWidth="1"/>
    <col min="8284" max="8284" width="14.5703125" customWidth="1"/>
    <col min="8286" max="8287" width="14.7109375" customWidth="1"/>
    <col min="8288" max="8288" width="14.85546875" customWidth="1"/>
    <col min="8289" max="8289" width="14.7109375" customWidth="1"/>
    <col min="8293" max="8295" width="14.7109375" customWidth="1"/>
    <col min="8449" max="8449" width="7" customWidth="1"/>
    <col min="8450" max="8450" width="37.28515625" customWidth="1"/>
    <col min="8451" max="8451" width="13.28515625" customWidth="1"/>
    <col min="8452" max="8452" width="14.140625" customWidth="1"/>
    <col min="8453" max="8453" width="12.5703125" customWidth="1"/>
    <col min="8454" max="8454" width="13.42578125" customWidth="1"/>
    <col min="8455" max="8458" width="13.7109375" customWidth="1"/>
    <col min="8459" max="8459" width="14.140625" customWidth="1"/>
    <col min="8460" max="8460" width="13.7109375" customWidth="1"/>
    <col min="8461" max="8461" width="9" customWidth="1"/>
    <col min="8462" max="8469" width="14.7109375" customWidth="1"/>
    <col min="8470" max="8470" width="14.85546875" customWidth="1"/>
    <col min="8471" max="8483" width="14.7109375" customWidth="1"/>
    <col min="8485" max="8485" width="14.7109375" customWidth="1"/>
    <col min="8487" max="8490" width="14.7109375" customWidth="1"/>
    <col min="8491" max="8491" width="14.85546875" customWidth="1"/>
    <col min="8492" max="8495" width="14.7109375" customWidth="1"/>
    <col min="8497" max="8498" width="14.7109375" customWidth="1"/>
    <col min="8500" max="8501" width="14.7109375" customWidth="1"/>
    <col min="8502" max="8502" width="14.5703125" customWidth="1"/>
    <col min="8503" max="8505" width="14.7109375" customWidth="1"/>
    <col min="8508" max="8508" width="14.7109375" customWidth="1"/>
    <col min="8509" max="8509" width="14.85546875" customWidth="1"/>
    <col min="8510" max="8512" width="14.7109375" customWidth="1"/>
    <col min="8514" max="8514" width="14.85546875" customWidth="1"/>
    <col min="8515" max="8516" width="14.7109375" customWidth="1"/>
    <col min="8517" max="8517" width="16.5703125" customWidth="1"/>
    <col min="8518" max="8519" width="14.7109375" customWidth="1"/>
    <col min="8521" max="8526" width="14.7109375" customWidth="1"/>
    <col min="8528" max="8528" width="14.85546875" customWidth="1"/>
    <col min="8529" max="8533" width="14.7109375" customWidth="1"/>
    <col min="8535" max="8539" width="14.7109375" customWidth="1"/>
    <col min="8540" max="8540" width="14.5703125" customWidth="1"/>
    <col min="8542" max="8543" width="14.7109375" customWidth="1"/>
    <col min="8544" max="8544" width="14.85546875" customWidth="1"/>
    <col min="8545" max="8545" width="14.7109375" customWidth="1"/>
    <col min="8549" max="8551" width="14.7109375" customWidth="1"/>
    <col min="8705" max="8705" width="7" customWidth="1"/>
    <col min="8706" max="8706" width="37.28515625" customWidth="1"/>
    <col min="8707" max="8707" width="13.28515625" customWidth="1"/>
    <col min="8708" max="8708" width="14.140625" customWidth="1"/>
    <col min="8709" max="8709" width="12.5703125" customWidth="1"/>
    <col min="8710" max="8710" width="13.42578125" customWidth="1"/>
    <col min="8711" max="8714" width="13.7109375" customWidth="1"/>
    <col min="8715" max="8715" width="14.140625" customWidth="1"/>
    <col min="8716" max="8716" width="13.7109375" customWidth="1"/>
    <col min="8717" max="8717" width="9" customWidth="1"/>
    <col min="8718" max="8725" width="14.7109375" customWidth="1"/>
    <col min="8726" max="8726" width="14.85546875" customWidth="1"/>
    <col min="8727" max="8739" width="14.7109375" customWidth="1"/>
    <col min="8741" max="8741" width="14.7109375" customWidth="1"/>
    <col min="8743" max="8746" width="14.7109375" customWidth="1"/>
    <col min="8747" max="8747" width="14.85546875" customWidth="1"/>
    <col min="8748" max="8751" width="14.7109375" customWidth="1"/>
    <col min="8753" max="8754" width="14.7109375" customWidth="1"/>
    <col min="8756" max="8757" width="14.7109375" customWidth="1"/>
    <col min="8758" max="8758" width="14.5703125" customWidth="1"/>
    <col min="8759" max="8761" width="14.7109375" customWidth="1"/>
    <col min="8764" max="8764" width="14.7109375" customWidth="1"/>
    <col min="8765" max="8765" width="14.85546875" customWidth="1"/>
    <col min="8766" max="8768" width="14.7109375" customWidth="1"/>
    <col min="8770" max="8770" width="14.85546875" customWidth="1"/>
    <col min="8771" max="8772" width="14.7109375" customWidth="1"/>
    <col min="8773" max="8773" width="16.5703125" customWidth="1"/>
    <col min="8774" max="8775" width="14.7109375" customWidth="1"/>
    <col min="8777" max="8782" width="14.7109375" customWidth="1"/>
    <col min="8784" max="8784" width="14.85546875" customWidth="1"/>
    <col min="8785" max="8789" width="14.7109375" customWidth="1"/>
    <col min="8791" max="8795" width="14.7109375" customWidth="1"/>
    <col min="8796" max="8796" width="14.5703125" customWidth="1"/>
    <col min="8798" max="8799" width="14.7109375" customWidth="1"/>
    <col min="8800" max="8800" width="14.85546875" customWidth="1"/>
    <col min="8801" max="8801" width="14.7109375" customWidth="1"/>
    <col min="8805" max="8807" width="14.7109375" customWidth="1"/>
    <col min="8961" max="8961" width="7" customWidth="1"/>
    <col min="8962" max="8962" width="37.28515625" customWidth="1"/>
    <col min="8963" max="8963" width="13.28515625" customWidth="1"/>
    <col min="8964" max="8964" width="14.140625" customWidth="1"/>
    <col min="8965" max="8965" width="12.5703125" customWidth="1"/>
    <col min="8966" max="8966" width="13.42578125" customWidth="1"/>
    <col min="8967" max="8970" width="13.7109375" customWidth="1"/>
    <col min="8971" max="8971" width="14.140625" customWidth="1"/>
    <col min="8972" max="8972" width="13.7109375" customWidth="1"/>
    <col min="8973" max="8973" width="9" customWidth="1"/>
    <col min="8974" max="8981" width="14.7109375" customWidth="1"/>
    <col min="8982" max="8982" width="14.85546875" customWidth="1"/>
    <col min="8983" max="8995" width="14.7109375" customWidth="1"/>
    <col min="8997" max="8997" width="14.7109375" customWidth="1"/>
    <col min="8999" max="9002" width="14.7109375" customWidth="1"/>
    <col min="9003" max="9003" width="14.85546875" customWidth="1"/>
    <col min="9004" max="9007" width="14.7109375" customWidth="1"/>
    <col min="9009" max="9010" width="14.7109375" customWidth="1"/>
    <col min="9012" max="9013" width="14.7109375" customWidth="1"/>
    <col min="9014" max="9014" width="14.5703125" customWidth="1"/>
    <col min="9015" max="9017" width="14.7109375" customWidth="1"/>
    <col min="9020" max="9020" width="14.7109375" customWidth="1"/>
    <col min="9021" max="9021" width="14.85546875" customWidth="1"/>
    <col min="9022" max="9024" width="14.7109375" customWidth="1"/>
    <col min="9026" max="9026" width="14.85546875" customWidth="1"/>
    <col min="9027" max="9028" width="14.7109375" customWidth="1"/>
    <col min="9029" max="9029" width="16.5703125" customWidth="1"/>
    <col min="9030" max="9031" width="14.7109375" customWidth="1"/>
    <col min="9033" max="9038" width="14.7109375" customWidth="1"/>
    <col min="9040" max="9040" width="14.85546875" customWidth="1"/>
    <col min="9041" max="9045" width="14.7109375" customWidth="1"/>
    <col min="9047" max="9051" width="14.7109375" customWidth="1"/>
    <col min="9052" max="9052" width="14.5703125" customWidth="1"/>
    <col min="9054" max="9055" width="14.7109375" customWidth="1"/>
    <col min="9056" max="9056" width="14.85546875" customWidth="1"/>
    <col min="9057" max="9057" width="14.7109375" customWidth="1"/>
    <col min="9061" max="9063" width="14.7109375" customWidth="1"/>
    <col min="9217" max="9217" width="7" customWidth="1"/>
    <col min="9218" max="9218" width="37.28515625" customWidth="1"/>
    <col min="9219" max="9219" width="13.28515625" customWidth="1"/>
    <col min="9220" max="9220" width="14.140625" customWidth="1"/>
    <col min="9221" max="9221" width="12.5703125" customWidth="1"/>
    <col min="9222" max="9222" width="13.42578125" customWidth="1"/>
    <col min="9223" max="9226" width="13.7109375" customWidth="1"/>
    <col min="9227" max="9227" width="14.140625" customWidth="1"/>
    <col min="9228" max="9228" width="13.7109375" customWidth="1"/>
    <col min="9229" max="9229" width="9" customWidth="1"/>
    <col min="9230" max="9237" width="14.7109375" customWidth="1"/>
    <col min="9238" max="9238" width="14.85546875" customWidth="1"/>
    <col min="9239" max="9251" width="14.7109375" customWidth="1"/>
    <col min="9253" max="9253" width="14.7109375" customWidth="1"/>
    <col min="9255" max="9258" width="14.7109375" customWidth="1"/>
    <col min="9259" max="9259" width="14.85546875" customWidth="1"/>
    <col min="9260" max="9263" width="14.7109375" customWidth="1"/>
    <col min="9265" max="9266" width="14.7109375" customWidth="1"/>
    <col min="9268" max="9269" width="14.7109375" customWidth="1"/>
    <col min="9270" max="9270" width="14.5703125" customWidth="1"/>
    <col min="9271" max="9273" width="14.7109375" customWidth="1"/>
    <col min="9276" max="9276" width="14.7109375" customWidth="1"/>
    <col min="9277" max="9277" width="14.85546875" customWidth="1"/>
    <col min="9278" max="9280" width="14.7109375" customWidth="1"/>
    <col min="9282" max="9282" width="14.85546875" customWidth="1"/>
    <col min="9283" max="9284" width="14.7109375" customWidth="1"/>
    <col min="9285" max="9285" width="16.5703125" customWidth="1"/>
    <col min="9286" max="9287" width="14.7109375" customWidth="1"/>
    <col min="9289" max="9294" width="14.7109375" customWidth="1"/>
    <col min="9296" max="9296" width="14.85546875" customWidth="1"/>
    <col min="9297" max="9301" width="14.7109375" customWidth="1"/>
    <col min="9303" max="9307" width="14.7109375" customWidth="1"/>
    <col min="9308" max="9308" width="14.5703125" customWidth="1"/>
    <col min="9310" max="9311" width="14.7109375" customWidth="1"/>
    <col min="9312" max="9312" width="14.85546875" customWidth="1"/>
    <col min="9313" max="9313" width="14.7109375" customWidth="1"/>
    <col min="9317" max="9319" width="14.7109375" customWidth="1"/>
    <col min="9473" max="9473" width="7" customWidth="1"/>
    <col min="9474" max="9474" width="37.28515625" customWidth="1"/>
    <col min="9475" max="9475" width="13.28515625" customWidth="1"/>
    <col min="9476" max="9476" width="14.140625" customWidth="1"/>
    <col min="9477" max="9477" width="12.5703125" customWidth="1"/>
    <col min="9478" max="9478" width="13.42578125" customWidth="1"/>
    <col min="9479" max="9482" width="13.7109375" customWidth="1"/>
    <col min="9483" max="9483" width="14.140625" customWidth="1"/>
    <col min="9484" max="9484" width="13.7109375" customWidth="1"/>
    <col min="9485" max="9485" width="9" customWidth="1"/>
    <col min="9486" max="9493" width="14.7109375" customWidth="1"/>
    <col min="9494" max="9494" width="14.85546875" customWidth="1"/>
    <col min="9495" max="9507" width="14.7109375" customWidth="1"/>
    <col min="9509" max="9509" width="14.7109375" customWidth="1"/>
    <col min="9511" max="9514" width="14.7109375" customWidth="1"/>
    <col min="9515" max="9515" width="14.85546875" customWidth="1"/>
    <col min="9516" max="9519" width="14.7109375" customWidth="1"/>
    <col min="9521" max="9522" width="14.7109375" customWidth="1"/>
    <col min="9524" max="9525" width="14.7109375" customWidth="1"/>
    <col min="9526" max="9526" width="14.5703125" customWidth="1"/>
    <col min="9527" max="9529" width="14.7109375" customWidth="1"/>
    <col min="9532" max="9532" width="14.7109375" customWidth="1"/>
    <col min="9533" max="9533" width="14.85546875" customWidth="1"/>
    <col min="9534" max="9536" width="14.7109375" customWidth="1"/>
    <col min="9538" max="9538" width="14.85546875" customWidth="1"/>
    <col min="9539" max="9540" width="14.7109375" customWidth="1"/>
    <col min="9541" max="9541" width="16.5703125" customWidth="1"/>
    <col min="9542" max="9543" width="14.7109375" customWidth="1"/>
    <col min="9545" max="9550" width="14.7109375" customWidth="1"/>
    <col min="9552" max="9552" width="14.85546875" customWidth="1"/>
    <col min="9553" max="9557" width="14.7109375" customWidth="1"/>
    <col min="9559" max="9563" width="14.7109375" customWidth="1"/>
    <col min="9564" max="9564" width="14.5703125" customWidth="1"/>
    <col min="9566" max="9567" width="14.7109375" customWidth="1"/>
    <col min="9568" max="9568" width="14.85546875" customWidth="1"/>
    <col min="9569" max="9569" width="14.7109375" customWidth="1"/>
    <col min="9573" max="9575" width="14.7109375" customWidth="1"/>
    <col min="9729" max="9729" width="7" customWidth="1"/>
    <col min="9730" max="9730" width="37.28515625" customWidth="1"/>
    <col min="9731" max="9731" width="13.28515625" customWidth="1"/>
    <col min="9732" max="9732" width="14.140625" customWidth="1"/>
    <col min="9733" max="9733" width="12.5703125" customWidth="1"/>
    <col min="9734" max="9734" width="13.42578125" customWidth="1"/>
    <col min="9735" max="9738" width="13.7109375" customWidth="1"/>
    <col min="9739" max="9739" width="14.140625" customWidth="1"/>
    <col min="9740" max="9740" width="13.7109375" customWidth="1"/>
    <col min="9741" max="9741" width="9" customWidth="1"/>
    <col min="9742" max="9749" width="14.7109375" customWidth="1"/>
    <col min="9750" max="9750" width="14.85546875" customWidth="1"/>
    <col min="9751" max="9763" width="14.7109375" customWidth="1"/>
    <col min="9765" max="9765" width="14.7109375" customWidth="1"/>
    <col min="9767" max="9770" width="14.7109375" customWidth="1"/>
    <col min="9771" max="9771" width="14.85546875" customWidth="1"/>
    <col min="9772" max="9775" width="14.7109375" customWidth="1"/>
    <col min="9777" max="9778" width="14.7109375" customWidth="1"/>
    <col min="9780" max="9781" width="14.7109375" customWidth="1"/>
    <col min="9782" max="9782" width="14.5703125" customWidth="1"/>
    <col min="9783" max="9785" width="14.7109375" customWidth="1"/>
    <col min="9788" max="9788" width="14.7109375" customWidth="1"/>
    <col min="9789" max="9789" width="14.85546875" customWidth="1"/>
    <col min="9790" max="9792" width="14.7109375" customWidth="1"/>
    <col min="9794" max="9794" width="14.85546875" customWidth="1"/>
    <col min="9795" max="9796" width="14.7109375" customWidth="1"/>
    <col min="9797" max="9797" width="16.5703125" customWidth="1"/>
    <col min="9798" max="9799" width="14.7109375" customWidth="1"/>
    <col min="9801" max="9806" width="14.7109375" customWidth="1"/>
    <col min="9808" max="9808" width="14.85546875" customWidth="1"/>
    <col min="9809" max="9813" width="14.7109375" customWidth="1"/>
    <col min="9815" max="9819" width="14.7109375" customWidth="1"/>
    <col min="9820" max="9820" width="14.5703125" customWidth="1"/>
    <col min="9822" max="9823" width="14.7109375" customWidth="1"/>
    <col min="9824" max="9824" width="14.85546875" customWidth="1"/>
    <col min="9825" max="9825" width="14.7109375" customWidth="1"/>
    <col min="9829" max="9831" width="14.7109375" customWidth="1"/>
    <col min="9985" max="9985" width="7" customWidth="1"/>
    <col min="9986" max="9986" width="37.28515625" customWidth="1"/>
    <col min="9987" max="9987" width="13.28515625" customWidth="1"/>
    <col min="9988" max="9988" width="14.140625" customWidth="1"/>
    <col min="9989" max="9989" width="12.5703125" customWidth="1"/>
    <col min="9990" max="9990" width="13.42578125" customWidth="1"/>
    <col min="9991" max="9994" width="13.7109375" customWidth="1"/>
    <col min="9995" max="9995" width="14.140625" customWidth="1"/>
    <col min="9996" max="9996" width="13.7109375" customWidth="1"/>
    <col min="9997" max="9997" width="9" customWidth="1"/>
    <col min="9998" max="10005" width="14.7109375" customWidth="1"/>
    <col min="10006" max="10006" width="14.85546875" customWidth="1"/>
    <col min="10007" max="10019" width="14.7109375" customWidth="1"/>
    <col min="10021" max="10021" width="14.7109375" customWidth="1"/>
    <col min="10023" max="10026" width="14.7109375" customWidth="1"/>
    <col min="10027" max="10027" width="14.85546875" customWidth="1"/>
    <col min="10028" max="10031" width="14.7109375" customWidth="1"/>
    <col min="10033" max="10034" width="14.7109375" customWidth="1"/>
    <col min="10036" max="10037" width="14.7109375" customWidth="1"/>
    <col min="10038" max="10038" width="14.5703125" customWidth="1"/>
    <col min="10039" max="10041" width="14.7109375" customWidth="1"/>
    <col min="10044" max="10044" width="14.7109375" customWidth="1"/>
    <col min="10045" max="10045" width="14.85546875" customWidth="1"/>
    <col min="10046" max="10048" width="14.7109375" customWidth="1"/>
    <col min="10050" max="10050" width="14.85546875" customWidth="1"/>
    <col min="10051" max="10052" width="14.7109375" customWidth="1"/>
    <col min="10053" max="10053" width="16.5703125" customWidth="1"/>
    <col min="10054" max="10055" width="14.7109375" customWidth="1"/>
    <col min="10057" max="10062" width="14.7109375" customWidth="1"/>
    <col min="10064" max="10064" width="14.85546875" customWidth="1"/>
    <col min="10065" max="10069" width="14.7109375" customWidth="1"/>
    <col min="10071" max="10075" width="14.7109375" customWidth="1"/>
    <col min="10076" max="10076" width="14.5703125" customWidth="1"/>
    <col min="10078" max="10079" width="14.7109375" customWidth="1"/>
    <col min="10080" max="10080" width="14.85546875" customWidth="1"/>
    <col min="10081" max="10081" width="14.7109375" customWidth="1"/>
    <col min="10085" max="10087" width="14.7109375" customWidth="1"/>
    <col min="10241" max="10241" width="7" customWidth="1"/>
    <col min="10242" max="10242" width="37.28515625" customWidth="1"/>
    <col min="10243" max="10243" width="13.28515625" customWidth="1"/>
    <col min="10244" max="10244" width="14.140625" customWidth="1"/>
    <col min="10245" max="10245" width="12.5703125" customWidth="1"/>
    <col min="10246" max="10246" width="13.42578125" customWidth="1"/>
    <col min="10247" max="10250" width="13.7109375" customWidth="1"/>
    <col min="10251" max="10251" width="14.140625" customWidth="1"/>
    <col min="10252" max="10252" width="13.7109375" customWidth="1"/>
    <col min="10253" max="10253" width="9" customWidth="1"/>
    <col min="10254" max="10261" width="14.7109375" customWidth="1"/>
    <col min="10262" max="10262" width="14.85546875" customWidth="1"/>
    <col min="10263" max="10275" width="14.7109375" customWidth="1"/>
    <col min="10277" max="10277" width="14.7109375" customWidth="1"/>
    <col min="10279" max="10282" width="14.7109375" customWidth="1"/>
    <col min="10283" max="10283" width="14.85546875" customWidth="1"/>
    <col min="10284" max="10287" width="14.7109375" customWidth="1"/>
    <col min="10289" max="10290" width="14.7109375" customWidth="1"/>
    <col min="10292" max="10293" width="14.7109375" customWidth="1"/>
    <col min="10294" max="10294" width="14.5703125" customWidth="1"/>
    <col min="10295" max="10297" width="14.7109375" customWidth="1"/>
    <col min="10300" max="10300" width="14.7109375" customWidth="1"/>
    <col min="10301" max="10301" width="14.85546875" customWidth="1"/>
    <col min="10302" max="10304" width="14.7109375" customWidth="1"/>
    <col min="10306" max="10306" width="14.85546875" customWidth="1"/>
    <col min="10307" max="10308" width="14.7109375" customWidth="1"/>
    <col min="10309" max="10309" width="16.5703125" customWidth="1"/>
    <col min="10310" max="10311" width="14.7109375" customWidth="1"/>
    <col min="10313" max="10318" width="14.7109375" customWidth="1"/>
    <col min="10320" max="10320" width="14.85546875" customWidth="1"/>
    <col min="10321" max="10325" width="14.7109375" customWidth="1"/>
    <col min="10327" max="10331" width="14.7109375" customWidth="1"/>
    <col min="10332" max="10332" width="14.5703125" customWidth="1"/>
    <col min="10334" max="10335" width="14.7109375" customWidth="1"/>
    <col min="10336" max="10336" width="14.85546875" customWidth="1"/>
    <col min="10337" max="10337" width="14.7109375" customWidth="1"/>
    <col min="10341" max="10343" width="14.7109375" customWidth="1"/>
    <col min="10497" max="10497" width="7" customWidth="1"/>
    <col min="10498" max="10498" width="37.28515625" customWidth="1"/>
    <col min="10499" max="10499" width="13.28515625" customWidth="1"/>
    <col min="10500" max="10500" width="14.140625" customWidth="1"/>
    <col min="10501" max="10501" width="12.5703125" customWidth="1"/>
    <col min="10502" max="10502" width="13.42578125" customWidth="1"/>
    <col min="10503" max="10506" width="13.7109375" customWidth="1"/>
    <col min="10507" max="10507" width="14.140625" customWidth="1"/>
    <col min="10508" max="10508" width="13.7109375" customWidth="1"/>
    <col min="10509" max="10509" width="9" customWidth="1"/>
    <col min="10510" max="10517" width="14.7109375" customWidth="1"/>
    <col min="10518" max="10518" width="14.85546875" customWidth="1"/>
    <col min="10519" max="10531" width="14.7109375" customWidth="1"/>
    <col min="10533" max="10533" width="14.7109375" customWidth="1"/>
    <col min="10535" max="10538" width="14.7109375" customWidth="1"/>
    <col min="10539" max="10539" width="14.85546875" customWidth="1"/>
    <col min="10540" max="10543" width="14.7109375" customWidth="1"/>
    <col min="10545" max="10546" width="14.7109375" customWidth="1"/>
    <col min="10548" max="10549" width="14.7109375" customWidth="1"/>
    <col min="10550" max="10550" width="14.5703125" customWidth="1"/>
    <col min="10551" max="10553" width="14.7109375" customWidth="1"/>
    <col min="10556" max="10556" width="14.7109375" customWidth="1"/>
    <col min="10557" max="10557" width="14.85546875" customWidth="1"/>
    <col min="10558" max="10560" width="14.7109375" customWidth="1"/>
    <col min="10562" max="10562" width="14.85546875" customWidth="1"/>
    <col min="10563" max="10564" width="14.7109375" customWidth="1"/>
    <col min="10565" max="10565" width="16.5703125" customWidth="1"/>
    <col min="10566" max="10567" width="14.7109375" customWidth="1"/>
    <col min="10569" max="10574" width="14.7109375" customWidth="1"/>
    <col min="10576" max="10576" width="14.85546875" customWidth="1"/>
    <col min="10577" max="10581" width="14.7109375" customWidth="1"/>
    <col min="10583" max="10587" width="14.7109375" customWidth="1"/>
    <col min="10588" max="10588" width="14.5703125" customWidth="1"/>
    <col min="10590" max="10591" width="14.7109375" customWidth="1"/>
    <col min="10592" max="10592" width="14.85546875" customWidth="1"/>
    <col min="10593" max="10593" width="14.7109375" customWidth="1"/>
    <col min="10597" max="10599" width="14.7109375" customWidth="1"/>
    <col min="10753" max="10753" width="7" customWidth="1"/>
    <col min="10754" max="10754" width="37.28515625" customWidth="1"/>
    <col min="10755" max="10755" width="13.28515625" customWidth="1"/>
    <col min="10756" max="10756" width="14.140625" customWidth="1"/>
    <col min="10757" max="10757" width="12.5703125" customWidth="1"/>
    <col min="10758" max="10758" width="13.42578125" customWidth="1"/>
    <col min="10759" max="10762" width="13.7109375" customWidth="1"/>
    <col min="10763" max="10763" width="14.140625" customWidth="1"/>
    <col min="10764" max="10764" width="13.7109375" customWidth="1"/>
    <col min="10765" max="10765" width="9" customWidth="1"/>
    <col min="10766" max="10773" width="14.7109375" customWidth="1"/>
    <col min="10774" max="10774" width="14.85546875" customWidth="1"/>
    <col min="10775" max="10787" width="14.7109375" customWidth="1"/>
    <col min="10789" max="10789" width="14.7109375" customWidth="1"/>
    <col min="10791" max="10794" width="14.7109375" customWidth="1"/>
    <col min="10795" max="10795" width="14.85546875" customWidth="1"/>
    <col min="10796" max="10799" width="14.7109375" customWidth="1"/>
    <col min="10801" max="10802" width="14.7109375" customWidth="1"/>
    <col min="10804" max="10805" width="14.7109375" customWidth="1"/>
    <col min="10806" max="10806" width="14.5703125" customWidth="1"/>
    <col min="10807" max="10809" width="14.7109375" customWidth="1"/>
    <col min="10812" max="10812" width="14.7109375" customWidth="1"/>
    <col min="10813" max="10813" width="14.85546875" customWidth="1"/>
    <col min="10814" max="10816" width="14.7109375" customWidth="1"/>
    <col min="10818" max="10818" width="14.85546875" customWidth="1"/>
    <col min="10819" max="10820" width="14.7109375" customWidth="1"/>
    <col min="10821" max="10821" width="16.5703125" customWidth="1"/>
    <col min="10822" max="10823" width="14.7109375" customWidth="1"/>
    <col min="10825" max="10830" width="14.7109375" customWidth="1"/>
    <col min="10832" max="10832" width="14.85546875" customWidth="1"/>
    <col min="10833" max="10837" width="14.7109375" customWidth="1"/>
    <col min="10839" max="10843" width="14.7109375" customWidth="1"/>
    <col min="10844" max="10844" width="14.5703125" customWidth="1"/>
    <col min="10846" max="10847" width="14.7109375" customWidth="1"/>
    <col min="10848" max="10848" width="14.85546875" customWidth="1"/>
    <col min="10849" max="10849" width="14.7109375" customWidth="1"/>
    <col min="10853" max="10855" width="14.7109375" customWidth="1"/>
    <col min="11009" max="11009" width="7" customWidth="1"/>
    <col min="11010" max="11010" width="37.28515625" customWidth="1"/>
    <col min="11011" max="11011" width="13.28515625" customWidth="1"/>
    <col min="11012" max="11012" width="14.140625" customWidth="1"/>
    <col min="11013" max="11013" width="12.5703125" customWidth="1"/>
    <col min="11014" max="11014" width="13.42578125" customWidth="1"/>
    <col min="11015" max="11018" width="13.7109375" customWidth="1"/>
    <col min="11019" max="11019" width="14.140625" customWidth="1"/>
    <col min="11020" max="11020" width="13.7109375" customWidth="1"/>
    <col min="11021" max="11021" width="9" customWidth="1"/>
    <col min="11022" max="11029" width="14.7109375" customWidth="1"/>
    <col min="11030" max="11030" width="14.85546875" customWidth="1"/>
    <col min="11031" max="11043" width="14.7109375" customWidth="1"/>
    <col min="11045" max="11045" width="14.7109375" customWidth="1"/>
    <col min="11047" max="11050" width="14.7109375" customWidth="1"/>
    <col min="11051" max="11051" width="14.85546875" customWidth="1"/>
    <col min="11052" max="11055" width="14.7109375" customWidth="1"/>
    <col min="11057" max="11058" width="14.7109375" customWidth="1"/>
    <col min="11060" max="11061" width="14.7109375" customWidth="1"/>
    <col min="11062" max="11062" width="14.5703125" customWidth="1"/>
    <col min="11063" max="11065" width="14.7109375" customWidth="1"/>
    <col min="11068" max="11068" width="14.7109375" customWidth="1"/>
    <col min="11069" max="11069" width="14.85546875" customWidth="1"/>
    <col min="11070" max="11072" width="14.7109375" customWidth="1"/>
    <col min="11074" max="11074" width="14.85546875" customWidth="1"/>
    <col min="11075" max="11076" width="14.7109375" customWidth="1"/>
    <col min="11077" max="11077" width="16.5703125" customWidth="1"/>
    <col min="11078" max="11079" width="14.7109375" customWidth="1"/>
    <col min="11081" max="11086" width="14.7109375" customWidth="1"/>
    <col min="11088" max="11088" width="14.85546875" customWidth="1"/>
    <col min="11089" max="11093" width="14.7109375" customWidth="1"/>
    <col min="11095" max="11099" width="14.7109375" customWidth="1"/>
    <col min="11100" max="11100" width="14.5703125" customWidth="1"/>
    <col min="11102" max="11103" width="14.7109375" customWidth="1"/>
    <col min="11104" max="11104" width="14.85546875" customWidth="1"/>
    <col min="11105" max="11105" width="14.7109375" customWidth="1"/>
    <col min="11109" max="11111" width="14.7109375" customWidth="1"/>
    <col min="11265" max="11265" width="7" customWidth="1"/>
    <col min="11266" max="11266" width="37.28515625" customWidth="1"/>
    <col min="11267" max="11267" width="13.28515625" customWidth="1"/>
    <col min="11268" max="11268" width="14.140625" customWidth="1"/>
    <col min="11269" max="11269" width="12.5703125" customWidth="1"/>
    <col min="11270" max="11270" width="13.42578125" customWidth="1"/>
    <col min="11271" max="11274" width="13.7109375" customWidth="1"/>
    <col min="11275" max="11275" width="14.140625" customWidth="1"/>
    <col min="11276" max="11276" width="13.7109375" customWidth="1"/>
    <col min="11277" max="11277" width="9" customWidth="1"/>
    <col min="11278" max="11285" width="14.7109375" customWidth="1"/>
    <col min="11286" max="11286" width="14.85546875" customWidth="1"/>
    <col min="11287" max="11299" width="14.7109375" customWidth="1"/>
    <col min="11301" max="11301" width="14.7109375" customWidth="1"/>
    <col min="11303" max="11306" width="14.7109375" customWidth="1"/>
    <col min="11307" max="11307" width="14.85546875" customWidth="1"/>
    <col min="11308" max="11311" width="14.7109375" customWidth="1"/>
    <col min="11313" max="11314" width="14.7109375" customWidth="1"/>
    <col min="11316" max="11317" width="14.7109375" customWidth="1"/>
    <col min="11318" max="11318" width="14.5703125" customWidth="1"/>
    <col min="11319" max="11321" width="14.7109375" customWidth="1"/>
    <col min="11324" max="11324" width="14.7109375" customWidth="1"/>
    <col min="11325" max="11325" width="14.85546875" customWidth="1"/>
    <col min="11326" max="11328" width="14.7109375" customWidth="1"/>
    <col min="11330" max="11330" width="14.85546875" customWidth="1"/>
    <col min="11331" max="11332" width="14.7109375" customWidth="1"/>
    <col min="11333" max="11333" width="16.5703125" customWidth="1"/>
    <col min="11334" max="11335" width="14.7109375" customWidth="1"/>
    <col min="11337" max="11342" width="14.7109375" customWidth="1"/>
    <col min="11344" max="11344" width="14.85546875" customWidth="1"/>
    <col min="11345" max="11349" width="14.7109375" customWidth="1"/>
    <col min="11351" max="11355" width="14.7109375" customWidth="1"/>
    <col min="11356" max="11356" width="14.5703125" customWidth="1"/>
    <col min="11358" max="11359" width="14.7109375" customWidth="1"/>
    <col min="11360" max="11360" width="14.85546875" customWidth="1"/>
    <col min="11361" max="11361" width="14.7109375" customWidth="1"/>
    <col min="11365" max="11367" width="14.7109375" customWidth="1"/>
    <col min="11521" max="11521" width="7" customWidth="1"/>
    <col min="11522" max="11522" width="37.28515625" customWidth="1"/>
    <col min="11523" max="11523" width="13.28515625" customWidth="1"/>
    <col min="11524" max="11524" width="14.140625" customWidth="1"/>
    <col min="11525" max="11525" width="12.5703125" customWidth="1"/>
    <col min="11526" max="11526" width="13.42578125" customWidth="1"/>
    <col min="11527" max="11530" width="13.7109375" customWidth="1"/>
    <col min="11531" max="11531" width="14.140625" customWidth="1"/>
    <col min="11532" max="11532" width="13.7109375" customWidth="1"/>
    <col min="11533" max="11533" width="9" customWidth="1"/>
    <col min="11534" max="11541" width="14.7109375" customWidth="1"/>
    <col min="11542" max="11542" width="14.85546875" customWidth="1"/>
    <col min="11543" max="11555" width="14.7109375" customWidth="1"/>
    <col min="11557" max="11557" width="14.7109375" customWidth="1"/>
    <col min="11559" max="11562" width="14.7109375" customWidth="1"/>
    <col min="11563" max="11563" width="14.85546875" customWidth="1"/>
    <col min="11564" max="11567" width="14.7109375" customWidth="1"/>
    <col min="11569" max="11570" width="14.7109375" customWidth="1"/>
    <col min="11572" max="11573" width="14.7109375" customWidth="1"/>
    <col min="11574" max="11574" width="14.5703125" customWidth="1"/>
    <col min="11575" max="11577" width="14.7109375" customWidth="1"/>
    <col min="11580" max="11580" width="14.7109375" customWidth="1"/>
    <col min="11581" max="11581" width="14.85546875" customWidth="1"/>
    <col min="11582" max="11584" width="14.7109375" customWidth="1"/>
    <col min="11586" max="11586" width="14.85546875" customWidth="1"/>
    <col min="11587" max="11588" width="14.7109375" customWidth="1"/>
    <col min="11589" max="11589" width="16.5703125" customWidth="1"/>
    <col min="11590" max="11591" width="14.7109375" customWidth="1"/>
    <col min="11593" max="11598" width="14.7109375" customWidth="1"/>
    <col min="11600" max="11600" width="14.85546875" customWidth="1"/>
    <col min="11601" max="11605" width="14.7109375" customWidth="1"/>
    <col min="11607" max="11611" width="14.7109375" customWidth="1"/>
    <col min="11612" max="11612" width="14.5703125" customWidth="1"/>
    <col min="11614" max="11615" width="14.7109375" customWidth="1"/>
    <col min="11616" max="11616" width="14.85546875" customWidth="1"/>
    <col min="11617" max="11617" width="14.7109375" customWidth="1"/>
    <col min="11621" max="11623" width="14.7109375" customWidth="1"/>
    <col min="11777" max="11777" width="7" customWidth="1"/>
    <col min="11778" max="11778" width="37.28515625" customWidth="1"/>
    <col min="11779" max="11779" width="13.28515625" customWidth="1"/>
    <col min="11780" max="11780" width="14.140625" customWidth="1"/>
    <col min="11781" max="11781" width="12.5703125" customWidth="1"/>
    <col min="11782" max="11782" width="13.42578125" customWidth="1"/>
    <col min="11783" max="11786" width="13.7109375" customWidth="1"/>
    <col min="11787" max="11787" width="14.140625" customWidth="1"/>
    <col min="11788" max="11788" width="13.7109375" customWidth="1"/>
    <col min="11789" max="11789" width="9" customWidth="1"/>
    <col min="11790" max="11797" width="14.7109375" customWidth="1"/>
    <col min="11798" max="11798" width="14.85546875" customWidth="1"/>
    <col min="11799" max="11811" width="14.7109375" customWidth="1"/>
    <col min="11813" max="11813" width="14.7109375" customWidth="1"/>
    <col min="11815" max="11818" width="14.7109375" customWidth="1"/>
    <col min="11819" max="11819" width="14.85546875" customWidth="1"/>
    <col min="11820" max="11823" width="14.7109375" customWidth="1"/>
    <col min="11825" max="11826" width="14.7109375" customWidth="1"/>
    <col min="11828" max="11829" width="14.7109375" customWidth="1"/>
    <col min="11830" max="11830" width="14.5703125" customWidth="1"/>
    <col min="11831" max="11833" width="14.7109375" customWidth="1"/>
    <col min="11836" max="11836" width="14.7109375" customWidth="1"/>
    <col min="11837" max="11837" width="14.85546875" customWidth="1"/>
    <col min="11838" max="11840" width="14.7109375" customWidth="1"/>
    <col min="11842" max="11842" width="14.85546875" customWidth="1"/>
    <col min="11843" max="11844" width="14.7109375" customWidth="1"/>
    <col min="11845" max="11845" width="16.5703125" customWidth="1"/>
    <col min="11846" max="11847" width="14.7109375" customWidth="1"/>
    <col min="11849" max="11854" width="14.7109375" customWidth="1"/>
    <col min="11856" max="11856" width="14.85546875" customWidth="1"/>
    <col min="11857" max="11861" width="14.7109375" customWidth="1"/>
    <col min="11863" max="11867" width="14.7109375" customWidth="1"/>
    <col min="11868" max="11868" width="14.5703125" customWidth="1"/>
    <col min="11870" max="11871" width="14.7109375" customWidth="1"/>
    <col min="11872" max="11872" width="14.85546875" customWidth="1"/>
    <col min="11873" max="11873" width="14.7109375" customWidth="1"/>
    <col min="11877" max="11879" width="14.7109375" customWidth="1"/>
    <col min="12033" max="12033" width="7" customWidth="1"/>
    <col min="12034" max="12034" width="37.28515625" customWidth="1"/>
    <col min="12035" max="12035" width="13.28515625" customWidth="1"/>
    <col min="12036" max="12036" width="14.140625" customWidth="1"/>
    <col min="12037" max="12037" width="12.5703125" customWidth="1"/>
    <col min="12038" max="12038" width="13.42578125" customWidth="1"/>
    <col min="12039" max="12042" width="13.7109375" customWidth="1"/>
    <col min="12043" max="12043" width="14.140625" customWidth="1"/>
    <col min="12044" max="12044" width="13.7109375" customWidth="1"/>
    <col min="12045" max="12045" width="9" customWidth="1"/>
    <col min="12046" max="12053" width="14.7109375" customWidth="1"/>
    <col min="12054" max="12054" width="14.85546875" customWidth="1"/>
    <col min="12055" max="12067" width="14.7109375" customWidth="1"/>
    <col min="12069" max="12069" width="14.7109375" customWidth="1"/>
    <col min="12071" max="12074" width="14.7109375" customWidth="1"/>
    <col min="12075" max="12075" width="14.85546875" customWidth="1"/>
    <col min="12076" max="12079" width="14.7109375" customWidth="1"/>
    <col min="12081" max="12082" width="14.7109375" customWidth="1"/>
    <col min="12084" max="12085" width="14.7109375" customWidth="1"/>
    <col min="12086" max="12086" width="14.5703125" customWidth="1"/>
    <col min="12087" max="12089" width="14.7109375" customWidth="1"/>
    <col min="12092" max="12092" width="14.7109375" customWidth="1"/>
    <col min="12093" max="12093" width="14.85546875" customWidth="1"/>
    <col min="12094" max="12096" width="14.7109375" customWidth="1"/>
    <col min="12098" max="12098" width="14.85546875" customWidth="1"/>
    <col min="12099" max="12100" width="14.7109375" customWidth="1"/>
    <col min="12101" max="12101" width="16.5703125" customWidth="1"/>
    <col min="12102" max="12103" width="14.7109375" customWidth="1"/>
    <col min="12105" max="12110" width="14.7109375" customWidth="1"/>
    <col min="12112" max="12112" width="14.85546875" customWidth="1"/>
    <col min="12113" max="12117" width="14.7109375" customWidth="1"/>
    <col min="12119" max="12123" width="14.7109375" customWidth="1"/>
    <col min="12124" max="12124" width="14.5703125" customWidth="1"/>
    <col min="12126" max="12127" width="14.7109375" customWidth="1"/>
    <col min="12128" max="12128" width="14.85546875" customWidth="1"/>
    <col min="12129" max="12129" width="14.7109375" customWidth="1"/>
    <col min="12133" max="12135" width="14.7109375" customWidth="1"/>
    <col min="12289" max="12289" width="7" customWidth="1"/>
    <col min="12290" max="12290" width="37.28515625" customWidth="1"/>
    <col min="12291" max="12291" width="13.28515625" customWidth="1"/>
    <col min="12292" max="12292" width="14.140625" customWidth="1"/>
    <col min="12293" max="12293" width="12.5703125" customWidth="1"/>
    <col min="12294" max="12294" width="13.42578125" customWidth="1"/>
    <col min="12295" max="12298" width="13.7109375" customWidth="1"/>
    <col min="12299" max="12299" width="14.140625" customWidth="1"/>
    <col min="12300" max="12300" width="13.7109375" customWidth="1"/>
    <col min="12301" max="12301" width="9" customWidth="1"/>
    <col min="12302" max="12309" width="14.7109375" customWidth="1"/>
    <col min="12310" max="12310" width="14.85546875" customWidth="1"/>
    <col min="12311" max="12323" width="14.7109375" customWidth="1"/>
    <col min="12325" max="12325" width="14.7109375" customWidth="1"/>
    <col min="12327" max="12330" width="14.7109375" customWidth="1"/>
    <col min="12331" max="12331" width="14.85546875" customWidth="1"/>
    <col min="12332" max="12335" width="14.7109375" customWidth="1"/>
    <col min="12337" max="12338" width="14.7109375" customWidth="1"/>
    <col min="12340" max="12341" width="14.7109375" customWidth="1"/>
    <col min="12342" max="12342" width="14.5703125" customWidth="1"/>
    <col min="12343" max="12345" width="14.7109375" customWidth="1"/>
    <col min="12348" max="12348" width="14.7109375" customWidth="1"/>
    <col min="12349" max="12349" width="14.85546875" customWidth="1"/>
    <col min="12350" max="12352" width="14.7109375" customWidth="1"/>
    <col min="12354" max="12354" width="14.85546875" customWidth="1"/>
    <col min="12355" max="12356" width="14.7109375" customWidth="1"/>
    <col min="12357" max="12357" width="16.5703125" customWidth="1"/>
    <col min="12358" max="12359" width="14.7109375" customWidth="1"/>
    <col min="12361" max="12366" width="14.7109375" customWidth="1"/>
    <col min="12368" max="12368" width="14.85546875" customWidth="1"/>
    <col min="12369" max="12373" width="14.7109375" customWidth="1"/>
    <col min="12375" max="12379" width="14.7109375" customWidth="1"/>
    <col min="12380" max="12380" width="14.5703125" customWidth="1"/>
    <col min="12382" max="12383" width="14.7109375" customWidth="1"/>
    <col min="12384" max="12384" width="14.85546875" customWidth="1"/>
    <col min="12385" max="12385" width="14.7109375" customWidth="1"/>
    <col min="12389" max="12391" width="14.7109375" customWidth="1"/>
    <col min="12545" max="12545" width="7" customWidth="1"/>
    <col min="12546" max="12546" width="37.28515625" customWidth="1"/>
    <col min="12547" max="12547" width="13.28515625" customWidth="1"/>
    <col min="12548" max="12548" width="14.140625" customWidth="1"/>
    <col min="12549" max="12549" width="12.5703125" customWidth="1"/>
    <col min="12550" max="12550" width="13.42578125" customWidth="1"/>
    <col min="12551" max="12554" width="13.7109375" customWidth="1"/>
    <col min="12555" max="12555" width="14.140625" customWidth="1"/>
    <col min="12556" max="12556" width="13.7109375" customWidth="1"/>
    <col min="12557" max="12557" width="9" customWidth="1"/>
    <col min="12558" max="12565" width="14.7109375" customWidth="1"/>
    <col min="12566" max="12566" width="14.85546875" customWidth="1"/>
    <col min="12567" max="12579" width="14.7109375" customWidth="1"/>
    <col min="12581" max="12581" width="14.7109375" customWidth="1"/>
    <col min="12583" max="12586" width="14.7109375" customWidth="1"/>
    <col min="12587" max="12587" width="14.85546875" customWidth="1"/>
    <col min="12588" max="12591" width="14.7109375" customWidth="1"/>
    <col min="12593" max="12594" width="14.7109375" customWidth="1"/>
    <col min="12596" max="12597" width="14.7109375" customWidth="1"/>
    <col min="12598" max="12598" width="14.5703125" customWidth="1"/>
    <col min="12599" max="12601" width="14.7109375" customWidth="1"/>
    <col min="12604" max="12604" width="14.7109375" customWidth="1"/>
    <col min="12605" max="12605" width="14.85546875" customWidth="1"/>
    <col min="12606" max="12608" width="14.7109375" customWidth="1"/>
    <col min="12610" max="12610" width="14.85546875" customWidth="1"/>
    <col min="12611" max="12612" width="14.7109375" customWidth="1"/>
    <col min="12613" max="12613" width="16.5703125" customWidth="1"/>
    <col min="12614" max="12615" width="14.7109375" customWidth="1"/>
    <col min="12617" max="12622" width="14.7109375" customWidth="1"/>
    <col min="12624" max="12624" width="14.85546875" customWidth="1"/>
    <col min="12625" max="12629" width="14.7109375" customWidth="1"/>
    <col min="12631" max="12635" width="14.7109375" customWidth="1"/>
    <col min="12636" max="12636" width="14.5703125" customWidth="1"/>
    <col min="12638" max="12639" width="14.7109375" customWidth="1"/>
    <col min="12640" max="12640" width="14.85546875" customWidth="1"/>
    <col min="12641" max="12641" width="14.7109375" customWidth="1"/>
    <col min="12645" max="12647" width="14.7109375" customWidth="1"/>
    <col min="12801" max="12801" width="7" customWidth="1"/>
    <col min="12802" max="12802" width="37.28515625" customWidth="1"/>
    <col min="12803" max="12803" width="13.28515625" customWidth="1"/>
    <col min="12804" max="12804" width="14.140625" customWidth="1"/>
    <col min="12805" max="12805" width="12.5703125" customWidth="1"/>
    <col min="12806" max="12806" width="13.42578125" customWidth="1"/>
    <col min="12807" max="12810" width="13.7109375" customWidth="1"/>
    <col min="12811" max="12811" width="14.140625" customWidth="1"/>
    <col min="12812" max="12812" width="13.7109375" customWidth="1"/>
    <col min="12813" max="12813" width="9" customWidth="1"/>
    <col min="12814" max="12821" width="14.7109375" customWidth="1"/>
    <col min="12822" max="12822" width="14.85546875" customWidth="1"/>
    <col min="12823" max="12835" width="14.7109375" customWidth="1"/>
    <col min="12837" max="12837" width="14.7109375" customWidth="1"/>
    <col min="12839" max="12842" width="14.7109375" customWidth="1"/>
    <col min="12843" max="12843" width="14.85546875" customWidth="1"/>
    <col min="12844" max="12847" width="14.7109375" customWidth="1"/>
    <col min="12849" max="12850" width="14.7109375" customWidth="1"/>
    <col min="12852" max="12853" width="14.7109375" customWidth="1"/>
    <col min="12854" max="12854" width="14.5703125" customWidth="1"/>
    <col min="12855" max="12857" width="14.7109375" customWidth="1"/>
    <col min="12860" max="12860" width="14.7109375" customWidth="1"/>
    <col min="12861" max="12861" width="14.85546875" customWidth="1"/>
    <col min="12862" max="12864" width="14.7109375" customWidth="1"/>
    <col min="12866" max="12866" width="14.85546875" customWidth="1"/>
    <col min="12867" max="12868" width="14.7109375" customWidth="1"/>
    <col min="12869" max="12869" width="16.5703125" customWidth="1"/>
    <col min="12870" max="12871" width="14.7109375" customWidth="1"/>
    <col min="12873" max="12878" width="14.7109375" customWidth="1"/>
    <col min="12880" max="12880" width="14.85546875" customWidth="1"/>
    <col min="12881" max="12885" width="14.7109375" customWidth="1"/>
    <col min="12887" max="12891" width="14.7109375" customWidth="1"/>
    <col min="12892" max="12892" width="14.5703125" customWidth="1"/>
    <col min="12894" max="12895" width="14.7109375" customWidth="1"/>
    <col min="12896" max="12896" width="14.85546875" customWidth="1"/>
    <col min="12897" max="12897" width="14.7109375" customWidth="1"/>
    <col min="12901" max="12903" width="14.7109375" customWidth="1"/>
    <col min="13057" max="13057" width="7" customWidth="1"/>
    <col min="13058" max="13058" width="37.28515625" customWidth="1"/>
    <col min="13059" max="13059" width="13.28515625" customWidth="1"/>
    <col min="13060" max="13060" width="14.140625" customWidth="1"/>
    <col min="13061" max="13061" width="12.5703125" customWidth="1"/>
    <col min="13062" max="13062" width="13.42578125" customWidth="1"/>
    <col min="13063" max="13066" width="13.7109375" customWidth="1"/>
    <col min="13067" max="13067" width="14.140625" customWidth="1"/>
    <col min="13068" max="13068" width="13.7109375" customWidth="1"/>
    <col min="13069" max="13069" width="9" customWidth="1"/>
    <col min="13070" max="13077" width="14.7109375" customWidth="1"/>
    <col min="13078" max="13078" width="14.85546875" customWidth="1"/>
    <col min="13079" max="13091" width="14.7109375" customWidth="1"/>
    <col min="13093" max="13093" width="14.7109375" customWidth="1"/>
    <col min="13095" max="13098" width="14.7109375" customWidth="1"/>
    <col min="13099" max="13099" width="14.85546875" customWidth="1"/>
    <col min="13100" max="13103" width="14.7109375" customWidth="1"/>
    <col min="13105" max="13106" width="14.7109375" customWidth="1"/>
    <col min="13108" max="13109" width="14.7109375" customWidth="1"/>
    <col min="13110" max="13110" width="14.5703125" customWidth="1"/>
    <col min="13111" max="13113" width="14.7109375" customWidth="1"/>
    <col min="13116" max="13116" width="14.7109375" customWidth="1"/>
    <col min="13117" max="13117" width="14.85546875" customWidth="1"/>
    <col min="13118" max="13120" width="14.7109375" customWidth="1"/>
    <col min="13122" max="13122" width="14.85546875" customWidth="1"/>
    <col min="13123" max="13124" width="14.7109375" customWidth="1"/>
    <col min="13125" max="13125" width="16.5703125" customWidth="1"/>
    <col min="13126" max="13127" width="14.7109375" customWidth="1"/>
    <col min="13129" max="13134" width="14.7109375" customWidth="1"/>
    <col min="13136" max="13136" width="14.85546875" customWidth="1"/>
    <col min="13137" max="13141" width="14.7109375" customWidth="1"/>
    <col min="13143" max="13147" width="14.7109375" customWidth="1"/>
    <col min="13148" max="13148" width="14.5703125" customWidth="1"/>
    <col min="13150" max="13151" width="14.7109375" customWidth="1"/>
    <col min="13152" max="13152" width="14.85546875" customWidth="1"/>
    <col min="13153" max="13153" width="14.7109375" customWidth="1"/>
    <col min="13157" max="13159" width="14.7109375" customWidth="1"/>
    <col min="13313" max="13313" width="7" customWidth="1"/>
    <col min="13314" max="13314" width="37.28515625" customWidth="1"/>
    <col min="13315" max="13315" width="13.28515625" customWidth="1"/>
    <col min="13316" max="13316" width="14.140625" customWidth="1"/>
    <col min="13317" max="13317" width="12.5703125" customWidth="1"/>
    <col min="13318" max="13318" width="13.42578125" customWidth="1"/>
    <col min="13319" max="13322" width="13.7109375" customWidth="1"/>
    <col min="13323" max="13323" width="14.140625" customWidth="1"/>
    <col min="13324" max="13324" width="13.7109375" customWidth="1"/>
    <col min="13325" max="13325" width="9" customWidth="1"/>
    <col min="13326" max="13333" width="14.7109375" customWidth="1"/>
    <col min="13334" max="13334" width="14.85546875" customWidth="1"/>
    <col min="13335" max="13347" width="14.7109375" customWidth="1"/>
    <col min="13349" max="13349" width="14.7109375" customWidth="1"/>
    <col min="13351" max="13354" width="14.7109375" customWidth="1"/>
    <col min="13355" max="13355" width="14.85546875" customWidth="1"/>
    <col min="13356" max="13359" width="14.7109375" customWidth="1"/>
    <col min="13361" max="13362" width="14.7109375" customWidth="1"/>
    <col min="13364" max="13365" width="14.7109375" customWidth="1"/>
    <col min="13366" max="13366" width="14.5703125" customWidth="1"/>
    <col min="13367" max="13369" width="14.7109375" customWidth="1"/>
    <col min="13372" max="13372" width="14.7109375" customWidth="1"/>
    <col min="13373" max="13373" width="14.85546875" customWidth="1"/>
    <col min="13374" max="13376" width="14.7109375" customWidth="1"/>
    <col min="13378" max="13378" width="14.85546875" customWidth="1"/>
    <col min="13379" max="13380" width="14.7109375" customWidth="1"/>
    <col min="13381" max="13381" width="16.5703125" customWidth="1"/>
    <col min="13382" max="13383" width="14.7109375" customWidth="1"/>
    <col min="13385" max="13390" width="14.7109375" customWidth="1"/>
    <col min="13392" max="13392" width="14.85546875" customWidth="1"/>
    <col min="13393" max="13397" width="14.7109375" customWidth="1"/>
    <col min="13399" max="13403" width="14.7109375" customWidth="1"/>
    <col min="13404" max="13404" width="14.5703125" customWidth="1"/>
    <col min="13406" max="13407" width="14.7109375" customWidth="1"/>
    <col min="13408" max="13408" width="14.85546875" customWidth="1"/>
    <col min="13409" max="13409" width="14.7109375" customWidth="1"/>
    <col min="13413" max="13415" width="14.7109375" customWidth="1"/>
    <col min="13569" max="13569" width="7" customWidth="1"/>
    <col min="13570" max="13570" width="37.28515625" customWidth="1"/>
    <col min="13571" max="13571" width="13.28515625" customWidth="1"/>
    <col min="13572" max="13572" width="14.140625" customWidth="1"/>
    <col min="13573" max="13573" width="12.5703125" customWidth="1"/>
    <col min="13574" max="13574" width="13.42578125" customWidth="1"/>
    <col min="13575" max="13578" width="13.7109375" customWidth="1"/>
    <col min="13579" max="13579" width="14.140625" customWidth="1"/>
    <col min="13580" max="13580" width="13.7109375" customWidth="1"/>
    <col min="13581" max="13581" width="9" customWidth="1"/>
    <col min="13582" max="13589" width="14.7109375" customWidth="1"/>
    <col min="13590" max="13590" width="14.85546875" customWidth="1"/>
    <col min="13591" max="13603" width="14.7109375" customWidth="1"/>
    <col min="13605" max="13605" width="14.7109375" customWidth="1"/>
    <col min="13607" max="13610" width="14.7109375" customWidth="1"/>
    <col min="13611" max="13611" width="14.85546875" customWidth="1"/>
    <col min="13612" max="13615" width="14.7109375" customWidth="1"/>
    <col min="13617" max="13618" width="14.7109375" customWidth="1"/>
    <col min="13620" max="13621" width="14.7109375" customWidth="1"/>
    <col min="13622" max="13622" width="14.5703125" customWidth="1"/>
    <col min="13623" max="13625" width="14.7109375" customWidth="1"/>
    <col min="13628" max="13628" width="14.7109375" customWidth="1"/>
    <col min="13629" max="13629" width="14.85546875" customWidth="1"/>
    <col min="13630" max="13632" width="14.7109375" customWidth="1"/>
    <col min="13634" max="13634" width="14.85546875" customWidth="1"/>
    <col min="13635" max="13636" width="14.7109375" customWidth="1"/>
    <col min="13637" max="13637" width="16.5703125" customWidth="1"/>
    <col min="13638" max="13639" width="14.7109375" customWidth="1"/>
    <col min="13641" max="13646" width="14.7109375" customWidth="1"/>
    <col min="13648" max="13648" width="14.85546875" customWidth="1"/>
    <col min="13649" max="13653" width="14.7109375" customWidth="1"/>
    <col min="13655" max="13659" width="14.7109375" customWidth="1"/>
    <col min="13660" max="13660" width="14.5703125" customWidth="1"/>
    <col min="13662" max="13663" width="14.7109375" customWidth="1"/>
    <col min="13664" max="13664" width="14.85546875" customWidth="1"/>
    <col min="13665" max="13665" width="14.7109375" customWidth="1"/>
    <col min="13669" max="13671" width="14.7109375" customWidth="1"/>
    <col min="13825" max="13825" width="7" customWidth="1"/>
    <col min="13826" max="13826" width="37.28515625" customWidth="1"/>
    <col min="13827" max="13827" width="13.28515625" customWidth="1"/>
    <col min="13828" max="13828" width="14.140625" customWidth="1"/>
    <col min="13829" max="13829" width="12.5703125" customWidth="1"/>
    <col min="13830" max="13830" width="13.42578125" customWidth="1"/>
    <col min="13831" max="13834" width="13.7109375" customWidth="1"/>
    <col min="13835" max="13835" width="14.140625" customWidth="1"/>
    <col min="13836" max="13836" width="13.7109375" customWidth="1"/>
    <col min="13837" max="13837" width="9" customWidth="1"/>
    <col min="13838" max="13845" width="14.7109375" customWidth="1"/>
    <col min="13846" max="13846" width="14.85546875" customWidth="1"/>
    <col min="13847" max="13859" width="14.7109375" customWidth="1"/>
    <col min="13861" max="13861" width="14.7109375" customWidth="1"/>
    <col min="13863" max="13866" width="14.7109375" customWidth="1"/>
    <col min="13867" max="13867" width="14.85546875" customWidth="1"/>
    <col min="13868" max="13871" width="14.7109375" customWidth="1"/>
    <col min="13873" max="13874" width="14.7109375" customWidth="1"/>
    <col min="13876" max="13877" width="14.7109375" customWidth="1"/>
    <col min="13878" max="13878" width="14.5703125" customWidth="1"/>
    <col min="13879" max="13881" width="14.7109375" customWidth="1"/>
    <col min="13884" max="13884" width="14.7109375" customWidth="1"/>
    <col min="13885" max="13885" width="14.85546875" customWidth="1"/>
    <col min="13886" max="13888" width="14.7109375" customWidth="1"/>
    <col min="13890" max="13890" width="14.85546875" customWidth="1"/>
    <col min="13891" max="13892" width="14.7109375" customWidth="1"/>
    <col min="13893" max="13893" width="16.5703125" customWidth="1"/>
    <col min="13894" max="13895" width="14.7109375" customWidth="1"/>
    <col min="13897" max="13902" width="14.7109375" customWidth="1"/>
    <col min="13904" max="13904" width="14.85546875" customWidth="1"/>
    <col min="13905" max="13909" width="14.7109375" customWidth="1"/>
    <col min="13911" max="13915" width="14.7109375" customWidth="1"/>
    <col min="13916" max="13916" width="14.5703125" customWidth="1"/>
    <col min="13918" max="13919" width="14.7109375" customWidth="1"/>
    <col min="13920" max="13920" width="14.85546875" customWidth="1"/>
    <col min="13921" max="13921" width="14.7109375" customWidth="1"/>
    <col min="13925" max="13927" width="14.7109375" customWidth="1"/>
    <col min="14081" max="14081" width="7" customWidth="1"/>
    <col min="14082" max="14082" width="37.28515625" customWidth="1"/>
    <col min="14083" max="14083" width="13.28515625" customWidth="1"/>
    <col min="14084" max="14084" width="14.140625" customWidth="1"/>
    <col min="14085" max="14085" width="12.5703125" customWidth="1"/>
    <col min="14086" max="14086" width="13.42578125" customWidth="1"/>
    <col min="14087" max="14090" width="13.7109375" customWidth="1"/>
    <col min="14091" max="14091" width="14.140625" customWidth="1"/>
    <col min="14092" max="14092" width="13.7109375" customWidth="1"/>
    <col min="14093" max="14093" width="9" customWidth="1"/>
    <col min="14094" max="14101" width="14.7109375" customWidth="1"/>
    <col min="14102" max="14102" width="14.85546875" customWidth="1"/>
    <col min="14103" max="14115" width="14.7109375" customWidth="1"/>
    <col min="14117" max="14117" width="14.7109375" customWidth="1"/>
    <col min="14119" max="14122" width="14.7109375" customWidth="1"/>
    <col min="14123" max="14123" width="14.85546875" customWidth="1"/>
    <col min="14124" max="14127" width="14.7109375" customWidth="1"/>
    <col min="14129" max="14130" width="14.7109375" customWidth="1"/>
    <col min="14132" max="14133" width="14.7109375" customWidth="1"/>
    <col min="14134" max="14134" width="14.5703125" customWidth="1"/>
    <col min="14135" max="14137" width="14.7109375" customWidth="1"/>
    <col min="14140" max="14140" width="14.7109375" customWidth="1"/>
    <col min="14141" max="14141" width="14.85546875" customWidth="1"/>
    <col min="14142" max="14144" width="14.7109375" customWidth="1"/>
    <col min="14146" max="14146" width="14.85546875" customWidth="1"/>
    <col min="14147" max="14148" width="14.7109375" customWidth="1"/>
    <col min="14149" max="14149" width="16.5703125" customWidth="1"/>
    <col min="14150" max="14151" width="14.7109375" customWidth="1"/>
    <col min="14153" max="14158" width="14.7109375" customWidth="1"/>
    <col min="14160" max="14160" width="14.85546875" customWidth="1"/>
    <col min="14161" max="14165" width="14.7109375" customWidth="1"/>
    <col min="14167" max="14171" width="14.7109375" customWidth="1"/>
    <col min="14172" max="14172" width="14.5703125" customWidth="1"/>
    <col min="14174" max="14175" width="14.7109375" customWidth="1"/>
    <col min="14176" max="14176" width="14.85546875" customWidth="1"/>
    <col min="14177" max="14177" width="14.7109375" customWidth="1"/>
    <col min="14181" max="14183" width="14.7109375" customWidth="1"/>
    <col min="14337" max="14337" width="7" customWidth="1"/>
    <col min="14338" max="14338" width="37.28515625" customWidth="1"/>
    <col min="14339" max="14339" width="13.28515625" customWidth="1"/>
    <col min="14340" max="14340" width="14.140625" customWidth="1"/>
    <col min="14341" max="14341" width="12.5703125" customWidth="1"/>
    <col min="14342" max="14342" width="13.42578125" customWidth="1"/>
    <col min="14343" max="14346" width="13.7109375" customWidth="1"/>
    <col min="14347" max="14347" width="14.140625" customWidth="1"/>
    <col min="14348" max="14348" width="13.7109375" customWidth="1"/>
    <col min="14349" max="14349" width="9" customWidth="1"/>
    <col min="14350" max="14357" width="14.7109375" customWidth="1"/>
    <col min="14358" max="14358" width="14.85546875" customWidth="1"/>
    <col min="14359" max="14371" width="14.7109375" customWidth="1"/>
    <col min="14373" max="14373" width="14.7109375" customWidth="1"/>
    <col min="14375" max="14378" width="14.7109375" customWidth="1"/>
    <col min="14379" max="14379" width="14.85546875" customWidth="1"/>
    <col min="14380" max="14383" width="14.7109375" customWidth="1"/>
    <col min="14385" max="14386" width="14.7109375" customWidth="1"/>
    <col min="14388" max="14389" width="14.7109375" customWidth="1"/>
    <col min="14390" max="14390" width="14.5703125" customWidth="1"/>
    <col min="14391" max="14393" width="14.7109375" customWidth="1"/>
    <col min="14396" max="14396" width="14.7109375" customWidth="1"/>
    <col min="14397" max="14397" width="14.85546875" customWidth="1"/>
    <col min="14398" max="14400" width="14.7109375" customWidth="1"/>
    <col min="14402" max="14402" width="14.85546875" customWidth="1"/>
    <col min="14403" max="14404" width="14.7109375" customWidth="1"/>
    <col min="14405" max="14405" width="16.5703125" customWidth="1"/>
    <col min="14406" max="14407" width="14.7109375" customWidth="1"/>
    <col min="14409" max="14414" width="14.7109375" customWidth="1"/>
    <col min="14416" max="14416" width="14.85546875" customWidth="1"/>
    <col min="14417" max="14421" width="14.7109375" customWidth="1"/>
    <col min="14423" max="14427" width="14.7109375" customWidth="1"/>
    <col min="14428" max="14428" width="14.5703125" customWidth="1"/>
    <col min="14430" max="14431" width="14.7109375" customWidth="1"/>
    <col min="14432" max="14432" width="14.85546875" customWidth="1"/>
    <col min="14433" max="14433" width="14.7109375" customWidth="1"/>
    <col min="14437" max="14439" width="14.7109375" customWidth="1"/>
    <col min="14593" max="14593" width="7" customWidth="1"/>
    <col min="14594" max="14594" width="37.28515625" customWidth="1"/>
    <col min="14595" max="14595" width="13.28515625" customWidth="1"/>
    <col min="14596" max="14596" width="14.140625" customWidth="1"/>
    <col min="14597" max="14597" width="12.5703125" customWidth="1"/>
    <col min="14598" max="14598" width="13.42578125" customWidth="1"/>
    <col min="14599" max="14602" width="13.7109375" customWidth="1"/>
    <col min="14603" max="14603" width="14.140625" customWidth="1"/>
    <col min="14604" max="14604" width="13.7109375" customWidth="1"/>
    <col min="14605" max="14605" width="9" customWidth="1"/>
    <col min="14606" max="14613" width="14.7109375" customWidth="1"/>
    <col min="14614" max="14614" width="14.85546875" customWidth="1"/>
    <col min="14615" max="14627" width="14.7109375" customWidth="1"/>
    <col min="14629" max="14629" width="14.7109375" customWidth="1"/>
    <col min="14631" max="14634" width="14.7109375" customWidth="1"/>
    <col min="14635" max="14635" width="14.85546875" customWidth="1"/>
    <col min="14636" max="14639" width="14.7109375" customWidth="1"/>
    <col min="14641" max="14642" width="14.7109375" customWidth="1"/>
    <col min="14644" max="14645" width="14.7109375" customWidth="1"/>
    <col min="14646" max="14646" width="14.5703125" customWidth="1"/>
    <col min="14647" max="14649" width="14.7109375" customWidth="1"/>
    <col min="14652" max="14652" width="14.7109375" customWidth="1"/>
    <col min="14653" max="14653" width="14.85546875" customWidth="1"/>
    <col min="14654" max="14656" width="14.7109375" customWidth="1"/>
    <col min="14658" max="14658" width="14.85546875" customWidth="1"/>
    <col min="14659" max="14660" width="14.7109375" customWidth="1"/>
    <col min="14661" max="14661" width="16.5703125" customWidth="1"/>
    <col min="14662" max="14663" width="14.7109375" customWidth="1"/>
    <col min="14665" max="14670" width="14.7109375" customWidth="1"/>
    <col min="14672" max="14672" width="14.85546875" customWidth="1"/>
    <col min="14673" max="14677" width="14.7109375" customWidth="1"/>
    <col min="14679" max="14683" width="14.7109375" customWidth="1"/>
    <col min="14684" max="14684" width="14.5703125" customWidth="1"/>
    <col min="14686" max="14687" width="14.7109375" customWidth="1"/>
    <col min="14688" max="14688" width="14.85546875" customWidth="1"/>
    <col min="14689" max="14689" width="14.7109375" customWidth="1"/>
    <col min="14693" max="14695" width="14.7109375" customWidth="1"/>
    <col min="14849" max="14849" width="7" customWidth="1"/>
    <col min="14850" max="14850" width="37.28515625" customWidth="1"/>
    <col min="14851" max="14851" width="13.28515625" customWidth="1"/>
    <col min="14852" max="14852" width="14.140625" customWidth="1"/>
    <col min="14853" max="14853" width="12.5703125" customWidth="1"/>
    <col min="14854" max="14854" width="13.42578125" customWidth="1"/>
    <col min="14855" max="14858" width="13.7109375" customWidth="1"/>
    <col min="14859" max="14859" width="14.140625" customWidth="1"/>
    <col min="14860" max="14860" width="13.7109375" customWidth="1"/>
    <col min="14861" max="14861" width="9" customWidth="1"/>
    <col min="14862" max="14869" width="14.7109375" customWidth="1"/>
    <col min="14870" max="14870" width="14.85546875" customWidth="1"/>
    <col min="14871" max="14883" width="14.7109375" customWidth="1"/>
    <col min="14885" max="14885" width="14.7109375" customWidth="1"/>
    <col min="14887" max="14890" width="14.7109375" customWidth="1"/>
    <col min="14891" max="14891" width="14.85546875" customWidth="1"/>
    <col min="14892" max="14895" width="14.7109375" customWidth="1"/>
    <col min="14897" max="14898" width="14.7109375" customWidth="1"/>
    <col min="14900" max="14901" width="14.7109375" customWidth="1"/>
    <col min="14902" max="14902" width="14.5703125" customWidth="1"/>
    <col min="14903" max="14905" width="14.7109375" customWidth="1"/>
    <col min="14908" max="14908" width="14.7109375" customWidth="1"/>
    <col min="14909" max="14909" width="14.85546875" customWidth="1"/>
    <col min="14910" max="14912" width="14.7109375" customWidth="1"/>
    <col min="14914" max="14914" width="14.85546875" customWidth="1"/>
    <col min="14915" max="14916" width="14.7109375" customWidth="1"/>
    <col min="14917" max="14917" width="16.5703125" customWidth="1"/>
    <col min="14918" max="14919" width="14.7109375" customWidth="1"/>
    <col min="14921" max="14926" width="14.7109375" customWidth="1"/>
    <col min="14928" max="14928" width="14.85546875" customWidth="1"/>
    <col min="14929" max="14933" width="14.7109375" customWidth="1"/>
    <col min="14935" max="14939" width="14.7109375" customWidth="1"/>
    <col min="14940" max="14940" width="14.5703125" customWidth="1"/>
    <col min="14942" max="14943" width="14.7109375" customWidth="1"/>
    <col min="14944" max="14944" width="14.85546875" customWidth="1"/>
    <col min="14945" max="14945" width="14.7109375" customWidth="1"/>
    <col min="14949" max="14951" width="14.7109375" customWidth="1"/>
    <col min="15105" max="15105" width="7" customWidth="1"/>
    <col min="15106" max="15106" width="37.28515625" customWidth="1"/>
    <col min="15107" max="15107" width="13.28515625" customWidth="1"/>
    <col min="15108" max="15108" width="14.140625" customWidth="1"/>
    <col min="15109" max="15109" width="12.5703125" customWidth="1"/>
    <col min="15110" max="15110" width="13.42578125" customWidth="1"/>
    <col min="15111" max="15114" width="13.7109375" customWidth="1"/>
    <col min="15115" max="15115" width="14.140625" customWidth="1"/>
    <col min="15116" max="15116" width="13.7109375" customWidth="1"/>
    <col min="15117" max="15117" width="9" customWidth="1"/>
    <col min="15118" max="15125" width="14.7109375" customWidth="1"/>
    <col min="15126" max="15126" width="14.85546875" customWidth="1"/>
    <col min="15127" max="15139" width="14.7109375" customWidth="1"/>
    <col min="15141" max="15141" width="14.7109375" customWidth="1"/>
    <col min="15143" max="15146" width="14.7109375" customWidth="1"/>
    <col min="15147" max="15147" width="14.85546875" customWidth="1"/>
    <col min="15148" max="15151" width="14.7109375" customWidth="1"/>
    <col min="15153" max="15154" width="14.7109375" customWidth="1"/>
    <col min="15156" max="15157" width="14.7109375" customWidth="1"/>
    <col min="15158" max="15158" width="14.5703125" customWidth="1"/>
    <col min="15159" max="15161" width="14.7109375" customWidth="1"/>
    <col min="15164" max="15164" width="14.7109375" customWidth="1"/>
    <col min="15165" max="15165" width="14.85546875" customWidth="1"/>
    <col min="15166" max="15168" width="14.7109375" customWidth="1"/>
    <col min="15170" max="15170" width="14.85546875" customWidth="1"/>
    <col min="15171" max="15172" width="14.7109375" customWidth="1"/>
    <col min="15173" max="15173" width="16.5703125" customWidth="1"/>
    <col min="15174" max="15175" width="14.7109375" customWidth="1"/>
    <col min="15177" max="15182" width="14.7109375" customWidth="1"/>
    <col min="15184" max="15184" width="14.85546875" customWidth="1"/>
    <col min="15185" max="15189" width="14.7109375" customWidth="1"/>
    <col min="15191" max="15195" width="14.7109375" customWidth="1"/>
    <col min="15196" max="15196" width="14.5703125" customWidth="1"/>
    <col min="15198" max="15199" width="14.7109375" customWidth="1"/>
    <col min="15200" max="15200" width="14.85546875" customWidth="1"/>
    <col min="15201" max="15201" width="14.7109375" customWidth="1"/>
    <col min="15205" max="15207" width="14.7109375" customWidth="1"/>
    <col min="15361" max="15361" width="7" customWidth="1"/>
    <col min="15362" max="15362" width="37.28515625" customWidth="1"/>
    <col min="15363" max="15363" width="13.28515625" customWidth="1"/>
    <col min="15364" max="15364" width="14.140625" customWidth="1"/>
    <col min="15365" max="15365" width="12.5703125" customWidth="1"/>
    <col min="15366" max="15366" width="13.42578125" customWidth="1"/>
    <col min="15367" max="15370" width="13.7109375" customWidth="1"/>
    <col min="15371" max="15371" width="14.140625" customWidth="1"/>
    <col min="15372" max="15372" width="13.7109375" customWidth="1"/>
    <col min="15373" max="15373" width="9" customWidth="1"/>
    <col min="15374" max="15381" width="14.7109375" customWidth="1"/>
    <col min="15382" max="15382" width="14.85546875" customWidth="1"/>
    <col min="15383" max="15395" width="14.7109375" customWidth="1"/>
    <col min="15397" max="15397" width="14.7109375" customWidth="1"/>
    <col min="15399" max="15402" width="14.7109375" customWidth="1"/>
    <col min="15403" max="15403" width="14.85546875" customWidth="1"/>
    <col min="15404" max="15407" width="14.7109375" customWidth="1"/>
    <col min="15409" max="15410" width="14.7109375" customWidth="1"/>
    <col min="15412" max="15413" width="14.7109375" customWidth="1"/>
    <col min="15414" max="15414" width="14.5703125" customWidth="1"/>
    <col min="15415" max="15417" width="14.7109375" customWidth="1"/>
    <col min="15420" max="15420" width="14.7109375" customWidth="1"/>
    <col min="15421" max="15421" width="14.85546875" customWidth="1"/>
    <col min="15422" max="15424" width="14.7109375" customWidth="1"/>
    <col min="15426" max="15426" width="14.85546875" customWidth="1"/>
    <col min="15427" max="15428" width="14.7109375" customWidth="1"/>
    <col min="15429" max="15429" width="16.5703125" customWidth="1"/>
    <col min="15430" max="15431" width="14.7109375" customWidth="1"/>
    <col min="15433" max="15438" width="14.7109375" customWidth="1"/>
    <col min="15440" max="15440" width="14.85546875" customWidth="1"/>
    <col min="15441" max="15445" width="14.7109375" customWidth="1"/>
    <col min="15447" max="15451" width="14.7109375" customWidth="1"/>
    <col min="15452" max="15452" width="14.5703125" customWidth="1"/>
    <col min="15454" max="15455" width="14.7109375" customWidth="1"/>
    <col min="15456" max="15456" width="14.85546875" customWidth="1"/>
    <col min="15457" max="15457" width="14.7109375" customWidth="1"/>
    <col min="15461" max="15463" width="14.7109375" customWidth="1"/>
    <col min="15617" max="15617" width="7" customWidth="1"/>
    <col min="15618" max="15618" width="37.28515625" customWidth="1"/>
    <col min="15619" max="15619" width="13.28515625" customWidth="1"/>
    <col min="15620" max="15620" width="14.140625" customWidth="1"/>
    <col min="15621" max="15621" width="12.5703125" customWidth="1"/>
    <col min="15622" max="15622" width="13.42578125" customWidth="1"/>
    <col min="15623" max="15626" width="13.7109375" customWidth="1"/>
    <col min="15627" max="15627" width="14.140625" customWidth="1"/>
    <col min="15628" max="15628" width="13.7109375" customWidth="1"/>
    <col min="15629" max="15629" width="9" customWidth="1"/>
    <col min="15630" max="15637" width="14.7109375" customWidth="1"/>
    <col min="15638" max="15638" width="14.85546875" customWidth="1"/>
    <col min="15639" max="15651" width="14.7109375" customWidth="1"/>
    <col min="15653" max="15653" width="14.7109375" customWidth="1"/>
    <col min="15655" max="15658" width="14.7109375" customWidth="1"/>
    <col min="15659" max="15659" width="14.85546875" customWidth="1"/>
    <col min="15660" max="15663" width="14.7109375" customWidth="1"/>
    <col min="15665" max="15666" width="14.7109375" customWidth="1"/>
    <col min="15668" max="15669" width="14.7109375" customWidth="1"/>
    <col min="15670" max="15670" width="14.5703125" customWidth="1"/>
    <col min="15671" max="15673" width="14.7109375" customWidth="1"/>
    <col min="15676" max="15676" width="14.7109375" customWidth="1"/>
    <col min="15677" max="15677" width="14.85546875" customWidth="1"/>
    <col min="15678" max="15680" width="14.7109375" customWidth="1"/>
    <col min="15682" max="15682" width="14.85546875" customWidth="1"/>
    <col min="15683" max="15684" width="14.7109375" customWidth="1"/>
    <col min="15685" max="15685" width="16.5703125" customWidth="1"/>
    <col min="15686" max="15687" width="14.7109375" customWidth="1"/>
    <col min="15689" max="15694" width="14.7109375" customWidth="1"/>
    <col min="15696" max="15696" width="14.85546875" customWidth="1"/>
    <col min="15697" max="15701" width="14.7109375" customWidth="1"/>
    <col min="15703" max="15707" width="14.7109375" customWidth="1"/>
    <col min="15708" max="15708" width="14.5703125" customWidth="1"/>
    <col min="15710" max="15711" width="14.7109375" customWidth="1"/>
    <col min="15712" max="15712" width="14.85546875" customWidth="1"/>
    <col min="15713" max="15713" width="14.7109375" customWidth="1"/>
    <col min="15717" max="15719" width="14.7109375" customWidth="1"/>
    <col min="15873" max="15873" width="7" customWidth="1"/>
    <col min="15874" max="15874" width="37.28515625" customWidth="1"/>
    <col min="15875" max="15875" width="13.28515625" customWidth="1"/>
    <col min="15876" max="15876" width="14.140625" customWidth="1"/>
    <col min="15877" max="15877" width="12.5703125" customWidth="1"/>
    <col min="15878" max="15878" width="13.42578125" customWidth="1"/>
    <col min="15879" max="15882" width="13.7109375" customWidth="1"/>
    <col min="15883" max="15883" width="14.140625" customWidth="1"/>
    <col min="15884" max="15884" width="13.7109375" customWidth="1"/>
    <col min="15885" max="15885" width="9" customWidth="1"/>
    <col min="15886" max="15893" width="14.7109375" customWidth="1"/>
    <col min="15894" max="15894" width="14.85546875" customWidth="1"/>
    <col min="15895" max="15907" width="14.7109375" customWidth="1"/>
    <col min="15909" max="15909" width="14.7109375" customWidth="1"/>
    <col min="15911" max="15914" width="14.7109375" customWidth="1"/>
    <col min="15915" max="15915" width="14.85546875" customWidth="1"/>
    <col min="15916" max="15919" width="14.7109375" customWidth="1"/>
    <col min="15921" max="15922" width="14.7109375" customWidth="1"/>
    <col min="15924" max="15925" width="14.7109375" customWidth="1"/>
    <col min="15926" max="15926" width="14.5703125" customWidth="1"/>
    <col min="15927" max="15929" width="14.7109375" customWidth="1"/>
    <col min="15932" max="15932" width="14.7109375" customWidth="1"/>
    <col min="15933" max="15933" width="14.85546875" customWidth="1"/>
    <col min="15934" max="15936" width="14.7109375" customWidth="1"/>
    <col min="15938" max="15938" width="14.85546875" customWidth="1"/>
    <col min="15939" max="15940" width="14.7109375" customWidth="1"/>
    <col min="15941" max="15941" width="16.5703125" customWidth="1"/>
    <col min="15942" max="15943" width="14.7109375" customWidth="1"/>
    <col min="15945" max="15950" width="14.7109375" customWidth="1"/>
    <col min="15952" max="15952" width="14.85546875" customWidth="1"/>
    <col min="15953" max="15957" width="14.7109375" customWidth="1"/>
    <col min="15959" max="15963" width="14.7109375" customWidth="1"/>
    <col min="15964" max="15964" width="14.5703125" customWidth="1"/>
    <col min="15966" max="15967" width="14.7109375" customWidth="1"/>
    <col min="15968" max="15968" width="14.85546875" customWidth="1"/>
    <col min="15969" max="15969" width="14.7109375" customWidth="1"/>
    <col min="15973" max="15975" width="14.7109375" customWidth="1"/>
    <col min="16129" max="16129" width="7" customWidth="1"/>
    <col min="16130" max="16130" width="37.28515625" customWidth="1"/>
    <col min="16131" max="16131" width="13.28515625" customWidth="1"/>
    <col min="16132" max="16132" width="14.140625" customWidth="1"/>
    <col min="16133" max="16133" width="12.5703125" customWidth="1"/>
    <col min="16134" max="16134" width="13.42578125" customWidth="1"/>
    <col min="16135" max="16138" width="13.7109375" customWidth="1"/>
    <col min="16139" max="16139" width="14.140625" customWidth="1"/>
    <col min="16140" max="16140" width="13.7109375" customWidth="1"/>
    <col min="16141" max="16141" width="9" customWidth="1"/>
    <col min="16142" max="16149" width="14.7109375" customWidth="1"/>
    <col min="16150" max="16150" width="14.85546875" customWidth="1"/>
    <col min="16151" max="16163" width="14.7109375" customWidth="1"/>
    <col min="16165" max="16165" width="14.7109375" customWidth="1"/>
    <col min="16167" max="16170" width="14.7109375" customWidth="1"/>
    <col min="16171" max="16171" width="14.85546875" customWidth="1"/>
    <col min="16172" max="16175" width="14.7109375" customWidth="1"/>
    <col min="16177" max="16178" width="14.7109375" customWidth="1"/>
    <col min="16180" max="16181" width="14.7109375" customWidth="1"/>
    <col min="16182" max="16182" width="14.5703125" customWidth="1"/>
    <col min="16183" max="16185" width="14.7109375" customWidth="1"/>
    <col min="16188" max="16188" width="14.7109375" customWidth="1"/>
    <col min="16189" max="16189" width="14.85546875" customWidth="1"/>
    <col min="16190" max="16192" width="14.7109375" customWidth="1"/>
    <col min="16194" max="16194" width="14.85546875" customWidth="1"/>
    <col min="16195" max="16196" width="14.7109375" customWidth="1"/>
    <col min="16197" max="16197" width="16.5703125" customWidth="1"/>
    <col min="16198" max="16199" width="14.7109375" customWidth="1"/>
    <col min="16201" max="16206" width="14.7109375" customWidth="1"/>
    <col min="16208" max="16208" width="14.85546875" customWidth="1"/>
    <col min="16209" max="16213" width="14.7109375" customWidth="1"/>
    <col min="16215" max="16219" width="14.7109375" customWidth="1"/>
    <col min="16220" max="16220" width="14.5703125" customWidth="1"/>
    <col min="16222" max="16223" width="14.7109375" customWidth="1"/>
    <col min="16224" max="16224" width="14.85546875" customWidth="1"/>
    <col min="16225" max="16225" width="14.7109375" customWidth="1"/>
    <col min="16229" max="16231" width="14.7109375" customWidth="1"/>
  </cols>
  <sheetData>
    <row r="1" spans="2:6" x14ac:dyDescent="0.2">
      <c r="B1" s="5"/>
      <c r="C1" s="5"/>
      <c r="D1" s="5"/>
      <c r="E1" s="5"/>
      <c r="F1" s="5"/>
    </row>
    <row r="2" spans="2:6" x14ac:dyDescent="0.2">
      <c r="B2" s="425" t="s">
        <v>368</v>
      </c>
      <c r="C2" s="425"/>
      <c r="D2" s="425"/>
      <c r="E2" s="425"/>
      <c r="F2" s="425"/>
    </row>
    <row r="3" spans="2:6" x14ac:dyDescent="0.2">
      <c r="B3" s="416" t="s">
        <v>58</v>
      </c>
      <c r="C3" s="416"/>
      <c r="D3" s="416"/>
      <c r="E3" s="416"/>
      <c r="F3" s="416"/>
    </row>
    <row r="4" spans="2:6" x14ac:dyDescent="0.2">
      <c r="B4" s="424" t="s">
        <v>125</v>
      </c>
      <c r="C4" s="424"/>
      <c r="D4" s="424"/>
      <c r="E4" s="424"/>
      <c r="F4" s="424"/>
    </row>
    <row r="5" spans="2:6" x14ac:dyDescent="0.2">
      <c r="B5" s="424" t="s">
        <v>127</v>
      </c>
      <c r="C5" s="424"/>
      <c r="D5" s="424"/>
      <c r="E5" s="424"/>
      <c r="F5" s="424"/>
    </row>
    <row r="6" spans="2:6" x14ac:dyDescent="0.2">
      <c r="B6" s="424" t="s">
        <v>120</v>
      </c>
      <c r="C6" s="424"/>
      <c r="D6" s="424"/>
      <c r="E6" s="424"/>
      <c r="F6" s="424"/>
    </row>
    <row r="7" spans="2:6" x14ac:dyDescent="0.2">
      <c r="B7" s="416" t="s">
        <v>129</v>
      </c>
      <c r="C7" s="416"/>
      <c r="D7" s="416"/>
      <c r="E7" s="416"/>
      <c r="F7" s="416"/>
    </row>
    <row r="8" spans="2:6" x14ac:dyDescent="0.2">
      <c r="B8" s="176"/>
      <c r="C8" s="176"/>
      <c r="D8" s="176"/>
      <c r="E8" s="177"/>
      <c r="F8" s="176"/>
    </row>
    <row r="9" spans="2:6" x14ac:dyDescent="0.2">
      <c r="B9" s="426" t="s">
        <v>62</v>
      </c>
      <c r="C9" s="426" t="s">
        <v>63</v>
      </c>
      <c r="D9" s="350" t="s">
        <v>64</v>
      </c>
      <c r="E9" s="350" t="s">
        <v>65</v>
      </c>
      <c r="F9" s="426" t="s">
        <v>17</v>
      </c>
    </row>
    <row r="10" spans="2:6" x14ac:dyDescent="0.2">
      <c r="B10" s="426"/>
      <c r="C10" s="426"/>
      <c r="D10" s="350" t="s">
        <v>67</v>
      </c>
      <c r="E10" s="350" t="s">
        <v>68</v>
      </c>
      <c r="F10" s="426"/>
    </row>
    <row r="11" spans="2:6" x14ac:dyDescent="0.2">
      <c r="B11" s="178">
        <v>51</v>
      </c>
      <c r="C11" s="179" t="s">
        <v>70</v>
      </c>
      <c r="D11" s="180">
        <f>SUM(D12+D15+D17)</f>
        <v>11587.6</v>
      </c>
      <c r="E11" s="180">
        <f>SUM(E12+E15+E17)</f>
        <v>10462.5</v>
      </c>
      <c r="F11" s="180">
        <f>SUM(F12+F15+F17)</f>
        <v>22050.1</v>
      </c>
    </row>
    <row r="12" spans="2:6" x14ac:dyDescent="0.2">
      <c r="B12" s="181">
        <v>511</v>
      </c>
      <c r="C12" s="182" t="s">
        <v>143</v>
      </c>
      <c r="D12" s="183">
        <f>SUM(D13:D14)</f>
        <v>10125.1</v>
      </c>
      <c r="E12" s="183">
        <f>SUM(E13:E14)</f>
        <v>9000</v>
      </c>
      <c r="F12" s="183">
        <f>SUM(F13:F14)</f>
        <v>19125.099999999999</v>
      </c>
    </row>
    <row r="13" spans="2:6" x14ac:dyDescent="0.2">
      <c r="B13" s="184">
        <v>51101</v>
      </c>
      <c r="C13" s="185" t="s">
        <v>71</v>
      </c>
      <c r="D13" s="186">
        <v>9000</v>
      </c>
      <c r="E13" s="186">
        <v>9000</v>
      </c>
      <c r="F13" s="186">
        <f>SUM(D13:E13)</f>
        <v>18000</v>
      </c>
    </row>
    <row r="14" spans="2:6" x14ac:dyDescent="0.2">
      <c r="B14" s="184">
        <v>51103</v>
      </c>
      <c r="C14" s="187" t="s">
        <v>72</v>
      </c>
      <c r="D14" s="186">
        <v>1125.0999999999999</v>
      </c>
      <c r="E14" s="186">
        <v>0</v>
      </c>
      <c r="F14" s="186">
        <f>SUM(D14:E14)</f>
        <v>1125.0999999999999</v>
      </c>
    </row>
    <row r="15" spans="2:6" x14ac:dyDescent="0.2">
      <c r="B15" s="181">
        <v>514</v>
      </c>
      <c r="C15" s="179" t="s">
        <v>75</v>
      </c>
      <c r="D15" s="183">
        <f>SUM(D16)</f>
        <v>765</v>
      </c>
      <c r="E15" s="183">
        <f t="shared" ref="E15:F15" si="0">SUM(E16)</f>
        <v>765</v>
      </c>
      <c r="F15" s="183">
        <f t="shared" si="0"/>
        <v>1530</v>
      </c>
    </row>
    <row r="16" spans="2:6" x14ac:dyDescent="0.2">
      <c r="B16" s="188">
        <v>51401</v>
      </c>
      <c r="C16" s="187" t="s">
        <v>76</v>
      </c>
      <c r="D16" s="186">
        <v>765</v>
      </c>
      <c r="E16" s="186">
        <v>765</v>
      </c>
      <c r="F16" s="186">
        <f>SUM(D16:E16)</f>
        <v>1530</v>
      </c>
    </row>
    <row r="17" spans="2:8" x14ac:dyDescent="0.2">
      <c r="B17" s="181">
        <v>515</v>
      </c>
      <c r="C17" s="189" t="s">
        <v>77</v>
      </c>
      <c r="D17" s="183">
        <f>SUM(D18:D18)</f>
        <v>697.5</v>
      </c>
      <c r="E17" s="183">
        <f>SUM(E18:E18)</f>
        <v>697.5</v>
      </c>
      <c r="F17" s="183">
        <f>SUM(F18:F18)</f>
        <v>1395</v>
      </c>
    </row>
    <row r="18" spans="2:8" x14ac:dyDescent="0.2">
      <c r="B18" s="188">
        <v>51501</v>
      </c>
      <c r="C18" s="187" t="s">
        <v>76</v>
      </c>
      <c r="D18" s="186">
        <v>697.5</v>
      </c>
      <c r="E18" s="186">
        <v>697.5</v>
      </c>
      <c r="F18" s="186">
        <f>SUM(D18:E18)</f>
        <v>1395</v>
      </c>
    </row>
    <row r="19" spans="2:8" x14ac:dyDescent="0.2">
      <c r="B19" s="181">
        <v>54</v>
      </c>
      <c r="C19" s="189" t="s">
        <v>79</v>
      </c>
      <c r="D19" s="190">
        <f>SUM(D20+D25)</f>
        <v>2096</v>
      </c>
      <c r="E19" s="190">
        <f t="shared" ref="E19:F19" si="1">SUM(E20+E25)</f>
        <v>0</v>
      </c>
      <c r="F19" s="190">
        <f t="shared" si="1"/>
        <v>2096</v>
      </c>
    </row>
    <row r="20" spans="2:8" x14ac:dyDescent="0.2">
      <c r="B20" s="181">
        <v>541</v>
      </c>
      <c r="C20" s="189" t="s">
        <v>144</v>
      </c>
      <c r="D20" s="190">
        <f>SUM(D21:D24)</f>
        <v>1196</v>
      </c>
      <c r="E20" s="190">
        <f>SUM(E21:E24)</f>
        <v>0</v>
      </c>
      <c r="F20" s="190">
        <f>SUM(F21:F24)</f>
        <v>1196</v>
      </c>
      <c r="G20" s="6"/>
    </row>
    <row r="21" spans="2:8" x14ac:dyDescent="0.2">
      <c r="B21" s="188">
        <v>54105</v>
      </c>
      <c r="C21" s="187" t="s">
        <v>83</v>
      </c>
      <c r="D21" s="191">
        <v>200</v>
      </c>
      <c r="E21" s="191">
        <v>0</v>
      </c>
      <c r="F21" s="191">
        <f>SUM(D21:E21)</f>
        <v>200</v>
      </c>
      <c r="G21" s="7"/>
    </row>
    <row r="22" spans="2:8" x14ac:dyDescent="0.2">
      <c r="B22" s="188">
        <v>54114</v>
      </c>
      <c r="C22" s="187" t="s">
        <v>87</v>
      </c>
      <c r="D22" s="191">
        <v>100</v>
      </c>
      <c r="E22" s="191">
        <v>0</v>
      </c>
      <c r="F22" s="191">
        <f>SUM(D22:E22)</f>
        <v>100</v>
      </c>
      <c r="G22" s="7"/>
    </row>
    <row r="23" spans="2:8" x14ac:dyDescent="0.2">
      <c r="B23" s="188">
        <v>54115</v>
      </c>
      <c r="C23" s="187" t="s">
        <v>88</v>
      </c>
      <c r="D23" s="191">
        <v>796</v>
      </c>
      <c r="E23" s="191">
        <v>0</v>
      </c>
      <c r="F23" s="191">
        <f>SUM(D23:E23)</f>
        <v>796</v>
      </c>
      <c r="G23" s="7"/>
    </row>
    <row r="24" spans="2:8" x14ac:dyDescent="0.2">
      <c r="B24" s="188">
        <v>54199</v>
      </c>
      <c r="C24" s="187" t="s">
        <v>89</v>
      </c>
      <c r="D24" s="191">
        <v>100</v>
      </c>
      <c r="E24" s="191">
        <v>0</v>
      </c>
      <c r="F24" s="191">
        <f>SUM(D24:E24)</f>
        <v>100</v>
      </c>
      <c r="G24" s="7"/>
    </row>
    <row r="25" spans="2:8" x14ac:dyDescent="0.2">
      <c r="B25" s="181">
        <v>543</v>
      </c>
      <c r="C25" s="189" t="s">
        <v>145</v>
      </c>
      <c r="D25" s="190">
        <f>SUM(D26:D26)</f>
        <v>900</v>
      </c>
      <c r="E25" s="190">
        <f>SUM(E26:E26)</f>
        <v>0</v>
      </c>
      <c r="F25" s="190">
        <f>SUM(F26:F26)</f>
        <v>900</v>
      </c>
      <c r="G25" s="6"/>
    </row>
    <row r="26" spans="2:8" x14ac:dyDescent="0.2">
      <c r="B26" s="188">
        <v>54313</v>
      </c>
      <c r="C26" s="187" t="s">
        <v>123</v>
      </c>
      <c r="D26" s="191">
        <v>900</v>
      </c>
      <c r="E26" s="191">
        <v>0</v>
      </c>
      <c r="F26" s="191">
        <f>SUM(D26:E26)</f>
        <v>900</v>
      </c>
      <c r="G26" s="7"/>
    </row>
    <row r="27" spans="2:8" x14ac:dyDescent="0.2">
      <c r="B27" s="188"/>
      <c r="C27" s="192"/>
      <c r="D27" s="186"/>
      <c r="E27" s="191"/>
      <c r="F27" s="191"/>
      <c r="G27" s="7"/>
    </row>
    <row r="28" spans="2:8" x14ac:dyDescent="0.2">
      <c r="B28" s="188"/>
      <c r="C28" s="189" t="s">
        <v>115</v>
      </c>
      <c r="D28" s="190">
        <f>SUM(D11+D19)</f>
        <v>13683.6</v>
      </c>
      <c r="E28" s="190">
        <f>SUM(E11+E19)</f>
        <v>10462.5</v>
      </c>
      <c r="F28" s="190">
        <f>SUM(D28:E28)</f>
        <v>24146.1</v>
      </c>
      <c r="G28" s="7"/>
    </row>
    <row r="29" spans="2:8" x14ac:dyDescent="0.2">
      <c r="B29" s="188"/>
      <c r="C29" s="187"/>
      <c r="D29" s="191"/>
      <c r="E29" s="191"/>
      <c r="F29" s="191"/>
      <c r="G29" s="7"/>
    </row>
    <row r="30" spans="2:8" x14ac:dyDescent="0.2">
      <c r="B30" s="181"/>
      <c r="C30" s="189" t="s">
        <v>116</v>
      </c>
      <c r="D30" s="190">
        <f>SUM(D11+D19)</f>
        <v>13683.6</v>
      </c>
      <c r="E30" s="190">
        <f>SUM(E11+E19)</f>
        <v>10462.5</v>
      </c>
      <c r="F30" s="190">
        <f>SUM(F11+F19)</f>
        <v>24146.1</v>
      </c>
      <c r="G30" s="15"/>
    </row>
    <row r="31" spans="2:8" x14ac:dyDescent="0.2">
      <c r="B31" s="181"/>
      <c r="C31" s="189" t="s">
        <v>117</v>
      </c>
      <c r="D31" s="190">
        <f>SUM(D12+D15+D17+D20+D25)</f>
        <v>13683.6</v>
      </c>
      <c r="E31" s="190">
        <f>SUM(E12+E15+E17+E20+E25)</f>
        <v>10462.5</v>
      </c>
      <c r="F31" s="190">
        <f>SUM(F12+F15+F17+F20+F25)</f>
        <v>24146.1</v>
      </c>
      <c r="G31" s="15"/>
    </row>
    <row r="32" spans="2:8" x14ac:dyDescent="0.2">
      <c r="B32" s="181"/>
      <c r="C32" s="189" t="s">
        <v>118</v>
      </c>
      <c r="D32" s="190">
        <f>SUM(D13+D14+D16+D18+D21+D22+D23+D24+D26)</f>
        <v>13683.6</v>
      </c>
      <c r="E32" s="190">
        <f>SUM(E13+E14+E16+E18+E21+E22+E23+E24+E26)</f>
        <v>10462.5</v>
      </c>
      <c r="F32" s="190">
        <f>SUM(F13+F14+F16+F18+F21+F22+F23+F24+F26)</f>
        <v>24146.1</v>
      </c>
      <c r="G32" s="26"/>
      <c r="H32" s="60"/>
    </row>
    <row r="33" spans="2:7" x14ac:dyDescent="0.2">
      <c r="B33" s="9"/>
      <c r="G33" s="7"/>
    </row>
    <row r="34" spans="2:7" x14ac:dyDescent="0.2">
      <c r="G34" s="7"/>
    </row>
    <row r="35" spans="2:7" x14ac:dyDescent="0.2">
      <c r="G35" s="7"/>
    </row>
    <row r="36" spans="2:7" x14ac:dyDescent="0.2">
      <c r="G36" s="7"/>
    </row>
    <row r="37" spans="2:7" x14ac:dyDescent="0.2">
      <c r="G37" s="7"/>
    </row>
    <row r="38" spans="2:7" x14ac:dyDescent="0.2">
      <c r="G38" s="7"/>
    </row>
    <row r="39" spans="2:7" x14ac:dyDescent="0.2">
      <c r="G39" s="7"/>
    </row>
    <row r="40" spans="2:7" x14ac:dyDescent="0.2">
      <c r="G40" s="7"/>
    </row>
    <row r="41" spans="2:7" x14ac:dyDescent="0.2">
      <c r="G41" s="7"/>
    </row>
    <row r="42" spans="2:7" x14ac:dyDescent="0.2">
      <c r="G42" s="7"/>
    </row>
    <row r="43" spans="2:7" x14ac:dyDescent="0.2">
      <c r="G43" s="7"/>
    </row>
    <row r="44" spans="2:7" x14ac:dyDescent="0.2">
      <c r="G44" s="7"/>
    </row>
    <row r="45" spans="2:7" x14ac:dyDescent="0.2">
      <c r="G45" s="7"/>
    </row>
    <row r="46" spans="2:7" x14ac:dyDescent="0.2">
      <c r="G46" s="7"/>
    </row>
    <row r="47" spans="2:7" x14ac:dyDescent="0.2">
      <c r="G47" s="7"/>
    </row>
    <row r="48" spans="2:7" x14ac:dyDescent="0.2">
      <c r="G48" s="7"/>
    </row>
    <row r="49" spans="7:7" x14ac:dyDescent="0.2">
      <c r="G49" s="7"/>
    </row>
    <row r="50" spans="7:7" x14ac:dyDescent="0.2">
      <c r="G50" s="7"/>
    </row>
    <row r="51" spans="7:7" x14ac:dyDescent="0.2">
      <c r="G51" s="7"/>
    </row>
    <row r="52" spans="7:7" x14ac:dyDescent="0.2">
      <c r="G52" s="7"/>
    </row>
    <row r="53" spans="7:7" x14ac:dyDescent="0.2">
      <c r="G53" s="7"/>
    </row>
    <row r="54" spans="7:7" x14ac:dyDescent="0.2">
      <c r="G54" s="7"/>
    </row>
    <row r="55" spans="7:7" x14ac:dyDescent="0.2">
      <c r="G55" s="7"/>
    </row>
    <row r="56" spans="7:7" x14ac:dyDescent="0.2">
      <c r="G56" s="7"/>
    </row>
    <row r="57" spans="7:7" x14ac:dyDescent="0.2">
      <c r="G57" s="7"/>
    </row>
    <row r="58" spans="7:7" x14ac:dyDescent="0.2">
      <c r="G58" s="7"/>
    </row>
    <row r="59" spans="7:7" x14ac:dyDescent="0.2">
      <c r="G59" s="7"/>
    </row>
    <row r="60" spans="7:7" x14ac:dyDescent="0.2">
      <c r="G60" s="7"/>
    </row>
    <row r="61" spans="7:7" x14ac:dyDescent="0.2">
      <c r="G61" s="7"/>
    </row>
    <row r="74" ht="15" customHeight="1" x14ac:dyDescent="0.2"/>
    <row r="1081" spans="7:7" x14ac:dyDescent="0.2">
      <c r="G1081" s="10"/>
    </row>
    <row r="1082" spans="7:7" x14ac:dyDescent="0.2">
      <c r="G1082" s="1"/>
    </row>
    <row r="1083" spans="7:7" x14ac:dyDescent="0.2">
      <c r="G1083" s="1"/>
    </row>
    <row r="1084" spans="7:7" x14ac:dyDescent="0.2">
      <c r="G1084" s="1"/>
    </row>
    <row r="1085" spans="7:7" x14ac:dyDescent="0.2">
      <c r="G1085" s="1"/>
    </row>
    <row r="1086" spans="7:7" x14ac:dyDescent="0.2">
      <c r="G1086" s="11"/>
    </row>
    <row r="1087" spans="7:7" x14ac:dyDescent="0.2">
      <c r="G1087" s="1"/>
    </row>
    <row r="1088" spans="7:7" x14ac:dyDescent="0.2">
      <c r="G1088" s="1"/>
    </row>
    <row r="1089" spans="7:7" x14ac:dyDescent="0.2">
      <c r="G1089" s="1"/>
    </row>
    <row r="1090" spans="7:7" x14ac:dyDescent="0.2">
      <c r="G1090" s="1"/>
    </row>
    <row r="1091" spans="7:7" x14ac:dyDescent="0.2">
      <c r="G1091" s="1"/>
    </row>
    <row r="1092" spans="7:7" x14ac:dyDescent="0.2">
      <c r="G1092" s="1"/>
    </row>
    <row r="1093" spans="7:7" x14ac:dyDescent="0.2">
      <c r="G1093" s="1"/>
    </row>
    <row r="1094" spans="7:7" x14ac:dyDescent="0.2">
      <c r="G1094" s="1"/>
    </row>
    <row r="1095" spans="7:7" x14ac:dyDescent="0.2">
      <c r="G1095" s="1"/>
    </row>
    <row r="1096" spans="7:7" x14ac:dyDescent="0.2">
      <c r="G1096" s="1"/>
    </row>
    <row r="1097" spans="7:7" x14ac:dyDescent="0.2">
      <c r="G1097" s="1"/>
    </row>
    <row r="1098" spans="7:7" x14ac:dyDescent="0.2">
      <c r="G1098" s="1"/>
    </row>
    <row r="1099" spans="7:7" x14ac:dyDescent="0.2">
      <c r="G1099" s="12"/>
    </row>
    <row r="1100" spans="7:7" x14ac:dyDescent="0.2">
      <c r="G1100" s="13"/>
    </row>
    <row r="1101" spans="7:7" x14ac:dyDescent="0.2">
      <c r="G1101" s="12"/>
    </row>
    <row r="1102" spans="7:7" x14ac:dyDescent="0.2">
      <c r="G1102" s="14"/>
    </row>
    <row r="1103" spans="7:7" x14ac:dyDescent="0.2">
      <c r="G1103" s="7"/>
    </row>
    <row r="1104" spans="7:7" x14ac:dyDescent="0.2">
      <c r="G1104" s="6"/>
    </row>
    <row r="1105" spans="7:7" x14ac:dyDescent="0.2">
      <c r="G1105" s="7"/>
    </row>
    <row r="1106" spans="7:7" x14ac:dyDescent="0.2">
      <c r="G1106" s="7"/>
    </row>
    <row r="1107" spans="7:7" x14ac:dyDescent="0.2">
      <c r="G1107" s="7"/>
    </row>
    <row r="1108" spans="7:7" x14ac:dyDescent="0.2">
      <c r="G1108" s="6"/>
    </row>
    <row r="1109" spans="7:7" x14ac:dyDescent="0.2">
      <c r="G1109" s="6"/>
    </row>
    <row r="1110" spans="7:7" x14ac:dyDescent="0.2">
      <c r="G1110" s="6"/>
    </row>
    <row r="1111" spans="7:7" x14ac:dyDescent="0.2">
      <c r="G1111" s="6"/>
    </row>
    <row r="1112" spans="7:7" x14ac:dyDescent="0.2">
      <c r="G1112" s="6"/>
    </row>
    <row r="1113" spans="7:7" x14ac:dyDescent="0.2">
      <c r="G1113" s="6"/>
    </row>
    <row r="2455" spans="8:102" ht="11.1" customHeight="1" x14ac:dyDescent="0.2">
      <c r="H2455" s="10"/>
      <c r="I2455" s="10"/>
      <c r="J2455" s="10"/>
      <c r="K2455" s="10"/>
      <c r="L2455" s="10"/>
      <c r="N2455" s="10"/>
      <c r="O2455" s="10"/>
      <c r="P2455" s="10"/>
      <c r="Q2455" s="10"/>
      <c r="R2455" s="10"/>
      <c r="S2455" s="10"/>
      <c r="T2455" s="10"/>
      <c r="U2455" s="10"/>
      <c r="V2455" s="10"/>
      <c r="W2455" s="10"/>
      <c r="X2455" s="10"/>
      <c r="Y2455" s="10"/>
      <c r="Z2455" s="10"/>
      <c r="AA2455" s="10"/>
      <c r="AB2455" s="10"/>
      <c r="AC2455" s="10"/>
      <c r="AD2455" s="10"/>
      <c r="AE2455" s="10"/>
      <c r="AF2455" s="10"/>
      <c r="AG2455" s="10"/>
      <c r="AH2455" s="10"/>
      <c r="AI2455" s="10"/>
      <c r="AJ2455" s="10"/>
      <c r="AK2455" s="10"/>
      <c r="AL2455" s="10"/>
      <c r="AM2455" s="10"/>
      <c r="AN2455" s="10"/>
      <c r="AO2455" s="10"/>
      <c r="AP2455" s="10"/>
      <c r="AQ2455" s="10"/>
      <c r="AR2455" s="10"/>
      <c r="AS2455" s="10"/>
      <c r="AT2455" s="10"/>
      <c r="AU2455" s="10"/>
      <c r="AV2455" s="10"/>
      <c r="AW2455" s="10"/>
      <c r="AX2455" s="10"/>
      <c r="AZ2455" s="10"/>
      <c r="BA2455" s="10"/>
      <c r="BB2455" s="10"/>
      <c r="BC2455" s="10"/>
      <c r="BD2455" s="10"/>
      <c r="BE2455" s="10"/>
      <c r="BG2455" s="10"/>
      <c r="BH2455" s="10"/>
      <c r="BI2455" s="10"/>
      <c r="BJ2455" s="10"/>
      <c r="BK2455" s="10"/>
      <c r="BL2455" s="10"/>
      <c r="BN2455" s="10"/>
      <c r="BO2455" s="10"/>
      <c r="BP2455" s="10"/>
      <c r="BQ2455" s="10"/>
      <c r="BR2455" s="10"/>
      <c r="BS2455" s="10"/>
      <c r="BU2455" s="10"/>
      <c r="BV2455" s="10"/>
      <c r="BW2455" s="10"/>
      <c r="BX2455" s="10"/>
      <c r="BY2455" s="10"/>
      <c r="BZ2455" s="10"/>
      <c r="CB2455" s="10"/>
      <c r="CC2455" s="10"/>
      <c r="CD2455" s="10"/>
      <c r="CE2455" s="10"/>
      <c r="CF2455" s="10"/>
      <c r="CG2455" s="10"/>
      <c r="CI2455" s="10"/>
      <c r="CJ2455" s="10"/>
      <c r="CK2455" s="10"/>
      <c r="CL2455" s="10"/>
      <c r="CM2455" s="10"/>
      <c r="CN2455" s="10"/>
      <c r="CP2455" s="10"/>
      <c r="CQ2455" s="10"/>
      <c r="CR2455" s="10"/>
      <c r="CS2455" s="10"/>
      <c r="CT2455" s="10"/>
      <c r="CU2455" s="10"/>
      <c r="CW2455" s="10"/>
      <c r="CX2455" s="10"/>
    </row>
    <row r="2456" spans="8:102" ht="11.1" customHeight="1" x14ac:dyDescent="0.2">
      <c r="H2456" s="1"/>
      <c r="I2456" s="1"/>
      <c r="J2456" s="1"/>
      <c r="K2456" s="1"/>
      <c r="L2456" s="1"/>
      <c r="N2456" s="1"/>
      <c r="O2456" s="1"/>
      <c r="P2456" s="1"/>
      <c r="Q2456" s="1"/>
      <c r="R2456" s="1"/>
      <c r="S2456" s="1"/>
      <c r="T2456" s="1"/>
      <c r="U2456" s="1"/>
      <c r="V2456" s="1"/>
      <c r="W2456" s="1"/>
      <c r="X2456" s="1"/>
      <c r="Y2456" s="1"/>
      <c r="Z2456" s="1"/>
      <c r="AA2456" s="1"/>
      <c r="AB2456" s="1"/>
      <c r="AC2456" s="1"/>
      <c r="AD2456" s="1"/>
      <c r="AE2456" s="1"/>
      <c r="AF2456" s="1"/>
      <c r="AG2456" s="1"/>
      <c r="AH2456" s="1"/>
      <c r="AI2456" s="1"/>
      <c r="AJ2456" s="1"/>
      <c r="AK2456" s="1"/>
      <c r="AL2456" s="1"/>
      <c r="AM2456" s="1"/>
      <c r="AN2456" s="1"/>
      <c r="AO2456" s="1"/>
      <c r="AP2456" s="1"/>
      <c r="AQ2456" s="1"/>
      <c r="AR2456" s="1"/>
      <c r="AS2456" s="1"/>
      <c r="AT2456" s="1"/>
      <c r="AU2456" s="1"/>
      <c r="AV2456" s="1"/>
      <c r="AW2456" s="1"/>
      <c r="AX2456" s="1"/>
      <c r="AZ2456" s="1"/>
      <c r="BA2456" s="1"/>
      <c r="BB2456" s="1"/>
      <c r="BC2456" s="1"/>
      <c r="BD2456" s="1"/>
      <c r="BE2456" s="1"/>
      <c r="BG2456" s="1"/>
      <c r="BH2456" s="1"/>
      <c r="BI2456" s="1"/>
      <c r="BJ2456" s="1"/>
      <c r="BK2456" s="1"/>
      <c r="BL2456" s="1"/>
      <c r="BN2456" s="1"/>
      <c r="BO2456" s="1"/>
      <c r="BP2456" s="1"/>
      <c r="BQ2456" s="1"/>
      <c r="BR2456" s="1"/>
      <c r="BS2456" s="1"/>
      <c r="BU2456" s="1"/>
      <c r="BV2456" s="1"/>
      <c r="BW2456" s="1"/>
      <c r="BX2456" s="1"/>
      <c r="BY2456" s="1"/>
      <c r="BZ2456" s="1"/>
      <c r="CB2456" s="1"/>
      <c r="CC2456" s="1"/>
      <c r="CD2456" s="1"/>
      <c r="CE2456" s="1"/>
      <c r="CF2456" s="1"/>
      <c r="CG2456" s="1"/>
      <c r="CI2456" s="1"/>
      <c r="CJ2456" s="1"/>
      <c r="CK2456" s="1"/>
      <c r="CL2456" s="1"/>
      <c r="CM2456" s="1"/>
      <c r="CN2456" s="1"/>
      <c r="CP2456" s="1"/>
      <c r="CQ2456" s="1"/>
      <c r="CR2456" s="1"/>
      <c r="CS2456" s="1"/>
      <c r="CT2456" s="1"/>
      <c r="CU2456" s="1"/>
      <c r="CW2456" s="1"/>
      <c r="CX2456" s="1"/>
    </row>
    <row r="2457" spans="8:102" ht="11.1" customHeight="1" x14ac:dyDescent="0.2">
      <c r="H2457" s="1"/>
      <c r="I2457" s="1"/>
      <c r="J2457" s="1"/>
      <c r="K2457" s="1"/>
      <c r="L2457" s="1"/>
      <c r="N2457" s="1"/>
      <c r="O2457" s="1"/>
      <c r="P2457" s="1"/>
      <c r="Q2457" s="1"/>
      <c r="R2457" s="1"/>
      <c r="S2457" s="1"/>
      <c r="T2457" s="1"/>
      <c r="U2457" s="1"/>
      <c r="V2457" s="1"/>
      <c r="W2457" s="1"/>
      <c r="X2457" s="1"/>
      <c r="Y2457" s="1"/>
      <c r="Z2457" s="1"/>
      <c r="AA2457" s="1"/>
      <c r="AB2457" s="1"/>
      <c r="AC2457" s="1"/>
      <c r="AD2457" s="1"/>
      <c r="AE2457" s="1"/>
      <c r="AF2457" s="1"/>
      <c r="AG2457" s="1"/>
      <c r="AH2457" s="1"/>
      <c r="AJ2457" s="1"/>
      <c r="AK2457" s="1"/>
      <c r="AM2457" s="1"/>
      <c r="AO2457" s="1"/>
      <c r="AP2457" s="1"/>
      <c r="AQ2457" s="1"/>
      <c r="AR2457" s="1"/>
      <c r="AS2457" s="1"/>
      <c r="AT2457" s="1"/>
      <c r="AV2457" s="1"/>
      <c r="AX2457" s="1"/>
      <c r="AZ2457" s="1"/>
      <c r="BA2457" s="1"/>
      <c r="BB2457" s="1"/>
      <c r="BC2457" s="1"/>
      <c r="BD2457" s="1"/>
      <c r="BE2457" s="1"/>
      <c r="BG2457" s="1"/>
      <c r="BH2457" s="1"/>
      <c r="BI2457" s="1"/>
      <c r="BJ2457" s="1"/>
      <c r="BL2457" s="1"/>
      <c r="BN2457" s="1"/>
      <c r="BO2457" s="1"/>
      <c r="BP2457" s="1"/>
      <c r="BQ2457" s="1"/>
      <c r="BR2457" s="1"/>
      <c r="BS2457" s="1"/>
      <c r="BU2457" s="1"/>
      <c r="BV2457" s="1"/>
      <c r="BW2457" s="1"/>
      <c r="BX2457" s="1"/>
      <c r="BY2457" s="1"/>
      <c r="BZ2457" s="1"/>
      <c r="CB2457" s="1"/>
      <c r="CD2457" s="1"/>
      <c r="CE2457" s="1"/>
      <c r="CF2457" s="1"/>
      <c r="CG2457" s="1"/>
      <c r="CI2457" s="1"/>
      <c r="CJ2457" s="1"/>
      <c r="CK2457" s="1"/>
      <c r="CL2457" s="1"/>
      <c r="CM2457" s="1"/>
      <c r="CN2457" s="1"/>
      <c r="CP2457" s="1"/>
      <c r="CQ2457" s="1"/>
      <c r="CR2457" s="1"/>
      <c r="CW2457" s="1"/>
      <c r="CX2457" s="1"/>
    </row>
    <row r="2458" spans="8:102" x14ac:dyDescent="0.2">
      <c r="H2458" s="1"/>
      <c r="I2458" s="1"/>
      <c r="J2458" s="1"/>
      <c r="K2458" s="1"/>
      <c r="L2458" s="1"/>
      <c r="N2458" s="1"/>
      <c r="O2458" s="1"/>
      <c r="P2458" s="1"/>
      <c r="Q2458" s="1"/>
      <c r="R2458" s="1"/>
      <c r="S2458" s="1"/>
      <c r="T2458" s="1"/>
      <c r="U2458" s="1"/>
      <c r="V2458" s="1"/>
      <c r="W2458" s="1"/>
      <c r="X2458" s="1"/>
      <c r="Y2458" s="1"/>
      <c r="Z2458" s="1"/>
      <c r="AA2458" s="1"/>
      <c r="AB2458" s="1"/>
      <c r="AC2458" s="1"/>
      <c r="AD2458" s="1"/>
      <c r="AE2458" s="1"/>
      <c r="AF2458" s="1"/>
      <c r="AG2458" s="1"/>
      <c r="AH2458" s="1"/>
      <c r="AJ2458" s="1"/>
      <c r="AK2458" s="1"/>
      <c r="AM2458" s="1"/>
      <c r="AO2458" s="1"/>
      <c r="AP2458" s="1"/>
      <c r="AQ2458" s="1"/>
      <c r="AR2458" s="1"/>
      <c r="AS2458" s="1"/>
      <c r="AT2458" s="1"/>
      <c r="AV2458" s="1"/>
      <c r="AX2458" s="1"/>
      <c r="AZ2458" s="1"/>
      <c r="BA2458" s="1"/>
      <c r="BB2458" s="1"/>
      <c r="BC2458" s="1"/>
      <c r="BD2458" s="1"/>
      <c r="BE2458" s="1"/>
      <c r="BG2458" s="1"/>
      <c r="BH2458" s="1"/>
      <c r="BI2458" s="1"/>
      <c r="BJ2458" s="1"/>
      <c r="BL2458" s="1"/>
      <c r="BN2458" s="1"/>
      <c r="BO2458" s="1"/>
      <c r="BP2458" s="1"/>
      <c r="BQ2458" s="1"/>
      <c r="BR2458" s="1"/>
      <c r="BS2458" s="1"/>
      <c r="BU2458" s="1"/>
      <c r="BV2458" s="1"/>
      <c r="BW2458" s="1"/>
      <c r="BX2458" s="1"/>
      <c r="BY2458" s="1"/>
      <c r="BZ2458" s="1"/>
      <c r="CB2458" s="1"/>
      <c r="CD2458" s="1"/>
      <c r="CE2458" s="1"/>
      <c r="CF2458" s="1"/>
      <c r="CG2458" s="1"/>
      <c r="CI2458" s="1"/>
      <c r="CJ2458" s="1"/>
      <c r="CK2458" s="1"/>
      <c r="CL2458" s="1"/>
      <c r="CM2458" s="1"/>
      <c r="CN2458" s="1"/>
      <c r="CP2458" s="1"/>
      <c r="CQ2458" s="1"/>
      <c r="CR2458" s="1"/>
      <c r="CW2458" s="1"/>
      <c r="CX2458" s="1"/>
    </row>
    <row r="2459" spans="8:102" ht="12.95" customHeight="1" x14ac:dyDescent="0.2">
      <c r="H2459" s="1"/>
      <c r="I2459" s="1"/>
      <c r="J2459" s="1"/>
      <c r="K2459" s="1"/>
      <c r="L2459" s="1"/>
      <c r="N2459" s="1"/>
      <c r="O2459" s="1"/>
      <c r="P2459" s="1"/>
      <c r="Q2459" s="1"/>
      <c r="R2459" s="1"/>
      <c r="S2459" s="1"/>
      <c r="T2459" s="1"/>
      <c r="U2459" s="1"/>
      <c r="V2459" s="1"/>
      <c r="W2459" s="1"/>
      <c r="X2459" s="1"/>
      <c r="Y2459" s="1"/>
      <c r="Z2459" s="1"/>
      <c r="AA2459" s="1"/>
      <c r="AD2459" s="1"/>
      <c r="AE2459" s="1"/>
      <c r="AF2459" s="1"/>
      <c r="AG2459" s="1"/>
      <c r="AH2459" s="1"/>
      <c r="AJ2459" s="1"/>
      <c r="AK2459" s="1"/>
      <c r="AM2459" s="1"/>
      <c r="AO2459" s="1"/>
      <c r="AP2459" s="1"/>
      <c r="AS2459" s="1"/>
      <c r="AV2459" s="1"/>
      <c r="AX2459" s="1"/>
      <c r="AZ2459" s="1"/>
      <c r="BA2459" s="1"/>
      <c r="BB2459" s="1"/>
      <c r="BC2459" s="1"/>
      <c r="BE2459" s="1"/>
      <c r="BG2459" s="1"/>
      <c r="BH2459" s="1"/>
      <c r="BI2459" s="1"/>
      <c r="BJ2459" s="1"/>
      <c r="BL2459" s="1"/>
      <c r="BN2459" s="1"/>
      <c r="BO2459" s="1"/>
      <c r="BP2459" s="1"/>
      <c r="BQ2459" s="1"/>
      <c r="BR2459" s="1"/>
      <c r="BS2459" s="1"/>
      <c r="BV2459" s="1"/>
      <c r="BW2459" s="1"/>
      <c r="BX2459" s="1"/>
      <c r="BY2459" s="1"/>
      <c r="BZ2459" s="1"/>
      <c r="CD2459" s="1"/>
      <c r="CE2459" s="1"/>
      <c r="CF2459" s="1"/>
      <c r="CG2459" s="1"/>
      <c r="CJ2459" s="1"/>
      <c r="CK2459" s="1"/>
      <c r="CL2459" s="1"/>
      <c r="CM2459" s="1"/>
      <c r="CN2459" s="1"/>
      <c r="CR2459" s="1"/>
      <c r="CW2459" s="1"/>
      <c r="CX2459" s="1"/>
    </row>
    <row r="2460" spans="8:102" ht="12.95" customHeight="1" x14ac:dyDescent="0.2">
      <c r="H2460" s="1"/>
      <c r="I2460" s="1"/>
      <c r="J2460" s="1"/>
      <c r="K2460" s="1"/>
      <c r="L2460" s="1"/>
      <c r="N2460" s="1"/>
      <c r="O2460" s="1"/>
      <c r="P2460" s="1"/>
      <c r="Q2460" s="1"/>
      <c r="R2460" s="1"/>
      <c r="S2460" s="1"/>
      <c r="T2460" s="1"/>
      <c r="V2460" s="1"/>
      <c r="W2460" s="1"/>
      <c r="X2460" s="1"/>
      <c r="Y2460" s="1"/>
      <c r="Z2460" s="1"/>
      <c r="AA2460" s="1"/>
      <c r="AD2460" s="1"/>
      <c r="AE2460" s="1"/>
      <c r="AF2460" s="1"/>
      <c r="AG2460" s="1"/>
      <c r="AH2460" s="1"/>
      <c r="AJ2460" s="1"/>
      <c r="AK2460" s="1"/>
      <c r="AM2460" s="1"/>
      <c r="AO2460" s="1"/>
      <c r="AP2460" s="1"/>
      <c r="AS2460" s="1"/>
      <c r="AV2460" s="1"/>
      <c r="AX2460" s="1"/>
      <c r="AZ2460" s="1"/>
      <c r="BA2460" s="1"/>
      <c r="BB2460" s="1"/>
      <c r="BC2460" s="1"/>
      <c r="BE2460" s="1"/>
      <c r="BG2460" s="1"/>
      <c r="BH2460" s="1"/>
      <c r="BI2460" s="1"/>
      <c r="BJ2460" s="1"/>
      <c r="BL2460" s="1"/>
      <c r="BO2460" s="1"/>
      <c r="BP2460" s="1"/>
      <c r="BQ2460" s="1"/>
      <c r="BR2460" s="1"/>
      <c r="BS2460" s="1"/>
      <c r="BV2460" s="1"/>
      <c r="BW2460" s="1"/>
      <c r="BX2460" s="1"/>
      <c r="BY2460" s="1"/>
      <c r="BZ2460" s="1"/>
      <c r="CD2460" s="1"/>
      <c r="CE2460" s="1"/>
      <c r="CF2460" s="1"/>
      <c r="CG2460" s="1"/>
      <c r="CJ2460" s="1"/>
      <c r="CK2460" s="1"/>
      <c r="CL2460" s="1"/>
      <c r="CM2460" s="1"/>
      <c r="CN2460" s="1"/>
      <c r="CR2460" s="1"/>
      <c r="CW2460" s="1"/>
      <c r="CX2460" s="1"/>
    </row>
    <row r="2461" spans="8:102" ht="12.95" customHeight="1" x14ac:dyDescent="0.2">
      <c r="H2461" s="1"/>
      <c r="I2461" s="1"/>
      <c r="J2461" s="1"/>
      <c r="K2461" s="1"/>
      <c r="L2461" s="1"/>
      <c r="N2461" s="1"/>
      <c r="O2461" s="1"/>
      <c r="P2461" s="1"/>
      <c r="Q2461" s="1"/>
      <c r="R2461" s="1"/>
      <c r="S2461" s="1"/>
      <c r="T2461" s="1"/>
      <c r="V2461" s="1"/>
      <c r="W2461" s="1"/>
      <c r="X2461" s="1"/>
      <c r="Y2461" s="1"/>
      <c r="Z2461" s="1"/>
      <c r="AA2461" s="1"/>
      <c r="AD2461" s="1"/>
      <c r="AE2461" s="1"/>
      <c r="AF2461" s="1"/>
      <c r="AG2461" s="1"/>
      <c r="AH2461" s="1"/>
      <c r="AJ2461" s="1"/>
      <c r="AK2461" s="1"/>
      <c r="AM2461" s="1"/>
      <c r="AO2461" s="1"/>
      <c r="AP2461" s="1"/>
      <c r="AS2461" s="1"/>
      <c r="AV2461" s="1"/>
      <c r="AX2461" s="1"/>
      <c r="AZ2461" s="1"/>
      <c r="BA2461" s="1"/>
      <c r="BB2461" s="1"/>
      <c r="BC2461" s="1"/>
      <c r="BE2461" s="1"/>
      <c r="BG2461" s="1"/>
      <c r="BH2461" s="1"/>
      <c r="BI2461" s="1"/>
      <c r="BJ2461" s="1"/>
      <c r="BL2461" s="1"/>
      <c r="BO2461" s="1"/>
      <c r="BP2461" s="1"/>
      <c r="BQ2461" s="1"/>
      <c r="BR2461" s="1"/>
      <c r="BS2461" s="1"/>
      <c r="BV2461" s="1"/>
      <c r="BW2461" s="1"/>
      <c r="BX2461" s="1"/>
      <c r="BY2461" s="1"/>
      <c r="BZ2461" s="1"/>
      <c r="CD2461" s="1"/>
      <c r="CE2461" s="1"/>
      <c r="CF2461" s="1"/>
      <c r="CG2461" s="1"/>
      <c r="CJ2461" s="1"/>
      <c r="CK2461" s="1"/>
      <c r="CL2461" s="1"/>
      <c r="CM2461" s="1"/>
      <c r="CN2461" s="1"/>
      <c r="CR2461" s="1"/>
      <c r="CW2461" s="1"/>
      <c r="CX2461" s="1"/>
    </row>
    <row r="2462" spans="8:102" x14ac:dyDescent="0.2">
      <c r="H2462" s="1"/>
      <c r="I2462" s="1"/>
      <c r="J2462" s="1"/>
      <c r="K2462" s="1"/>
      <c r="L2462" s="1"/>
      <c r="N2462" s="1"/>
      <c r="O2462" s="1"/>
      <c r="P2462" s="1"/>
      <c r="Q2462" s="1"/>
      <c r="R2462" s="1"/>
      <c r="S2462" s="1"/>
      <c r="T2462" s="1"/>
      <c r="V2462" s="1"/>
      <c r="W2462" s="1"/>
      <c r="X2462" s="1"/>
      <c r="Y2462" s="1"/>
      <c r="Z2462" s="1"/>
      <c r="AA2462" s="1"/>
      <c r="AD2462" s="1"/>
      <c r="AE2462" s="1"/>
      <c r="AG2462" s="1"/>
      <c r="AH2462" s="1"/>
      <c r="AJ2462" s="1"/>
      <c r="AK2462" s="1"/>
      <c r="AM2462" s="1"/>
      <c r="AO2462" s="1"/>
      <c r="AP2462" s="1"/>
      <c r="AS2462" s="1"/>
      <c r="AV2462" s="1"/>
      <c r="AX2462" s="1"/>
      <c r="AZ2462" s="1"/>
      <c r="BA2462" s="1"/>
      <c r="BB2462" s="1"/>
      <c r="BC2462" s="1"/>
      <c r="BE2462" s="1"/>
      <c r="BG2462" s="1"/>
      <c r="BH2462" s="1"/>
      <c r="BI2462" s="1"/>
      <c r="BJ2462" s="1"/>
      <c r="BL2462" s="1"/>
      <c r="BO2462" s="1"/>
      <c r="BP2462" s="1"/>
      <c r="BQ2462" s="1"/>
      <c r="BR2462" s="1"/>
      <c r="BS2462" s="1"/>
      <c r="BV2462" s="1"/>
      <c r="BW2462" s="1"/>
      <c r="BX2462" s="1"/>
      <c r="BY2462" s="1"/>
      <c r="BZ2462" s="1"/>
      <c r="CD2462" s="1"/>
      <c r="CE2462" s="1"/>
      <c r="CF2462" s="1"/>
      <c r="CG2462" s="1"/>
      <c r="CJ2462" s="1"/>
      <c r="CK2462" s="1"/>
      <c r="CL2462" s="1"/>
      <c r="CM2462" s="1"/>
      <c r="CR2462" s="1"/>
      <c r="CW2462" s="1"/>
      <c r="CX2462" s="1"/>
    </row>
    <row r="2463" spans="8:102" x14ac:dyDescent="0.2">
      <c r="H2463" s="1"/>
      <c r="I2463" s="1"/>
      <c r="J2463" s="1"/>
      <c r="K2463" s="1"/>
      <c r="L2463" s="1"/>
      <c r="N2463" s="1"/>
      <c r="O2463" s="1"/>
      <c r="P2463" s="1"/>
      <c r="Q2463" s="1"/>
      <c r="R2463" s="1"/>
      <c r="S2463" s="1"/>
      <c r="T2463" s="1"/>
      <c r="V2463" s="1"/>
      <c r="W2463" s="1"/>
      <c r="X2463" s="1"/>
      <c r="Y2463" s="1"/>
      <c r="Z2463" s="1"/>
      <c r="AA2463" s="1"/>
      <c r="AD2463" s="1"/>
      <c r="AE2463" s="1"/>
      <c r="AG2463" s="1"/>
      <c r="AH2463" s="1"/>
      <c r="AJ2463" s="1"/>
      <c r="AK2463" s="1"/>
      <c r="AM2463" s="1"/>
      <c r="AO2463" s="1"/>
      <c r="AP2463" s="1"/>
      <c r="AS2463" s="1"/>
      <c r="AV2463" s="1"/>
      <c r="AX2463" s="1"/>
      <c r="AZ2463" s="1"/>
      <c r="BA2463" s="1"/>
      <c r="BB2463" s="1"/>
      <c r="BC2463" s="1"/>
      <c r="BE2463" s="1"/>
      <c r="BG2463" s="1"/>
      <c r="BH2463" s="1"/>
      <c r="BI2463" s="1"/>
      <c r="BJ2463" s="1"/>
      <c r="BL2463" s="1"/>
      <c r="BO2463" s="1"/>
      <c r="BP2463" s="1"/>
      <c r="BQ2463" s="1"/>
      <c r="BR2463" s="1"/>
      <c r="BS2463" s="1"/>
      <c r="BV2463" s="1"/>
      <c r="BW2463" s="1"/>
      <c r="BX2463" s="1"/>
      <c r="BY2463" s="1"/>
      <c r="BZ2463" s="1"/>
      <c r="CD2463" s="1"/>
      <c r="CE2463" s="1"/>
      <c r="CF2463" s="1"/>
      <c r="CG2463" s="1"/>
      <c r="CJ2463" s="1"/>
      <c r="CK2463" s="1"/>
      <c r="CL2463" s="1"/>
      <c r="CM2463" s="1"/>
      <c r="CR2463" s="1"/>
      <c r="CW2463" s="1"/>
      <c r="CX2463" s="1"/>
    </row>
    <row r="2464" spans="8:102" x14ac:dyDescent="0.2">
      <c r="H2464" s="1"/>
      <c r="I2464" s="1"/>
      <c r="J2464" s="1"/>
      <c r="K2464" s="1"/>
      <c r="L2464" s="1"/>
      <c r="N2464" s="1"/>
      <c r="O2464" s="1"/>
      <c r="P2464" s="1"/>
      <c r="Q2464" s="1"/>
      <c r="R2464" s="1"/>
      <c r="S2464" s="1"/>
      <c r="T2464" s="1"/>
      <c r="V2464" s="1"/>
      <c r="W2464" s="1"/>
      <c r="X2464" s="1"/>
      <c r="Y2464" s="1"/>
      <c r="Z2464" s="1"/>
      <c r="AA2464" s="1"/>
      <c r="AD2464" s="1"/>
      <c r="AE2464" s="1"/>
      <c r="AG2464" s="1"/>
      <c r="AJ2464" s="1"/>
      <c r="AK2464" s="1"/>
      <c r="AM2464" s="1"/>
      <c r="AO2464" s="1"/>
      <c r="AP2464" s="1"/>
      <c r="AS2464" s="1"/>
      <c r="AV2464" s="1"/>
      <c r="AX2464" s="1"/>
      <c r="AZ2464" s="1"/>
      <c r="BA2464" s="1"/>
      <c r="BB2464" s="1"/>
      <c r="BC2464" s="1"/>
      <c r="BE2464" s="1"/>
      <c r="BG2464" s="1"/>
      <c r="BH2464" s="1"/>
      <c r="BI2464" s="1"/>
      <c r="BJ2464" s="1"/>
      <c r="BL2464" s="1"/>
      <c r="BO2464" s="1"/>
      <c r="BP2464" s="1"/>
      <c r="BQ2464" s="1"/>
      <c r="BR2464" s="1"/>
      <c r="BS2464" s="1"/>
      <c r="BV2464" s="1"/>
      <c r="BW2464" s="1"/>
      <c r="BX2464" s="1"/>
      <c r="BY2464" s="1"/>
      <c r="BZ2464" s="1"/>
      <c r="CD2464" s="1"/>
      <c r="CE2464" s="1"/>
      <c r="CF2464" s="1"/>
      <c r="CG2464" s="1"/>
      <c r="CJ2464" s="1"/>
      <c r="CK2464" s="1"/>
      <c r="CL2464" s="1"/>
      <c r="CM2464" s="1"/>
      <c r="CR2464" s="1"/>
      <c r="CW2464" s="1"/>
      <c r="CX2464" s="1"/>
    </row>
    <row r="2465" spans="8:128" x14ac:dyDescent="0.2">
      <c r="H2465" s="1"/>
      <c r="I2465" s="1"/>
      <c r="J2465" s="1"/>
      <c r="K2465" s="1"/>
      <c r="L2465" s="1"/>
      <c r="N2465" s="1"/>
      <c r="O2465" s="1"/>
      <c r="P2465" s="1"/>
      <c r="Q2465" s="1"/>
      <c r="R2465" s="1"/>
      <c r="S2465" s="1"/>
      <c r="T2465" s="1"/>
      <c r="V2465" s="1"/>
      <c r="W2465" s="1"/>
      <c r="X2465" s="1"/>
      <c r="Y2465" s="1"/>
      <c r="Z2465" s="1"/>
      <c r="AA2465" s="1"/>
      <c r="AD2465" s="1"/>
      <c r="AE2465" s="1"/>
      <c r="AG2465" s="1"/>
      <c r="AJ2465" s="1"/>
      <c r="AK2465" s="1"/>
      <c r="AM2465" s="1"/>
      <c r="AO2465" s="1"/>
      <c r="AP2465" s="1"/>
      <c r="AS2465" s="1"/>
      <c r="AV2465" s="1"/>
      <c r="AX2465" s="1"/>
      <c r="AZ2465" s="1"/>
      <c r="BA2465" s="1"/>
      <c r="BB2465" s="1"/>
      <c r="BC2465" s="1"/>
      <c r="BE2465" s="1"/>
      <c r="BG2465" s="1"/>
      <c r="BH2465" s="1"/>
      <c r="BI2465" s="1"/>
      <c r="BJ2465" s="1"/>
      <c r="BL2465" s="1"/>
      <c r="BO2465" s="1"/>
      <c r="BP2465" s="1"/>
      <c r="BQ2465" s="1"/>
      <c r="BR2465" s="1"/>
      <c r="BS2465" s="1"/>
      <c r="BV2465" s="1"/>
      <c r="BW2465" s="1"/>
      <c r="BX2465" s="1"/>
      <c r="BY2465" s="1"/>
      <c r="BZ2465" s="1"/>
      <c r="CD2465" s="1"/>
      <c r="CE2465" s="1"/>
      <c r="CF2465" s="1"/>
      <c r="CG2465" s="1"/>
      <c r="CJ2465" s="1"/>
      <c r="CK2465" s="1"/>
      <c r="CL2465" s="1"/>
      <c r="CM2465" s="1"/>
      <c r="CR2465" s="1"/>
      <c r="CW2465" s="1"/>
      <c r="CX2465" s="1"/>
    </row>
    <row r="2466" spans="8:128" x14ac:dyDescent="0.2">
      <c r="H2466" s="1"/>
      <c r="I2466" s="1"/>
      <c r="J2466" s="1"/>
      <c r="K2466" s="1"/>
      <c r="L2466" s="1"/>
      <c r="N2466" s="1"/>
      <c r="O2466" s="1"/>
      <c r="P2466" s="1"/>
      <c r="Q2466" s="1"/>
      <c r="R2466" s="1"/>
      <c r="S2466" s="1"/>
      <c r="T2466" s="1"/>
      <c r="V2466" s="1"/>
      <c r="W2466" s="1"/>
      <c r="X2466" s="1"/>
      <c r="Y2466" s="1"/>
      <c r="Z2466" s="1"/>
      <c r="AA2466" s="1"/>
      <c r="AD2466" s="1"/>
      <c r="AE2466" s="1"/>
      <c r="AG2466" s="1"/>
      <c r="AJ2466" s="1"/>
      <c r="AK2466" s="1"/>
      <c r="AM2466" s="1"/>
      <c r="AO2466" s="1"/>
      <c r="AP2466" s="1"/>
      <c r="AS2466" s="1"/>
      <c r="AV2466" s="1"/>
      <c r="AX2466" s="1"/>
      <c r="AZ2466" s="1"/>
      <c r="BA2466" s="1"/>
      <c r="BB2466" s="1"/>
      <c r="BC2466" s="1"/>
      <c r="BE2466" s="1"/>
      <c r="BG2466" s="1"/>
      <c r="BH2466" s="1"/>
      <c r="BI2466" s="1"/>
      <c r="BJ2466" s="1"/>
      <c r="BL2466" s="1"/>
      <c r="BO2466" s="1"/>
      <c r="BP2466" s="1"/>
      <c r="BQ2466" s="1"/>
      <c r="BR2466" s="1"/>
      <c r="BS2466" s="1"/>
      <c r="BV2466" s="1"/>
      <c r="BW2466" s="1"/>
      <c r="BX2466" s="1"/>
      <c r="BY2466" s="1"/>
      <c r="BZ2466" s="1"/>
      <c r="CD2466" s="1"/>
      <c r="CE2466" s="1"/>
      <c r="CF2466" s="1"/>
      <c r="CG2466" s="1"/>
      <c r="CJ2466" s="1"/>
      <c r="CK2466" s="1"/>
      <c r="CL2466" s="1"/>
      <c r="CM2466" s="1"/>
      <c r="CR2466" s="1"/>
      <c r="CW2466" s="1"/>
      <c r="CX2466" s="1"/>
    </row>
    <row r="2467" spans="8:128" x14ac:dyDescent="0.2">
      <c r="H2467" s="1"/>
      <c r="I2467" s="1"/>
      <c r="J2467" s="1"/>
      <c r="K2467" s="1"/>
      <c r="L2467" s="1"/>
      <c r="N2467" s="1"/>
      <c r="O2467" s="1"/>
      <c r="P2467" s="1"/>
      <c r="Q2467" s="1"/>
      <c r="R2467" s="1"/>
      <c r="S2467" s="1"/>
      <c r="T2467" s="1"/>
      <c r="V2467" s="1"/>
      <c r="W2467" s="1"/>
      <c r="X2467" s="1"/>
      <c r="Y2467" s="1"/>
      <c r="Z2467" s="1"/>
      <c r="AA2467" s="1"/>
      <c r="AD2467" s="1"/>
      <c r="AE2467" s="1"/>
      <c r="AG2467" s="1"/>
      <c r="AJ2467" s="1"/>
      <c r="AK2467" s="1"/>
      <c r="AM2467" s="1"/>
      <c r="AO2467" s="1"/>
      <c r="AP2467" s="1"/>
      <c r="AS2467" s="1"/>
      <c r="AV2467" s="1"/>
      <c r="AX2467" s="1"/>
      <c r="AZ2467" s="1"/>
      <c r="BA2467" s="1"/>
      <c r="BB2467" s="1"/>
      <c r="BC2467" s="1"/>
      <c r="BE2467" s="1"/>
      <c r="BG2467" s="1"/>
      <c r="BH2467" s="1"/>
      <c r="BI2467" s="1"/>
      <c r="BJ2467" s="1"/>
      <c r="BL2467" s="1"/>
      <c r="BO2467" s="1"/>
      <c r="BP2467" s="1"/>
      <c r="BQ2467" s="1"/>
      <c r="BR2467" s="1"/>
      <c r="BS2467" s="1"/>
      <c r="BV2467" s="1"/>
      <c r="BW2467" s="1"/>
      <c r="BX2467" s="1"/>
      <c r="BY2467" s="1"/>
      <c r="BZ2467" s="1"/>
      <c r="CD2467" s="1"/>
      <c r="CE2467" s="1"/>
      <c r="CF2467" s="1"/>
      <c r="CG2467" s="1"/>
      <c r="CJ2467" s="1"/>
      <c r="CK2467" s="1"/>
      <c r="CL2467" s="1"/>
      <c r="CM2467" s="1"/>
      <c r="CR2467" s="1"/>
      <c r="CW2467" s="1"/>
      <c r="CX2467" s="1"/>
    </row>
    <row r="2468" spans="8:128" x14ac:dyDescent="0.2">
      <c r="H2468" s="1"/>
      <c r="I2468" s="1"/>
      <c r="J2468" s="1"/>
      <c r="K2468" s="1"/>
      <c r="L2468" s="1"/>
      <c r="N2468" s="1"/>
      <c r="O2468" s="1"/>
      <c r="P2468" s="1"/>
      <c r="Q2468" s="1"/>
      <c r="R2468" s="1"/>
      <c r="S2468" s="1"/>
      <c r="T2468" s="1"/>
      <c r="V2468" s="1"/>
      <c r="W2468" s="1"/>
      <c r="Y2468" s="1"/>
      <c r="AA2468" s="1"/>
      <c r="AD2468" s="1"/>
      <c r="AE2468" s="1"/>
      <c r="AG2468" s="1"/>
      <c r="AJ2468" s="1"/>
      <c r="AK2468" s="1"/>
      <c r="AM2468" s="1"/>
      <c r="AO2468" s="1"/>
      <c r="AP2468" s="1"/>
      <c r="AS2468" s="1"/>
      <c r="AV2468" s="1"/>
      <c r="AX2468" s="1"/>
      <c r="AZ2468" s="1"/>
      <c r="BA2468" s="1"/>
      <c r="BB2468" s="1"/>
      <c r="BC2468" s="1"/>
      <c r="BE2468" s="1"/>
      <c r="BG2468" s="1"/>
      <c r="BH2468" s="1"/>
      <c r="BI2468" s="1"/>
      <c r="BJ2468" s="1"/>
      <c r="BL2468" s="1"/>
      <c r="BO2468" s="1"/>
      <c r="BP2468" s="1"/>
      <c r="BQ2468" s="1"/>
      <c r="BR2468" s="1"/>
      <c r="BS2468" s="1"/>
      <c r="BV2468" s="1"/>
      <c r="BW2468" s="1"/>
      <c r="BX2468" s="1"/>
      <c r="BY2468" s="1"/>
      <c r="BZ2468" s="1"/>
      <c r="CD2468" s="1"/>
      <c r="CE2468" s="1"/>
      <c r="CF2468" s="1"/>
      <c r="CG2468" s="1"/>
      <c r="CJ2468" s="1"/>
      <c r="CK2468" s="1"/>
      <c r="CL2468" s="1"/>
      <c r="CM2468" s="1"/>
      <c r="CR2468" s="1"/>
      <c r="CW2468" s="1"/>
      <c r="CX2468" s="1"/>
    </row>
    <row r="2469" spans="8:128" x14ac:dyDescent="0.2">
      <c r="H2469" s="1"/>
      <c r="I2469" s="1"/>
      <c r="J2469" s="1"/>
      <c r="K2469" s="1"/>
      <c r="N2469" s="1"/>
      <c r="O2469" s="1"/>
      <c r="P2469" s="1"/>
      <c r="Q2469" s="1"/>
      <c r="R2469" s="1"/>
      <c r="S2469" s="1"/>
      <c r="T2469" s="1"/>
      <c r="V2469" s="1"/>
      <c r="W2469" s="1"/>
      <c r="Y2469" s="1"/>
      <c r="AG2469" s="1"/>
      <c r="AJ2469" s="1"/>
      <c r="AK2469" s="1"/>
      <c r="AM2469" s="1"/>
      <c r="AO2469" s="1"/>
      <c r="AP2469" s="1"/>
      <c r="AS2469" s="1"/>
      <c r="AV2469" s="1"/>
      <c r="AX2469" s="1"/>
      <c r="AZ2469" s="1"/>
      <c r="BA2469" s="1"/>
      <c r="BB2469" s="1"/>
      <c r="BC2469" s="1"/>
      <c r="BE2469" s="1"/>
      <c r="BG2469" s="1"/>
      <c r="BH2469" s="1"/>
      <c r="BI2469" s="1"/>
      <c r="BJ2469" s="1"/>
      <c r="BL2469" s="1"/>
      <c r="BO2469" s="1"/>
      <c r="BP2469" s="1"/>
      <c r="BQ2469" s="1"/>
      <c r="BR2469" s="1"/>
      <c r="BS2469" s="1"/>
      <c r="BV2469" s="1"/>
      <c r="BW2469" s="1"/>
      <c r="BX2469" s="1"/>
      <c r="BY2469" s="1"/>
      <c r="BZ2469" s="1"/>
      <c r="CD2469" s="1"/>
      <c r="CE2469" s="1"/>
      <c r="CF2469" s="1"/>
      <c r="CG2469" s="1"/>
      <c r="CJ2469" s="1"/>
      <c r="CK2469" s="1"/>
      <c r="CL2469" s="1"/>
      <c r="CM2469" s="1"/>
      <c r="CR2469" s="1"/>
      <c r="CW2469" s="1"/>
      <c r="CX2469" s="1"/>
    </row>
    <row r="2470" spans="8:128" x14ac:dyDescent="0.2">
      <c r="H2470" s="1"/>
      <c r="I2470" s="1"/>
      <c r="J2470" s="1"/>
      <c r="K2470" s="1"/>
      <c r="N2470" s="1"/>
      <c r="O2470" s="1"/>
      <c r="P2470" s="1"/>
      <c r="Q2470" s="1"/>
      <c r="R2470" s="1"/>
      <c r="S2470" s="1"/>
      <c r="T2470" s="1"/>
      <c r="V2470" s="1"/>
      <c r="W2470" s="1"/>
      <c r="Y2470" s="1"/>
      <c r="AG2470" s="1"/>
      <c r="AJ2470" s="1"/>
      <c r="AK2470" s="1"/>
      <c r="AM2470" s="1"/>
      <c r="AO2470" s="1"/>
      <c r="AP2470" s="1"/>
      <c r="AS2470" s="1"/>
      <c r="AV2470" s="1"/>
      <c r="AX2470" s="1"/>
      <c r="AZ2470" s="1"/>
      <c r="BA2470" s="1"/>
      <c r="BB2470" s="1"/>
      <c r="BC2470" s="1"/>
      <c r="BE2470" s="1"/>
      <c r="BG2470" s="1"/>
      <c r="BH2470" s="1"/>
      <c r="BI2470" s="1"/>
      <c r="BJ2470" s="1"/>
      <c r="BL2470" s="1"/>
      <c r="BO2470" s="1"/>
      <c r="BP2470" s="1"/>
      <c r="BQ2470" s="1"/>
      <c r="BR2470" s="1"/>
      <c r="BS2470" s="1"/>
      <c r="BV2470" s="1"/>
      <c r="BW2470" s="1"/>
      <c r="BX2470" s="1"/>
      <c r="BY2470" s="1"/>
      <c r="BZ2470" s="1"/>
      <c r="CD2470" s="1"/>
      <c r="CE2470" s="1"/>
      <c r="CF2470" s="1"/>
      <c r="CG2470" s="1"/>
      <c r="CJ2470" s="1"/>
      <c r="CK2470" s="1"/>
      <c r="CL2470" s="1"/>
      <c r="CM2470" s="1"/>
      <c r="CR2470" s="1"/>
      <c r="CW2470" s="1"/>
      <c r="CX2470" s="1"/>
    </row>
    <row r="2471" spans="8:128" x14ac:dyDescent="0.2">
      <c r="H2471" s="1"/>
      <c r="O2471" s="1"/>
      <c r="S2471" s="1"/>
      <c r="T2471" s="1"/>
      <c r="V2471" s="1"/>
      <c r="Y2471" s="1"/>
      <c r="AG2471" s="1"/>
      <c r="AJ2471" s="1"/>
      <c r="AK2471" s="1"/>
      <c r="AM2471" s="1"/>
      <c r="AO2471" s="1"/>
      <c r="AP2471" s="1"/>
      <c r="AS2471" s="1"/>
      <c r="AV2471" s="1"/>
      <c r="AX2471" s="1"/>
      <c r="AZ2471" s="1"/>
      <c r="BA2471" s="1"/>
      <c r="BB2471" s="1"/>
      <c r="BC2471" s="1"/>
      <c r="BE2471" s="1"/>
      <c r="BG2471" s="1"/>
      <c r="BH2471" s="1"/>
      <c r="BI2471" s="1"/>
      <c r="BJ2471" s="1"/>
      <c r="BL2471" s="1"/>
      <c r="BO2471" s="1"/>
      <c r="BP2471" s="1"/>
      <c r="BQ2471" s="1"/>
      <c r="BR2471" s="1"/>
      <c r="BS2471" s="1"/>
      <c r="BV2471" s="1"/>
      <c r="BW2471" s="1"/>
      <c r="BX2471" s="1"/>
      <c r="BY2471" s="1"/>
      <c r="BZ2471" s="1"/>
      <c r="CD2471" s="1"/>
      <c r="CE2471" s="1"/>
      <c r="CF2471" s="1"/>
      <c r="CG2471" s="1"/>
      <c r="CJ2471" s="1"/>
      <c r="CK2471" s="1"/>
      <c r="CL2471" s="1"/>
      <c r="CM2471" s="1"/>
      <c r="CR2471" s="1"/>
      <c r="CW2471" s="1"/>
      <c r="CX2471" s="1"/>
    </row>
    <row r="2472" spans="8:128" x14ac:dyDescent="0.2">
      <c r="H2472" s="1"/>
      <c r="S2472" s="1"/>
      <c r="T2472" s="1"/>
      <c r="V2472" s="1"/>
      <c r="Y2472" s="1"/>
      <c r="AG2472" s="1"/>
      <c r="AJ2472" s="1"/>
      <c r="AK2472" s="1"/>
      <c r="AM2472" s="1"/>
      <c r="AO2472" s="1"/>
      <c r="AP2472" s="1"/>
      <c r="AS2472" s="1"/>
      <c r="AV2472" s="1"/>
      <c r="AX2472" s="1"/>
      <c r="AZ2472" s="1"/>
      <c r="BA2472" s="1"/>
      <c r="BB2472" s="1"/>
      <c r="BC2472" s="1"/>
      <c r="BE2472" s="1"/>
      <c r="BG2472" s="1"/>
      <c r="BH2472" s="1"/>
      <c r="BI2472" s="1"/>
      <c r="BJ2472" s="1"/>
      <c r="BL2472" s="1"/>
      <c r="BO2472" s="1"/>
      <c r="BP2472" s="1"/>
      <c r="BQ2472" s="1"/>
      <c r="BR2472" s="1"/>
      <c r="BS2472" s="1"/>
      <c r="BV2472" s="1"/>
      <c r="BW2472" s="1"/>
      <c r="BX2472" s="1"/>
      <c r="BY2472" s="1"/>
      <c r="BZ2472" s="1"/>
      <c r="CD2472" s="1"/>
      <c r="CE2472" s="1"/>
      <c r="CF2472" s="1"/>
      <c r="CG2472" s="1"/>
      <c r="CJ2472" s="1"/>
      <c r="CK2472" s="1"/>
      <c r="CL2472" s="1"/>
      <c r="CM2472" s="1"/>
      <c r="CR2472" s="1"/>
      <c r="CW2472" s="1"/>
      <c r="CX2472" s="1"/>
    </row>
    <row r="2473" spans="8:128" x14ac:dyDescent="0.2">
      <c r="S2473" s="1"/>
      <c r="T2473" s="1"/>
      <c r="V2473" s="1"/>
      <c r="Y2473" s="1"/>
      <c r="AG2473" s="1"/>
      <c r="AJ2473" s="1"/>
      <c r="AK2473" s="1"/>
      <c r="AM2473" s="1"/>
      <c r="AO2473" s="1"/>
      <c r="AP2473" s="1"/>
      <c r="AS2473" s="1"/>
      <c r="AV2473" s="1"/>
      <c r="AX2473" s="1"/>
      <c r="AZ2473" s="1"/>
      <c r="BA2473" s="1"/>
      <c r="BB2473" s="1"/>
      <c r="BC2473" s="1"/>
      <c r="BE2473" s="1"/>
      <c r="BG2473" s="1"/>
      <c r="BH2473" s="1"/>
      <c r="BJ2473" s="1"/>
      <c r="BL2473" s="1"/>
      <c r="BO2473" s="1"/>
      <c r="BP2473" s="1"/>
      <c r="BQ2473" s="1"/>
      <c r="BS2473" s="1"/>
      <c r="BV2473" s="1"/>
      <c r="BW2473" s="1"/>
      <c r="BX2473" s="1"/>
      <c r="BY2473" s="1"/>
      <c r="BZ2473" s="1"/>
      <c r="CD2473" s="1"/>
      <c r="CE2473" s="1"/>
      <c r="CF2473" s="1"/>
      <c r="CG2473" s="1"/>
      <c r="CJ2473" s="1"/>
      <c r="CK2473" s="1"/>
      <c r="CL2473" s="1"/>
      <c r="CM2473" s="1"/>
      <c r="CR2473" s="1"/>
      <c r="CW2473" s="1"/>
      <c r="CX2473" s="1"/>
    </row>
    <row r="2474" spans="8:128" x14ac:dyDescent="0.2">
      <c r="S2474" s="1"/>
      <c r="T2474" s="1"/>
      <c r="V2474" s="1"/>
      <c r="Y2474" s="1"/>
      <c r="AG2474" s="1"/>
      <c r="AJ2474" s="1"/>
      <c r="AK2474" s="1"/>
      <c r="AM2474" s="1"/>
      <c r="AO2474" s="1"/>
      <c r="AP2474" s="1"/>
      <c r="AZ2474" s="1"/>
      <c r="BA2474" s="1"/>
      <c r="BH2474" s="1"/>
      <c r="BO2474" s="1"/>
      <c r="BP2474" s="1"/>
      <c r="CD2474" s="1"/>
      <c r="CE2474" s="1"/>
      <c r="CF2474" s="1"/>
      <c r="CW2474" s="1"/>
      <c r="CX2474" s="1"/>
    </row>
    <row r="2475" spans="8:128" x14ac:dyDescent="0.2">
      <c r="AG2475" s="1"/>
      <c r="AK2475" s="1"/>
      <c r="AM2475" s="1"/>
      <c r="AP2475" s="1"/>
      <c r="AZ2475" s="1"/>
      <c r="BA2475" s="1"/>
      <c r="BO2475" s="1"/>
      <c r="BP2475" s="1"/>
      <c r="CD2475" s="1"/>
      <c r="CE2475" s="1"/>
      <c r="CF2475" s="1"/>
      <c r="CW2475" s="1"/>
    </row>
    <row r="2476" spans="8:128" x14ac:dyDescent="0.2">
      <c r="H2476" s="14"/>
      <c r="I2476" s="14"/>
      <c r="J2476" s="14"/>
      <c r="K2476" s="14"/>
      <c r="L2476" s="14"/>
      <c r="M2476" s="14"/>
      <c r="N2476" s="14"/>
      <c r="O2476" s="14"/>
      <c r="P2476" s="14"/>
      <c r="Q2476" s="14"/>
      <c r="R2476" s="14"/>
      <c r="S2476" s="14"/>
      <c r="T2476" s="14"/>
      <c r="U2476" s="14"/>
      <c r="V2476" s="14"/>
      <c r="W2476" s="14"/>
      <c r="X2476" s="14"/>
      <c r="Y2476" s="14"/>
      <c r="Z2476" s="14"/>
      <c r="AA2476" s="14"/>
      <c r="AB2476" s="14"/>
      <c r="AC2476" s="14"/>
      <c r="AD2476" s="14"/>
      <c r="AE2476" s="14"/>
      <c r="AF2476" s="14"/>
      <c r="AG2476" s="14"/>
      <c r="AH2476" s="14"/>
      <c r="AI2476" s="14"/>
      <c r="AJ2476" s="14"/>
      <c r="AK2476" s="14"/>
      <c r="AL2476" s="14"/>
      <c r="AM2476" s="14"/>
      <c r="AN2476" s="14"/>
      <c r="AO2476" s="14"/>
      <c r="AP2476" s="14"/>
      <c r="AQ2476" s="14"/>
      <c r="AR2476" s="14"/>
      <c r="AS2476" s="14"/>
      <c r="AT2476" s="14"/>
      <c r="AU2476" s="14"/>
      <c r="AV2476" s="14"/>
      <c r="AW2476" s="14"/>
      <c r="AX2476" s="14"/>
      <c r="AY2476" s="14"/>
      <c r="AZ2476" s="14"/>
      <c r="BA2476" s="14"/>
      <c r="BB2476" s="14"/>
      <c r="BC2476" s="14"/>
      <c r="BD2476" s="14"/>
      <c r="BE2476" s="14"/>
      <c r="BF2476" s="14"/>
      <c r="BG2476" s="14"/>
      <c r="BH2476" s="14"/>
      <c r="BI2476" s="14"/>
      <c r="BJ2476" s="14"/>
      <c r="BK2476" s="14"/>
      <c r="BL2476" s="14"/>
      <c r="BM2476" s="14"/>
      <c r="BN2476" s="14"/>
      <c r="BO2476" s="14"/>
      <c r="BP2476" s="14"/>
      <c r="BQ2476" s="14"/>
      <c r="BR2476" s="14"/>
      <c r="BS2476" s="14"/>
      <c r="BT2476" s="14"/>
      <c r="BU2476" s="14"/>
      <c r="BV2476" s="14"/>
      <c r="BW2476" s="14"/>
      <c r="BX2476" s="14"/>
      <c r="BY2476" s="14"/>
      <c r="BZ2476" s="14"/>
      <c r="CA2476" s="14"/>
      <c r="CB2476" s="14"/>
      <c r="CC2476" s="14"/>
      <c r="CD2476" s="14"/>
      <c r="CE2476" s="14"/>
      <c r="CF2476" s="14"/>
      <c r="CG2476" s="14"/>
      <c r="CH2476" s="14"/>
      <c r="CI2476" s="14"/>
      <c r="CJ2476" s="14"/>
      <c r="CK2476" s="14"/>
      <c r="CL2476" s="14"/>
      <c r="CM2476" s="14"/>
      <c r="CN2476" s="14"/>
      <c r="CO2476" s="14"/>
      <c r="CP2476" s="14"/>
      <c r="CQ2476" s="14"/>
      <c r="CR2476" s="14"/>
      <c r="CS2476" s="14"/>
      <c r="CT2476" s="14"/>
      <c r="CU2476" s="14"/>
      <c r="CV2476" s="14"/>
      <c r="CW2476" s="14"/>
      <c r="CX2476" s="14"/>
      <c r="CY2476" s="14">
        <f t="shared" ref="CY2476:DG2476" si="2">SUM(CY2456:CY2475)</f>
        <v>0</v>
      </c>
      <c r="CZ2476" s="14">
        <f t="shared" si="2"/>
        <v>0</v>
      </c>
      <c r="DA2476" s="14">
        <f t="shared" si="2"/>
        <v>0</v>
      </c>
      <c r="DB2476" s="14">
        <f t="shared" si="2"/>
        <v>0</v>
      </c>
      <c r="DC2476" s="14">
        <f t="shared" si="2"/>
        <v>0</v>
      </c>
      <c r="DD2476" s="14">
        <f t="shared" si="2"/>
        <v>0</v>
      </c>
      <c r="DE2476" s="14">
        <f t="shared" si="2"/>
        <v>0</v>
      </c>
      <c r="DF2476" s="14">
        <f t="shared" si="2"/>
        <v>0</v>
      </c>
      <c r="DG2476" s="14">
        <f t="shared" si="2"/>
        <v>0</v>
      </c>
      <c r="DH2476" s="14"/>
      <c r="DI2476" s="14"/>
      <c r="DJ2476" s="14"/>
      <c r="DK2476" s="14"/>
      <c r="DL2476" s="14"/>
      <c r="DM2476" s="14"/>
      <c r="DN2476" s="14"/>
      <c r="DO2476" s="14"/>
      <c r="DP2476" s="14"/>
      <c r="DQ2476" s="14"/>
      <c r="DR2476" s="14"/>
      <c r="DS2476" s="14"/>
      <c r="DT2476" s="14"/>
      <c r="DU2476" s="14"/>
      <c r="DV2476" s="14"/>
      <c r="DW2476" s="14"/>
      <c r="DX2476" s="14"/>
    </row>
  </sheetData>
  <mergeCells count="9">
    <mergeCell ref="B9:B10"/>
    <mergeCell ref="C9:C10"/>
    <mergeCell ref="F9:F10"/>
    <mergeCell ref="B2:F2"/>
    <mergeCell ref="B3:F3"/>
    <mergeCell ref="B4:F4"/>
    <mergeCell ref="B5:F5"/>
    <mergeCell ref="B6:F6"/>
    <mergeCell ref="B7:F7"/>
  </mergeCells>
  <pageMargins left="0.7" right="0.7" top="0.75" bottom="0.75" header="0.3" footer="0.3"/>
  <pageSetup orientation="portrait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theme="6"/>
  </sheetPr>
  <dimension ref="B1:DX2487"/>
  <sheetViews>
    <sheetView showGridLines="0" zoomScaleNormal="100" workbookViewId="0">
      <selection activeCell="J23" sqref="J23"/>
    </sheetView>
  </sheetViews>
  <sheetFormatPr baseColWidth="10" defaultRowHeight="12.75" x14ac:dyDescent="0.2"/>
  <cols>
    <col min="2" max="2" width="7" customWidth="1"/>
    <col min="3" max="3" width="40.28515625" customWidth="1"/>
    <col min="4" max="4" width="13.28515625" customWidth="1"/>
    <col min="5" max="5" width="14.140625" customWidth="1"/>
    <col min="6" max="6" width="13.42578125" customWidth="1"/>
    <col min="7" max="10" width="13.7109375" customWidth="1"/>
    <col min="11" max="11" width="14.140625" customWidth="1"/>
    <col min="12" max="12" width="13.7109375" customWidth="1"/>
    <col min="13" max="13" width="9" customWidth="1"/>
    <col min="14" max="21" width="14.7109375" customWidth="1"/>
    <col min="22" max="22" width="14.85546875" customWidth="1"/>
    <col min="23" max="35" width="14.7109375" customWidth="1"/>
    <col min="37" max="37" width="14.7109375" customWidth="1"/>
    <col min="39" max="42" width="14.7109375" customWidth="1"/>
    <col min="43" max="43" width="14.85546875" customWidth="1"/>
    <col min="44" max="47" width="14.7109375" customWidth="1"/>
    <col min="49" max="50" width="14.7109375" customWidth="1"/>
    <col min="52" max="53" width="14.7109375" customWidth="1"/>
    <col min="54" max="54" width="14.5703125" customWidth="1"/>
    <col min="55" max="57" width="14.7109375" customWidth="1"/>
    <col min="60" max="60" width="14.7109375" customWidth="1"/>
    <col min="61" max="61" width="14.85546875" customWidth="1"/>
    <col min="62" max="64" width="14.7109375" customWidth="1"/>
    <col min="66" max="66" width="14.85546875" customWidth="1"/>
    <col min="67" max="68" width="14.7109375" customWidth="1"/>
    <col min="69" max="69" width="16.5703125" customWidth="1"/>
    <col min="70" max="71" width="14.7109375" customWidth="1"/>
    <col min="73" max="78" width="14.7109375" customWidth="1"/>
    <col min="80" max="80" width="14.85546875" customWidth="1"/>
    <col min="81" max="85" width="14.7109375" customWidth="1"/>
    <col min="87" max="91" width="14.7109375" customWidth="1"/>
    <col min="92" max="92" width="14.5703125" customWidth="1"/>
    <col min="94" max="95" width="14.7109375" customWidth="1"/>
    <col min="96" max="96" width="14.85546875" customWidth="1"/>
    <col min="97" max="97" width="14.7109375" customWidth="1"/>
    <col min="101" max="103" width="14.7109375" customWidth="1"/>
    <col min="257" max="257" width="7" customWidth="1"/>
    <col min="258" max="258" width="37.28515625" customWidth="1"/>
    <col min="259" max="259" width="13.28515625" customWidth="1"/>
    <col min="260" max="260" width="14.140625" customWidth="1"/>
    <col min="261" max="261" width="12.5703125" customWidth="1"/>
    <col min="262" max="262" width="13.42578125" customWidth="1"/>
    <col min="263" max="266" width="13.7109375" customWidth="1"/>
    <col min="267" max="267" width="14.140625" customWidth="1"/>
    <col min="268" max="268" width="13.7109375" customWidth="1"/>
    <col min="269" max="269" width="9" customWidth="1"/>
    <col min="270" max="277" width="14.7109375" customWidth="1"/>
    <col min="278" max="278" width="14.85546875" customWidth="1"/>
    <col min="279" max="291" width="14.7109375" customWidth="1"/>
    <col min="293" max="293" width="14.7109375" customWidth="1"/>
    <col min="295" max="298" width="14.7109375" customWidth="1"/>
    <col min="299" max="299" width="14.85546875" customWidth="1"/>
    <col min="300" max="303" width="14.7109375" customWidth="1"/>
    <col min="305" max="306" width="14.7109375" customWidth="1"/>
    <col min="308" max="309" width="14.7109375" customWidth="1"/>
    <col min="310" max="310" width="14.5703125" customWidth="1"/>
    <col min="311" max="313" width="14.7109375" customWidth="1"/>
    <col min="316" max="316" width="14.7109375" customWidth="1"/>
    <col min="317" max="317" width="14.85546875" customWidth="1"/>
    <col min="318" max="320" width="14.7109375" customWidth="1"/>
    <col min="322" max="322" width="14.85546875" customWidth="1"/>
    <col min="323" max="324" width="14.7109375" customWidth="1"/>
    <col min="325" max="325" width="16.5703125" customWidth="1"/>
    <col min="326" max="327" width="14.7109375" customWidth="1"/>
    <col min="329" max="334" width="14.7109375" customWidth="1"/>
    <col min="336" max="336" width="14.85546875" customWidth="1"/>
    <col min="337" max="341" width="14.7109375" customWidth="1"/>
    <col min="343" max="347" width="14.7109375" customWidth="1"/>
    <col min="348" max="348" width="14.5703125" customWidth="1"/>
    <col min="350" max="351" width="14.7109375" customWidth="1"/>
    <col min="352" max="352" width="14.85546875" customWidth="1"/>
    <col min="353" max="353" width="14.7109375" customWidth="1"/>
    <col min="357" max="359" width="14.7109375" customWidth="1"/>
    <col min="513" max="513" width="7" customWidth="1"/>
    <col min="514" max="514" width="37.28515625" customWidth="1"/>
    <col min="515" max="515" width="13.28515625" customWidth="1"/>
    <col min="516" max="516" width="14.140625" customWidth="1"/>
    <col min="517" max="517" width="12.5703125" customWidth="1"/>
    <col min="518" max="518" width="13.42578125" customWidth="1"/>
    <col min="519" max="522" width="13.7109375" customWidth="1"/>
    <col min="523" max="523" width="14.140625" customWidth="1"/>
    <col min="524" max="524" width="13.7109375" customWidth="1"/>
    <col min="525" max="525" width="9" customWidth="1"/>
    <col min="526" max="533" width="14.7109375" customWidth="1"/>
    <col min="534" max="534" width="14.85546875" customWidth="1"/>
    <col min="535" max="547" width="14.7109375" customWidth="1"/>
    <col min="549" max="549" width="14.7109375" customWidth="1"/>
    <col min="551" max="554" width="14.7109375" customWidth="1"/>
    <col min="555" max="555" width="14.85546875" customWidth="1"/>
    <col min="556" max="559" width="14.7109375" customWidth="1"/>
    <col min="561" max="562" width="14.7109375" customWidth="1"/>
    <col min="564" max="565" width="14.7109375" customWidth="1"/>
    <col min="566" max="566" width="14.5703125" customWidth="1"/>
    <col min="567" max="569" width="14.7109375" customWidth="1"/>
    <col min="572" max="572" width="14.7109375" customWidth="1"/>
    <col min="573" max="573" width="14.85546875" customWidth="1"/>
    <col min="574" max="576" width="14.7109375" customWidth="1"/>
    <col min="578" max="578" width="14.85546875" customWidth="1"/>
    <col min="579" max="580" width="14.7109375" customWidth="1"/>
    <col min="581" max="581" width="16.5703125" customWidth="1"/>
    <col min="582" max="583" width="14.7109375" customWidth="1"/>
    <col min="585" max="590" width="14.7109375" customWidth="1"/>
    <col min="592" max="592" width="14.85546875" customWidth="1"/>
    <col min="593" max="597" width="14.7109375" customWidth="1"/>
    <col min="599" max="603" width="14.7109375" customWidth="1"/>
    <col min="604" max="604" width="14.5703125" customWidth="1"/>
    <col min="606" max="607" width="14.7109375" customWidth="1"/>
    <col min="608" max="608" width="14.85546875" customWidth="1"/>
    <col min="609" max="609" width="14.7109375" customWidth="1"/>
    <col min="613" max="615" width="14.7109375" customWidth="1"/>
    <col min="769" max="769" width="7" customWidth="1"/>
    <col min="770" max="770" width="37.28515625" customWidth="1"/>
    <col min="771" max="771" width="13.28515625" customWidth="1"/>
    <col min="772" max="772" width="14.140625" customWidth="1"/>
    <col min="773" max="773" width="12.5703125" customWidth="1"/>
    <col min="774" max="774" width="13.42578125" customWidth="1"/>
    <col min="775" max="778" width="13.7109375" customWidth="1"/>
    <col min="779" max="779" width="14.140625" customWidth="1"/>
    <col min="780" max="780" width="13.7109375" customWidth="1"/>
    <col min="781" max="781" width="9" customWidth="1"/>
    <col min="782" max="789" width="14.7109375" customWidth="1"/>
    <col min="790" max="790" width="14.85546875" customWidth="1"/>
    <col min="791" max="803" width="14.7109375" customWidth="1"/>
    <col min="805" max="805" width="14.7109375" customWidth="1"/>
    <col min="807" max="810" width="14.7109375" customWidth="1"/>
    <col min="811" max="811" width="14.85546875" customWidth="1"/>
    <col min="812" max="815" width="14.7109375" customWidth="1"/>
    <col min="817" max="818" width="14.7109375" customWidth="1"/>
    <col min="820" max="821" width="14.7109375" customWidth="1"/>
    <col min="822" max="822" width="14.5703125" customWidth="1"/>
    <col min="823" max="825" width="14.7109375" customWidth="1"/>
    <col min="828" max="828" width="14.7109375" customWidth="1"/>
    <col min="829" max="829" width="14.85546875" customWidth="1"/>
    <col min="830" max="832" width="14.7109375" customWidth="1"/>
    <col min="834" max="834" width="14.85546875" customWidth="1"/>
    <col min="835" max="836" width="14.7109375" customWidth="1"/>
    <col min="837" max="837" width="16.5703125" customWidth="1"/>
    <col min="838" max="839" width="14.7109375" customWidth="1"/>
    <col min="841" max="846" width="14.7109375" customWidth="1"/>
    <col min="848" max="848" width="14.85546875" customWidth="1"/>
    <col min="849" max="853" width="14.7109375" customWidth="1"/>
    <col min="855" max="859" width="14.7109375" customWidth="1"/>
    <col min="860" max="860" width="14.5703125" customWidth="1"/>
    <col min="862" max="863" width="14.7109375" customWidth="1"/>
    <col min="864" max="864" width="14.85546875" customWidth="1"/>
    <col min="865" max="865" width="14.7109375" customWidth="1"/>
    <col min="869" max="871" width="14.7109375" customWidth="1"/>
    <col min="1025" max="1025" width="7" customWidth="1"/>
    <col min="1026" max="1026" width="37.28515625" customWidth="1"/>
    <col min="1027" max="1027" width="13.28515625" customWidth="1"/>
    <col min="1028" max="1028" width="14.140625" customWidth="1"/>
    <col min="1029" max="1029" width="12.5703125" customWidth="1"/>
    <col min="1030" max="1030" width="13.42578125" customWidth="1"/>
    <col min="1031" max="1034" width="13.7109375" customWidth="1"/>
    <col min="1035" max="1035" width="14.140625" customWidth="1"/>
    <col min="1036" max="1036" width="13.7109375" customWidth="1"/>
    <col min="1037" max="1037" width="9" customWidth="1"/>
    <col min="1038" max="1045" width="14.7109375" customWidth="1"/>
    <col min="1046" max="1046" width="14.85546875" customWidth="1"/>
    <col min="1047" max="1059" width="14.7109375" customWidth="1"/>
    <col min="1061" max="1061" width="14.7109375" customWidth="1"/>
    <col min="1063" max="1066" width="14.7109375" customWidth="1"/>
    <col min="1067" max="1067" width="14.85546875" customWidth="1"/>
    <col min="1068" max="1071" width="14.7109375" customWidth="1"/>
    <col min="1073" max="1074" width="14.7109375" customWidth="1"/>
    <col min="1076" max="1077" width="14.7109375" customWidth="1"/>
    <col min="1078" max="1078" width="14.5703125" customWidth="1"/>
    <col min="1079" max="1081" width="14.7109375" customWidth="1"/>
    <col min="1084" max="1084" width="14.7109375" customWidth="1"/>
    <col min="1085" max="1085" width="14.85546875" customWidth="1"/>
    <col min="1086" max="1088" width="14.7109375" customWidth="1"/>
    <col min="1090" max="1090" width="14.85546875" customWidth="1"/>
    <col min="1091" max="1092" width="14.7109375" customWidth="1"/>
    <col min="1093" max="1093" width="16.5703125" customWidth="1"/>
    <col min="1094" max="1095" width="14.7109375" customWidth="1"/>
    <col min="1097" max="1102" width="14.7109375" customWidth="1"/>
    <col min="1104" max="1104" width="14.85546875" customWidth="1"/>
    <col min="1105" max="1109" width="14.7109375" customWidth="1"/>
    <col min="1111" max="1115" width="14.7109375" customWidth="1"/>
    <col min="1116" max="1116" width="14.5703125" customWidth="1"/>
    <col min="1118" max="1119" width="14.7109375" customWidth="1"/>
    <col min="1120" max="1120" width="14.85546875" customWidth="1"/>
    <col min="1121" max="1121" width="14.7109375" customWidth="1"/>
    <col min="1125" max="1127" width="14.7109375" customWidth="1"/>
    <col min="1281" max="1281" width="7" customWidth="1"/>
    <col min="1282" max="1282" width="37.28515625" customWidth="1"/>
    <col min="1283" max="1283" width="13.28515625" customWidth="1"/>
    <col min="1284" max="1284" width="14.140625" customWidth="1"/>
    <col min="1285" max="1285" width="12.5703125" customWidth="1"/>
    <col min="1286" max="1286" width="13.42578125" customWidth="1"/>
    <col min="1287" max="1290" width="13.7109375" customWidth="1"/>
    <col min="1291" max="1291" width="14.140625" customWidth="1"/>
    <col min="1292" max="1292" width="13.7109375" customWidth="1"/>
    <col min="1293" max="1293" width="9" customWidth="1"/>
    <col min="1294" max="1301" width="14.7109375" customWidth="1"/>
    <col min="1302" max="1302" width="14.85546875" customWidth="1"/>
    <col min="1303" max="1315" width="14.7109375" customWidth="1"/>
    <col min="1317" max="1317" width="14.7109375" customWidth="1"/>
    <col min="1319" max="1322" width="14.7109375" customWidth="1"/>
    <col min="1323" max="1323" width="14.85546875" customWidth="1"/>
    <col min="1324" max="1327" width="14.7109375" customWidth="1"/>
    <col min="1329" max="1330" width="14.7109375" customWidth="1"/>
    <col min="1332" max="1333" width="14.7109375" customWidth="1"/>
    <col min="1334" max="1334" width="14.5703125" customWidth="1"/>
    <col min="1335" max="1337" width="14.7109375" customWidth="1"/>
    <col min="1340" max="1340" width="14.7109375" customWidth="1"/>
    <col min="1341" max="1341" width="14.85546875" customWidth="1"/>
    <col min="1342" max="1344" width="14.7109375" customWidth="1"/>
    <col min="1346" max="1346" width="14.85546875" customWidth="1"/>
    <col min="1347" max="1348" width="14.7109375" customWidth="1"/>
    <col min="1349" max="1349" width="16.5703125" customWidth="1"/>
    <col min="1350" max="1351" width="14.7109375" customWidth="1"/>
    <col min="1353" max="1358" width="14.7109375" customWidth="1"/>
    <col min="1360" max="1360" width="14.85546875" customWidth="1"/>
    <col min="1361" max="1365" width="14.7109375" customWidth="1"/>
    <col min="1367" max="1371" width="14.7109375" customWidth="1"/>
    <col min="1372" max="1372" width="14.5703125" customWidth="1"/>
    <col min="1374" max="1375" width="14.7109375" customWidth="1"/>
    <col min="1376" max="1376" width="14.85546875" customWidth="1"/>
    <col min="1377" max="1377" width="14.7109375" customWidth="1"/>
    <col min="1381" max="1383" width="14.7109375" customWidth="1"/>
    <col min="1537" max="1537" width="7" customWidth="1"/>
    <col min="1538" max="1538" width="37.28515625" customWidth="1"/>
    <col min="1539" max="1539" width="13.28515625" customWidth="1"/>
    <col min="1540" max="1540" width="14.140625" customWidth="1"/>
    <col min="1541" max="1541" width="12.5703125" customWidth="1"/>
    <col min="1542" max="1542" width="13.42578125" customWidth="1"/>
    <col min="1543" max="1546" width="13.7109375" customWidth="1"/>
    <col min="1547" max="1547" width="14.140625" customWidth="1"/>
    <col min="1548" max="1548" width="13.7109375" customWidth="1"/>
    <col min="1549" max="1549" width="9" customWidth="1"/>
    <col min="1550" max="1557" width="14.7109375" customWidth="1"/>
    <col min="1558" max="1558" width="14.85546875" customWidth="1"/>
    <col min="1559" max="1571" width="14.7109375" customWidth="1"/>
    <col min="1573" max="1573" width="14.7109375" customWidth="1"/>
    <col min="1575" max="1578" width="14.7109375" customWidth="1"/>
    <col min="1579" max="1579" width="14.85546875" customWidth="1"/>
    <col min="1580" max="1583" width="14.7109375" customWidth="1"/>
    <col min="1585" max="1586" width="14.7109375" customWidth="1"/>
    <col min="1588" max="1589" width="14.7109375" customWidth="1"/>
    <col min="1590" max="1590" width="14.5703125" customWidth="1"/>
    <col min="1591" max="1593" width="14.7109375" customWidth="1"/>
    <col min="1596" max="1596" width="14.7109375" customWidth="1"/>
    <col min="1597" max="1597" width="14.85546875" customWidth="1"/>
    <col min="1598" max="1600" width="14.7109375" customWidth="1"/>
    <col min="1602" max="1602" width="14.85546875" customWidth="1"/>
    <col min="1603" max="1604" width="14.7109375" customWidth="1"/>
    <col min="1605" max="1605" width="16.5703125" customWidth="1"/>
    <col min="1606" max="1607" width="14.7109375" customWidth="1"/>
    <col min="1609" max="1614" width="14.7109375" customWidth="1"/>
    <col min="1616" max="1616" width="14.85546875" customWidth="1"/>
    <col min="1617" max="1621" width="14.7109375" customWidth="1"/>
    <col min="1623" max="1627" width="14.7109375" customWidth="1"/>
    <col min="1628" max="1628" width="14.5703125" customWidth="1"/>
    <col min="1630" max="1631" width="14.7109375" customWidth="1"/>
    <col min="1632" max="1632" width="14.85546875" customWidth="1"/>
    <col min="1633" max="1633" width="14.7109375" customWidth="1"/>
    <col min="1637" max="1639" width="14.7109375" customWidth="1"/>
    <col min="1793" max="1793" width="7" customWidth="1"/>
    <col min="1794" max="1794" width="37.28515625" customWidth="1"/>
    <col min="1795" max="1795" width="13.28515625" customWidth="1"/>
    <col min="1796" max="1796" width="14.140625" customWidth="1"/>
    <col min="1797" max="1797" width="12.5703125" customWidth="1"/>
    <col min="1798" max="1798" width="13.42578125" customWidth="1"/>
    <col min="1799" max="1802" width="13.7109375" customWidth="1"/>
    <col min="1803" max="1803" width="14.140625" customWidth="1"/>
    <col min="1804" max="1804" width="13.7109375" customWidth="1"/>
    <col min="1805" max="1805" width="9" customWidth="1"/>
    <col min="1806" max="1813" width="14.7109375" customWidth="1"/>
    <col min="1814" max="1814" width="14.85546875" customWidth="1"/>
    <col min="1815" max="1827" width="14.7109375" customWidth="1"/>
    <col min="1829" max="1829" width="14.7109375" customWidth="1"/>
    <col min="1831" max="1834" width="14.7109375" customWidth="1"/>
    <col min="1835" max="1835" width="14.85546875" customWidth="1"/>
    <col min="1836" max="1839" width="14.7109375" customWidth="1"/>
    <col min="1841" max="1842" width="14.7109375" customWidth="1"/>
    <col min="1844" max="1845" width="14.7109375" customWidth="1"/>
    <col min="1846" max="1846" width="14.5703125" customWidth="1"/>
    <col min="1847" max="1849" width="14.7109375" customWidth="1"/>
    <col min="1852" max="1852" width="14.7109375" customWidth="1"/>
    <col min="1853" max="1853" width="14.85546875" customWidth="1"/>
    <col min="1854" max="1856" width="14.7109375" customWidth="1"/>
    <col min="1858" max="1858" width="14.85546875" customWidth="1"/>
    <col min="1859" max="1860" width="14.7109375" customWidth="1"/>
    <col min="1861" max="1861" width="16.5703125" customWidth="1"/>
    <col min="1862" max="1863" width="14.7109375" customWidth="1"/>
    <col min="1865" max="1870" width="14.7109375" customWidth="1"/>
    <col min="1872" max="1872" width="14.85546875" customWidth="1"/>
    <col min="1873" max="1877" width="14.7109375" customWidth="1"/>
    <col min="1879" max="1883" width="14.7109375" customWidth="1"/>
    <col min="1884" max="1884" width="14.5703125" customWidth="1"/>
    <col min="1886" max="1887" width="14.7109375" customWidth="1"/>
    <col min="1888" max="1888" width="14.85546875" customWidth="1"/>
    <col min="1889" max="1889" width="14.7109375" customWidth="1"/>
    <col min="1893" max="1895" width="14.7109375" customWidth="1"/>
    <col min="2049" max="2049" width="7" customWidth="1"/>
    <col min="2050" max="2050" width="37.28515625" customWidth="1"/>
    <col min="2051" max="2051" width="13.28515625" customWidth="1"/>
    <col min="2052" max="2052" width="14.140625" customWidth="1"/>
    <col min="2053" max="2053" width="12.5703125" customWidth="1"/>
    <col min="2054" max="2054" width="13.42578125" customWidth="1"/>
    <col min="2055" max="2058" width="13.7109375" customWidth="1"/>
    <col min="2059" max="2059" width="14.140625" customWidth="1"/>
    <col min="2060" max="2060" width="13.7109375" customWidth="1"/>
    <col min="2061" max="2061" width="9" customWidth="1"/>
    <col min="2062" max="2069" width="14.7109375" customWidth="1"/>
    <col min="2070" max="2070" width="14.85546875" customWidth="1"/>
    <col min="2071" max="2083" width="14.7109375" customWidth="1"/>
    <col min="2085" max="2085" width="14.7109375" customWidth="1"/>
    <col min="2087" max="2090" width="14.7109375" customWidth="1"/>
    <col min="2091" max="2091" width="14.85546875" customWidth="1"/>
    <col min="2092" max="2095" width="14.7109375" customWidth="1"/>
    <col min="2097" max="2098" width="14.7109375" customWidth="1"/>
    <col min="2100" max="2101" width="14.7109375" customWidth="1"/>
    <col min="2102" max="2102" width="14.5703125" customWidth="1"/>
    <col min="2103" max="2105" width="14.7109375" customWidth="1"/>
    <col min="2108" max="2108" width="14.7109375" customWidth="1"/>
    <col min="2109" max="2109" width="14.85546875" customWidth="1"/>
    <col min="2110" max="2112" width="14.7109375" customWidth="1"/>
    <col min="2114" max="2114" width="14.85546875" customWidth="1"/>
    <col min="2115" max="2116" width="14.7109375" customWidth="1"/>
    <col min="2117" max="2117" width="16.5703125" customWidth="1"/>
    <col min="2118" max="2119" width="14.7109375" customWidth="1"/>
    <col min="2121" max="2126" width="14.7109375" customWidth="1"/>
    <col min="2128" max="2128" width="14.85546875" customWidth="1"/>
    <col min="2129" max="2133" width="14.7109375" customWidth="1"/>
    <col min="2135" max="2139" width="14.7109375" customWidth="1"/>
    <col min="2140" max="2140" width="14.5703125" customWidth="1"/>
    <col min="2142" max="2143" width="14.7109375" customWidth="1"/>
    <col min="2144" max="2144" width="14.85546875" customWidth="1"/>
    <col min="2145" max="2145" width="14.7109375" customWidth="1"/>
    <col min="2149" max="2151" width="14.7109375" customWidth="1"/>
    <col min="2305" max="2305" width="7" customWidth="1"/>
    <col min="2306" max="2306" width="37.28515625" customWidth="1"/>
    <col min="2307" max="2307" width="13.28515625" customWidth="1"/>
    <col min="2308" max="2308" width="14.140625" customWidth="1"/>
    <col min="2309" max="2309" width="12.5703125" customWidth="1"/>
    <col min="2310" max="2310" width="13.42578125" customWidth="1"/>
    <col min="2311" max="2314" width="13.7109375" customWidth="1"/>
    <col min="2315" max="2315" width="14.140625" customWidth="1"/>
    <col min="2316" max="2316" width="13.7109375" customWidth="1"/>
    <col min="2317" max="2317" width="9" customWidth="1"/>
    <col min="2318" max="2325" width="14.7109375" customWidth="1"/>
    <col min="2326" max="2326" width="14.85546875" customWidth="1"/>
    <col min="2327" max="2339" width="14.7109375" customWidth="1"/>
    <col min="2341" max="2341" width="14.7109375" customWidth="1"/>
    <col min="2343" max="2346" width="14.7109375" customWidth="1"/>
    <col min="2347" max="2347" width="14.85546875" customWidth="1"/>
    <col min="2348" max="2351" width="14.7109375" customWidth="1"/>
    <col min="2353" max="2354" width="14.7109375" customWidth="1"/>
    <col min="2356" max="2357" width="14.7109375" customWidth="1"/>
    <col min="2358" max="2358" width="14.5703125" customWidth="1"/>
    <col min="2359" max="2361" width="14.7109375" customWidth="1"/>
    <col min="2364" max="2364" width="14.7109375" customWidth="1"/>
    <col min="2365" max="2365" width="14.85546875" customWidth="1"/>
    <col min="2366" max="2368" width="14.7109375" customWidth="1"/>
    <col min="2370" max="2370" width="14.85546875" customWidth="1"/>
    <col min="2371" max="2372" width="14.7109375" customWidth="1"/>
    <col min="2373" max="2373" width="16.5703125" customWidth="1"/>
    <col min="2374" max="2375" width="14.7109375" customWidth="1"/>
    <col min="2377" max="2382" width="14.7109375" customWidth="1"/>
    <col min="2384" max="2384" width="14.85546875" customWidth="1"/>
    <col min="2385" max="2389" width="14.7109375" customWidth="1"/>
    <col min="2391" max="2395" width="14.7109375" customWidth="1"/>
    <col min="2396" max="2396" width="14.5703125" customWidth="1"/>
    <col min="2398" max="2399" width="14.7109375" customWidth="1"/>
    <col min="2400" max="2400" width="14.85546875" customWidth="1"/>
    <col min="2401" max="2401" width="14.7109375" customWidth="1"/>
    <col min="2405" max="2407" width="14.7109375" customWidth="1"/>
    <col min="2561" max="2561" width="7" customWidth="1"/>
    <col min="2562" max="2562" width="37.28515625" customWidth="1"/>
    <col min="2563" max="2563" width="13.28515625" customWidth="1"/>
    <col min="2564" max="2564" width="14.140625" customWidth="1"/>
    <col min="2565" max="2565" width="12.5703125" customWidth="1"/>
    <col min="2566" max="2566" width="13.42578125" customWidth="1"/>
    <col min="2567" max="2570" width="13.7109375" customWidth="1"/>
    <col min="2571" max="2571" width="14.140625" customWidth="1"/>
    <col min="2572" max="2572" width="13.7109375" customWidth="1"/>
    <col min="2573" max="2573" width="9" customWidth="1"/>
    <col min="2574" max="2581" width="14.7109375" customWidth="1"/>
    <col min="2582" max="2582" width="14.85546875" customWidth="1"/>
    <col min="2583" max="2595" width="14.7109375" customWidth="1"/>
    <col min="2597" max="2597" width="14.7109375" customWidth="1"/>
    <col min="2599" max="2602" width="14.7109375" customWidth="1"/>
    <col min="2603" max="2603" width="14.85546875" customWidth="1"/>
    <col min="2604" max="2607" width="14.7109375" customWidth="1"/>
    <col min="2609" max="2610" width="14.7109375" customWidth="1"/>
    <col min="2612" max="2613" width="14.7109375" customWidth="1"/>
    <col min="2614" max="2614" width="14.5703125" customWidth="1"/>
    <col min="2615" max="2617" width="14.7109375" customWidth="1"/>
    <col min="2620" max="2620" width="14.7109375" customWidth="1"/>
    <col min="2621" max="2621" width="14.85546875" customWidth="1"/>
    <col min="2622" max="2624" width="14.7109375" customWidth="1"/>
    <col min="2626" max="2626" width="14.85546875" customWidth="1"/>
    <col min="2627" max="2628" width="14.7109375" customWidth="1"/>
    <col min="2629" max="2629" width="16.5703125" customWidth="1"/>
    <col min="2630" max="2631" width="14.7109375" customWidth="1"/>
    <col min="2633" max="2638" width="14.7109375" customWidth="1"/>
    <col min="2640" max="2640" width="14.85546875" customWidth="1"/>
    <col min="2641" max="2645" width="14.7109375" customWidth="1"/>
    <col min="2647" max="2651" width="14.7109375" customWidth="1"/>
    <col min="2652" max="2652" width="14.5703125" customWidth="1"/>
    <col min="2654" max="2655" width="14.7109375" customWidth="1"/>
    <col min="2656" max="2656" width="14.85546875" customWidth="1"/>
    <col min="2657" max="2657" width="14.7109375" customWidth="1"/>
    <col min="2661" max="2663" width="14.7109375" customWidth="1"/>
    <col min="2817" max="2817" width="7" customWidth="1"/>
    <col min="2818" max="2818" width="37.28515625" customWidth="1"/>
    <col min="2819" max="2819" width="13.28515625" customWidth="1"/>
    <col min="2820" max="2820" width="14.140625" customWidth="1"/>
    <col min="2821" max="2821" width="12.5703125" customWidth="1"/>
    <col min="2822" max="2822" width="13.42578125" customWidth="1"/>
    <col min="2823" max="2826" width="13.7109375" customWidth="1"/>
    <col min="2827" max="2827" width="14.140625" customWidth="1"/>
    <col min="2828" max="2828" width="13.7109375" customWidth="1"/>
    <col min="2829" max="2829" width="9" customWidth="1"/>
    <col min="2830" max="2837" width="14.7109375" customWidth="1"/>
    <col min="2838" max="2838" width="14.85546875" customWidth="1"/>
    <col min="2839" max="2851" width="14.7109375" customWidth="1"/>
    <col min="2853" max="2853" width="14.7109375" customWidth="1"/>
    <col min="2855" max="2858" width="14.7109375" customWidth="1"/>
    <col min="2859" max="2859" width="14.85546875" customWidth="1"/>
    <col min="2860" max="2863" width="14.7109375" customWidth="1"/>
    <col min="2865" max="2866" width="14.7109375" customWidth="1"/>
    <col min="2868" max="2869" width="14.7109375" customWidth="1"/>
    <col min="2870" max="2870" width="14.5703125" customWidth="1"/>
    <col min="2871" max="2873" width="14.7109375" customWidth="1"/>
    <col min="2876" max="2876" width="14.7109375" customWidth="1"/>
    <col min="2877" max="2877" width="14.85546875" customWidth="1"/>
    <col min="2878" max="2880" width="14.7109375" customWidth="1"/>
    <col min="2882" max="2882" width="14.85546875" customWidth="1"/>
    <col min="2883" max="2884" width="14.7109375" customWidth="1"/>
    <col min="2885" max="2885" width="16.5703125" customWidth="1"/>
    <col min="2886" max="2887" width="14.7109375" customWidth="1"/>
    <col min="2889" max="2894" width="14.7109375" customWidth="1"/>
    <col min="2896" max="2896" width="14.85546875" customWidth="1"/>
    <col min="2897" max="2901" width="14.7109375" customWidth="1"/>
    <col min="2903" max="2907" width="14.7109375" customWidth="1"/>
    <col min="2908" max="2908" width="14.5703125" customWidth="1"/>
    <col min="2910" max="2911" width="14.7109375" customWidth="1"/>
    <col min="2912" max="2912" width="14.85546875" customWidth="1"/>
    <col min="2913" max="2913" width="14.7109375" customWidth="1"/>
    <col min="2917" max="2919" width="14.7109375" customWidth="1"/>
    <col min="3073" max="3073" width="7" customWidth="1"/>
    <col min="3074" max="3074" width="37.28515625" customWidth="1"/>
    <col min="3075" max="3075" width="13.28515625" customWidth="1"/>
    <col min="3076" max="3076" width="14.140625" customWidth="1"/>
    <col min="3077" max="3077" width="12.5703125" customWidth="1"/>
    <col min="3078" max="3078" width="13.42578125" customWidth="1"/>
    <col min="3079" max="3082" width="13.7109375" customWidth="1"/>
    <col min="3083" max="3083" width="14.140625" customWidth="1"/>
    <col min="3084" max="3084" width="13.7109375" customWidth="1"/>
    <col min="3085" max="3085" width="9" customWidth="1"/>
    <col min="3086" max="3093" width="14.7109375" customWidth="1"/>
    <col min="3094" max="3094" width="14.85546875" customWidth="1"/>
    <col min="3095" max="3107" width="14.7109375" customWidth="1"/>
    <col min="3109" max="3109" width="14.7109375" customWidth="1"/>
    <col min="3111" max="3114" width="14.7109375" customWidth="1"/>
    <col min="3115" max="3115" width="14.85546875" customWidth="1"/>
    <col min="3116" max="3119" width="14.7109375" customWidth="1"/>
    <col min="3121" max="3122" width="14.7109375" customWidth="1"/>
    <col min="3124" max="3125" width="14.7109375" customWidth="1"/>
    <col min="3126" max="3126" width="14.5703125" customWidth="1"/>
    <col min="3127" max="3129" width="14.7109375" customWidth="1"/>
    <col min="3132" max="3132" width="14.7109375" customWidth="1"/>
    <col min="3133" max="3133" width="14.85546875" customWidth="1"/>
    <col min="3134" max="3136" width="14.7109375" customWidth="1"/>
    <col min="3138" max="3138" width="14.85546875" customWidth="1"/>
    <col min="3139" max="3140" width="14.7109375" customWidth="1"/>
    <col min="3141" max="3141" width="16.5703125" customWidth="1"/>
    <col min="3142" max="3143" width="14.7109375" customWidth="1"/>
    <col min="3145" max="3150" width="14.7109375" customWidth="1"/>
    <col min="3152" max="3152" width="14.85546875" customWidth="1"/>
    <col min="3153" max="3157" width="14.7109375" customWidth="1"/>
    <col min="3159" max="3163" width="14.7109375" customWidth="1"/>
    <col min="3164" max="3164" width="14.5703125" customWidth="1"/>
    <col min="3166" max="3167" width="14.7109375" customWidth="1"/>
    <col min="3168" max="3168" width="14.85546875" customWidth="1"/>
    <col min="3169" max="3169" width="14.7109375" customWidth="1"/>
    <col min="3173" max="3175" width="14.7109375" customWidth="1"/>
    <col min="3329" max="3329" width="7" customWidth="1"/>
    <col min="3330" max="3330" width="37.28515625" customWidth="1"/>
    <col min="3331" max="3331" width="13.28515625" customWidth="1"/>
    <col min="3332" max="3332" width="14.140625" customWidth="1"/>
    <col min="3333" max="3333" width="12.5703125" customWidth="1"/>
    <col min="3334" max="3334" width="13.42578125" customWidth="1"/>
    <col min="3335" max="3338" width="13.7109375" customWidth="1"/>
    <col min="3339" max="3339" width="14.140625" customWidth="1"/>
    <col min="3340" max="3340" width="13.7109375" customWidth="1"/>
    <col min="3341" max="3341" width="9" customWidth="1"/>
    <col min="3342" max="3349" width="14.7109375" customWidth="1"/>
    <col min="3350" max="3350" width="14.85546875" customWidth="1"/>
    <col min="3351" max="3363" width="14.7109375" customWidth="1"/>
    <col min="3365" max="3365" width="14.7109375" customWidth="1"/>
    <col min="3367" max="3370" width="14.7109375" customWidth="1"/>
    <col min="3371" max="3371" width="14.85546875" customWidth="1"/>
    <col min="3372" max="3375" width="14.7109375" customWidth="1"/>
    <col min="3377" max="3378" width="14.7109375" customWidth="1"/>
    <col min="3380" max="3381" width="14.7109375" customWidth="1"/>
    <col min="3382" max="3382" width="14.5703125" customWidth="1"/>
    <col min="3383" max="3385" width="14.7109375" customWidth="1"/>
    <col min="3388" max="3388" width="14.7109375" customWidth="1"/>
    <col min="3389" max="3389" width="14.85546875" customWidth="1"/>
    <col min="3390" max="3392" width="14.7109375" customWidth="1"/>
    <col min="3394" max="3394" width="14.85546875" customWidth="1"/>
    <col min="3395" max="3396" width="14.7109375" customWidth="1"/>
    <col min="3397" max="3397" width="16.5703125" customWidth="1"/>
    <col min="3398" max="3399" width="14.7109375" customWidth="1"/>
    <col min="3401" max="3406" width="14.7109375" customWidth="1"/>
    <col min="3408" max="3408" width="14.85546875" customWidth="1"/>
    <col min="3409" max="3413" width="14.7109375" customWidth="1"/>
    <col min="3415" max="3419" width="14.7109375" customWidth="1"/>
    <col min="3420" max="3420" width="14.5703125" customWidth="1"/>
    <col min="3422" max="3423" width="14.7109375" customWidth="1"/>
    <col min="3424" max="3424" width="14.85546875" customWidth="1"/>
    <col min="3425" max="3425" width="14.7109375" customWidth="1"/>
    <col min="3429" max="3431" width="14.7109375" customWidth="1"/>
    <col min="3585" max="3585" width="7" customWidth="1"/>
    <col min="3586" max="3586" width="37.28515625" customWidth="1"/>
    <col min="3587" max="3587" width="13.28515625" customWidth="1"/>
    <col min="3588" max="3588" width="14.140625" customWidth="1"/>
    <col min="3589" max="3589" width="12.5703125" customWidth="1"/>
    <col min="3590" max="3590" width="13.42578125" customWidth="1"/>
    <col min="3591" max="3594" width="13.7109375" customWidth="1"/>
    <col min="3595" max="3595" width="14.140625" customWidth="1"/>
    <col min="3596" max="3596" width="13.7109375" customWidth="1"/>
    <col min="3597" max="3597" width="9" customWidth="1"/>
    <col min="3598" max="3605" width="14.7109375" customWidth="1"/>
    <col min="3606" max="3606" width="14.85546875" customWidth="1"/>
    <col min="3607" max="3619" width="14.7109375" customWidth="1"/>
    <col min="3621" max="3621" width="14.7109375" customWidth="1"/>
    <col min="3623" max="3626" width="14.7109375" customWidth="1"/>
    <col min="3627" max="3627" width="14.85546875" customWidth="1"/>
    <col min="3628" max="3631" width="14.7109375" customWidth="1"/>
    <col min="3633" max="3634" width="14.7109375" customWidth="1"/>
    <col min="3636" max="3637" width="14.7109375" customWidth="1"/>
    <col min="3638" max="3638" width="14.5703125" customWidth="1"/>
    <col min="3639" max="3641" width="14.7109375" customWidth="1"/>
    <col min="3644" max="3644" width="14.7109375" customWidth="1"/>
    <col min="3645" max="3645" width="14.85546875" customWidth="1"/>
    <col min="3646" max="3648" width="14.7109375" customWidth="1"/>
    <col min="3650" max="3650" width="14.85546875" customWidth="1"/>
    <col min="3651" max="3652" width="14.7109375" customWidth="1"/>
    <col min="3653" max="3653" width="16.5703125" customWidth="1"/>
    <col min="3654" max="3655" width="14.7109375" customWidth="1"/>
    <col min="3657" max="3662" width="14.7109375" customWidth="1"/>
    <col min="3664" max="3664" width="14.85546875" customWidth="1"/>
    <col min="3665" max="3669" width="14.7109375" customWidth="1"/>
    <col min="3671" max="3675" width="14.7109375" customWidth="1"/>
    <col min="3676" max="3676" width="14.5703125" customWidth="1"/>
    <col min="3678" max="3679" width="14.7109375" customWidth="1"/>
    <col min="3680" max="3680" width="14.85546875" customWidth="1"/>
    <col min="3681" max="3681" width="14.7109375" customWidth="1"/>
    <col min="3685" max="3687" width="14.7109375" customWidth="1"/>
    <col min="3841" max="3841" width="7" customWidth="1"/>
    <col min="3842" max="3842" width="37.28515625" customWidth="1"/>
    <col min="3843" max="3843" width="13.28515625" customWidth="1"/>
    <col min="3844" max="3844" width="14.140625" customWidth="1"/>
    <col min="3845" max="3845" width="12.5703125" customWidth="1"/>
    <col min="3846" max="3846" width="13.42578125" customWidth="1"/>
    <col min="3847" max="3850" width="13.7109375" customWidth="1"/>
    <col min="3851" max="3851" width="14.140625" customWidth="1"/>
    <col min="3852" max="3852" width="13.7109375" customWidth="1"/>
    <col min="3853" max="3853" width="9" customWidth="1"/>
    <col min="3854" max="3861" width="14.7109375" customWidth="1"/>
    <col min="3862" max="3862" width="14.85546875" customWidth="1"/>
    <col min="3863" max="3875" width="14.7109375" customWidth="1"/>
    <col min="3877" max="3877" width="14.7109375" customWidth="1"/>
    <col min="3879" max="3882" width="14.7109375" customWidth="1"/>
    <col min="3883" max="3883" width="14.85546875" customWidth="1"/>
    <col min="3884" max="3887" width="14.7109375" customWidth="1"/>
    <col min="3889" max="3890" width="14.7109375" customWidth="1"/>
    <col min="3892" max="3893" width="14.7109375" customWidth="1"/>
    <col min="3894" max="3894" width="14.5703125" customWidth="1"/>
    <col min="3895" max="3897" width="14.7109375" customWidth="1"/>
    <col min="3900" max="3900" width="14.7109375" customWidth="1"/>
    <col min="3901" max="3901" width="14.85546875" customWidth="1"/>
    <col min="3902" max="3904" width="14.7109375" customWidth="1"/>
    <col min="3906" max="3906" width="14.85546875" customWidth="1"/>
    <col min="3907" max="3908" width="14.7109375" customWidth="1"/>
    <col min="3909" max="3909" width="16.5703125" customWidth="1"/>
    <col min="3910" max="3911" width="14.7109375" customWidth="1"/>
    <col min="3913" max="3918" width="14.7109375" customWidth="1"/>
    <col min="3920" max="3920" width="14.85546875" customWidth="1"/>
    <col min="3921" max="3925" width="14.7109375" customWidth="1"/>
    <col min="3927" max="3931" width="14.7109375" customWidth="1"/>
    <col min="3932" max="3932" width="14.5703125" customWidth="1"/>
    <col min="3934" max="3935" width="14.7109375" customWidth="1"/>
    <col min="3936" max="3936" width="14.85546875" customWidth="1"/>
    <col min="3937" max="3937" width="14.7109375" customWidth="1"/>
    <col min="3941" max="3943" width="14.7109375" customWidth="1"/>
    <col min="4097" max="4097" width="7" customWidth="1"/>
    <col min="4098" max="4098" width="37.28515625" customWidth="1"/>
    <col min="4099" max="4099" width="13.28515625" customWidth="1"/>
    <col min="4100" max="4100" width="14.140625" customWidth="1"/>
    <col min="4101" max="4101" width="12.5703125" customWidth="1"/>
    <col min="4102" max="4102" width="13.42578125" customWidth="1"/>
    <col min="4103" max="4106" width="13.7109375" customWidth="1"/>
    <col min="4107" max="4107" width="14.140625" customWidth="1"/>
    <col min="4108" max="4108" width="13.7109375" customWidth="1"/>
    <col min="4109" max="4109" width="9" customWidth="1"/>
    <col min="4110" max="4117" width="14.7109375" customWidth="1"/>
    <col min="4118" max="4118" width="14.85546875" customWidth="1"/>
    <col min="4119" max="4131" width="14.7109375" customWidth="1"/>
    <col min="4133" max="4133" width="14.7109375" customWidth="1"/>
    <col min="4135" max="4138" width="14.7109375" customWidth="1"/>
    <col min="4139" max="4139" width="14.85546875" customWidth="1"/>
    <col min="4140" max="4143" width="14.7109375" customWidth="1"/>
    <col min="4145" max="4146" width="14.7109375" customWidth="1"/>
    <col min="4148" max="4149" width="14.7109375" customWidth="1"/>
    <col min="4150" max="4150" width="14.5703125" customWidth="1"/>
    <col min="4151" max="4153" width="14.7109375" customWidth="1"/>
    <col min="4156" max="4156" width="14.7109375" customWidth="1"/>
    <col min="4157" max="4157" width="14.85546875" customWidth="1"/>
    <col min="4158" max="4160" width="14.7109375" customWidth="1"/>
    <col min="4162" max="4162" width="14.85546875" customWidth="1"/>
    <col min="4163" max="4164" width="14.7109375" customWidth="1"/>
    <col min="4165" max="4165" width="16.5703125" customWidth="1"/>
    <col min="4166" max="4167" width="14.7109375" customWidth="1"/>
    <col min="4169" max="4174" width="14.7109375" customWidth="1"/>
    <col min="4176" max="4176" width="14.85546875" customWidth="1"/>
    <col min="4177" max="4181" width="14.7109375" customWidth="1"/>
    <col min="4183" max="4187" width="14.7109375" customWidth="1"/>
    <col min="4188" max="4188" width="14.5703125" customWidth="1"/>
    <col min="4190" max="4191" width="14.7109375" customWidth="1"/>
    <col min="4192" max="4192" width="14.85546875" customWidth="1"/>
    <col min="4193" max="4193" width="14.7109375" customWidth="1"/>
    <col min="4197" max="4199" width="14.7109375" customWidth="1"/>
    <col min="4353" max="4353" width="7" customWidth="1"/>
    <col min="4354" max="4354" width="37.28515625" customWidth="1"/>
    <col min="4355" max="4355" width="13.28515625" customWidth="1"/>
    <col min="4356" max="4356" width="14.140625" customWidth="1"/>
    <col min="4357" max="4357" width="12.5703125" customWidth="1"/>
    <col min="4358" max="4358" width="13.42578125" customWidth="1"/>
    <col min="4359" max="4362" width="13.7109375" customWidth="1"/>
    <col min="4363" max="4363" width="14.140625" customWidth="1"/>
    <col min="4364" max="4364" width="13.7109375" customWidth="1"/>
    <col min="4365" max="4365" width="9" customWidth="1"/>
    <col min="4366" max="4373" width="14.7109375" customWidth="1"/>
    <col min="4374" max="4374" width="14.85546875" customWidth="1"/>
    <col min="4375" max="4387" width="14.7109375" customWidth="1"/>
    <col min="4389" max="4389" width="14.7109375" customWidth="1"/>
    <col min="4391" max="4394" width="14.7109375" customWidth="1"/>
    <col min="4395" max="4395" width="14.85546875" customWidth="1"/>
    <col min="4396" max="4399" width="14.7109375" customWidth="1"/>
    <col min="4401" max="4402" width="14.7109375" customWidth="1"/>
    <col min="4404" max="4405" width="14.7109375" customWidth="1"/>
    <col min="4406" max="4406" width="14.5703125" customWidth="1"/>
    <col min="4407" max="4409" width="14.7109375" customWidth="1"/>
    <col min="4412" max="4412" width="14.7109375" customWidth="1"/>
    <col min="4413" max="4413" width="14.85546875" customWidth="1"/>
    <col min="4414" max="4416" width="14.7109375" customWidth="1"/>
    <col min="4418" max="4418" width="14.85546875" customWidth="1"/>
    <col min="4419" max="4420" width="14.7109375" customWidth="1"/>
    <col min="4421" max="4421" width="16.5703125" customWidth="1"/>
    <col min="4422" max="4423" width="14.7109375" customWidth="1"/>
    <col min="4425" max="4430" width="14.7109375" customWidth="1"/>
    <col min="4432" max="4432" width="14.85546875" customWidth="1"/>
    <col min="4433" max="4437" width="14.7109375" customWidth="1"/>
    <col min="4439" max="4443" width="14.7109375" customWidth="1"/>
    <col min="4444" max="4444" width="14.5703125" customWidth="1"/>
    <col min="4446" max="4447" width="14.7109375" customWidth="1"/>
    <col min="4448" max="4448" width="14.85546875" customWidth="1"/>
    <col min="4449" max="4449" width="14.7109375" customWidth="1"/>
    <col min="4453" max="4455" width="14.7109375" customWidth="1"/>
    <col min="4609" max="4609" width="7" customWidth="1"/>
    <col min="4610" max="4610" width="37.28515625" customWidth="1"/>
    <col min="4611" max="4611" width="13.28515625" customWidth="1"/>
    <col min="4612" max="4612" width="14.140625" customWidth="1"/>
    <col min="4613" max="4613" width="12.5703125" customWidth="1"/>
    <col min="4614" max="4614" width="13.42578125" customWidth="1"/>
    <col min="4615" max="4618" width="13.7109375" customWidth="1"/>
    <col min="4619" max="4619" width="14.140625" customWidth="1"/>
    <col min="4620" max="4620" width="13.7109375" customWidth="1"/>
    <col min="4621" max="4621" width="9" customWidth="1"/>
    <col min="4622" max="4629" width="14.7109375" customWidth="1"/>
    <col min="4630" max="4630" width="14.85546875" customWidth="1"/>
    <col min="4631" max="4643" width="14.7109375" customWidth="1"/>
    <col min="4645" max="4645" width="14.7109375" customWidth="1"/>
    <col min="4647" max="4650" width="14.7109375" customWidth="1"/>
    <col min="4651" max="4651" width="14.85546875" customWidth="1"/>
    <col min="4652" max="4655" width="14.7109375" customWidth="1"/>
    <col min="4657" max="4658" width="14.7109375" customWidth="1"/>
    <col min="4660" max="4661" width="14.7109375" customWidth="1"/>
    <col min="4662" max="4662" width="14.5703125" customWidth="1"/>
    <col min="4663" max="4665" width="14.7109375" customWidth="1"/>
    <col min="4668" max="4668" width="14.7109375" customWidth="1"/>
    <col min="4669" max="4669" width="14.85546875" customWidth="1"/>
    <col min="4670" max="4672" width="14.7109375" customWidth="1"/>
    <col min="4674" max="4674" width="14.85546875" customWidth="1"/>
    <col min="4675" max="4676" width="14.7109375" customWidth="1"/>
    <col min="4677" max="4677" width="16.5703125" customWidth="1"/>
    <col min="4678" max="4679" width="14.7109375" customWidth="1"/>
    <col min="4681" max="4686" width="14.7109375" customWidth="1"/>
    <col min="4688" max="4688" width="14.85546875" customWidth="1"/>
    <col min="4689" max="4693" width="14.7109375" customWidth="1"/>
    <col min="4695" max="4699" width="14.7109375" customWidth="1"/>
    <col min="4700" max="4700" width="14.5703125" customWidth="1"/>
    <col min="4702" max="4703" width="14.7109375" customWidth="1"/>
    <col min="4704" max="4704" width="14.85546875" customWidth="1"/>
    <col min="4705" max="4705" width="14.7109375" customWidth="1"/>
    <col min="4709" max="4711" width="14.7109375" customWidth="1"/>
    <col min="4865" max="4865" width="7" customWidth="1"/>
    <col min="4866" max="4866" width="37.28515625" customWidth="1"/>
    <col min="4867" max="4867" width="13.28515625" customWidth="1"/>
    <col min="4868" max="4868" width="14.140625" customWidth="1"/>
    <col min="4869" max="4869" width="12.5703125" customWidth="1"/>
    <col min="4870" max="4870" width="13.42578125" customWidth="1"/>
    <col min="4871" max="4874" width="13.7109375" customWidth="1"/>
    <col min="4875" max="4875" width="14.140625" customWidth="1"/>
    <col min="4876" max="4876" width="13.7109375" customWidth="1"/>
    <col min="4877" max="4877" width="9" customWidth="1"/>
    <col min="4878" max="4885" width="14.7109375" customWidth="1"/>
    <col min="4886" max="4886" width="14.85546875" customWidth="1"/>
    <col min="4887" max="4899" width="14.7109375" customWidth="1"/>
    <col min="4901" max="4901" width="14.7109375" customWidth="1"/>
    <col min="4903" max="4906" width="14.7109375" customWidth="1"/>
    <col min="4907" max="4907" width="14.85546875" customWidth="1"/>
    <col min="4908" max="4911" width="14.7109375" customWidth="1"/>
    <col min="4913" max="4914" width="14.7109375" customWidth="1"/>
    <col min="4916" max="4917" width="14.7109375" customWidth="1"/>
    <col min="4918" max="4918" width="14.5703125" customWidth="1"/>
    <col min="4919" max="4921" width="14.7109375" customWidth="1"/>
    <col min="4924" max="4924" width="14.7109375" customWidth="1"/>
    <col min="4925" max="4925" width="14.85546875" customWidth="1"/>
    <col min="4926" max="4928" width="14.7109375" customWidth="1"/>
    <col min="4930" max="4930" width="14.85546875" customWidth="1"/>
    <col min="4931" max="4932" width="14.7109375" customWidth="1"/>
    <col min="4933" max="4933" width="16.5703125" customWidth="1"/>
    <col min="4934" max="4935" width="14.7109375" customWidth="1"/>
    <col min="4937" max="4942" width="14.7109375" customWidth="1"/>
    <col min="4944" max="4944" width="14.85546875" customWidth="1"/>
    <col min="4945" max="4949" width="14.7109375" customWidth="1"/>
    <col min="4951" max="4955" width="14.7109375" customWidth="1"/>
    <col min="4956" max="4956" width="14.5703125" customWidth="1"/>
    <col min="4958" max="4959" width="14.7109375" customWidth="1"/>
    <col min="4960" max="4960" width="14.85546875" customWidth="1"/>
    <col min="4961" max="4961" width="14.7109375" customWidth="1"/>
    <col min="4965" max="4967" width="14.7109375" customWidth="1"/>
    <col min="5121" max="5121" width="7" customWidth="1"/>
    <col min="5122" max="5122" width="37.28515625" customWidth="1"/>
    <col min="5123" max="5123" width="13.28515625" customWidth="1"/>
    <col min="5124" max="5124" width="14.140625" customWidth="1"/>
    <col min="5125" max="5125" width="12.5703125" customWidth="1"/>
    <col min="5126" max="5126" width="13.42578125" customWidth="1"/>
    <col min="5127" max="5130" width="13.7109375" customWidth="1"/>
    <col min="5131" max="5131" width="14.140625" customWidth="1"/>
    <col min="5132" max="5132" width="13.7109375" customWidth="1"/>
    <col min="5133" max="5133" width="9" customWidth="1"/>
    <col min="5134" max="5141" width="14.7109375" customWidth="1"/>
    <col min="5142" max="5142" width="14.85546875" customWidth="1"/>
    <col min="5143" max="5155" width="14.7109375" customWidth="1"/>
    <col min="5157" max="5157" width="14.7109375" customWidth="1"/>
    <col min="5159" max="5162" width="14.7109375" customWidth="1"/>
    <col min="5163" max="5163" width="14.85546875" customWidth="1"/>
    <col min="5164" max="5167" width="14.7109375" customWidth="1"/>
    <col min="5169" max="5170" width="14.7109375" customWidth="1"/>
    <col min="5172" max="5173" width="14.7109375" customWidth="1"/>
    <col min="5174" max="5174" width="14.5703125" customWidth="1"/>
    <col min="5175" max="5177" width="14.7109375" customWidth="1"/>
    <col min="5180" max="5180" width="14.7109375" customWidth="1"/>
    <col min="5181" max="5181" width="14.85546875" customWidth="1"/>
    <col min="5182" max="5184" width="14.7109375" customWidth="1"/>
    <col min="5186" max="5186" width="14.85546875" customWidth="1"/>
    <col min="5187" max="5188" width="14.7109375" customWidth="1"/>
    <col min="5189" max="5189" width="16.5703125" customWidth="1"/>
    <col min="5190" max="5191" width="14.7109375" customWidth="1"/>
    <col min="5193" max="5198" width="14.7109375" customWidth="1"/>
    <col min="5200" max="5200" width="14.85546875" customWidth="1"/>
    <col min="5201" max="5205" width="14.7109375" customWidth="1"/>
    <col min="5207" max="5211" width="14.7109375" customWidth="1"/>
    <col min="5212" max="5212" width="14.5703125" customWidth="1"/>
    <col min="5214" max="5215" width="14.7109375" customWidth="1"/>
    <col min="5216" max="5216" width="14.85546875" customWidth="1"/>
    <col min="5217" max="5217" width="14.7109375" customWidth="1"/>
    <col min="5221" max="5223" width="14.7109375" customWidth="1"/>
    <col min="5377" max="5377" width="7" customWidth="1"/>
    <col min="5378" max="5378" width="37.28515625" customWidth="1"/>
    <col min="5379" max="5379" width="13.28515625" customWidth="1"/>
    <col min="5380" max="5380" width="14.140625" customWidth="1"/>
    <col min="5381" max="5381" width="12.5703125" customWidth="1"/>
    <col min="5382" max="5382" width="13.42578125" customWidth="1"/>
    <col min="5383" max="5386" width="13.7109375" customWidth="1"/>
    <col min="5387" max="5387" width="14.140625" customWidth="1"/>
    <col min="5388" max="5388" width="13.7109375" customWidth="1"/>
    <col min="5389" max="5389" width="9" customWidth="1"/>
    <col min="5390" max="5397" width="14.7109375" customWidth="1"/>
    <col min="5398" max="5398" width="14.85546875" customWidth="1"/>
    <col min="5399" max="5411" width="14.7109375" customWidth="1"/>
    <col min="5413" max="5413" width="14.7109375" customWidth="1"/>
    <col min="5415" max="5418" width="14.7109375" customWidth="1"/>
    <col min="5419" max="5419" width="14.85546875" customWidth="1"/>
    <col min="5420" max="5423" width="14.7109375" customWidth="1"/>
    <col min="5425" max="5426" width="14.7109375" customWidth="1"/>
    <col min="5428" max="5429" width="14.7109375" customWidth="1"/>
    <col min="5430" max="5430" width="14.5703125" customWidth="1"/>
    <col min="5431" max="5433" width="14.7109375" customWidth="1"/>
    <col min="5436" max="5436" width="14.7109375" customWidth="1"/>
    <col min="5437" max="5437" width="14.85546875" customWidth="1"/>
    <col min="5438" max="5440" width="14.7109375" customWidth="1"/>
    <col min="5442" max="5442" width="14.85546875" customWidth="1"/>
    <col min="5443" max="5444" width="14.7109375" customWidth="1"/>
    <col min="5445" max="5445" width="16.5703125" customWidth="1"/>
    <col min="5446" max="5447" width="14.7109375" customWidth="1"/>
    <col min="5449" max="5454" width="14.7109375" customWidth="1"/>
    <col min="5456" max="5456" width="14.85546875" customWidth="1"/>
    <col min="5457" max="5461" width="14.7109375" customWidth="1"/>
    <col min="5463" max="5467" width="14.7109375" customWidth="1"/>
    <col min="5468" max="5468" width="14.5703125" customWidth="1"/>
    <col min="5470" max="5471" width="14.7109375" customWidth="1"/>
    <col min="5472" max="5472" width="14.85546875" customWidth="1"/>
    <col min="5473" max="5473" width="14.7109375" customWidth="1"/>
    <col min="5477" max="5479" width="14.7109375" customWidth="1"/>
    <col min="5633" max="5633" width="7" customWidth="1"/>
    <col min="5634" max="5634" width="37.28515625" customWidth="1"/>
    <col min="5635" max="5635" width="13.28515625" customWidth="1"/>
    <col min="5636" max="5636" width="14.140625" customWidth="1"/>
    <col min="5637" max="5637" width="12.5703125" customWidth="1"/>
    <col min="5638" max="5638" width="13.42578125" customWidth="1"/>
    <col min="5639" max="5642" width="13.7109375" customWidth="1"/>
    <col min="5643" max="5643" width="14.140625" customWidth="1"/>
    <col min="5644" max="5644" width="13.7109375" customWidth="1"/>
    <col min="5645" max="5645" width="9" customWidth="1"/>
    <col min="5646" max="5653" width="14.7109375" customWidth="1"/>
    <col min="5654" max="5654" width="14.85546875" customWidth="1"/>
    <col min="5655" max="5667" width="14.7109375" customWidth="1"/>
    <col min="5669" max="5669" width="14.7109375" customWidth="1"/>
    <col min="5671" max="5674" width="14.7109375" customWidth="1"/>
    <col min="5675" max="5675" width="14.85546875" customWidth="1"/>
    <col min="5676" max="5679" width="14.7109375" customWidth="1"/>
    <col min="5681" max="5682" width="14.7109375" customWidth="1"/>
    <col min="5684" max="5685" width="14.7109375" customWidth="1"/>
    <col min="5686" max="5686" width="14.5703125" customWidth="1"/>
    <col min="5687" max="5689" width="14.7109375" customWidth="1"/>
    <col min="5692" max="5692" width="14.7109375" customWidth="1"/>
    <col min="5693" max="5693" width="14.85546875" customWidth="1"/>
    <col min="5694" max="5696" width="14.7109375" customWidth="1"/>
    <col min="5698" max="5698" width="14.85546875" customWidth="1"/>
    <col min="5699" max="5700" width="14.7109375" customWidth="1"/>
    <col min="5701" max="5701" width="16.5703125" customWidth="1"/>
    <col min="5702" max="5703" width="14.7109375" customWidth="1"/>
    <col min="5705" max="5710" width="14.7109375" customWidth="1"/>
    <col min="5712" max="5712" width="14.85546875" customWidth="1"/>
    <col min="5713" max="5717" width="14.7109375" customWidth="1"/>
    <col min="5719" max="5723" width="14.7109375" customWidth="1"/>
    <col min="5724" max="5724" width="14.5703125" customWidth="1"/>
    <col min="5726" max="5727" width="14.7109375" customWidth="1"/>
    <col min="5728" max="5728" width="14.85546875" customWidth="1"/>
    <col min="5729" max="5729" width="14.7109375" customWidth="1"/>
    <col min="5733" max="5735" width="14.7109375" customWidth="1"/>
    <col min="5889" max="5889" width="7" customWidth="1"/>
    <col min="5890" max="5890" width="37.28515625" customWidth="1"/>
    <col min="5891" max="5891" width="13.28515625" customWidth="1"/>
    <col min="5892" max="5892" width="14.140625" customWidth="1"/>
    <col min="5893" max="5893" width="12.5703125" customWidth="1"/>
    <col min="5894" max="5894" width="13.42578125" customWidth="1"/>
    <col min="5895" max="5898" width="13.7109375" customWidth="1"/>
    <col min="5899" max="5899" width="14.140625" customWidth="1"/>
    <col min="5900" max="5900" width="13.7109375" customWidth="1"/>
    <col min="5901" max="5901" width="9" customWidth="1"/>
    <col min="5902" max="5909" width="14.7109375" customWidth="1"/>
    <col min="5910" max="5910" width="14.85546875" customWidth="1"/>
    <col min="5911" max="5923" width="14.7109375" customWidth="1"/>
    <col min="5925" max="5925" width="14.7109375" customWidth="1"/>
    <col min="5927" max="5930" width="14.7109375" customWidth="1"/>
    <col min="5931" max="5931" width="14.85546875" customWidth="1"/>
    <col min="5932" max="5935" width="14.7109375" customWidth="1"/>
    <col min="5937" max="5938" width="14.7109375" customWidth="1"/>
    <col min="5940" max="5941" width="14.7109375" customWidth="1"/>
    <col min="5942" max="5942" width="14.5703125" customWidth="1"/>
    <col min="5943" max="5945" width="14.7109375" customWidth="1"/>
    <col min="5948" max="5948" width="14.7109375" customWidth="1"/>
    <col min="5949" max="5949" width="14.85546875" customWidth="1"/>
    <col min="5950" max="5952" width="14.7109375" customWidth="1"/>
    <col min="5954" max="5954" width="14.85546875" customWidth="1"/>
    <col min="5955" max="5956" width="14.7109375" customWidth="1"/>
    <col min="5957" max="5957" width="16.5703125" customWidth="1"/>
    <col min="5958" max="5959" width="14.7109375" customWidth="1"/>
    <col min="5961" max="5966" width="14.7109375" customWidth="1"/>
    <col min="5968" max="5968" width="14.85546875" customWidth="1"/>
    <col min="5969" max="5973" width="14.7109375" customWidth="1"/>
    <col min="5975" max="5979" width="14.7109375" customWidth="1"/>
    <col min="5980" max="5980" width="14.5703125" customWidth="1"/>
    <col min="5982" max="5983" width="14.7109375" customWidth="1"/>
    <col min="5984" max="5984" width="14.85546875" customWidth="1"/>
    <col min="5985" max="5985" width="14.7109375" customWidth="1"/>
    <col min="5989" max="5991" width="14.7109375" customWidth="1"/>
    <col min="6145" max="6145" width="7" customWidth="1"/>
    <col min="6146" max="6146" width="37.28515625" customWidth="1"/>
    <col min="6147" max="6147" width="13.28515625" customWidth="1"/>
    <col min="6148" max="6148" width="14.140625" customWidth="1"/>
    <col min="6149" max="6149" width="12.5703125" customWidth="1"/>
    <col min="6150" max="6150" width="13.42578125" customWidth="1"/>
    <col min="6151" max="6154" width="13.7109375" customWidth="1"/>
    <col min="6155" max="6155" width="14.140625" customWidth="1"/>
    <col min="6156" max="6156" width="13.7109375" customWidth="1"/>
    <col min="6157" max="6157" width="9" customWidth="1"/>
    <col min="6158" max="6165" width="14.7109375" customWidth="1"/>
    <col min="6166" max="6166" width="14.85546875" customWidth="1"/>
    <col min="6167" max="6179" width="14.7109375" customWidth="1"/>
    <col min="6181" max="6181" width="14.7109375" customWidth="1"/>
    <col min="6183" max="6186" width="14.7109375" customWidth="1"/>
    <col min="6187" max="6187" width="14.85546875" customWidth="1"/>
    <col min="6188" max="6191" width="14.7109375" customWidth="1"/>
    <col min="6193" max="6194" width="14.7109375" customWidth="1"/>
    <col min="6196" max="6197" width="14.7109375" customWidth="1"/>
    <col min="6198" max="6198" width="14.5703125" customWidth="1"/>
    <col min="6199" max="6201" width="14.7109375" customWidth="1"/>
    <col min="6204" max="6204" width="14.7109375" customWidth="1"/>
    <col min="6205" max="6205" width="14.85546875" customWidth="1"/>
    <col min="6206" max="6208" width="14.7109375" customWidth="1"/>
    <col min="6210" max="6210" width="14.85546875" customWidth="1"/>
    <col min="6211" max="6212" width="14.7109375" customWidth="1"/>
    <col min="6213" max="6213" width="16.5703125" customWidth="1"/>
    <col min="6214" max="6215" width="14.7109375" customWidth="1"/>
    <col min="6217" max="6222" width="14.7109375" customWidth="1"/>
    <col min="6224" max="6224" width="14.85546875" customWidth="1"/>
    <col min="6225" max="6229" width="14.7109375" customWidth="1"/>
    <col min="6231" max="6235" width="14.7109375" customWidth="1"/>
    <col min="6236" max="6236" width="14.5703125" customWidth="1"/>
    <col min="6238" max="6239" width="14.7109375" customWidth="1"/>
    <col min="6240" max="6240" width="14.85546875" customWidth="1"/>
    <col min="6241" max="6241" width="14.7109375" customWidth="1"/>
    <col min="6245" max="6247" width="14.7109375" customWidth="1"/>
    <col min="6401" max="6401" width="7" customWidth="1"/>
    <col min="6402" max="6402" width="37.28515625" customWidth="1"/>
    <col min="6403" max="6403" width="13.28515625" customWidth="1"/>
    <col min="6404" max="6404" width="14.140625" customWidth="1"/>
    <col min="6405" max="6405" width="12.5703125" customWidth="1"/>
    <col min="6406" max="6406" width="13.42578125" customWidth="1"/>
    <col min="6407" max="6410" width="13.7109375" customWidth="1"/>
    <col min="6411" max="6411" width="14.140625" customWidth="1"/>
    <col min="6412" max="6412" width="13.7109375" customWidth="1"/>
    <col min="6413" max="6413" width="9" customWidth="1"/>
    <col min="6414" max="6421" width="14.7109375" customWidth="1"/>
    <col min="6422" max="6422" width="14.85546875" customWidth="1"/>
    <col min="6423" max="6435" width="14.7109375" customWidth="1"/>
    <col min="6437" max="6437" width="14.7109375" customWidth="1"/>
    <col min="6439" max="6442" width="14.7109375" customWidth="1"/>
    <col min="6443" max="6443" width="14.85546875" customWidth="1"/>
    <col min="6444" max="6447" width="14.7109375" customWidth="1"/>
    <col min="6449" max="6450" width="14.7109375" customWidth="1"/>
    <col min="6452" max="6453" width="14.7109375" customWidth="1"/>
    <col min="6454" max="6454" width="14.5703125" customWidth="1"/>
    <col min="6455" max="6457" width="14.7109375" customWidth="1"/>
    <col min="6460" max="6460" width="14.7109375" customWidth="1"/>
    <col min="6461" max="6461" width="14.85546875" customWidth="1"/>
    <col min="6462" max="6464" width="14.7109375" customWidth="1"/>
    <col min="6466" max="6466" width="14.85546875" customWidth="1"/>
    <col min="6467" max="6468" width="14.7109375" customWidth="1"/>
    <col min="6469" max="6469" width="16.5703125" customWidth="1"/>
    <col min="6470" max="6471" width="14.7109375" customWidth="1"/>
    <col min="6473" max="6478" width="14.7109375" customWidth="1"/>
    <col min="6480" max="6480" width="14.85546875" customWidth="1"/>
    <col min="6481" max="6485" width="14.7109375" customWidth="1"/>
    <col min="6487" max="6491" width="14.7109375" customWidth="1"/>
    <col min="6492" max="6492" width="14.5703125" customWidth="1"/>
    <col min="6494" max="6495" width="14.7109375" customWidth="1"/>
    <col min="6496" max="6496" width="14.85546875" customWidth="1"/>
    <col min="6497" max="6497" width="14.7109375" customWidth="1"/>
    <col min="6501" max="6503" width="14.7109375" customWidth="1"/>
    <col min="6657" max="6657" width="7" customWidth="1"/>
    <col min="6658" max="6658" width="37.28515625" customWidth="1"/>
    <col min="6659" max="6659" width="13.28515625" customWidth="1"/>
    <col min="6660" max="6660" width="14.140625" customWidth="1"/>
    <col min="6661" max="6661" width="12.5703125" customWidth="1"/>
    <col min="6662" max="6662" width="13.42578125" customWidth="1"/>
    <col min="6663" max="6666" width="13.7109375" customWidth="1"/>
    <col min="6667" max="6667" width="14.140625" customWidth="1"/>
    <col min="6668" max="6668" width="13.7109375" customWidth="1"/>
    <col min="6669" max="6669" width="9" customWidth="1"/>
    <col min="6670" max="6677" width="14.7109375" customWidth="1"/>
    <col min="6678" max="6678" width="14.85546875" customWidth="1"/>
    <col min="6679" max="6691" width="14.7109375" customWidth="1"/>
    <col min="6693" max="6693" width="14.7109375" customWidth="1"/>
    <col min="6695" max="6698" width="14.7109375" customWidth="1"/>
    <col min="6699" max="6699" width="14.85546875" customWidth="1"/>
    <col min="6700" max="6703" width="14.7109375" customWidth="1"/>
    <col min="6705" max="6706" width="14.7109375" customWidth="1"/>
    <col min="6708" max="6709" width="14.7109375" customWidth="1"/>
    <col min="6710" max="6710" width="14.5703125" customWidth="1"/>
    <col min="6711" max="6713" width="14.7109375" customWidth="1"/>
    <col min="6716" max="6716" width="14.7109375" customWidth="1"/>
    <col min="6717" max="6717" width="14.85546875" customWidth="1"/>
    <col min="6718" max="6720" width="14.7109375" customWidth="1"/>
    <col min="6722" max="6722" width="14.85546875" customWidth="1"/>
    <col min="6723" max="6724" width="14.7109375" customWidth="1"/>
    <col min="6725" max="6725" width="16.5703125" customWidth="1"/>
    <col min="6726" max="6727" width="14.7109375" customWidth="1"/>
    <col min="6729" max="6734" width="14.7109375" customWidth="1"/>
    <col min="6736" max="6736" width="14.85546875" customWidth="1"/>
    <col min="6737" max="6741" width="14.7109375" customWidth="1"/>
    <col min="6743" max="6747" width="14.7109375" customWidth="1"/>
    <col min="6748" max="6748" width="14.5703125" customWidth="1"/>
    <col min="6750" max="6751" width="14.7109375" customWidth="1"/>
    <col min="6752" max="6752" width="14.85546875" customWidth="1"/>
    <col min="6753" max="6753" width="14.7109375" customWidth="1"/>
    <col min="6757" max="6759" width="14.7109375" customWidth="1"/>
    <col min="6913" max="6913" width="7" customWidth="1"/>
    <col min="6914" max="6914" width="37.28515625" customWidth="1"/>
    <col min="6915" max="6915" width="13.28515625" customWidth="1"/>
    <col min="6916" max="6916" width="14.140625" customWidth="1"/>
    <col min="6917" max="6917" width="12.5703125" customWidth="1"/>
    <col min="6918" max="6918" width="13.42578125" customWidth="1"/>
    <col min="6919" max="6922" width="13.7109375" customWidth="1"/>
    <col min="6923" max="6923" width="14.140625" customWidth="1"/>
    <col min="6924" max="6924" width="13.7109375" customWidth="1"/>
    <col min="6925" max="6925" width="9" customWidth="1"/>
    <col min="6926" max="6933" width="14.7109375" customWidth="1"/>
    <col min="6934" max="6934" width="14.85546875" customWidth="1"/>
    <col min="6935" max="6947" width="14.7109375" customWidth="1"/>
    <col min="6949" max="6949" width="14.7109375" customWidth="1"/>
    <col min="6951" max="6954" width="14.7109375" customWidth="1"/>
    <col min="6955" max="6955" width="14.85546875" customWidth="1"/>
    <col min="6956" max="6959" width="14.7109375" customWidth="1"/>
    <col min="6961" max="6962" width="14.7109375" customWidth="1"/>
    <col min="6964" max="6965" width="14.7109375" customWidth="1"/>
    <col min="6966" max="6966" width="14.5703125" customWidth="1"/>
    <col min="6967" max="6969" width="14.7109375" customWidth="1"/>
    <col min="6972" max="6972" width="14.7109375" customWidth="1"/>
    <col min="6973" max="6973" width="14.85546875" customWidth="1"/>
    <col min="6974" max="6976" width="14.7109375" customWidth="1"/>
    <col min="6978" max="6978" width="14.85546875" customWidth="1"/>
    <col min="6979" max="6980" width="14.7109375" customWidth="1"/>
    <col min="6981" max="6981" width="16.5703125" customWidth="1"/>
    <col min="6982" max="6983" width="14.7109375" customWidth="1"/>
    <col min="6985" max="6990" width="14.7109375" customWidth="1"/>
    <col min="6992" max="6992" width="14.85546875" customWidth="1"/>
    <col min="6993" max="6997" width="14.7109375" customWidth="1"/>
    <col min="6999" max="7003" width="14.7109375" customWidth="1"/>
    <col min="7004" max="7004" width="14.5703125" customWidth="1"/>
    <col min="7006" max="7007" width="14.7109375" customWidth="1"/>
    <col min="7008" max="7008" width="14.85546875" customWidth="1"/>
    <col min="7009" max="7009" width="14.7109375" customWidth="1"/>
    <col min="7013" max="7015" width="14.7109375" customWidth="1"/>
    <col min="7169" max="7169" width="7" customWidth="1"/>
    <col min="7170" max="7170" width="37.28515625" customWidth="1"/>
    <col min="7171" max="7171" width="13.28515625" customWidth="1"/>
    <col min="7172" max="7172" width="14.140625" customWidth="1"/>
    <col min="7173" max="7173" width="12.5703125" customWidth="1"/>
    <col min="7174" max="7174" width="13.42578125" customWidth="1"/>
    <col min="7175" max="7178" width="13.7109375" customWidth="1"/>
    <col min="7179" max="7179" width="14.140625" customWidth="1"/>
    <col min="7180" max="7180" width="13.7109375" customWidth="1"/>
    <col min="7181" max="7181" width="9" customWidth="1"/>
    <col min="7182" max="7189" width="14.7109375" customWidth="1"/>
    <col min="7190" max="7190" width="14.85546875" customWidth="1"/>
    <col min="7191" max="7203" width="14.7109375" customWidth="1"/>
    <col min="7205" max="7205" width="14.7109375" customWidth="1"/>
    <col min="7207" max="7210" width="14.7109375" customWidth="1"/>
    <col min="7211" max="7211" width="14.85546875" customWidth="1"/>
    <col min="7212" max="7215" width="14.7109375" customWidth="1"/>
    <col min="7217" max="7218" width="14.7109375" customWidth="1"/>
    <col min="7220" max="7221" width="14.7109375" customWidth="1"/>
    <col min="7222" max="7222" width="14.5703125" customWidth="1"/>
    <col min="7223" max="7225" width="14.7109375" customWidth="1"/>
    <col min="7228" max="7228" width="14.7109375" customWidth="1"/>
    <col min="7229" max="7229" width="14.85546875" customWidth="1"/>
    <col min="7230" max="7232" width="14.7109375" customWidth="1"/>
    <col min="7234" max="7234" width="14.85546875" customWidth="1"/>
    <col min="7235" max="7236" width="14.7109375" customWidth="1"/>
    <col min="7237" max="7237" width="16.5703125" customWidth="1"/>
    <col min="7238" max="7239" width="14.7109375" customWidth="1"/>
    <col min="7241" max="7246" width="14.7109375" customWidth="1"/>
    <col min="7248" max="7248" width="14.85546875" customWidth="1"/>
    <col min="7249" max="7253" width="14.7109375" customWidth="1"/>
    <col min="7255" max="7259" width="14.7109375" customWidth="1"/>
    <col min="7260" max="7260" width="14.5703125" customWidth="1"/>
    <col min="7262" max="7263" width="14.7109375" customWidth="1"/>
    <col min="7264" max="7264" width="14.85546875" customWidth="1"/>
    <col min="7265" max="7265" width="14.7109375" customWidth="1"/>
    <col min="7269" max="7271" width="14.7109375" customWidth="1"/>
    <col min="7425" max="7425" width="7" customWidth="1"/>
    <col min="7426" max="7426" width="37.28515625" customWidth="1"/>
    <col min="7427" max="7427" width="13.28515625" customWidth="1"/>
    <col min="7428" max="7428" width="14.140625" customWidth="1"/>
    <col min="7429" max="7429" width="12.5703125" customWidth="1"/>
    <col min="7430" max="7430" width="13.42578125" customWidth="1"/>
    <col min="7431" max="7434" width="13.7109375" customWidth="1"/>
    <col min="7435" max="7435" width="14.140625" customWidth="1"/>
    <col min="7436" max="7436" width="13.7109375" customWidth="1"/>
    <col min="7437" max="7437" width="9" customWidth="1"/>
    <col min="7438" max="7445" width="14.7109375" customWidth="1"/>
    <col min="7446" max="7446" width="14.85546875" customWidth="1"/>
    <col min="7447" max="7459" width="14.7109375" customWidth="1"/>
    <col min="7461" max="7461" width="14.7109375" customWidth="1"/>
    <col min="7463" max="7466" width="14.7109375" customWidth="1"/>
    <col min="7467" max="7467" width="14.85546875" customWidth="1"/>
    <col min="7468" max="7471" width="14.7109375" customWidth="1"/>
    <col min="7473" max="7474" width="14.7109375" customWidth="1"/>
    <col min="7476" max="7477" width="14.7109375" customWidth="1"/>
    <col min="7478" max="7478" width="14.5703125" customWidth="1"/>
    <col min="7479" max="7481" width="14.7109375" customWidth="1"/>
    <col min="7484" max="7484" width="14.7109375" customWidth="1"/>
    <col min="7485" max="7485" width="14.85546875" customWidth="1"/>
    <col min="7486" max="7488" width="14.7109375" customWidth="1"/>
    <col min="7490" max="7490" width="14.85546875" customWidth="1"/>
    <col min="7491" max="7492" width="14.7109375" customWidth="1"/>
    <col min="7493" max="7493" width="16.5703125" customWidth="1"/>
    <col min="7494" max="7495" width="14.7109375" customWidth="1"/>
    <col min="7497" max="7502" width="14.7109375" customWidth="1"/>
    <col min="7504" max="7504" width="14.85546875" customWidth="1"/>
    <col min="7505" max="7509" width="14.7109375" customWidth="1"/>
    <col min="7511" max="7515" width="14.7109375" customWidth="1"/>
    <col min="7516" max="7516" width="14.5703125" customWidth="1"/>
    <col min="7518" max="7519" width="14.7109375" customWidth="1"/>
    <col min="7520" max="7520" width="14.85546875" customWidth="1"/>
    <col min="7521" max="7521" width="14.7109375" customWidth="1"/>
    <col min="7525" max="7527" width="14.7109375" customWidth="1"/>
    <col min="7681" max="7681" width="7" customWidth="1"/>
    <col min="7682" max="7682" width="37.28515625" customWidth="1"/>
    <col min="7683" max="7683" width="13.28515625" customWidth="1"/>
    <col min="7684" max="7684" width="14.140625" customWidth="1"/>
    <col min="7685" max="7685" width="12.5703125" customWidth="1"/>
    <col min="7686" max="7686" width="13.42578125" customWidth="1"/>
    <col min="7687" max="7690" width="13.7109375" customWidth="1"/>
    <col min="7691" max="7691" width="14.140625" customWidth="1"/>
    <col min="7692" max="7692" width="13.7109375" customWidth="1"/>
    <col min="7693" max="7693" width="9" customWidth="1"/>
    <col min="7694" max="7701" width="14.7109375" customWidth="1"/>
    <col min="7702" max="7702" width="14.85546875" customWidth="1"/>
    <col min="7703" max="7715" width="14.7109375" customWidth="1"/>
    <col min="7717" max="7717" width="14.7109375" customWidth="1"/>
    <col min="7719" max="7722" width="14.7109375" customWidth="1"/>
    <col min="7723" max="7723" width="14.85546875" customWidth="1"/>
    <col min="7724" max="7727" width="14.7109375" customWidth="1"/>
    <col min="7729" max="7730" width="14.7109375" customWidth="1"/>
    <col min="7732" max="7733" width="14.7109375" customWidth="1"/>
    <col min="7734" max="7734" width="14.5703125" customWidth="1"/>
    <col min="7735" max="7737" width="14.7109375" customWidth="1"/>
    <col min="7740" max="7740" width="14.7109375" customWidth="1"/>
    <col min="7741" max="7741" width="14.85546875" customWidth="1"/>
    <col min="7742" max="7744" width="14.7109375" customWidth="1"/>
    <col min="7746" max="7746" width="14.85546875" customWidth="1"/>
    <col min="7747" max="7748" width="14.7109375" customWidth="1"/>
    <col min="7749" max="7749" width="16.5703125" customWidth="1"/>
    <col min="7750" max="7751" width="14.7109375" customWidth="1"/>
    <col min="7753" max="7758" width="14.7109375" customWidth="1"/>
    <col min="7760" max="7760" width="14.85546875" customWidth="1"/>
    <col min="7761" max="7765" width="14.7109375" customWidth="1"/>
    <col min="7767" max="7771" width="14.7109375" customWidth="1"/>
    <col min="7772" max="7772" width="14.5703125" customWidth="1"/>
    <col min="7774" max="7775" width="14.7109375" customWidth="1"/>
    <col min="7776" max="7776" width="14.85546875" customWidth="1"/>
    <col min="7777" max="7777" width="14.7109375" customWidth="1"/>
    <col min="7781" max="7783" width="14.7109375" customWidth="1"/>
    <col min="7937" max="7937" width="7" customWidth="1"/>
    <col min="7938" max="7938" width="37.28515625" customWidth="1"/>
    <col min="7939" max="7939" width="13.28515625" customWidth="1"/>
    <col min="7940" max="7940" width="14.140625" customWidth="1"/>
    <col min="7941" max="7941" width="12.5703125" customWidth="1"/>
    <col min="7942" max="7942" width="13.42578125" customWidth="1"/>
    <col min="7943" max="7946" width="13.7109375" customWidth="1"/>
    <col min="7947" max="7947" width="14.140625" customWidth="1"/>
    <col min="7948" max="7948" width="13.7109375" customWidth="1"/>
    <col min="7949" max="7949" width="9" customWidth="1"/>
    <col min="7950" max="7957" width="14.7109375" customWidth="1"/>
    <col min="7958" max="7958" width="14.85546875" customWidth="1"/>
    <col min="7959" max="7971" width="14.7109375" customWidth="1"/>
    <col min="7973" max="7973" width="14.7109375" customWidth="1"/>
    <col min="7975" max="7978" width="14.7109375" customWidth="1"/>
    <col min="7979" max="7979" width="14.85546875" customWidth="1"/>
    <col min="7980" max="7983" width="14.7109375" customWidth="1"/>
    <col min="7985" max="7986" width="14.7109375" customWidth="1"/>
    <col min="7988" max="7989" width="14.7109375" customWidth="1"/>
    <col min="7990" max="7990" width="14.5703125" customWidth="1"/>
    <col min="7991" max="7993" width="14.7109375" customWidth="1"/>
    <col min="7996" max="7996" width="14.7109375" customWidth="1"/>
    <col min="7997" max="7997" width="14.85546875" customWidth="1"/>
    <col min="7998" max="8000" width="14.7109375" customWidth="1"/>
    <col min="8002" max="8002" width="14.85546875" customWidth="1"/>
    <col min="8003" max="8004" width="14.7109375" customWidth="1"/>
    <col min="8005" max="8005" width="16.5703125" customWidth="1"/>
    <col min="8006" max="8007" width="14.7109375" customWidth="1"/>
    <col min="8009" max="8014" width="14.7109375" customWidth="1"/>
    <col min="8016" max="8016" width="14.85546875" customWidth="1"/>
    <col min="8017" max="8021" width="14.7109375" customWidth="1"/>
    <col min="8023" max="8027" width="14.7109375" customWidth="1"/>
    <col min="8028" max="8028" width="14.5703125" customWidth="1"/>
    <col min="8030" max="8031" width="14.7109375" customWidth="1"/>
    <col min="8032" max="8032" width="14.85546875" customWidth="1"/>
    <col min="8033" max="8033" width="14.7109375" customWidth="1"/>
    <col min="8037" max="8039" width="14.7109375" customWidth="1"/>
    <col min="8193" max="8193" width="7" customWidth="1"/>
    <col min="8194" max="8194" width="37.28515625" customWidth="1"/>
    <col min="8195" max="8195" width="13.28515625" customWidth="1"/>
    <col min="8196" max="8196" width="14.140625" customWidth="1"/>
    <col min="8197" max="8197" width="12.5703125" customWidth="1"/>
    <col min="8198" max="8198" width="13.42578125" customWidth="1"/>
    <col min="8199" max="8202" width="13.7109375" customWidth="1"/>
    <col min="8203" max="8203" width="14.140625" customWidth="1"/>
    <col min="8204" max="8204" width="13.7109375" customWidth="1"/>
    <col min="8205" max="8205" width="9" customWidth="1"/>
    <col min="8206" max="8213" width="14.7109375" customWidth="1"/>
    <col min="8214" max="8214" width="14.85546875" customWidth="1"/>
    <col min="8215" max="8227" width="14.7109375" customWidth="1"/>
    <col min="8229" max="8229" width="14.7109375" customWidth="1"/>
    <col min="8231" max="8234" width="14.7109375" customWidth="1"/>
    <col min="8235" max="8235" width="14.85546875" customWidth="1"/>
    <col min="8236" max="8239" width="14.7109375" customWidth="1"/>
    <col min="8241" max="8242" width="14.7109375" customWidth="1"/>
    <col min="8244" max="8245" width="14.7109375" customWidth="1"/>
    <col min="8246" max="8246" width="14.5703125" customWidth="1"/>
    <col min="8247" max="8249" width="14.7109375" customWidth="1"/>
    <col min="8252" max="8252" width="14.7109375" customWidth="1"/>
    <col min="8253" max="8253" width="14.85546875" customWidth="1"/>
    <col min="8254" max="8256" width="14.7109375" customWidth="1"/>
    <col min="8258" max="8258" width="14.85546875" customWidth="1"/>
    <col min="8259" max="8260" width="14.7109375" customWidth="1"/>
    <col min="8261" max="8261" width="16.5703125" customWidth="1"/>
    <col min="8262" max="8263" width="14.7109375" customWidth="1"/>
    <col min="8265" max="8270" width="14.7109375" customWidth="1"/>
    <col min="8272" max="8272" width="14.85546875" customWidth="1"/>
    <col min="8273" max="8277" width="14.7109375" customWidth="1"/>
    <col min="8279" max="8283" width="14.7109375" customWidth="1"/>
    <col min="8284" max="8284" width="14.5703125" customWidth="1"/>
    <col min="8286" max="8287" width="14.7109375" customWidth="1"/>
    <col min="8288" max="8288" width="14.85546875" customWidth="1"/>
    <col min="8289" max="8289" width="14.7109375" customWidth="1"/>
    <col min="8293" max="8295" width="14.7109375" customWidth="1"/>
    <col min="8449" max="8449" width="7" customWidth="1"/>
    <col min="8450" max="8450" width="37.28515625" customWidth="1"/>
    <col min="8451" max="8451" width="13.28515625" customWidth="1"/>
    <col min="8452" max="8452" width="14.140625" customWidth="1"/>
    <col min="8453" max="8453" width="12.5703125" customWidth="1"/>
    <col min="8454" max="8454" width="13.42578125" customWidth="1"/>
    <col min="8455" max="8458" width="13.7109375" customWidth="1"/>
    <col min="8459" max="8459" width="14.140625" customWidth="1"/>
    <col min="8460" max="8460" width="13.7109375" customWidth="1"/>
    <col min="8461" max="8461" width="9" customWidth="1"/>
    <col min="8462" max="8469" width="14.7109375" customWidth="1"/>
    <col min="8470" max="8470" width="14.85546875" customWidth="1"/>
    <col min="8471" max="8483" width="14.7109375" customWidth="1"/>
    <col min="8485" max="8485" width="14.7109375" customWidth="1"/>
    <col min="8487" max="8490" width="14.7109375" customWidth="1"/>
    <col min="8491" max="8491" width="14.85546875" customWidth="1"/>
    <col min="8492" max="8495" width="14.7109375" customWidth="1"/>
    <col min="8497" max="8498" width="14.7109375" customWidth="1"/>
    <col min="8500" max="8501" width="14.7109375" customWidth="1"/>
    <col min="8502" max="8502" width="14.5703125" customWidth="1"/>
    <col min="8503" max="8505" width="14.7109375" customWidth="1"/>
    <col min="8508" max="8508" width="14.7109375" customWidth="1"/>
    <col min="8509" max="8509" width="14.85546875" customWidth="1"/>
    <col min="8510" max="8512" width="14.7109375" customWidth="1"/>
    <col min="8514" max="8514" width="14.85546875" customWidth="1"/>
    <col min="8515" max="8516" width="14.7109375" customWidth="1"/>
    <col min="8517" max="8517" width="16.5703125" customWidth="1"/>
    <col min="8518" max="8519" width="14.7109375" customWidth="1"/>
    <col min="8521" max="8526" width="14.7109375" customWidth="1"/>
    <col min="8528" max="8528" width="14.85546875" customWidth="1"/>
    <col min="8529" max="8533" width="14.7109375" customWidth="1"/>
    <col min="8535" max="8539" width="14.7109375" customWidth="1"/>
    <col min="8540" max="8540" width="14.5703125" customWidth="1"/>
    <col min="8542" max="8543" width="14.7109375" customWidth="1"/>
    <col min="8544" max="8544" width="14.85546875" customWidth="1"/>
    <col min="8545" max="8545" width="14.7109375" customWidth="1"/>
    <col min="8549" max="8551" width="14.7109375" customWidth="1"/>
    <col min="8705" max="8705" width="7" customWidth="1"/>
    <col min="8706" max="8706" width="37.28515625" customWidth="1"/>
    <col min="8707" max="8707" width="13.28515625" customWidth="1"/>
    <col min="8708" max="8708" width="14.140625" customWidth="1"/>
    <col min="8709" max="8709" width="12.5703125" customWidth="1"/>
    <col min="8710" max="8710" width="13.42578125" customWidth="1"/>
    <col min="8711" max="8714" width="13.7109375" customWidth="1"/>
    <col min="8715" max="8715" width="14.140625" customWidth="1"/>
    <col min="8716" max="8716" width="13.7109375" customWidth="1"/>
    <col min="8717" max="8717" width="9" customWidth="1"/>
    <col min="8718" max="8725" width="14.7109375" customWidth="1"/>
    <col min="8726" max="8726" width="14.85546875" customWidth="1"/>
    <col min="8727" max="8739" width="14.7109375" customWidth="1"/>
    <col min="8741" max="8741" width="14.7109375" customWidth="1"/>
    <col min="8743" max="8746" width="14.7109375" customWidth="1"/>
    <col min="8747" max="8747" width="14.85546875" customWidth="1"/>
    <col min="8748" max="8751" width="14.7109375" customWidth="1"/>
    <col min="8753" max="8754" width="14.7109375" customWidth="1"/>
    <col min="8756" max="8757" width="14.7109375" customWidth="1"/>
    <col min="8758" max="8758" width="14.5703125" customWidth="1"/>
    <col min="8759" max="8761" width="14.7109375" customWidth="1"/>
    <col min="8764" max="8764" width="14.7109375" customWidth="1"/>
    <col min="8765" max="8765" width="14.85546875" customWidth="1"/>
    <col min="8766" max="8768" width="14.7109375" customWidth="1"/>
    <col min="8770" max="8770" width="14.85546875" customWidth="1"/>
    <col min="8771" max="8772" width="14.7109375" customWidth="1"/>
    <col min="8773" max="8773" width="16.5703125" customWidth="1"/>
    <col min="8774" max="8775" width="14.7109375" customWidth="1"/>
    <col min="8777" max="8782" width="14.7109375" customWidth="1"/>
    <col min="8784" max="8784" width="14.85546875" customWidth="1"/>
    <col min="8785" max="8789" width="14.7109375" customWidth="1"/>
    <col min="8791" max="8795" width="14.7109375" customWidth="1"/>
    <col min="8796" max="8796" width="14.5703125" customWidth="1"/>
    <col min="8798" max="8799" width="14.7109375" customWidth="1"/>
    <col min="8800" max="8800" width="14.85546875" customWidth="1"/>
    <col min="8801" max="8801" width="14.7109375" customWidth="1"/>
    <col min="8805" max="8807" width="14.7109375" customWidth="1"/>
    <col min="8961" max="8961" width="7" customWidth="1"/>
    <col min="8962" max="8962" width="37.28515625" customWidth="1"/>
    <col min="8963" max="8963" width="13.28515625" customWidth="1"/>
    <col min="8964" max="8964" width="14.140625" customWidth="1"/>
    <col min="8965" max="8965" width="12.5703125" customWidth="1"/>
    <col min="8966" max="8966" width="13.42578125" customWidth="1"/>
    <col min="8967" max="8970" width="13.7109375" customWidth="1"/>
    <col min="8971" max="8971" width="14.140625" customWidth="1"/>
    <col min="8972" max="8972" width="13.7109375" customWidth="1"/>
    <col min="8973" max="8973" width="9" customWidth="1"/>
    <col min="8974" max="8981" width="14.7109375" customWidth="1"/>
    <col min="8982" max="8982" width="14.85546875" customWidth="1"/>
    <col min="8983" max="8995" width="14.7109375" customWidth="1"/>
    <col min="8997" max="8997" width="14.7109375" customWidth="1"/>
    <col min="8999" max="9002" width="14.7109375" customWidth="1"/>
    <col min="9003" max="9003" width="14.85546875" customWidth="1"/>
    <col min="9004" max="9007" width="14.7109375" customWidth="1"/>
    <col min="9009" max="9010" width="14.7109375" customWidth="1"/>
    <col min="9012" max="9013" width="14.7109375" customWidth="1"/>
    <col min="9014" max="9014" width="14.5703125" customWidth="1"/>
    <col min="9015" max="9017" width="14.7109375" customWidth="1"/>
    <col min="9020" max="9020" width="14.7109375" customWidth="1"/>
    <col min="9021" max="9021" width="14.85546875" customWidth="1"/>
    <col min="9022" max="9024" width="14.7109375" customWidth="1"/>
    <col min="9026" max="9026" width="14.85546875" customWidth="1"/>
    <col min="9027" max="9028" width="14.7109375" customWidth="1"/>
    <col min="9029" max="9029" width="16.5703125" customWidth="1"/>
    <col min="9030" max="9031" width="14.7109375" customWidth="1"/>
    <col min="9033" max="9038" width="14.7109375" customWidth="1"/>
    <col min="9040" max="9040" width="14.85546875" customWidth="1"/>
    <col min="9041" max="9045" width="14.7109375" customWidth="1"/>
    <col min="9047" max="9051" width="14.7109375" customWidth="1"/>
    <col min="9052" max="9052" width="14.5703125" customWidth="1"/>
    <col min="9054" max="9055" width="14.7109375" customWidth="1"/>
    <col min="9056" max="9056" width="14.85546875" customWidth="1"/>
    <col min="9057" max="9057" width="14.7109375" customWidth="1"/>
    <col min="9061" max="9063" width="14.7109375" customWidth="1"/>
    <col min="9217" max="9217" width="7" customWidth="1"/>
    <col min="9218" max="9218" width="37.28515625" customWidth="1"/>
    <col min="9219" max="9219" width="13.28515625" customWidth="1"/>
    <col min="9220" max="9220" width="14.140625" customWidth="1"/>
    <col min="9221" max="9221" width="12.5703125" customWidth="1"/>
    <col min="9222" max="9222" width="13.42578125" customWidth="1"/>
    <col min="9223" max="9226" width="13.7109375" customWidth="1"/>
    <col min="9227" max="9227" width="14.140625" customWidth="1"/>
    <col min="9228" max="9228" width="13.7109375" customWidth="1"/>
    <col min="9229" max="9229" width="9" customWidth="1"/>
    <col min="9230" max="9237" width="14.7109375" customWidth="1"/>
    <col min="9238" max="9238" width="14.85546875" customWidth="1"/>
    <col min="9239" max="9251" width="14.7109375" customWidth="1"/>
    <col min="9253" max="9253" width="14.7109375" customWidth="1"/>
    <col min="9255" max="9258" width="14.7109375" customWidth="1"/>
    <col min="9259" max="9259" width="14.85546875" customWidth="1"/>
    <col min="9260" max="9263" width="14.7109375" customWidth="1"/>
    <col min="9265" max="9266" width="14.7109375" customWidth="1"/>
    <col min="9268" max="9269" width="14.7109375" customWidth="1"/>
    <col min="9270" max="9270" width="14.5703125" customWidth="1"/>
    <col min="9271" max="9273" width="14.7109375" customWidth="1"/>
    <col min="9276" max="9276" width="14.7109375" customWidth="1"/>
    <col min="9277" max="9277" width="14.85546875" customWidth="1"/>
    <col min="9278" max="9280" width="14.7109375" customWidth="1"/>
    <col min="9282" max="9282" width="14.85546875" customWidth="1"/>
    <col min="9283" max="9284" width="14.7109375" customWidth="1"/>
    <col min="9285" max="9285" width="16.5703125" customWidth="1"/>
    <col min="9286" max="9287" width="14.7109375" customWidth="1"/>
    <col min="9289" max="9294" width="14.7109375" customWidth="1"/>
    <col min="9296" max="9296" width="14.85546875" customWidth="1"/>
    <col min="9297" max="9301" width="14.7109375" customWidth="1"/>
    <col min="9303" max="9307" width="14.7109375" customWidth="1"/>
    <col min="9308" max="9308" width="14.5703125" customWidth="1"/>
    <col min="9310" max="9311" width="14.7109375" customWidth="1"/>
    <col min="9312" max="9312" width="14.85546875" customWidth="1"/>
    <col min="9313" max="9313" width="14.7109375" customWidth="1"/>
    <col min="9317" max="9319" width="14.7109375" customWidth="1"/>
    <col min="9473" max="9473" width="7" customWidth="1"/>
    <col min="9474" max="9474" width="37.28515625" customWidth="1"/>
    <col min="9475" max="9475" width="13.28515625" customWidth="1"/>
    <col min="9476" max="9476" width="14.140625" customWidth="1"/>
    <col min="9477" max="9477" width="12.5703125" customWidth="1"/>
    <col min="9478" max="9478" width="13.42578125" customWidth="1"/>
    <col min="9479" max="9482" width="13.7109375" customWidth="1"/>
    <col min="9483" max="9483" width="14.140625" customWidth="1"/>
    <col min="9484" max="9484" width="13.7109375" customWidth="1"/>
    <col min="9485" max="9485" width="9" customWidth="1"/>
    <col min="9486" max="9493" width="14.7109375" customWidth="1"/>
    <col min="9494" max="9494" width="14.85546875" customWidth="1"/>
    <col min="9495" max="9507" width="14.7109375" customWidth="1"/>
    <col min="9509" max="9509" width="14.7109375" customWidth="1"/>
    <col min="9511" max="9514" width="14.7109375" customWidth="1"/>
    <col min="9515" max="9515" width="14.85546875" customWidth="1"/>
    <col min="9516" max="9519" width="14.7109375" customWidth="1"/>
    <col min="9521" max="9522" width="14.7109375" customWidth="1"/>
    <col min="9524" max="9525" width="14.7109375" customWidth="1"/>
    <col min="9526" max="9526" width="14.5703125" customWidth="1"/>
    <col min="9527" max="9529" width="14.7109375" customWidth="1"/>
    <col min="9532" max="9532" width="14.7109375" customWidth="1"/>
    <col min="9533" max="9533" width="14.85546875" customWidth="1"/>
    <col min="9534" max="9536" width="14.7109375" customWidth="1"/>
    <col min="9538" max="9538" width="14.85546875" customWidth="1"/>
    <col min="9539" max="9540" width="14.7109375" customWidth="1"/>
    <col min="9541" max="9541" width="16.5703125" customWidth="1"/>
    <col min="9542" max="9543" width="14.7109375" customWidth="1"/>
    <col min="9545" max="9550" width="14.7109375" customWidth="1"/>
    <col min="9552" max="9552" width="14.85546875" customWidth="1"/>
    <col min="9553" max="9557" width="14.7109375" customWidth="1"/>
    <col min="9559" max="9563" width="14.7109375" customWidth="1"/>
    <col min="9564" max="9564" width="14.5703125" customWidth="1"/>
    <col min="9566" max="9567" width="14.7109375" customWidth="1"/>
    <col min="9568" max="9568" width="14.85546875" customWidth="1"/>
    <col min="9569" max="9569" width="14.7109375" customWidth="1"/>
    <col min="9573" max="9575" width="14.7109375" customWidth="1"/>
    <col min="9729" max="9729" width="7" customWidth="1"/>
    <col min="9730" max="9730" width="37.28515625" customWidth="1"/>
    <col min="9731" max="9731" width="13.28515625" customWidth="1"/>
    <col min="9732" max="9732" width="14.140625" customWidth="1"/>
    <col min="9733" max="9733" width="12.5703125" customWidth="1"/>
    <col min="9734" max="9734" width="13.42578125" customWidth="1"/>
    <col min="9735" max="9738" width="13.7109375" customWidth="1"/>
    <col min="9739" max="9739" width="14.140625" customWidth="1"/>
    <col min="9740" max="9740" width="13.7109375" customWidth="1"/>
    <col min="9741" max="9741" width="9" customWidth="1"/>
    <col min="9742" max="9749" width="14.7109375" customWidth="1"/>
    <col min="9750" max="9750" width="14.85546875" customWidth="1"/>
    <col min="9751" max="9763" width="14.7109375" customWidth="1"/>
    <col min="9765" max="9765" width="14.7109375" customWidth="1"/>
    <col min="9767" max="9770" width="14.7109375" customWidth="1"/>
    <col min="9771" max="9771" width="14.85546875" customWidth="1"/>
    <col min="9772" max="9775" width="14.7109375" customWidth="1"/>
    <col min="9777" max="9778" width="14.7109375" customWidth="1"/>
    <col min="9780" max="9781" width="14.7109375" customWidth="1"/>
    <col min="9782" max="9782" width="14.5703125" customWidth="1"/>
    <col min="9783" max="9785" width="14.7109375" customWidth="1"/>
    <col min="9788" max="9788" width="14.7109375" customWidth="1"/>
    <col min="9789" max="9789" width="14.85546875" customWidth="1"/>
    <col min="9790" max="9792" width="14.7109375" customWidth="1"/>
    <col min="9794" max="9794" width="14.85546875" customWidth="1"/>
    <col min="9795" max="9796" width="14.7109375" customWidth="1"/>
    <col min="9797" max="9797" width="16.5703125" customWidth="1"/>
    <col min="9798" max="9799" width="14.7109375" customWidth="1"/>
    <col min="9801" max="9806" width="14.7109375" customWidth="1"/>
    <col min="9808" max="9808" width="14.85546875" customWidth="1"/>
    <col min="9809" max="9813" width="14.7109375" customWidth="1"/>
    <col min="9815" max="9819" width="14.7109375" customWidth="1"/>
    <col min="9820" max="9820" width="14.5703125" customWidth="1"/>
    <col min="9822" max="9823" width="14.7109375" customWidth="1"/>
    <col min="9824" max="9824" width="14.85546875" customWidth="1"/>
    <col min="9825" max="9825" width="14.7109375" customWidth="1"/>
    <col min="9829" max="9831" width="14.7109375" customWidth="1"/>
    <col min="9985" max="9985" width="7" customWidth="1"/>
    <col min="9986" max="9986" width="37.28515625" customWidth="1"/>
    <col min="9987" max="9987" width="13.28515625" customWidth="1"/>
    <col min="9988" max="9988" width="14.140625" customWidth="1"/>
    <col min="9989" max="9989" width="12.5703125" customWidth="1"/>
    <col min="9990" max="9990" width="13.42578125" customWidth="1"/>
    <col min="9991" max="9994" width="13.7109375" customWidth="1"/>
    <col min="9995" max="9995" width="14.140625" customWidth="1"/>
    <col min="9996" max="9996" width="13.7109375" customWidth="1"/>
    <col min="9997" max="9997" width="9" customWidth="1"/>
    <col min="9998" max="10005" width="14.7109375" customWidth="1"/>
    <col min="10006" max="10006" width="14.85546875" customWidth="1"/>
    <col min="10007" max="10019" width="14.7109375" customWidth="1"/>
    <col min="10021" max="10021" width="14.7109375" customWidth="1"/>
    <col min="10023" max="10026" width="14.7109375" customWidth="1"/>
    <col min="10027" max="10027" width="14.85546875" customWidth="1"/>
    <col min="10028" max="10031" width="14.7109375" customWidth="1"/>
    <col min="10033" max="10034" width="14.7109375" customWidth="1"/>
    <col min="10036" max="10037" width="14.7109375" customWidth="1"/>
    <col min="10038" max="10038" width="14.5703125" customWidth="1"/>
    <col min="10039" max="10041" width="14.7109375" customWidth="1"/>
    <col min="10044" max="10044" width="14.7109375" customWidth="1"/>
    <col min="10045" max="10045" width="14.85546875" customWidth="1"/>
    <col min="10046" max="10048" width="14.7109375" customWidth="1"/>
    <col min="10050" max="10050" width="14.85546875" customWidth="1"/>
    <col min="10051" max="10052" width="14.7109375" customWidth="1"/>
    <col min="10053" max="10053" width="16.5703125" customWidth="1"/>
    <col min="10054" max="10055" width="14.7109375" customWidth="1"/>
    <col min="10057" max="10062" width="14.7109375" customWidth="1"/>
    <col min="10064" max="10064" width="14.85546875" customWidth="1"/>
    <col min="10065" max="10069" width="14.7109375" customWidth="1"/>
    <col min="10071" max="10075" width="14.7109375" customWidth="1"/>
    <col min="10076" max="10076" width="14.5703125" customWidth="1"/>
    <col min="10078" max="10079" width="14.7109375" customWidth="1"/>
    <col min="10080" max="10080" width="14.85546875" customWidth="1"/>
    <col min="10081" max="10081" width="14.7109375" customWidth="1"/>
    <col min="10085" max="10087" width="14.7109375" customWidth="1"/>
    <col min="10241" max="10241" width="7" customWidth="1"/>
    <col min="10242" max="10242" width="37.28515625" customWidth="1"/>
    <col min="10243" max="10243" width="13.28515625" customWidth="1"/>
    <col min="10244" max="10244" width="14.140625" customWidth="1"/>
    <col min="10245" max="10245" width="12.5703125" customWidth="1"/>
    <col min="10246" max="10246" width="13.42578125" customWidth="1"/>
    <col min="10247" max="10250" width="13.7109375" customWidth="1"/>
    <col min="10251" max="10251" width="14.140625" customWidth="1"/>
    <col min="10252" max="10252" width="13.7109375" customWidth="1"/>
    <col min="10253" max="10253" width="9" customWidth="1"/>
    <col min="10254" max="10261" width="14.7109375" customWidth="1"/>
    <col min="10262" max="10262" width="14.85546875" customWidth="1"/>
    <col min="10263" max="10275" width="14.7109375" customWidth="1"/>
    <col min="10277" max="10277" width="14.7109375" customWidth="1"/>
    <col min="10279" max="10282" width="14.7109375" customWidth="1"/>
    <col min="10283" max="10283" width="14.85546875" customWidth="1"/>
    <col min="10284" max="10287" width="14.7109375" customWidth="1"/>
    <col min="10289" max="10290" width="14.7109375" customWidth="1"/>
    <col min="10292" max="10293" width="14.7109375" customWidth="1"/>
    <col min="10294" max="10294" width="14.5703125" customWidth="1"/>
    <col min="10295" max="10297" width="14.7109375" customWidth="1"/>
    <col min="10300" max="10300" width="14.7109375" customWidth="1"/>
    <col min="10301" max="10301" width="14.85546875" customWidth="1"/>
    <col min="10302" max="10304" width="14.7109375" customWidth="1"/>
    <col min="10306" max="10306" width="14.85546875" customWidth="1"/>
    <col min="10307" max="10308" width="14.7109375" customWidth="1"/>
    <col min="10309" max="10309" width="16.5703125" customWidth="1"/>
    <col min="10310" max="10311" width="14.7109375" customWidth="1"/>
    <col min="10313" max="10318" width="14.7109375" customWidth="1"/>
    <col min="10320" max="10320" width="14.85546875" customWidth="1"/>
    <col min="10321" max="10325" width="14.7109375" customWidth="1"/>
    <col min="10327" max="10331" width="14.7109375" customWidth="1"/>
    <col min="10332" max="10332" width="14.5703125" customWidth="1"/>
    <col min="10334" max="10335" width="14.7109375" customWidth="1"/>
    <col min="10336" max="10336" width="14.85546875" customWidth="1"/>
    <col min="10337" max="10337" width="14.7109375" customWidth="1"/>
    <col min="10341" max="10343" width="14.7109375" customWidth="1"/>
    <col min="10497" max="10497" width="7" customWidth="1"/>
    <col min="10498" max="10498" width="37.28515625" customWidth="1"/>
    <col min="10499" max="10499" width="13.28515625" customWidth="1"/>
    <col min="10500" max="10500" width="14.140625" customWidth="1"/>
    <col min="10501" max="10501" width="12.5703125" customWidth="1"/>
    <col min="10502" max="10502" width="13.42578125" customWidth="1"/>
    <col min="10503" max="10506" width="13.7109375" customWidth="1"/>
    <col min="10507" max="10507" width="14.140625" customWidth="1"/>
    <col min="10508" max="10508" width="13.7109375" customWidth="1"/>
    <col min="10509" max="10509" width="9" customWidth="1"/>
    <col min="10510" max="10517" width="14.7109375" customWidth="1"/>
    <col min="10518" max="10518" width="14.85546875" customWidth="1"/>
    <col min="10519" max="10531" width="14.7109375" customWidth="1"/>
    <col min="10533" max="10533" width="14.7109375" customWidth="1"/>
    <col min="10535" max="10538" width="14.7109375" customWidth="1"/>
    <col min="10539" max="10539" width="14.85546875" customWidth="1"/>
    <col min="10540" max="10543" width="14.7109375" customWidth="1"/>
    <col min="10545" max="10546" width="14.7109375" customWidth="1"/>
    <col min="10548" max="10549" width="14.7109375" customWidth="1"/>
    <col min="10550" max="10550" width="14.5703125" customWidth="1"/>
    <col min="10551" max="10553" width="14.7109375" customWidth="1"/>
    <col min="10556" max="10556" width="14.7109375" customWidth="1"/>
    <col min="10557" max="10557" width="14.85546875" customWidth="1"/>
    <col min="10558" max="10560" width="14.7109375" customWidth="1"/>
    <col min="10562" max="10562" width="14.85546875" customWidth="1"/>
    <col min="10563" max="10564" width="14.7109375" customWidth="1"/>
    <col min="10565" max="10565" width="16.5703125" customWidth="1"/>
    <col min="10566" max="10567" width="14.7109375" customWidth="1"/>
    <col min="10569" max="10574" width="14.7109375" customWidth="1"/>
    <col min="10576" max="10576" width="14.85546875" customWidth="1"/>
    <col min="10577" max="10581" width="14.7109375" customWidth="1"/>
    <col min="10583" max="10587" width="14.7109375" customWidth="1"/>
    <col min="10588" max="10588" width="14.5703125" customWidth="1"/>
    <col min="10590" max="10591" width="14.7109375" customWidth="1"/>
    <col min="10592" max="10592" width="14.85546875" customWidth="1"/>
    <col min="10593" max="10593" width="14.7109375" customWidth="1"/>
    <col min="10597" max="10599" width="14.7109375" customWidth="1"/>
    <col min="10753" max="10753" width="7" customWidth="1"/>
    <col min="10754" max="10754" width="37.28515625" customWidth="1"/>
    <col min="10755" max="10755" width="13.28515625" customWidth="1"/>
    <col min="10756" max="10756" width="14.140625" customWidth="1"/>
    <col min="10757" max="10757" width="12.5703125" customWidth="1"/>
    <col min="10758" max="10758" width="13.42578125" customWidth="1"/>
    <col min="10759" max="10762" width="13.7109375" customWidth="1"/>
    <col min="10763" max="10763" width="14.140625" customWidth="1"/>
    <col min="10764" max="10764" width="13.7109375" customWidth="1"/>
    <col min="10765" max="10765" width="9" customWidth="1"/>
    <col min="10766" max="10773" width="14.7109375" customWidth="1"/>
    <col min="10774" max="10774" width="14.85546875" customWidth="1"/>
    <col min="10775" max="10787" width="14.7109375" customWidth="1"/>
    <col min="10789" max="10789" width="14.7109375" customWidth="1"/>
    <col min="10791" max="10794" width="14.7109375" customWidth="1"/>
    <col min="10795" max="10795" width="14.85546875" customWidth="1"/>
    <col min="10796" max="10799" width="14.7109375" customWidth="1"/>
    <col min="10801" max="10802" width="14.7109375" customWidth="1"/>
    <col min="10804" max="10805" width="14.7109375" customWidth="1"/>
    <col min="10806" max="10806" width="14.5703125" customWidth="1"/>
    <col min="10807" max="10809" width="14.7109375" customWidth="1"/>
    <col min="10812" max="10812" width="14.7109375" customWidth="1"/>
    <col min="10813" max="10813" width="14.85546875" customWidth="1"/>
    <col min="10814" max="10816" width="14.7109375" customWidth="1"/>
    <col min="10818" max="10818" width="14.85546875" customWidth="1"/>
    <col min="10819" max="10820" width="14.7109375" customWidth="1"/>
    <col min="10821" max="10821" width="16.5703125" customWidth="1"/>
    <col min="10822" max="10823" width="14.7109375" customWidth="1"/>
    <col min="10825" max="10830" width="14.7109375" customWidth="1"/>
    <col min="10832" max="10832" width="14.85546875" customWidth="1"/>
    <col min="10833" max="10837" width="14.7109375" customWidth="1"/>
    <col min="10839" max="10843" width="14.7109375" customWidth="1"/>
    <col min="10844" max="10844" width="14.5703125" customWidth="1"/>
    <col min="10846" max="10847" width="14.7109375" customWidth="1"/>
    <col min="10848" max="10848" width="14.85546875" customWidth="1"/>
    <col min="10849" max="10849" width="14.7109375" customWidth="1"/>
    <col min="10853" max="10855" width="14.7109375" customWidth="1"/>
    <col min="11009" max="11009" width="7" customWidth="1"/>
    <col min="11010" max="11010" width="37.28515625" customWidth="1"/>
    <col min="11011" max="11011" width="13.28515625" customWidth="1"/>
    <col min="11012" max="11012" width="14.140625" customWidth="1"/>
    <col min="11013" max="11013" width="12.5703125" customWidth="1"/>
    <col min="11014" max="11014" width="13.42578125" customWidth="1"/>
    <col min="11015" max="11018" width="13.7109375" customWidth="1"/>
    <col min="11019" max="11019" width="14.140625" customWidth="1"/>
    <col min="11020" max="11020" width="13.7109375" customWidth="1"/>
    <col min="11021" max="11021" width="9" customWidth="1"/>
    <col min="11022" max="11029" width="14.7109375" customWidth="1"/>
    <col min="11030" max="11030" width="14.85546875" customWidth="1"/>
    <col min="11031" max="11043" width="14.7109375" customWidth="1"/>
    <col min="11045" max="11045" width="14.7109375" customWidth="1"/>
    <col min="11047" max="11050" width="14.7109375" customWidth="1"/>
    <col min="11051" max="11051" width="14.85546875" customWidth="1"/>
    <col min="11052" max="11055" width="14.7109375" customWidth="1"/>
    <col min="11057" max="11058" width="14.7109375" customWidth="1"/>
    <col min="11060" max="11061" width="14.7109375" customWidth="1"/>
    <col min="11062" max="11062" width="14.5703125" customWidth="1"/>
    <col min="11063" max="11065" width="14.7109375" customWidth="1"/>
    <col min="11068" max="11068" width="14.7109375" customWidth="1"/>
    <col min="11069" max="11069" width="14.85546875" customWidth="1"/>
    <col min="11070" max="11072" width="14.7109375" customWidth="1"/>
    <col min="11074" max="11074" width="14.85546875" customWidth="1"/>
    <col min="11075" max="11076" width="14.7109375" customWidth="1"/>
    <col min="11077" max="11077" width="16.5703125" customWidth="1"/>
    <col min="11078" max="11079" width="14.7109375" customWidth="1"/>
    <col min="11081" max="11086" width="14.7109375" customWidth="1"/>
    <col min="11088" max="11088" width="14.85546875" customWidth="1"/>
    <col min="11089" max="11093" width="14.7109375" customWidth="1"/>
    <col min="11095" max="11099" width="14.7109375" customWidth="1"/>
    <col min="11100" max="11100" width="14.5703125" customWidth="1"/>
    <col min="11102" max="11103" width="14.7109375" customWidth="1"/>
    <col min="11104" max="11104" width="14.85546875" customWidth="1"/>
    <col min="11105" max="11105" width="14.7109375" customWidth="1"/>
    <col min="11109" max="11111" width="14.7109375" customWidth="1"/>
    <col min="11265" max="11265" width="7" customWidth="1"/>
    <col min="11266" max="11266" width="37.28515625" customWidth="1"/>
    <col min="11267" max="11267" width="13.28515625" customWidth="1"/>
    <col min="11268" max="11268" width="14.140625" customWidth="1"/>
    <col min="11269" max="11269" width="12.5703125" customWidth="1"/>
    <col min="11270" max="11270" width="13.42578125" customWidth="1"/>
    <col min="11271" max="11274" width="13.7109375" customWidth="1"/>
    <col min="11275" max="11275" width="14.140625" customWidth="1"/>
    <col min="11276" max="11276" width="13.7109375" customWidth="1"/>
    <col min="11277" max="11277" width="9" customWidth="1"/>
    <col min="11278" max="11285" width="14.7109375" customWidth="1"/>
    <col min="11286" max="11286" width="14.85546875" customWidth="1"/>
    <col min="11287" max="11299" width="14.7109375" customWidth="1"/>
    <col min="11301" max="11301" width="14.7109375" customWidth="1"/>
    <col min="11303" max="11306" width="14.7109375" customWidth="1"/>
    <col min="11307" max="11307" width="14.85546875" customWidth="1"/>
    <col min="11308" max="11311" width="14.7109375" customWidth="1"/>
    <col min="11313" max="11314" width="14.7109375" customWidth="1"/>
    <col min="11316" max="11317" width="14.7109375" customWidth="1"/>
    <col min="11318" max="11318" width="14.5703125" customWidth="1"/>
    <col min="11319" max="11321" width="14.7109375" customWidth="1"/>
    <col min="11324" max="11324" width="14.7109375" customWidth="1"/>
    <col min="11325" max="11325" width="14.85546875" customWidth="1"/>
    <col min="11326" max="11328" width="14.7109375" customWidth="1"/>
    <col min="11330" max="11330" width="14.85546875" customWidth="1"/>
    <col min="11331" max="11332" width="14.7109375" customWidth="1"/>
    <col min="11333" max="11333" width="16.5703125" customWidth="1"/>
    <col min="11334" max="11335" width="14.7109375" customWidth="1"/>
    <col min="11337" max="11342" width="14.7109375" customWidth="1"/>
    <col min="11344" max="11344" width="14.85546875" customWidth="1"/>
    <col min="11345" max="11349" width="14.7109375" customWidth="1"/>
    <col min="11351" max="11355" width="14.7109375" customWidth="1"/>
    <col min="11356" max="11356" width="14.5703125" customWidth="1"/>
    <col min="11358" max="11359" width="14.7109375" customWidth="1"/>
    <col min="11360" max="11360" width="14.85546875" customWidth="1"/>
    <col min="11361" max="11361" width="14.7109375" customWidth="1"/>
    <col min="11365" max="11367" width="14.7109375" customWidth="1"/>
    <col min="11521" max="11521" width="7" customWidth="1"/>
    <col min="11522" max="11522" width="37.28515625" customWidth="1"/>
    <col min="11523" max="11523" width="13.28515625" customWidth="1"/>
    <col min="11524" max="11524" width="14.140625" customWidth="1"/>
    <col min="11525" max="11525" width="12.5703125" customWidth="1"/>
    <col min="11526" max="11526" width="13.42578125" customWidth="1"/>
    <col min="11527" max="11530" width="13.7109375" customWidth="1"/>
    <col min="11531" max="11531" width="14.140625" customWidth="1"/>
    <col min="11532" max="11532" width="13.7109375" customWidth="1"/>
    <col min="11533" max="11533" width="9" customWidth="1"/>
    <col min="11534" max="11541" width="14.7109375" customWidth="1"/>
    <col min="11542" max="11542" width="14.85546875" customWidth="1"/>
    <col min="11543" max="11555" width="14.7109375" customWidth="1"/>
    <col min="11557" max="11557" width="14.7109375" customWidth="1"/>
    <col min="11559" max="11562" width="14.7109375" customWidth="1"/>
    <col min="11563" max="11563" width="14.85546875" customWidth="1"/>
    <col min="11564" max="11567" width="14.7109375" customWidth="1"/>
    <col min="11569" max="11570" width="14.7109375" customWidth="1"/>
    <col min="11572" max="11573" width="14.7109375" customWidth="1"/>
    <col min="11574" max="11574" width="14.5703125" customWidth="1"/>
    <col min="11575" max="11577" width="14.7109375" customWidth="1"/>
    <col min="11580" max="11580" width="14.7109375" customWidth="1"/>
    <col min="11581" max="11581" width="14.85546875" customWidth="1"/>
    <col min="11582" max="11584" width="14.7109375" customWidth="1"/>
    <col min="11586" max="11586" width="14.85546875" customWidth="1"/>
    <col min="11587" max="11588" width="14.7109375" customWidth="1"/>
    <col min="11589" max="11589" width="16.5703125" customWidth="1"/>
    <col min="11590" max="11591" width="14.7109375" customWidth="1"/>
    <col min="11593" max="11598" width="14.7109375" customWidth="1"/>
    <col min="11600" max="11600" width="14.85546875" customWidth="1"/>
    <col min="11601" max="11605" width="14.7109375" customWidth="1"/>
    <col min="11607" max="11611" width="14.7109375" customWidth="1"/>
    <col min="11612" max="11612" width="14.5703125" customWidth="1"/>
    <col min="11614" max="11615" width="14.7109375" customWidth="1"/>
    <col min="11616" max="11616" width="14.85546875" customWidth="1"/>
    <col min="11617" max="11617" width="14.7109375" customWidth="1"/>
    <col min="11621" max="11623" width="14.7109375" customWidth="1"/>
    <col min="11777" max="11777" width="7" customWidth="1"/>
    <col min="11778" max="11778" width="37.28515625" customWidth="1"/>
    <col min="11779" max="11779" width="13.28515625" customWidth="1"/>
    <col min="11780" max="11780" width="14.140625" customWidth="1"/>
    <col min="11781" max="11781" width="12.5703125" customWidth="1"/>
    <col min="11782" max="11782" width="13.42578125" customWidth="1"/>
    <col min="11783" max="11786" width="13.7109375" customWidth="1"/>
    <col min="11787" max="11787" width="14.140625" customWidth="1"/>
    <col min="11788" max="11788" width="13.7109375" customWidth="1"/>
    <col min="11789" max="11789" width="9" customWidth="1"/>
    <col min="11790" max="11797" width="14.7109375" customWidth="1"/>
    <col min="11798" max="11798" width="14.85546875" customWidth="1"/>
    <col min="11799" max="11811" width="14.7109375" customWidth="1"/>
    <col min="11813" max="11813" width="14.7109375" customWidth="1"/>
    <col min="11815" max="11818" width="14.7109375" customWidth="1"/>
    <col min="11819" max="11819" width="14.85546875" customWidth="1"/>
    <col min="11820" max="11823" width="14.7109375" customWidth="1"/>
    <col min="11825" max="11826" width="14.7109375" customWidth="1"/>
    <col min="11828" max="11829" width="14.7109375" customWidth="1"/>
    <col min="11830" max="11830" width="14.5703125" customWidth="1"/>
    <col min="11831" max="11833" width="14.7109375" customWidth="1"/>
    <col min="11836" max="11836" width="14.7109375" customWidth="1"/>
    <col min="11837" max="11837" width="14.85546875" customWidth="1"/>
    <col min="11838" max="11840" width="14.7109375" customWidth="1"/>
    <col min="11842" max="11842" width="14.85546875" customWidth="1"/>
    <col min="11843" max="11844" width="14.7109375" customWidth="1"/>
    <col min="11845" max="11845" width="16.5703125" customWidth="1"/>
    <col min="11846" max="11847" width="14.7109375" customWidth="1"/>
    <col min="11849" max="11854" width="14.7109375" customWidth="1"/>
    <col min="11856" max="11856" width="14.85546875" customWidth="1"/>
    <col min="11857" max="11861" width="14.7109375" customWidth="1"/>
    <col min="11863" max="11867" width="14.7109375" customWidth="1"/>
    <col min="11868" max="11868" width="14.5703125" customWidth="1"/>
    <col min="11870" max="11871" width="14.7109375" customWidth="1"/>
    <col min="11872" max="11872" width="14.85546875" customWidth="1"/>
    <col min="11873" max="11873" width="14.7109375" customWidth="1"/>
    <col min="11877" max="11879" width="14.7109375" customWidth="1"/>
    <col min="12033" max="12033" width="7" customWidth="1"/>
    <col min="12034" max="12034" width="37.28515625" customWidth="1"/>
    <col min="12035" max="12035" width="13.28515625" customWidth="1"/>
    <col min="12036" max="12036" width="14.140625" customWidth="1"/>
    <col min="12037" max="12037" width="12.5703125" customWidth="1"/>
    <col min="12038" max="12038" width="13.42578125" customWidth="1"/>
    <col min="12039" max="12042" width="13.7109375" customWidth="1"/>
    <col min="12043" max="12043" width="14.140625" customWidth="1"/>
    <col min="12044" max="12044" width="13.7109375" customWidth="1"/>
    <col min="12045" max="12045" width="9" customWidth="1"/>
    <col min="12046" max="12053" width="14.7109375" customWidth="1"/>
    <col min="12054" max="12054" width="14.85546875" customWidth="1"/>
    <col min="12055" max="12067" width="14.7109375" customWidth="1"/>
    <col min="12069" max="12069" width="14.7109375" customWidth="1"/>
    <col min="12071" max="12074" width="14.7109375" customWidth="1"/>
    <col min="12075" max="12075" width="14.85546875" customWidth="1"/>
    <col min="12076" max="12079" width="14.7109375" customWidth="1"/>
    <col min="12081" max="12082" width="14.7109375" customWidth="1"/>
    <col min="12084" max="12085" width="14.7109375" customWidth="1"/>
    <col min="12086" max="12086" width="14.5703125" customWidth="1"/>
    <col min="12087" max="12089" width="14.7109375" customWidth="1"/>
    <col min="12092" max="12092" width="14.7109375" customWidth="1"/>
    <col min="12093" max="12093" width="14.85546875" customWidth="1"/>
    <col min="12094" max="12096" width="14.7109375" customWidth="1"/>
    <col min="12098" max="12098" width="14.85546875" customWidth="1"/>
    <col min="12099" max="12100" width="14.7109375" customWidth="1"/>
    <col min="12101" max="12101" width="16.5703125" customWidth="1"/>
    <col min="12102" max="12103" width="14.7109375" customWidth="1"/>
    <col min="12105" max="12110" width="14.7109375" customWidth="1"/>
    <col min="12112" max="12112" width="14.85546875" customWidth="1"/>
    <col min="12113" max="12117" width="14.7109375" customWidth="1"/>
    <col min="12119" max="12123" width="14.7109375" customWidth="1"/>
    <col min="12124" max="12124" width="14.5703125" customWidth="1"/>
    <col min="12126" max="12127" width="14.7109375" customWidth="1"/>
    <col min="12128" max="12128" width="14.85546875" customWidth="1"/>
    <col min="12129" max="12129" width="14.7109375" customWidth="1"/>
    <col min="12133" max="12135" width="14.7109375" customWidth="1"/>
    <col min="12289" max="12289" width="7" customWidth="1"/>
    <col min="12290" max="12290" width="37.28515625" customWidth="1"/>
    <col min="12291" max="12291" width="13.28515625" customWidth="1"/>
    <col min="12292" max="12292" width="14.140625" customWidth="1"/>
    <col min="12293" max="12293" width="12.5703125" customWidth="1"/>
    <col min="12294" max="12294" width="13.42578125" customWidth="1"/>
    <col min="12295" max="12298" width="13.7109375" customWidth="1"/>
    <col min="12299" max="12299" width="14.140625" customWidth="1"/>
    <col min="12300" max="12300" width="13.7109375" customWidth="1"/>
    <col min="12301" max="12301" width="9" customWidth="1"/>
    <col min="12302" max="12309" width="14.7109375" customWidth="1"/>
    <col min="12310" max="12310" width="14.85546875" customWidth="1"/>
    <col min="12311" max="12323" width="14.7109375" customWidth="1"/>
    <col min="12325" max="12325" width="14.7109375" customWidth="1"/>
    <col min="12327" max="12330" width="14.7109375" customWidth="1"/>
    <col min="12331" max="12331" width="14.85546875" customWidth="1"/>
    <col min="12332" max="12335" width="14.7109375" customWidth="1"/>
    <col min="12337" max="12338" width="14.7109375" customWidth="1"/>
    <col min="12340" max="12341" width="14.7109375" customWidth="1"/>
    <col min="12342" max="12342" width="14.5703125" customWidth="1"/>
    <col min="12343" max="12345" width="14.7109375" customWidth="1"/>
    <col min="12348" max="12348" width="14.7109375" customWidth="1"/>
    <col min="12349" max="12349" width="14.85546875" customWidth="1"/>
    <col min="12350" max="12352" width="14.7109375" customWidth="1"/>
    <col min="12354" max="12354" width="14.85546875" customWidth="1"/>
    <col min="12355" max="12356" width="14.7109375" customWidth="1"/>
    <col min="12357" max="12357" width="16.5703125" customWidth="1"/>
    <col min="12358" max="12359" width="14.7109375" customWidth="1"/>
    <col min="12361" max="12366" width="14.7109375" customWidth="1"/>
    <col min="12368" max="12368" width="14.85546875" customWidth="1"/>
    <col min="12369" max="12373" width="14.7109375" customWidth="1"/>
    <col min="12375" max="12379" width="14.7109375" customWidth="1"/>
    <col min="12380" max="12380" width="14.5703125" customWidth="1"/>
    <col min="12382" max="12383" width="14.7109375" customWidth="1"/>
    <col min="12384" max="12384" width="14.85546875" customWidth="1"/>
    <col min="12385" max="12385" width="14.7109375" customWidth="1"/>
    <col min="12389" max="12391" width="14.7109375" customWidth="1"/>
    <col min="12545" max="12545" width="7" customWidth="1"/>
    <col min="12546" max="12546" width="37.28515625" customWidth="1"/>
    <col min="12547" max="12547" width="13.28515625" customWidth="1"/>
    <col min="12548" max="12548" width="14.140625" customWidth="1"/>
    <col min="12549" max="12549" width="12.5703125" customWidth="1"/>
    <col min="12550" max="12550" width="13.42578125" customWidth="1"/>
    <col min="12551" max="12554" width="13.7109375" customWidth="1"/>
    <col min="12555" max="12555" width="14.140625" customWidth="1"/>
    <col min="12556" max="12556" width="13.7109375" customWidth="1"/>
    <col min="12557" max="12557" width="9" customWidth="1"/>
    <col min="12558" max="12565" width="14.7109375" customWidth="1"/>
    <col min="12566" max="12566" width="14.85546875" customWidth="1"/>
    <col min="12567" max="12579" width="14.7109375" customWidth="1"/>
    <col min="12581" max="12581" width="14.7109375" customWidth="1"/>
    <col min="12583" max="12586" width="14.7109375" customWidth="1"/>
    <col min="12587" max="12587" width="14.85546875" customWidth="1"/>
    <col min="12588" max="12591" width="14.7109375" customWidth="1"/>
    <col min="12593" max="12594" width="14.7109375" customWidth="1"/>
    <col min="12596" max="12597" width="14.7109375" customWidth="1"/>
    <col min="12598" max="12598" width="14.5703125" customWidth="1"/>
    <col min="12599" max="12601" width="14.7109375" customWidth="1"/>
    <col min="12604" max="12604" width="14.7109375" customWidth="1"/>
    <col min="12605" max="12605" width="14.85546875" customWidth="1"/>
    <col min="12606" max="12608" width="14.7109375" customWidth="1"/>
    <col min="12610" max="12610" width="14.85546875" customWidth="1"/>
    <col min="12611" max="12612" width="14.7109375" customWidth="1"/>
    <col min="12613" max="12613" width="16.5703125" customWidth="1"/>
    <col min="12614" max="12615" width="14.7109375" customWidth="1"/>
    <col min="12617" max="12622" width="14.7109375" customWidth="1"/>
    <col min="12624" max="12624" width="14.85546875" customWidth="1"/>
    <col min="12625" max="12629" width="14.7109375" customWidth="1"/>
    <col min="12631" max="12635" width="14.7109375" customWidth="1"/>
    <col min="12636" max="12636" width="14.5703125" customWidth="1"/>
    <col min="12638" max="12639" width="14.7109375" customWidth="1"/>
    <col min="12640" max="12640" width="14.85546875" customWidth="1"/>
    <col min="12641" max="12641" width="14.7109375" customWidth="1"/>
    <col min="12645" max="12647" width="14.7109375" customWidth="1"/>
    <col min="12801" max="12801" width="7" customWidth="1"/>
    <col min="12802" max="12802" width="37.28515625" customWidth="1"/>
    <col min="12803" max="12803" width="13.28515625" customWidth="1"/>
    <col min="12804" max="12804" width="14.140625" customWidth="1"/>
    <col min="12805" max="12805" width="12.5703125" customWidth="1"/>
    <col min="12806" max="12806" width="13.42578125" customWidth="1"/>
    <col min="12807" max="12810" width="13.7109375" customWidth="1"/>
    <col min="12811" max="12811" width="14.140625" customWidth="1"/>
    <col min="12812" max="12812" width="13.7109375" customWidth="1"/>
    <col min="12813" max="12813" width="9" customWidth="1"/>
    <col min="12814" max="12821" width="14.7109375" customWidth="1"/>
    <col min="12822" max="12822" width="14.85546875" customWidth="1"/>
    <col min="12823" max="12835" width="14.7109375" customWidth="1"/>
    <col min="12837" max="12837" width="14.7109375" customWidth="1"/>
    <col min="12839" max="12842" width="14.7109375" customWidth="1"/>
    <col min="12843" max="12843" width="14.85546875" customWidth="1"/>
    <col min="12844" max="12847" width="14.7109375" customWidth="1"/>
    <col min="12849" max="12850" width="14.7109375" customWidth="1"/>
    <col min="12852" max="12853" width="14.7109375" customWidth="1"/>
    <col min="12854" max="12854" width="14.5703125" customWidth="1"/>
    <col min="12855" max="12857" width="14.7109375" customWidth="1"/>
    <col min="12860" max="12860" width="14.7109375" customWidth="1"/>
    <col min="12861" max="12861" width="14.85546875" customWidth="1"/>
    <col min="12862" max="12864" width="14.7109375" customWidth="1"/>
    <col min="12866" max="12866" width="14.85546875" customWidth="1"/>
    <col min="12867" max="12868" width="14.7109375" customWidth="1"/>
    <col min="12869" max="12869" width="16.5703125" customWidth="1"/>
    <col min="12870" max="12871" width="14.7109375" customWidth="1"/>
    <col min="12873" max="12878" width="14.7109375" customWidth="1"/>
    <col min="12880" max="12880" width="14.85546875" customWidth="1"/>
    <col min="12881" max="12885" width="14.7109375" customWidth="1"/>
    <col min="12887" max="12891" width="14.7109375" customWidth="1"/>
    <col min="12892" max="12892" width="14.5703125" customWidth="1"/>
    <col min="12894" max="12895" width="14.7109375" customWidth="1"/>
    <col min="12896" max="12896" width="14.85546875" customWidth="1"/>
    <col min="12897" max="12897" width="14.7109375" customWidth="1"/>
    <col min="12901" max="12903" width="14.7109375" customWidth="1"/>
    <col min="13057" max="13057" width="7" customWidth="1"/>
    <col min="13058" max="13058" width="37.28515625" customWidth="1"/>
    <col min="13059" max="13059" width="13.28515625" customWidth="1"/>
    <col min="13060" max="13060" width="14.140625" customWidth="1"/>
    <col min="13061" max="13061" width="12.5703125" customWidth="1"/>
    <col min="13062" max="13062" width="13.42578125" customWidth="1"/>
    <col min="13063" max="13066" width="13.7109375" customWidth="1"/>
    <col min="13067" max="13067" width="14.140625" customWidth="1"/>
    <col min="13068" max="13068" width="13.7109375" customWidth="1"/>
    <col min="13069" max="13069" width="9" customWidth="1"/>
    <col min="13070" max="13077" width="14.7109375" customWidth="1"/>
    <col min="13078" max="13078" width="14.85546875" customWidth="1"/>
    <col min="13079" max="13091" width="14.7109375" customWidth="1"/>
    <col min="13093" max="13093" width="14.7109375" customWidth="1"/>
    <col min="13095" max="13098" width="14.7109375" customWidth="1"/>
    <col min="13099" max="13099" width="14.85546875" customWidth="1"/>
    <col min="13100" max="13103" width="14.7109375" customWidth="1"/>
    <col min="13105" max="13106" width="14.7109375" customWidth="1"/>
    <col min="13108" max="13109" width="14.7109375" customWidth="1"/>
    <col min="13110" max="13110" width="14.5703125" customWidth="1"/>
    <col min="13111" max="13113" width="14.7109375" customWidth="1"/>
    <col min="13116" max="13116" width="14.7109375" customWidth="1"/>
    <col min="13117" max="13117" width="14.85546875" customWidth="1"/>
    <col min="13118" max="13120" width="14.7109375" customWidth="1"/>
    <col min="13122" max="13122" width="14.85546875" customWidth="1"/>
    <col min="13123" max="13124" width="14.7109375" customWidth="1"/>
    <col min="13125" max="13125" width="16.5703125" customWidth="1"/>
    <col min="13126" max="13127" width="14.7109375" customWidth="1"/>
    <col min="13129" max="13134" width="14.7109375" customWidth="1"/>
    <col min="13136" max="13136" width="14.85546875" customWidth="1"/>
    <col min="13137" max="13141" width="14.7109375" customWidth="1"/>
    <col min="13143" max="13147" width="14.7109375" customWidth="1"/>
    <col min="13148" max="13148" width="14.5703125" customWidth="1"/>
    <col min="13150" max="13151" width="14.7109375" customWidth="1"/>
    <col min="13152" max="13152" width="14.85546875" customWidth="1"/>
    <col min="13153" max="13153" width="14.7109375" customWidth="1"/>
    <col min="13157" max="13159" width="14.7109375" customWidth="1"/>
    <col min="13313" max="13313" width="7" customWidth="1"/>
    <col min="13314" max="13314" width="37.28515625" customWidth="1"/>
    <col min="13315" max="13315" width="13.28515625" customWidth="1"/>
    <col min="13316" max="13316" width="14.140625" customWidth="1"/>
    <col min="13317" max="13317" width="12.5703125" customWidth="1"/>
    <col min="13318" max="13318" width="13.42578125" customWidth="1"/>
    <col min="13319" max="13322" width="13.7109375" customWidth="1"/>
    <col min="13323" max="13323" width="14.140625" customWidth="1"/>
    <col min="13324" max="13324" width="13.7109375" customWidth="1"/>
    <col min="13325" max="13325" width="9" customWidth="1"/>
    <col min="13326" max="13333" width="14.7109375" customWidth="1"/>
    <col min="13334" max="13334" width="14.85546875" customWidth="1"/>
    <col min="13335" max="13347" width="14.7109375" customWidth="1"/>
    <col min="13349" max="13349" width="14.7109375" customWidth="1"/>
    <col min="13351" max="13354" width="14.7109375" customWidth="1"/>
    <col min="13355" max="13355" width="14.85546875" customWidth="1"/>
    <col min="13356" max="13359" width="14.7109375" customWidth="1"/>
    <col min="13361" max="13362" width="14.7109375" customWidth="1"/>
    <col min="13364" max="13365" width="14.7109375" customWidth="1"/>
    <col min="13366" max="13366" width="14.5703125" customWidth="1"/>
    <col min="13367" max="13369" width="14.7109375" customWidth="1"/>
    <col min="13372" max="13372" width="14.7109375" customWidth="1"/>
    <col min="13373" max="13373" width="14.85546875" customWidth="1"/>
    <col min="13374" max="13376" width="14.7109375" customWidth="1"/>
    <col min="13378" max="13378" width="14.85546875" customWidth="1"/>
    <col min="13379" max="13380" width="14.7109375" customWidth="1"/>
    <col min="13381" max="13381" width="16.5703125" customWidth="1"/>
    <col min="13382" max="13383" width="14.7109375" customWidth="1"/>
    <col min="13385" max="13390" width="14.7109375" customWidth="1"/>
    <col min="13392" max="13392" width="14.85546875" customWidth="1"/>
    <col min="13393" max="13397" width="14.7109375" customWidth="1"/>
    <col min="13399" max="13403" width="14.7109375" customWidth="1"/>
    <col min="13404" max="13404" width="14.5703125" customWidth="1"/>
    <col min="13406" max="13407" width="14.7109375" customWidth="1"/>
    <col min="13408" max="13408" width="14.85546875" customWidth="1"/>
    <col min="13409" max="13409" width="14.7109375" customWidth="1"/>
    <col min="13413" max="13415" width="14.7109375" customWidth="1"/>
    <col min="13569" max="13569" width="7" customWidth="1"/>
    <col min="13570" max="13570" width="37.28515625" customWidth="1"/>
    <col min="13571" max="13571" width="13.28515625" customWidth="1"/>
    <col min="13572" max="13572" width="14.140625" customWidth="1"/>
    <col min="13573" max="13573" width="12.5703125" customWidth="1"/>
    <col min="13574" max="13574" width="13.42578125" customWidth="1"/>
    <col min="13575" max="13578" width="13.7109375" customWidth="1"/>
    <col min="13579" max="13579" width="14.140625" customWidth="1"/>
    <col min="13580" max="13580" width="13.7109375" customWidth="1"/>
    <col min="13581" max="13581" width="9" customWidth="1"/>
    <col min="13582" max="13589" width="14.7109375" customWidth="1"/>
    <col min="13590" max="13590" width="14.85546875" customWidth="1"/>
    <col min="13591" max="13603" width="14.7109375" customWidth="1"/>
    <col min="13605" max="13605" width="14.7109375" customWidth="1"/>
    <col min="13607" max="13610" width="14.7109375" customWidth="1"/>
    <col min="13611" max="13611" width="14.85546875" customWidth="1"/>
    <col min="13612" max="13615" width="14.7109375" customWidth="1"/>
    <col min="13617" max="13618" width="14.7109375" customWidth="1"/>
    <col min="13620" max="13621" width="14.7109375" customWidth="1"/>
    <col min="13622" max="13622" width="14.5703125" customWidth="1"/>
    <col min="13623" max="13625" width="14.7109375" customWidth="1"/>
    <col min="13628" max="13628" width="14.7109375" customWidth="1"/>
    <col min="13629" max="13629" width="14.85546875" customWidth="1"/>
    <col min="13630" max="13632" width="14.7109375" customWidth="1"/>
    <col min="13634" max="13634" width="14.85546875" customWidth="1"/>
    <col min="13635" max="13636" width="14.7109375" customWidth="1"/>
    <col min="13637" max="13637" width="16.5703125" customWidth="1"/>
    <col min="13638" max="13639" width="14.7109375" customWidth="1"/>
    <col min="13641" max="13646" width="14.7109375" customWidth="1"/>
    <col min="13648" max="13648" width="14.85546875" customWidth="1"/>
    <col min="13649" max="13653" width="14.7109375" customWidth="1"/>
    <col min="13655" max="13659" width="14.7109375" customWidth="1"/>
    <col min="13660" max="13660" width="14.5703125" customWidth="1"/>
    <col min="13662" max="13663" width="14.7109375" customWidth="1"/>
    <col min="13664" max="13664" width="14.85546875" customWidth="1"/>
    <col min="13665" max="13665" width="14.7109375" customWidth="1"/>
    <col min="13669" max="13671" width="14.7109375" customWidth="1"/>
    <col min="13825" max="13825" width="7" customWidth="1"/>
    <col min="13826" max="13826" width="37.28515625" customWidth="1"/>
    <col min="13827" max="13827" width="13.28515625" customWidth="1"/>
    <col min="13828" max="13828" width="14.140625" customWidth="1"/>
    <col min="13829" max="13829" width="12.5703125" customWidth="1"/>
    <col min="13830" max="13830" width="13.42578125" customWidth="1"/>
    <col min="13831" max="13834" width="13.7109375" customWidth="1"/>
    <col min="13835" max="13835" width="14.140625" customWidth="1"/>
    <col min="13836" max="13836" width="13.7109375" customWidth="1"/>
    <col min="13837" max="13837" width="9" customWidth="1"/>
    <col min="13838" max="13845" width="14.7109375" customWidth="1"/>
    <col min="13846" max="13846" width="14.85546875" customWidth="1"/>
    <col min="13847" max="13859" width="14.7109375" customWidth="1"/>
    <col min="13861" max="13861" width="14.7109375" customWidth="1"/>
    <col min="13863" max="13866" width="14.7109375" customWidth="1"/>
    <col min="13867" max="13867" width="14.85546875" customWidth="1"/>
    <col min="13868" max="13871" width="14.7109375" customWidth="1"/>
    <col min="13873" max="13874" width="14.7109375" customWidth="1"/>
    <col min="13876" max="13877" width="14.7109375" customWidth="1"/>
    <col min="13878" max="13878" width="14.5703125" customWidth="1"/>
    <col min="13879" max="13881" width="14.7109375" customWidth="1"/>
    <col min="13884" max="13884" width="14.7109375" customWidth="1"/>
    <col min="13885" max="13885" width="14.85546875" customWidth="1"/>
    <col min="13886" max="13888" width="14.7109375" customWidth="1"/>
    <col min="13890" max="13890" width="14.85546875" customWidth="1"/>
    <col min="13891" max="13892" width="14.7109375" customWidth="1"/>
    <col min="13893" max="13893" width="16.5703125" customWidth="1"/>
    <col min="13894" max="13895" width="14.7109375" customWidth="1"/>
    <col min="13897" max="13902" width="14.7109375" customWidth="1"/>
    <col min="13904" max="13904" width="14.85546875" customWidth="1"/>
    <col min="13905" max="13909" width="14.7109375" customWidth="1"/>
    <col min="13911" max="13915" width="14.7109375" customWidth="1"/>
    <col min="13916" max="13916" width="14.5703125" customWidth="1"/>
    <col min="13918" max="13919" width="14.7109375" customWidth="1"/>
    <col min="13920" max="13920" width="14.85546875" customWidth="1"/>
    <col min="13921" max="13921" width="14.7109375" customWidth="1"/>
    <col min="13925" max="13927" width="14.7109375" customWidth="1"/>
    <col min="14081" max="14081" width="7" customWidth="1"/>
    <col min="14082" max="14082" width="37.28515625" customWidth="1"/>
    <col min="14083" max="14083" width="13.28515625" customWidth="1"/>
    <col min="14084" max="14084" width="14.140625" customWidth="1"/>
    <col min="14085" max="14085" width="12.5703125" customWidth="1"/>
    <col min="14086" max="14086" width="13.42578125" customWidth="1"/>
    <col min="14087" max="14090" width="13.7109375" customWidth="1"/>
    <col min="14091" max="14091" width="14.140625" customWidth="1"/>
    <col min="14092" max="14092" width="13.7109375" customWidth="1"/>
    <col min="14093" max="14093" width="9" customWidth="1"/>
    <col min="14094" max="14101" width="14.7109375" customWidth="1"/>
    <col min="14102" max="14102" width="14.85546875" customWidth="1"/>
    <col min="14103" max="14115" width="14.7109375" customWidth="1"/>
    <col min="14117" max="14117" width="14.7109375" customWidth="1"/>
    <col min="14119" max="14122" width="14.7109375" customWidth="1"/>
    <col min="14123" max="14123" width="14.85546875" customWidth="1"/>
    <col min="14124" max="14127" width="14.7109375" customWidth="1"/>
    <col min="14129" max="14130" width="14.7109375" customWidth="1"/>
    <col min="14132" max="14133" width="14.7109375" customWidth="1"/>
    <col min="14134" max="14134" width="14.5703125" customWidth="1"/>
    <col min="14135" max="14137" width="14.7109375" customWidth="1"/>
    <col min="14140" max="14140" width="14.7109375" customWidth="1"/>
    <col min="14141" max="14141" width="14.85546875" customWidth="1"/>
    <col min="14142" max="14144" width="14.7109375" customWidth="1"/>
    <col min="14146" max="14146" width="14.85546875" customWidth="1"/>
    <col min="14147" max="14148" width="14.7109375" customWidth="1"/>
    <col min="14149" max="14149" width="16.5703125" customWidth="1"/>
    <col min="14150" max="14151" width="14.7109375" customWidth="1"/>
    <col min="14153" max="14158" width="14.7109375" customWidth="1"/>
    <col min="14160" max="14160" width="14.85546875" customWidth="1"/>
    <col min="14161" max="14165" width="14.7109375" customWidth="1"/>
    <col min="14167" max="14171" width="14.7109375" customWidth="1"/>
    <col min="14172" max="14172" width="14.5703125" customWidth="1"/>
    <col min="14174" max="14175" width="14.7109375" customWidth="1"/>
    <col min="14176" max="14176" width="14.85546875" customWidth="1"/>
    <col min="14177" max="14177" width="14.7109375" customWidth="1"/>
    <col min="14181" max="14183" width="14.7109375" customWidth="1"/>
    <col min="14337" max="14337" width="7" customWidth="1"/>
    <col min="14338" max="14338" width="37.28515625" customWidth="1"/>
    <col min="14339" max="14339" width="13.28515625" customWidth="1"/>
    <col min="14340" max="14340" width="14.140625" customWidth="1"/>
    <col min="14341" max="14341" width="12.5703125" customWidth="1"/>
    <col min="14342" max="14342" width="13.42578125" customWidth="1"/>
    <col min="14343" max="14346" width="13.7109375" customWidth="1"/>
    <col min="14347" max="14347" width="14.140625" customWidth="1"/>
    <col min="14348" max="14348" width="13.7109375" customWidth="1"/>
    <col min="14349" max="14349" width="9" customWidth="1"/>
    <col min="14350" max="14357" width="14.7109375" customWidth="1"/>
    <col min="14358" max="14358" width="14.85546875" customWidth="1"/>
    <col min="14359" max="14371" width="14.7109375" customWidth="1"/>
    <col min="14373" max="14373" width="14.7109375" customWidth="1"/>
    <col min="14375" max="14378" width="14.7109375" customWidth="1"/>
    <col min="14379" max="14379" width="14.85546875" customWidth="1"/>
    <col min="14380" max="14383" width="14.7109375" customWidth="1"/>
    <col min="14385" max="14386" width="14.7109375" customWidth="1"/>
    <col min="14388" max="14389" width="14.7109375" customWidth="1"/>
    <col min="14390" max="14390" width="14.5703125" customWidth="1"/>
    <col min="14391" max="14393" width="14.7109375" customWidth="1"/>
    <col min="14396" max="14396" width="14.7109375" customWidth="1"/>
    <col min="14397" max="14397" width="14.85546875" customWidth="1"/>
    <col min="14398" max="14400" width="14.7109375" customWidth="1"/>
    <col min="14402" max="14402" width="14.85546875" customWidth="1"/>
    <col min="14403" max="14404" width="14.7109375" customWidth="1"/>
    <col min="14405" max="14405" width="16.5703125" customWidth="1"/>
    <col min="14406" max="14407" width="14.7109375" customWidth="1"/>
    <col min="14409" max="14414" width="14.7109375" customWidth="1"/>
    <col min="14416" max="14416" width="14.85546875" customWidth="1"/>
    <col min="14417" max="14421" width="14.7109375" customWidth="1"/>
    <col min="14423" max="14427" width="14.7109375" customWidth="1"/>
    <col min="14428" max="14428" width="14.5703125" customWidth="1"/>
    <col min="14430" max="14431" width="14.7109375" customWidth="1"/>
    <col min="14432" max="14432" width="14.85546875" customWidth="1"/>
    <col min="14433" max="14433" width="14.7109375" customWidth="1"/>
    <col min="14437" max="14439" width="14.7109375" customWidth="1"/>
    <col min="14593" max="14593" width="7" customWidth="1"/>
    <col min="14594" max="14594" width="37.28515625" customWidth="1"/>
    <col min="14595" max="14595" width="13.28515625" customWidth="1"/>
    <col min="14596" max="14596" width="14.140625" customWidth="1"/>
    <col min="14597" max="14597" width="12.5703125" customWidth="1"/>
    <col min="14598" max="14598" width="13.42578125" customWidth="1"/>
    <col min="14599" max="14602" width="13.7109375" customWidth="1"/>
    <col min="14603" max="14603" width="14.140625" customWidth="1"/>
    <col min="14604" max="14604" width="13.7109375" customWidth="1"/>
    <col min="14605" max="14605" width="9" customWidth="1"/>
    <col min="14606" max="14613" width="14.7109375" customWidth="1"/>
    <col min="14614" max="14614" width="14.85546875" customWidth="1"/>
    <col min="14615" max="14627" width="14.7109375" customWidth="1"/>
    <col min="14629" max="14629" width="14.7109375" customWidth="1"/>
    <col min="14631" max="14634" width="14.7109375" customWidth="1"/>
    <col min="14635" max="14635" width="14.85546875" customWidth="1"/>
    <col min="14636" max="14639" width="14.7109375" customWidth="1"/>
    <col min="14641" max="14642" width="14.7109375" customWidth="1"/>
    <col min="14644" max="14645" width="14.7109375" customWidth="1"/>
    <col min="14646" max="14646" width="14.5703125" customWidth="1"/>
    <col min="14647" max="14649" width="14.7109375" customWidth="1"/>
    <col min="14652" max="14652" width="14.7109375" customWidth="1"/>
    <col min="14653" max="14653" width="14.85546875" customWidth="1"/>
    <col min="14654" max="14656" width="14.7109375" customWidth="1"/>
    <col min="14658" max="14658" width="14.85546875" customWidth="1"/>
    <col min="14659" max="14660" width="14.7109375" customWidth="1"/>
    <col min="14661" max="14661" width="16.5703125" customWidth="1"/>
    <col min="14662" max="14663" width="14.7109375" customWidth="1"/>
    <col min="14665" max="14670" width="14.7109375" customWidth="1"/>
    <col min="14672" max="14672" width="14.85546875" customWidth="1"/>
    <col min="14673" max="14677" width="14.7109375" customWidth="1"/>
    <col min="14679" max="14683" width="14.7109375" customWidth="1"/>
    <col min="14684" max="14684" width="14.5703125" customWidth="1"/>
    <col min="14686" max="14687" width="14.7109375" customWidth="1"/>
    <col min="14688" max="14688" width="14.85546875" customWidth="1"/>
    <col min="14689" max="14689" width="14.7109375" customWidth="1"/>
    <col min="14693" max="14695" width="14.7109375" customWidth="1"/>
    <col min="14849" max="14849" width="7" customWidth="1"/>
    <col min="14850" max="14850" width="37.28515625" customWidth="1"/>
    <col min="14851" max="14851" width="13.28515625" customWidth="1"/>
    <col min="14852" max="14852" width="14.140625" customWidth="1"/>
    <col min="14853" max="14853" width="12.5703125" customWidth="1"/>
    <col min="14854" max="14854" width="13.42578125" customWidth="1"/>
    <col min="14855" max="14858" width="13.7109375" customWidth="1"/>
    <col min="14859" max="14859" width="14.140625" customWidth="1"/>
    <col min="14860" max="14860" width="13.7109375" customWidth="1"/>
    <col min="14861" max="14861" width="9" customWidth="1"/>
    <col min="14862" max="14869" width="14.7109375" customWidth="1"/>
    <col min="14870" max="14870" width="14.85546875" customWidth="1"/>
    <col min="14871" max="14883" width="14.7109375" customWidth="1"/>
    <col min="14885" max="14885" width="14.7109375" customWidth="1"/>
    <col min="14887" max="14890" width="14.7109375" customWidth="1"/>
    <col min="14891" max="14891" width="14.85546875" customWidth="1"/>
    <col min="14892" max="14895" width="14.7109375" customWidth="1"/>
    <col min="14897" max="14898" width="14.7109375" customWidth="1"/>
    <col min="14900" max="14901" width="14.7109375" customWidth="1"/>
    <col min="14902" max="14902" width="14.5703125" customWidth="1"/>
    <col min="14903" max="14905" width="14.7109375" customWidth="1"/>
    <col min="14908" max="14908" width="14.7109375" customWidth="1"/>
    <col min="14909" max="14909" width="14.85546875" customWidth="1"/>
    <col min="14910" max="14912" width="14.7109375" customWidth="1"/>
    <col min="14914" max="14914" width="14.85546875" customWidth="1"/>
    <col min="14915" max="14916" width="14.7109375" customWidth="1"/>
    <col min="14917" max="14917" width="16.5703125" customWidth="1"/>
    <col min="14918" max="14919" width="14.7109375" customWidth="1"/>
    <col min="14921" max="14926" width="14.7109375" customWidth="1"/>
    <col min="14928" max="14928" width="14.85546875" customWidth="1"/>
    <col min="14929" max="14933" width="14.7109375" customWidth="1"/>
    <col min="14935" max="14939" width="14.7109375" customWidth="1"/>
    <col min="14940" max="14940" width="14.5703125" customWidth="1"/>
    <col min="14942" max="14943" width="14.7109375" customWidth="1"/>
    <col min="14944" max="14944" width="14.85546875" customWidth="1"/>
    <col min="14945" max="14945" width="14.7109375" customWidth="1"/>
    <col min="14949" max="14951" width="14.7109375" customWidth="1"/>
    <col min="15105" max="15105" width="7" customWidth="1"/>
    <col min="15106" max="15106" width="37.28515625" customWidth="1"/>
    <col min="15107" max="15107" width="13.28515625" customWidth="1"/>
    <col min="15108" max="15108" width="14.140625" customWidth="1"/>
    <col min="15109" max="15109" width="12.5703125" customWidth="1"/>
    <col min="15110" max="15110" width="13.42578125" customWidth="1"/>
    <col min="15111" max="15114" width="13.7109375" customWidth="1"/>
    <col min="15115" max="15115" width="14.140625" customWidth="1"/>
    <col min="15116" max="15116" width="13.7109375" customWidth="1"/>
    <col min="15117" max="15117" width="9" customWidth="1"/>
    <col min="15118" max="15125" width="14.7109375" customWidth="1"/>
    <col min="15126" max="15126" width="14.85546875" customWidth="1"/>
    <col min="15127" max="15139" width="14.7109375" customWidth="1"/>
    <col min="15141" max="15141" width="14.7109375" customWidth="1"/>
    <col min="15143" max="15146" width="14.7109375" customWidth="1"/>
    <col min="15147" max="15147" width="14.85546875" customWidth="1"/>
    <col min="15148" max="15151" width="14.7109375" customWidth="1"/>
    <col min="15153" max="15154" width="14.7109375" customWidth="1"/>
    <col min="15156" max="15157" width="14.7109375" customWidth="1"/>
    <col min="15158" max="15158" width="14.5703125" customWidth="1"/>
    <col min="15159" max="15161" width="14.7109375" customWidth="1"/>
    <col min="15164" max="15164" width="14.7109375" customWidth="1"/>
    <col min="15165" max="15165" width="14.85546875" customWidth="1"/>
    <col min="15166" max="15168" width="14.7109375" customWidth="1"/>
    <col min="15170" max="15170" width="14.85546875" customWidth="1"/>
    <col min="15171" max="15172" width="14.7109375" customWidth="1"/>
    <col min="15173" max="15173" width="16.5703125" customWidth="1"/>
    <col min="15174" max="15175" width="14.7109375" customWidth="1"/>
    <col min="15177" max="15182" width="14.7109375" customWidth="1"/>
    <col min="15184" max="15184" width="14.85546875" customWidth="1"/>
    <col min="15185" max="15189" width="14.7109375" customWidth="1"/>
    <col min="15191" max="15195" width="14.7109375" customWidth="1"/>
    <col min="15196" max="15196" width="14.5703125" customWidth="1"/>
    <col min="15198" max="15199" width="14.7109375" customWidth="1"/>
    <col min="15200" max="15200" width="14.85546875" customWidth="1"/>
    <col min="15201" max="15201" width="14.7109375" customWidth="1"/>
    <col min="15205" max="15207" width="14.7109375" customWidth="1"/>
    <col min="15361" max="15361" width="7" customWidth="1"/>
    <col min="15362" max="15362" width="37.28515625" customWidth="1"/>
    <col min="15363" max="15363" width="13.28515625" customWidth="1"/>
    <col min="15364" max="15364" width="14.140625" customWidth="1"/>
    <col min="15365" max="15365" width="12.5703125" customWidth="1"/>
    <col min="15366" max="15366" width="13.42578125" customWidth="1"/>
    <col min="15367" max="15370" width="13.7109375" customWidth="1"/>
    <col min="15371" max="15371" width="14.140625" customWidth="1"/>
    <col min="15372" max="15372" width="13.7109375" customWidth="1"/>
    <col min="15373" max="15373" width="9" customWidth="1"/>
    <col min="15374" max="15381" width="14.7109375" customWidth="1"/>
    <col min="15382" max="15382" width="14.85546875" customWidth="1"/>
    <col min="15383" max="15395" width="14.7109375" customWidth="1"/>
    <col min="15397" max="15397" width="14.7109375" customWidth="1"/>
    <col min="15399" max="15402" width="14.7109375" customWidth="1"/>
    <col min="15403" max="15403" width="14.85546875" customWidth="1"/>
    <col min="15404" max="15407" width="14.7109375" customWidth="1"/>
    <col min="15409" max="15410" width="14.7109375" customWidth="1"/>
    <col min="15412" max="15413" width="14.7109375" customWidth="1"/>
    <col min="15414" max="15414" width="14.5703125" customWidth="1"/>
    <col min="15415" max="15417" width="14.7109375" customWidth="1"/>
    <col min="15420" max="15420" width="14.7109375" customWidth="1"/>
    <col min="15421" max="15421" width="14.85546875" customWidth="1"/>
    <col min="15422" max="15424" width="14.7109375" customWidth="1"/>
    <col min="15426" max="15426" width="14.85546875" customWidth="1"/>
    <col min="15427" max="15428" width="14.7109375" customWidth="1"/>
    <col min="15429" max="15429" width="16.5703125" customWidth="1"/>
    <col min="15430" max="15431" width="14.7109375" customWidth="1"/>
    <col min="15433" max="15438" width="14.7109375" customWidth="1"/>
    <col min="15440" max="15440" width="14.85546875" customWidth="1"/>
    <col min="15441" max="15445" width="14.7109375" customWidth="1"/>
    <col min="15447" max="15451" width="14.7109375" customWidth="1"/>
    <col min="15452" max="15452" width="14.5703125" customWidth="1"/>
    <col min="15454" max="15455" width="14.7109375" customWidth="1"/>
    <col min="15456" max="15456" width="14.85546875" customWidth="1"/>
    <col min="15457" max="15457" width="14.7109375" customWidth="1"/>
    <col min="15461" max="15463" width="14.7109375" customWidth="1"/>
    <col min="15617" max="15617" width="7" customWidth="1"/>
    <col min="15618" max="15618" width="37.28515625" customWidth="1"/>
    <col min="15619" max="15619" width="13.28515625" customWidth="1"/>
    <col min="15620" max="15620" width="14.140625" customWidth="1"/>
    <col min="15621" max="15621" width="12.5703125" customWidth="1"/>
    <col min="15622" max="15622" width="13.42578125" customWidth="1"/>
    <col min="15623" max="15626" width="13.7109375" customWidth="1"/>
    <col min="15627" max="15627" width="14.140625" customWidth="1"/>
    <col min="15628" max="15628" width="13.7109375" customWidth="1"/>
    <col min="15629" max="15629" width="9" customWidth="1"/>
    <col min="15630" max="15637" width="14.7109375" customWidth="1"/>
    <col min="15638" max="15638" width="14.85546875" customWidth="1"/>
    <col min="15639" max="15651" width="14.7109375" customWidth="1"/>
    <col min="15653" max="15653" width="14.7109375" customWidth="1"/>
    <col min="15655" max="15658" width="14.7109375" customWidth="1"/>
    <col min="15659" max="15659" width="14.85546875" customWidth="1"/>
    <col min="15660" max="15663" width="14.7109375" customWidth="1"/>
    <col min="15665" max="15666" width="14.7109375" customWidth="1"/>
    <col min="15668" max="15669" width="14.7109375" customWidth="1"/>
    <col min="15670" max="15670" width="14.5703125" customWidth="1"/>
    <col min="15671" max="15673" width="14.7109375" customWidth="1"/>
    <col min="15676" max="15676" width="14.7109375" customWidth="1"/>
    <col min="15677" max="15677" width="14.85546875" customWidth="1"/>
    <col min="15678" max="15680" width="14.7109375" customWidth="1"/>
    <col min="15682" max="15682" width="14.85546875" customWidth="1"/>
    <col min="15683" max="15684" width="14.7109375" customWidth="1"/>
    <col min="15685" max="15685" width="16.5703125" customWidth="1"/>
    <col min="15686" max="15687" width="14.7109375" customWidth="1"/>
    <col min="15689" max="15694" width="14.7109375" customWidth="1"/>
    <col min="15696" max="15696" width="14.85546875" customWidth="1"/>
    <col min="15697" max="15701" width="14.7109375" customWidth="1"/>
    <col min="15703" max="15707" width="14.7109375" customWidth="1"/>
    <col min="15708" max="15708" width="14.5703125" customWidth="1"/>
    <col min="15710" max="15711" width="14.7109375" customWidth="1"/>
    <col min="15712" max="15712" width="14.85546875" customWidth="1"/>
    <col min="15713" max="15713" width="14.7109375" customWidth="1"/>
    <col min="15717" max="15719" width="14.7109375" customWidth="1"/>
    <col min="15873" max="15873" width="7" customWidth="1"/>
    <col min="15874" max="15874" width="37.28515625" customWidth="1"/>
    <col min="15875" max="15875" width="13.28515625" customWidth="1"/>
    <col min="15876" max="15876" width="14.140625" customWidth="1"/>
    <col min="15877" max="15877" width="12.5703125" customWidth="1"/>
    <col min="15878" max="15878" width="13.42578125" customWidth="1"/>
    <col min="15879" max="15882" width="13.7109375" customWidth="1"/>
    <col min="15883" max="15883" width="14.140625" customWidth="1"/>
    <col min="15884" max="15884" width="13.7109375" customWidth="1"/>
    <col min="15885" max="15885" width="9" customWidth="1"/>
    <col min="15886" max="15893" width="14.7109375" customWidth="1"/>
    <col min="15894" max="15894" width="14.85546875" customWidth="1"/>
    <col min="15895" max="15907" width="14.7109375" customWidth="1"/>
    <col min="15909" max="15909" width="14.7109375" customWidth="1"/>
    <col min="15911" max="15914" width="14.7109375" customWidth="1"/>
    <col min="15915" max="15915" width="14.85546875" customWidth="1"/>
    <col min="15916" max="15919" width="14.7109375" customWidth="1"/>
    <col min="15921" max="15922" width="14.7109375" customWidth="1"/>
    <col min="15924" max="15925" width="14.7109375" customWidth="1"/>
    <col min="15926" max="15926" width="14.5703125" customWidth="1"/>
    <col min="15927" max="15929" width="14.7109375" customWidth="1"/>
    <col min="15932" max="15932" width="14.7109375" customWidth="1"/>
    <col min="15933" max="15933" width="14.85546875" customWidth="1"/>
    <col min="15934" max="15936" width="14.7109375" customWidth="1"/>
    <col min="15938" max="15938" width="14.85546875" customWidth="1"/>
    <col min="15939" max="15940" width="14.7109375" customWidth="1"/>
    <col min="15941" max="15941" width="16.5703125" customWidth="1"/>
    <col min="15942" max="15943" width="14.7109375" customWidth="1"/>
    <col min="15945" max="15950" width="14.7109375" customWidth="1"/>
    <col min="15952" max="15952" width="14.85546875" customWidth="1"/>
    <col min="15953" max="15957" width="14.7109375" customWidth="1"/>
    <col min="15959" max="15963" width="14.7109375" customWidth="1"/>
    <col min="15964" max="15964" width="14.5703125" customWidth="1"/>
    <col min="15966" max="15967" width="14.7109375" customWidth="1"/>
    <col min="15968" max="15968" width="14.85546875" customWidth="1"/>
    <col min="15969" max="15969" width="14.7109375" customWidth="1"/>
    <col min="15973" max="15975" width="14.7109375" customWidth="1"/>
    <col min="16129" max="16129" width="7" customWidth="1"/>
    <col min="16130" max="16130" width="37.28515625" customWidth="1"/>
    <col min="16131" max="16131" width="13.28515625" customWidth="1"/>
    <col min="16132" max="16132" width="14.140625" customWidth="1"/>
    <col min="16133" max="16133" width="12.5703125" customWidth="1"/>
    <col min="16134" max="16134" width="13.42578125" customWidth="1"/>
    <col min="16135" max="16138" width="13.7109375" customWidth="1"/>
    <col min="16139" max="16139" width="14.140625" customWidth="1"/>
    <col min="16140" max="16140" width="13.7109375" customWidth="1"/>
    <col min="16141" max="16141" width="9" customWidth="1"/>
    <col min="16142" max="16149" width="14.7109375" customWidth="1"/>
    <col min="16150" max="16150" width="14.85546875" customWidth="1"/>
    <col min="16151" max="16163" width="14.7109375" customWidth="1"/>
    <col min="16165" max="16165" width="14.7109375" customWidth="1"/>
    <col min="16167" max="16170" width="14.7109375" customWidth="1"/>
    <col min="16171" max="16171" width="14.85546875" customWidth="1"/>
    <col min="16172" max="16175" width="14.7109375" customWidth="1"/>
    <col min="16177" max="16178" width="14.7109375" customWidth="1"/>
    <col min="16180" max="16181" width="14.7109375" customWidth="1"/>
    <col min="16182" max="16182" width="14.5703125" customWidth="1"/>
    <col min="16183" max="16185" width="14.7109375" customWidth="1"/>
    <col min="16188" max="16188" width="14.7109375" customWidth="1"/>
    <col min="16189" max="16189" width="14.85546875" customWidth="1"/>
    <col min="16190" max="16192" width="14.7109375" customWidth="1"/>
    <col min="16194" max="16194" width="14.85546875" customWidth="1"/>
    <col min="16195" max="16196" width="14.7109375" customWidth="1"/>
    <col min="16197" max="16197" width="16.5703125" customWidth="1"/>
    <col min="16198" max="16199" width="14.7109375" customWidth="1"/>
    <col min="16201" max="16206" width="14.7109375" customWidth="1"/>
    <col min="16208" max="16208" width="14.85546875" customWidth="1"/>
    <col min="16209" max="16213" width="14.7109375" customWidth="1"/>
    <col min="16215" max="16219" width="14.7109375" customWidth="1"/>
    <col min="16220" max="16220" width="14.5703125" customWidth="1"/>
    <col min="16222" max="16223" width="14.7109375" customWidth="1"/>
    <col min="16224" max="16224" width="14.85546875" customWidth="1"/>
    <col min="16225" max="16225" width="14.7109375" customWidth="1"/>
    <col min="16229" max="16231" width="14.7109375" customWidth="1"/>
  </cols>
  <sheetData>
    <row r="1" spans="2:7" x14ac:dyDescent="0.2">
      <c r="B1" s="5"/>
      <c r="C1" s="5"/>
      <c r="D1" s="5"/>
      <c r="E1" s="5"/>
      <c r="F1" s="5"/>
    </row>
    <row r="2" spans="2:7" x14ac:dyDescent="0.2">
      <c r="B2" s="425" t="s">
        <v>370</v>
      </c>
      <c r="C2" s="425"/>
      <c r="D2" s="425"/>
      <c r="E2" s="425"/>
      <c r="F2" s="425"/>
    </row>
    <row r="3" spans="2:7" x14ac:dyDescent="0.2">
      <c r="B3" s="416" t="s">
        <v>58</v>
      </c>
      <c r="C3" s="416"/>
      <c r="D3" s="416"/>
      <c r="E3" s="416"/>
      <c r="F3" s="416"/>
    </row>
    <row r="4" spans="2:7" x14ac:dyDescent="0.2">
      <c r="B4" s="410" t="s">
        <v>125</v>
      </c>
      <c r="C4" s="410"/>
      <c r="D4" s="410"/>
      <c r="E4" s="410"/>
      <c r="F4" s="410"/>
    </row>
    <row r="5" spans="2:7" x14ac:dyDescent="0.2">
      <c r="B5" s="410" t="s">
        <v>127</v>
      </c>
      <c r="C5" s="410"/>
      <c r="D5" s="410"/>
      <c r="E5" s="410"/>
      <c r="F5" s="410"/>
    </row>
    <row r="6" spans="2:7" x14ac:dyDescent="0.2">
      <c r="B6" s="410" t="s">
        <v>120</v>
      </c>
      <c r="C6" s="410"/>
      <c r="D6" s="410"/>
      <c r="E6" s="410"/>
      <c r="F6" s="410"/>
    </row>
    <row r="7" spans="2:7" x14ac:dyDescent="0.2">
      <c r="B7" s="416" t="s">
        <v>216</v>
      </c>
      <c r="C7" s="416"/>
      <c r="D7" s="416"/>
      <c r="E7" s="416"/>
      <c r="F7" s="416"/>
    </row>
    <row r="8" spans="2:7" x14ac:dyDescent="0.2">
      <c r="B8" s="87"/>
      <c r="C8" s="87"/>
      <c r="D8" s="87"/>
      <c r="E8" s="88"/>
      <c r="F8" s="87"/>
    </row>
    <row r="9" spans="2:7" x14ac:dyDescent="0.2">
      <c r="B9" s="407" t="s">
        <v>62</v>
      </c>
      <c r="C9" s="407" t="s">
        <v>63</v>
      </c>
      <c r="D9" s="243" t="s">
        <v>64</v>
      </c>
      <c r="E9" s="243" t="s">
        <v>65</v>
      </c>
      <c r="F9" s="407" t="s">
        <v>17</v>
      </c>
      <c r="G9" s="245"/>
    </row>
    <row r="10" spans="2:7" x14ac:dyDescent="0.2">
      <c r="B10" s="407"/>
      <c r="C10" s="407"/>
      <c r="D10" s="243" t="s">
        <v>67</v>
      </c>
      <c r="E10" s="243" t="s">
        <v>68</v>
      </c>
      <c r="F10" s="407"/>
      <c r="G10" s="7"/>
    </row>
    <row r="11" spans="2:7" x14ac:dyDescent="0.2">
      <c r="B11" s="93">
        <v>51</v>
      </c>
      <c r="C11" s="94" t="s">
        <v>70</v>
      </c>
      <c r="D11" s="95">
        <f>SUM(D12+D16+D18)</f>
        <v>14917.8</v>
      </c>
      <c r="E11" s="95">
        <f>SUM(E12+E16+E18)</f>
        <v>4494.75</v>
      </c>
      <c r="F11" s="95">
        <f>SUM(F12+F16+F18)</f>
        <v>19412.55</v>
      </c>
      <c r="G11" s="7"/>
    </row>
    <row r="12" spans="2:7" x14ac:dyDescent="0.2">
      <c r="B12" s="96">
        <v>511</v>
      </c>
      <c r="C12" s="97" t="s">
        <v>143</v>
      </c>
      <c r="D12" s="98">
        <f>SUM(D13:D15)</f>
        <v>12977.55</v>
      </c>
      <c r="E12" s="98">
        <f>SUM(E13:E15)</f>
        <v>3900</v>
      </c>
      <c r="F12" s="98">
        <f>SUM(F13:F15)</f>
        <v>16877.55</v>
      </c>
      <c r="G12" s="7"/>
    </row>
    <row r="13" spans="2:7" x14ac:dyDescent="0.2">
      <c r="B13" s="99">
        <v>51101</v>
      </c>
      <c r="C13" s="193" t="s">
        <v>71</v>
      </c>
      <c r="D13" s="101">
        <v>11700</v>
      </c>
      <c r="E13" s="101">
        <v>3900</v>
      </c>
      <c r="F13" s="106">
        <f>SUM(D13:E13)</f>
        <v>15600</v>
      </c>
      <c r="G13" s="7"/>
    </row>
    <row r="14" spans="2:7" x14ac:dyDescent="0.2">
      <c r="B14" s="99">
        <v>51103</v>
      </c>
      <c r="C14" s="111" t="s">
        <v>72</v>
      </c>
      <c r="D14" s="101">
        <v>1077.55</v>
      </c>
      <c r="E14" s="101">
        <v>0</v>
      </c>
      <c r="F14" s="106">
        <f>SUM(D14:E14)</f>
        <v>1077.55</v>
      </c>
      <c r="G14" s="7"/>
    </row>
    <row r="15" spans="2:7" x14ac:dyDescent="0.2">
      <c r="B15" s="110">
        <v>51107</v>
      </c>
      <c r="C15" s="124" t="s">
        <v>74</v>
      </c>
      <c r="D15" s="101">
        <v>200</v>
      </c>
      <c r="E15" s="101">
        <v>0</v>
      </c>
      <c r="F15" s="106">
        <f>SUM(D15:E15)</f>
        <v>200</v>
      </c>
      <c r="G15" s="7"/>
    </row>
    <row r="16" spans="2:7" x14ac:dyDescent="0.2">
      <c r="B16" s="96">
        <v>514</v>
      </c>
      <c r="C16" s="94" t="s">
        <v>75</v>
      </c>
      <c r="D16" s="98">
        <f>SUM(D17)</f>
        <v>994.5</v>
      </c>
      <c r="E16" s="98">
        <f t="shared" ref="E16:F16" si="0">SUM(E17)</f>
        <v>331.5</v>
      </c>
      <c r="F16" s="98">
        <f t="shared" si="0"/>
        <v>1326</v>
      </c>
      <c r="G16" s="7"/>
    </row>
    <row r="17" spans="2:7" x14ac:dyDescent="0.2">
      <c r="B17" s="103">
        <v>51401</v>
      </c>
      <c r="C17" s="102" t="s">
        <v>76</v>
      </c>
      <c r="D17" s="101">
        <v>994.5</v>
      </c>
      <c r="E17" s="101">
        <v>331.5</v>
      </c>
      <c r="F17" s="101">
        <f>SUM(D17:E17)</f>
        <v>1326</v>
      </c>
      <c r="G17" s="7"/>
    </row>
    <row r="18" spans="2:7" x14ac:dyDescent="0.2">
      <c r="B18" s="96">
        <v>515</v>
      </c>
      <c r="C18" s="104" t="s">
        <v>77</v>
      </c>
      <c r="D18" s="98">
        <f>SUM(D19:D19)</f>
        <v>945.75</v>
      </c>
      <c r="E18" s="98">
        <f>SUM(E19:E19)</f>
        <v>263.25</v>
      </c>
      <c r="F18" s="98">
        <f>SUM(F19:F19)</f>
        <v>1209</v>
      </c>
      <c r="G18" s="7"/>
    </row>
    <row r="19" spans="2:7" x14ac:dyDescent="0.2">
      <c r="B19" s="103">
        <v>51501</v>
      </c>
      <c r="C19" s="102" t="s">
        <v>76</v>
      </c>
      <c r="D19" s="101">
        <v>945.75</v>
      </c>
      <c r="E19" s="101">
        <v>263.25</v>
      </c>
      <c r="F19" s="101">
        <f>SUM(D19:E19)</f>
        <v>1209</v>
      </c>
      <c r="G19" s="7"/>
    </row>
    <row r="20" spans="2:7" x14ac:dyDescent="0.2">
      <c r="B20" s="96">
        <v>54</v>
      </c>
      <c r="C20" s="104" t="s">
        <v>79</v>
      </c>
      <c r="D20" s="98">
        <f>SUM(D21+D31)</f>
        <v>11110.35</v>
      </c>
      <c r="E20" s="98">
        <f>SUM(E21+E31)</f>
        <v>800</v>
      </c>
      <c r="F20" s="98">
        <f>SUM(F21+F31)</f>
        <v>11910.35</v>
      </c>
      <c r="G20" s="36"/>
    </row>
    <row r="21" spans="2:7" x14ac:dyDescent="0.2">
      <c r="B21" s="96">
        <v>541</v>
      </c>
      <c r="C21" s="104" t="s">
        <v>144</v>
      </c>
      <c r="D21" s="105">
        <f>SUM(D22:D30)</f>
        <v>8348.35</v>
      </c>
      <c r="E21" s="105">
        <f>SUM(E22:E30)</f>
        <v>0</v>
      </c>
      <c r="F21" s="105">
        <f>SUM(F22:F30)</f>
        <v>8348.35</v>
      </c>
      <c r="G21" s="6"/>
    </row>
    <row r="22" spans="2:7" x14ac:dyDescent="0.2">
      <c r="B22" s="103">
        <v>54105</v>
      </c>
      <c r="C22" s="102" t="s">
        <v>83</v>
      </c>
      <c r="D22" s="106">
        <v>90</v>
      </c>
      <c r="E22" s="106">
        <v>0</v>
      </c>
      <c r="F22" s="106">
        <f t="shared" ref="F22:F30" si="1">SUM(D22:E22)</f>
        <v>90</v>
      </c>
      <c r="G22" s="7"/>
    </row>
    <row r="23" spans="2:7" x14ac:dyDescent="0.2">
      <c r="B23" s="103">
        <v>54110</v>
      </c>
      <c r="C23" s="102" t="s">
        <v>86</v>
      </c>
      <c r="D23" s="106">
        <v>200</v>
      </c>
      <c r="E23" s="106">
        <v>0</v>
      </c>
      <c r="F23" s="106">
        <f t="shared" si="1"/>
        <v>200</v>
      </c>
      <c r="G23" s="37"/>
    </row>
    <row r="24" spans="2:7" x14ac:dyDescent="0.2">
      <c r="B24" s="103">
        <v>54111</v>
      </c>
      <c r="C24" s="102" t="s">
        <v>252</v>
      </c>
      <c r="D24" s="101">
        <v>4000</v>
      </c>
      <c r="E24" s="106">
        <v>0</v>
      </c>
      <c r="F24" s="106">
        <f t="shared" si="1"/>
        <v>4000</v>
      </c>
      <c r="G24" s="37"/>
    </row>
    <row r="25" spans="2:7" x14ac:dyDescent="0.2">
      <c r="B25" s="103">
        <v>54112</v>
      </c>
      <c r="C25" s="102" t="s">
        <v>227</v>
      </c>
      <c r="D25" s="106">
        <v>2471</v>
      </c>
      <c r="E25" s="106">
        <v>0</v>
      </c>
      <c r="F25" s="106">
        <f t="shared" si="1"/>
        <v>2471</v>
      </c>
      <c r="G25" s="22"/>
    </row>
    <row r="26" spans="2:7" x14ac:dyDescent="0.2">
      <c r="B26" s="103">
        <v>54114</v>
      </c>
      <c r="C26" s="102" t="s">
        <v>87</v>
      </c>
      <c r="D26" s="106">
        <v>100</v>
      </c>
      <c r="E26" s="106">
        <v>0</v>
      </c>
      <c r="F26" s="106">
        <f t="shared" si="1"/>
        <v>100</v>
      </c>
      <c r="G26" s="7"/>
    </row>
    <row r="27" spans="2:7" x14ac:dyDescent="0.2">
      <c r="B27" s="103">
        <v>54115</v>
      </c>
      <c r="C27" s="102" t="s">
        <v>88</v>
      </c>
      <c r="D27" s="106">
        <v>100</v>
      </c>
      <c r="E27" s="106">
        <v>0</v>
      </c>
      <c r="F27" s="106">
        <f t="shared" si="1"/>
        <v>100</v>
      </c>
      <c r="G27" s="7"/>
    </row>
    <row r="28" spans="2:7" x14ac:dyDescent="0.2">
      <c r="B28" s="103">
        <v>54118</v>
      </c>
      <c r="C28" s="102" t="s">
        <v>237</v>
      </c>
      <c r="D28" s="106">
        <v>500</v>
      </c>
      <c r="E28" s="106">
        <v>0</v>
      </c>
      <c r="F28" s="106">
        <f t="shared" si="1"/>
        <v>500</v>
      </c>
      <c r="G28" s="7"/>
    </row>
    <row r="29" spans="2:7" x14ac:dyDescent="0.2">
      <c r="B29" s="103">
        <v>54119</v>
      </c>
      <c r="C29" s="102" t="s">
        <v>238</v>
      </c>
      <c r="D29" s="106">
        <v>781.35</v>
      </c>
      <c r="E29" s="106">
        <v>0</v>
      </c>
      <c r="F29" s="106">
        <f t="shared" si="1"/>
        <v>781.35</v>
      </c>
      <c r="G29" s="37"/>
    </row>
    <row r="30" spans="2:7" x14ac:dyDescent="0.2">
      <c r="B30" s="103">
        <v>54199</v>
      </c>
      <c r="C30" s="102" t="s">
        <v>89</v>
      </c>
      <c r="D30" s="106">
        <v>106</v>
      </c>
      <c r="E30" s="106">
        <v>0</v>
      </c>
      <c r="F30" s="106">
        <f t="shared" si="1"/>
        <v>106</v>
      </c>
      <c r="G30" s="37"/>
    </row>
    <row r="31" spans="2:7" x14ac:dyDescent="0.2">
      <c r="B31" s="96">
        <v>543</v>
      </c>
      <c r="C31" s="104" t="s">
        <v>145</v>
      </c>
      <c r="D31" s="105">
        <f>SUM(D32:D34)</f>
        <v>2762</v>
      </c>
      <c r="E31" s="105">
        <f>SUM(E32:E34)</f>
        <v>800</v>
      </c>
      <c r="F31" s="105">
        <f>SUM(F32:F34)</f>
        <v>3562</v>
      </c>
      <c r="G31" s="24"/>
    </row>
    <row r="32" spans="2:7" x14ac:dyDescent="0.2">
      <c r="B32" s="103">
        <v>54301</v>
      </c>
      <c r="C32" s="102" t="s">
        <v>93</v>
      </c>
      <c r="D32" s="106">
        <v>1362</v>
      </c>
      <c r="E32" s="106">
        <v>0</v>
      </c>
      <c r="F32" s="106">
        <f>SUM(D32:E32)</f>
        <v>1362</v>
      </c>
      <c r="G32" s="37"/>
    </row>
    <row r="33" spans="2:9" x14ac:dyDescent="0.2">
      <c r="B33" s="103">
        <v>54303</v>
      </c>
      <c r="C33" s="102" t="s">
        <v>94</v>
      </c>
      <c r="D33" s="106">
        <v>1000</v>
      </c>
      <c r="E33" s="106">
        <v>800</v>
      </c>
      <c r="F33" s="198">
        <f>SUM(D33:E33)</f>
        <v>1800</v>
      </c>
      <c r="G33" s="37"/>
    </row>
    <row r="34" spans="2:9" x14ac:dyDescent="0.2">
      <c r="B34" s="103">
        <v>54305</v>
      </c>
      <c r="C34" s="102" t="s">
        <v>95</v>
      </c>
      <c r="D34" s="101">
        <v>400</v>
      </c>
      <c r="E34" s="106">
        <v>0</v>
      </c>
      <c r="F34" s="106">
        <f>SUM(D34:E34)</f>
        <v>400</v>
      </c>
      <c r="G34" s="37"/>
    </row>
    <row r="35" spans="2:9" x14ac:dyDescent="0.2">
      <c r="B35" s="96">
        <v>61</v>
      </c>
      <c r="C35" s="104" t="s">
        <v>106</v>
      </c>
      <c r="D35" s="105">
        <f>SUM(D36)</f>
        <v>1550</v>
      </c>
      <c r="E35" s="105">
        <f t="shared" ref="E35:F35" si="2">SUM(E36)</f>
        <v>0</v>
      </c>
      <c r="F35" s="105">
        <f t="shared" si="2"/>
        <v>1550</v>
      </c>
      <c r="G35" s="27"/>
    </row>
    <row r="36" spans="2:9" x14ac:dyDescent="0.2">
      <c r="B36" s="96">
        <v>611</v>
      </c>
      <c r="C36" s="104" t="s">
        <v>152</v>
      </c>
      <c r="D36" s="105">
        <f>SUM(D37:D37)</f>
        <v>1550</v>
      </c>
      <c r="E36" s="105">
        <f>SUM(E37:E37)</f>
        <v>0</v>
      </c>
      <c r="F36" s="105">
        <f>SUM(F37:F37)</f>
        <v>1550</v>
      </c>
      <c r="G36" s="27"/>
    </row>
    <row r="37" spans="2:9" x14ac:dyDescent="0.2">
      <c r="B37" s="103">
        <v>61102</v>
      </c>
      <c r="C37" s="102" t="s">
        <v>109</v>
      </c>
      <c r="D37" s="106">
        <v>1550</v>
      </c>
      <c r="E37" s="106"/>
      <c r="F37" s="106">
        <f>SUM(D37:E37)</f>
        <v>1550</v>
      </c>
      <c r="G37" s="23"/>
    </row>
    <row r="38" spans="2:9" x14ac:dyDescent="0.2">
      <c r="B38" s="103"/>
      <c r="C38" s="102"/>
      <c r="D38" s="106"/>
      <c r="E38" s="106"/>
      <c r="F38" s="106"/>
      <c r="G38" s="23"/>
    </row>
    <row r="39" spans="2:9" x14ac:dyDescent="0.2">
      <c r="B39" s="103"/>
      <c r="C39" s="104" t="s">
        <v>115</v>
      </c>
      <c r="D39" s="105">
        <f>SUM(D11+D20+D35)</f>
        <v>27578.15</v>
      </c>
      <c r="E39" s="105">
        <f>SUM(E11+E20+E35)</f>
        <v>5294.75</v>
      </c>
      <c r="F39" s="105">
        <f>SUM(D39:E39)</f>
        <v>32872.9</v>
      </c>
      <c r="G39" s="38"/>
      <c r="H39" s="39"/>
    </row>
    <row r="40" spans="2:9" x14ac:dyDescent="0.2">
      <c r="B40" s="103"/>
      <c r="C40" s="102"/>
      <c r="D40" s="106"/>
      <c r="E40" s="106"/>
      <c r="F40" s="106"/>
      <c r="G40" s="40"/>
      <c r="H40" s="41"/>
    </row>
    <row r="41" spans="2:9" x14ac:dyDescent="0.2">
      <c r="B41" s="96"/>
      <c r="C41" s="104" t="s">
        <v>116</v>
      </c>
      <c r="D41" s="105">
        <f>SUM(D11+D20+D35)</f>
        <v>27578.15</v>
      </c>
      <c r="E41" s="105">
        <f>SUM(E11+E20+E35)</f>
        <v>5294.75</v>
      </c>
      <c r="F41" s="105">
        <f>SUM(F11+F20+F35)</f>
        <v>32872.9</v>
      </c>
      <c r="G41" s="42"/>
      <c r="H41" s="41"/>
    </row>
    <row r="42" spans="2:9" x14ac:dyDescent="0.2">
      <c r="B42" s="96"/>
      <c r="C42" s="104" t="s">
        <v>117</v>
      </c>
      <c r="D42" s="105">
        <f>SUM(D12+D16+D18+D21+D31+D36)</f>
        <v>27578.15</v>
      </c>
      <c r="E42" s="105">
        <f>SUM(E12+E16+E18+E21+E31+E36)</f>
        <v>5294.75</v>
      </c>
      <c r="F42" s="105">
        <f>SUM(F12+F16+F18+F21+F31+F36)</f>
        <v>32872.9</v>
      </c>
      <c r="G42" s="42"/>
      <c r="H42" s="41"/>
    </row>
    <row r="43" spans="2:9" x14ac:dyDescent="0.2">
      <c r="B43" s="96"/>
      <c r="C43" s="104" t="s">
        <v>118</v>
      </c>
      <c r="D43" s="105">
        <f>+D13+D14+D15+D17+D19+D22+D23+D24+D25+D26+D27+D28+D29+D30+D32+D33+D34+D37</f>
        <v>27578.149999999998</v>
      </c>
      <c r="E43" s="105">
        <f>+E13+E14+E15+E17+E19+E22+E23+E24+E25+E26+E27+E28+E29+E30+E32+E33+E34+E37</f>
        <v>5294.75</v>
      </c>
      <c r="F43" s="105">
        <f>+F13+F14+F15+F17+F19+F22+F23+F24+F25+F26+F27+F28+F29+F30+F32+F33+F34+F37</f>
        <v>32872.899999999994</v>
      </c>
      <c r="G43" s="43"/>
      <c r="H43" s="44"/>
      <c r="I43" s="35"/>
    </row>
    <row r="44" spans="2:9" x14ac:dyDescent="0.2">
      <c r="B44" s="9"/>
      <c r="G44" s="39"/>
      <c r="H44" s="41"/>
    </row>
    <row r="45" spans="2:9" x14ac:dyDescent="0.2">
      <c r="G45" s="7"/>
    </row>
    <row r="46" spans="2:9" x14ac:dyDescent="0.2">
      <c r="C46" s="41"/>
      <c r="D46" s="41"/>
      <c r="G46" s="7"/>
    </row>
    <row r="47" spans="2:9" x14ac:dyDescent="0.2">
      <c r="B47" s="45"/>
      <c r="C47" s="41"/>
      <c r="D47" s="41"/>
      <c r="G47" s="7"/>
    </row>
    <row r="48" spans="2:9" x14ac:dyDescent="0.2">
      <c r="G48" s="7"/>
    </row>
    <row r="49" spans="7:7" x14ac:dyDescent="0.2">
      <c r="G49" s="7"/>
    </row>
    <row r="50" spans="7:7" x14ac:dyDescent="0.2">
      <c r="G50" s="7"/>
    </row>
    <row r="51" spans="7:7" x14ac:dyDescent="0.2">
      <c r="G51" s="7"/>
    </row>
    <row r="52" spans="7:7" x14ac:dyDescent="0.2">
      <c r="G52" s="7"/>
    </row>
    <row r="53" spans="7:7" x14ac:dyDescent="0.2">
      <c r="G53" s="7"/>
    </row>
    <row r="54" spans="7:7" x14ac:dyDescent="0.2">
      <c r="G54" s="7"/>
    </row>
    <row r="55" spans="7:7" x14ac:dyDescent="0.2">
      <c r="G55" s="7"/>
    </row>
    <row r="56" spans="7:7" x14ac:dyDescent="0.2">
      <c r="G56" s="7"/>
    </row>
    <row r="57" spans="7:7" x14ac:dyDescent="0.2">
      <c r="G57" s="7"/>
    </row>
    <row r="58" spans="7:7" x14ac:dyDescent="0.2">
      <c r="G58" s="7"/>
    </row>
    <row r="59" spans="7:7" x14ac:dyDescent="0.2">
      <c r="G59" s="7"/>
    </row>
    <row r="60" spans="7:7" x14ac:dyDescent="0.2">
      <c r="G60" s="7"/>
    </row>
    <row r="61" spans="7:7" x14ac:dyDescent="0.2">
      <c r="G61" s="7"/>
    </row>
    <row r="62" spans="7:7" x14ac:dyDescent="0.2">
      <c r="G62" s="7"/>
    </row>
    <row r="63" spans="7:7" x14ac:dyDescent="0.2">
      <c r="G63" s="7"/>
    </row>
    <row r="64" spans="7:7" x14ac:dyDescent="0.2">
      <c r="G64" s="7"/>
    </row>
    <row r="65" spans="7:7" x14ac:dyDescent="0.2">
      <c r="G65" s="7"/>
    </row>
    <row r="66" spans="7:7" x14ac:dyDescent="0.2">
      <c r="G66" s="7"/>
    </row>
    <row r="67" spans="7:7" x14ac:dyDescent="0.2">
      <c r="G67" s="7"/>
    </row>
    <row r="68" spans="7:7" x14ac:dyDescent="0.2">
      <c r="G68" s="7"/>
    </row>
    <row r="69" spans="7:7" x14ac:dyDescent="0.2">
      <c r="G69" s="7"/>
    </row>
    <row r="70" spans="7:7" x14ac:dyDescent="0.2">
      <c r="G70" s="7"/>
    </row>
    <row r="71" spans="7:7" x14ac:dyDescent="0.2">
      <c r="G71" s="7"/>
    </row>
    <row r="72" spans="7:7" x14ac:dyDescent="0.2">
      <c r="G72" s="7"/>
    </row>
    <row r="85" ht="15" customHeight="1" x14ac:dyDescent="0.2"/>
    <row r="1092" spans="7:7" x14ac:dyDescent="0.2">
      <c r="G1092" s="10"/>
    </row>
    <row r="1093" spans="7:7" x14ac:dyDescent="0.2">
      <c r="G1093" s="1"/>
    </row>
    <row r="1094" spans="7:7" x14ac:dyDescent="0.2">
      <c r="G1094" s="1"/>
    </row>
    <row r="1095" spans="7:7" x14ac:dyDescent="0.2">
      <c r="G1095" s="1"/>
    </row>
    <row r="1096" spans="7:7" x14ac:dyDescent="0.2">
      <c r="G1096" s="1"/>
    </row>
    <row r="1097" spans="7:7" x14ac:dyDescent="0.2">
      <c r="G1097" s="11"/>
    </row>
    <row r="1098" spans="7:7" x14ac:dyDescent="0.2">
      <c r="G1098" s="1"/>
    </row>
    <row r="1099" spans="7:7" x14ac:dyDescent="0.2">
      <c r="G1099" s="1"/>
    </row>
    <row r="1100" spans="7:7" x14ac:dyDescent="0.2">
      <c r="G1100" s="1"/>
    </row>
    <row r="1101" spans="7:7" x14ac:dyDescent="0.2">
      <c r="G1101" s="1"/>
    </row>
    <row r="1102" spans="7:7" x14ac:dyDescent="0.2">
      <c r="G1102" s="1"/>
    </row>
    <row r="1103" spans="7:7" x14ac:dyDescent="0.2">
      <c r="G1103" s="1"/>
    </row>
    <row r="1104" spans="7:7" x14ac:dyDescent="0.2">
      <c r="G1104" s="1"/>
    </row>
    <row r="1105" spans="7:7" x14ac:dyDescent="0.2">
      <c r="G1105" s="1"/>
    </row>
    <row r="1106" spans="7:7" x14ac:dyDescent="0.2">
      <c r="G1106" s="1"/>
    </row>
    <row r="1107" spans="7:7" x14ac:dyDescent="0.2">
      <c r="G1107" s="1"/>
    </row>
    <row r="1108" spans="7:7" x14ac:dyDescent="0.2">
      <c r="G1108" s="1"/>
    </row>
    <row r="1109" spans="7:7" x14ac:dyDescent="0.2">
      <c r="G1109" s="1"/>
    </row>
    <row r="1110" spans="7:7" x14ac:dyDescent="0.2">
      <c r="G1110" s="12"/>
    </row>
    <row r="1111" spans="7:7" x14ac:dyDescent="0.2">
      <c r="G1111" s="13"/>
    </row>
    <row r="1112" spans="7:7" x14ac:dyDescent="0.2">
      <c r="G1112" s="12"/>
    </row>
    <row r="1113" spans="7:7" x14ac:dyDescent="0.2">
      <c r="G1113" s="14"/>
    </row>
    <row r="1114" spans="7:7" x14ac:dyDescent="0.2">
      <c r="G1114" s="7"/>
    </row>
    <row r="1115" spans="7:7" x14ac:dyDescent="0.2">
      <c r="G1115" s="6"/>
    </row>
    <row r="1116" spans="7:7" x14ac:dyDescent="0.2">
      <c r="G1116" s="7"/>
    </row>
    <row r="1117" spans="7:7" x14ac:dyDescent="0.2">
      <c r="G1117" s="7"/>
    </row>
    <row r="1118" spans="7:7" x14ac:dyDescent="0.2">
      <c r="G1118" s="7"/>
    </row>
    <row r="1119" spans="7:7" x14ac:dyDescent="0.2">
      <c r="G1119" s="6"/>
    </row>
    <row r="1120" spans="7:7" x14ac:dyDescent="0.2">
      <c r="G1120" s="6"/>
    </row>
    <row r="1121" spans="7:7" x14ac:dyDescent="0.2">
      <c r="G1121" s="6"/>
    </row>
    <row r="1122" spans="7:7" x14ac:dyDescent="0.2">
      <c r="G1122" s="6"/>
    </row>
    <row r="1123" spans="7:7" x14ac:dyDescent="0.2">
      <c r="G1123" s="6"/>
    </row>
    <row r="1124" spans="7:7" x14ac:dyDescent="0.2">
      <c r="G1124" s="6"/>
    </row>
    <row r="2466" spans="8:102" ht="11.1" customHeight="1" x14ac:dyDescent="0.2">
      <c r="H2466" s="10"/>
      <c r="I2466" s="10"/>
      <c r="J2466" s="10"/>
      <c r="K2466" s="10"/>
      <c r="L2466" s="10"/>
      <c r="N2466" s="10"/>
      <c r="O2466" s="10"/>
      <c r="P2466" s="10"/>
      <c r="Q2466" s="10"/>
      <c r="R2466" s="10"/>
      <c r="S2466" s="10"/>
      <c r="T2466" s="10"/>
      <c r="U2466" s="10"/>
      <c r="V2466" s="10"/>
      <c r="W2466" s="10"/>
      <c r="X2466" s="10"/>
      <c r="Y2466" s="10"/>
      <c r="Z2466" s="10"/>
      <c r="AA2466" s="10"/>
      <c r="AB2466" s="10"/>
      <c r="AC2466" s="10"/>
      <c r="AD2466" s="10"/>
      <c r="AE2466" s="10"/>
      <c r="AF2466" s="10"/>
      <c r="AG2466" s="10"/>
      <c r="AH2466" s="10"/>
      <c r="AI2466" s="10"/>
      <c r="AJ2466" s="10"/>
      <c r="AK2466" s="10"/>
      <c r="AL2466" s="10"/>
      <c r="AM2466" s="10"/>
      <c r="AN2466" s="10"/>
      <c r="AO2466" s="10"/>
      <c r="AP2466" s="10"/>
      <c r="AQ2466" s="10"/>
      <c r="AR2466" s="10"/>
      <c r="AS2466" s="10"/>
      <c r="AT2466" s="10"/>
      <c r="AU2466" s="10"/>
      <c r="AV2466" s="10"/>
      <c r="AW2466" s="10"/>
      <c r="AX2466" s="10"/>
      <c r="AZ2466" s="10"/>
      <c r="BA2466" s="10"/>
      <c r="BB2466" s="10"/>
      <c r="BC2466" s="10"/>
      <c r="BD2466" s="10"/>
      <c r="BE2466" s="10"/>
      <c r="BG2466" s="10"/>
      <c r="BH2466" s="10"/>
      <c r="BI2466" s="10"/>
      <c r="BJ2466" s="10"/>
      <c r="BK2466" s="10"/>
      <c r="BL2466" s="10"/>
      <c r="BN2466" s="10"/>
      <c r="BO2466" s="10"/>
      <c r="BP2466" s="10"/>
      <c r="BQ2466" s="10"/>
      <c r="BR2466" s="10"/>
      <c r="BS2466" s="10"/>
      <c r="BU2466" s="10"/>
      <c r="BV2466" s="10"/>
      <c r="BW2466" s="10"/>
      <c r="BX2466" s="10"/>
      <c r="BY2466" s="10"/>
      <c r="BZ2466" s="10"/>
      <c r="CB2466" s="10"/>
      <c r="CC2466" s="10"/>
      <c r="CD2466" s="10"/>
      <c r="CE2466" s="10"/>
      <c r="CF2466" s="10"/>
      <c r="CG2466" s="10"/>
      <c r="CI2466" s="10"/>
      <c r="CJ2466" s="10"/>
      <c r="CK2466" s="10"/>
      <c r="CL2466" s="10"/>
      <c r="CM2466" s="10"/>
      <c r="CN2466" s="10"/>
      <c r="CP2466" s="10"/>
      <c r="CQ2466" s="10"/>
      <c r="CR2466" s="10"/>
      <c r="CS2466" s="10"/>
      <c r="CT2466" s="10"/>
      <c r="CU2466" s="10"/>
      <c r="CW2466" s="10"/>
      <c r="CX2466" s="10"/>
    </row>
    <row r="2467" spans="8:102" ht="11.1" customHeight="1" x14ac:dyDescent="0.2">
      <c r="H2467" s="1"/>
      <c r="I2467" s="1"/>
      <c r="J2467" s="1"/>
      <c r="K2467" s="1"/>
      <c r="L2467" s="1"/>
      <c r="N2467" s="1"/>
      <c r="O2467" s="1"/>
      <c r="P2467" s="1"/>
      <c r="Q2467" s="1"/>
      <c r="R2467" s="1"/>
      <c r="S2467" s="1"/>
      <c r="T2467" s="1"/>
      <c r="U2467" s="1"/>
      <c r="V2467" s="1"/>
      <c r="W2467" s="1"/>
      <c r="X2467" s="1"/>
      <c r="Y2467" s="1"/>
      <c r="Z2467" s="1"/>
      <c r="AA2467" s="1"/>
      <c r="AB2467" s="1"/>
      <c r="AC2467" s="1"/>
      <c r="AD2467" s="1"/>
      <c r="AE2467" s="1"/>
      <c r="AF2467" s="1"/>
      <c r="AG2467" s="1"/>
      <c r="AH2467" s="1"/>
      <c r="AI2467" s="1"/>
      <c r="AJ2467" s="1"/>
      <c r="AK2467" s="1"/>
      <c r="AL2467" s="1"/>
      <c r="AM2467" s="1"/>
      <c r="AN2467" s="1"/>
      <c r="AO2467" s="1"/>
      <c r="AP2467" s="1"/>
      <c r="AQ2467" s="1"/>
      <c r="AR2467" s="1"/>
      <c r="AS2467" s="1"/>
      <c r="AT2467" s="1"/>
      <c r="AU2467" s="1"/>
      <c r="AV2467" s="1"/>
      <c r="AW2467" s="1"/>
      <c r="AX2467" s="1"/>
      <c r="AZ2467" s="1"/>
      <c r="BA2467" s="1"/>
      <c r="BB2467" s="1"/>
      <c r="BC2467" s="1"/>
      <c r="BD2467" s="1"/>
      <c r="BE2467" s="1"/>
      <c r="BG2467" s="1"/>
      <c r="BH2467" s="1"/>
      <c r="BI2467" s="1"/>
      <c r="BJ2467" s="1"/>
      <c r="BK2467" s="1"/>
      <c r="BL2467" s="1"/>
      <c r="BN2467" s="1"/>
      <c r="BO2467" s="1"/>
      <c r="BP2467" s="1"/>
      <c r="BQ2467" s="1"/>
      <c r="BR2467" s="1"/>
      <c r="BS2467" s="1"/>
      <c r="BU2467" s="1"/>
      <c r="BV2467" s="1"/>
      <c r="BW2467" s="1"/>
      <c r="BX2467" s="1"/>
      <c r="BY2467" s="1"/>
      <c r="BZ2467" s="1"/>
      <c r="CB2467" s="1"/>
      <c r="CC2467" s="1"/>
      <c r="CD2467" s="1"/>
      <c r="CE2467" s="1"/>
      <c r="CF2467" s="1"/>
      <c r="CG2467" s="1"/>
      <c r="CI2467" s="1"/>
      <c r="CJ2467" s="1"/>
      <c r="CK2467" s="1"/>
      <c r="CL2467" s="1"/>
      <c r="CM2467" s="1"/>
      <c r="CN2467" s="1"/>
      <c r="CP2467" s="1"/>
      <c r="CQ2467" s="1"/>
      <c r="CR2467" s="1"/>
      <c r="CS2467" s="1"/>
      <c r="CT2467" s="1"/>
      <c r="CU2467" s="1"/>
      <c r="CW2467" s="1"/>
      <c r="CX2467" s="1"/>
    </row>
    <row r="2468" spans="8:102" ht="11.1" customHeight="1" x14ac:dyDescent="0.2">
      <c r="H2468" s="1"/>
      <c r="I2468" s="1"/>
      <c r="J2468" s="1"/>
      <c r="K2468" s="1"/>
      <c r="L2468" s="1"/>
      <c r="N2468" s="1"/>
      <c r="O2468" s="1"/>
      <c r="P2468" s="1"/>
      <c r="Q2468" s="1"/>
      <c r="R2468" s="1"/>
      <c r="S2468" s="1"/>
      <c r="T2468" s="1"/>
      <c r="U2468" s="1"/>
      <c r="V2468" s="1"/>
      <c r="W2468" s="1"/>
      <c r="X2468" s="1"/>
      <c r="Y2468" s="1"/>
      <c r="Z2468" s="1"/>
      <c r="AA2468" s="1"/>
      <c r="AB2468" s="1"/>
      <c r="AC2468" s="1"/>
      <c r="AD2468" s="1"/>
      <c r="AE2468" s="1"/>
      <c r="AF2468" s="1"/>
      <c r="AG2468" s="1"/>
      <c r="AH2468" s="1"/>
      <c r="AJ2468" s="1"/>
      <c r="AK2468" s="1"/>
      <c r="AM2468" s="1"/>
      <c r="AO2468" s="1"/>
      <c r="AP2468" s="1"/>
      <c r="AQ2468" s="1"/>
      <c r="AR2468" s="1"/>
      <c r="AS2468" s="1"/>
      <c r="AT2468" s="1"/>
      <c r="AV2468" s="1"/>
      <c r="AX2468" s="1"/>
      <c r="AZ2468" s="1"/>
      <c r="BA2468" s="1"/>
      <c r="BB2468" s="1"/>
      <c r="BC2468" s="1"/>
      <c r="BD2468" s="1"/>
      <c r="BE2468" s="1"/>
      <c r="BG2468" s="1"/>
      <c r="BH2468" s="1"/>
      <c r="BI2468" s="1"/>
      <c r="BJ2468" s="1"/>
      <c r="BL2468" s="1"/>
      <c r="BN2468" s="1"/>
      <c r="BO2468" s="1"/>
      <c r="BP2468" s="1"/>
      <c r="BQ2468" s="1"/>
      <c r="BR2468" s="1"/>
      <c r="BS2468" s="1"/>
      <c r="BU2468" s="1"/>
      <c r="BV2468" s="1"/>
      <c r="BW2468" s="1"/>
      <c r="BX2468" s="1"/>
      <c r="BY2468" s="1"/>
      <c r="BZ2468" s="1"/>
      <c r="CB2468" s="1"/>
      <c r="CD2468" s="1"/>
      <c r="CE2468" s="1"/>
      <c r="CF2468" s="1"/>
      <c r="CG2468" s="1"/>
      <c r="CI2468" s="1"/>
      <c r="CJ2468" s="1"/>
      <c r="CK2468" s="1"/>
      <c r="CL2468" s="1"/>
      <c r="CM2468" s="1"/>
      <c r="CN2468" s="1"/>
      <c r="CP2468" s="1"/>
      <c r="CQ2468" s="1"/>
      <c r="CR2468" s="1"/>
      <c r="CW2468" s="1"/>
      <c r="CX2468" s="1"/>
    </row>
    <row r="2469" spans="8:102" x14ac:dyDescent="0.2">
      <c r="H2469" s="1"/>
      <c r="I2469" s="1"/>
      <c r="J2469" s="1"/>
      <c r="K2469" s="1"/>
      <c r="L2469" s="1"/>
      <c r="N2469" s="1"/>
      <c r="O2469" s="1"/>
      <c r="P2469" s="1"/>
      <c r="Q2469" s="1"/>
      <c r="R2469" s="1"/>
      <c r="S2469" s="1"/>
      <c r="T2469" s="1"/>
      <c r="U2469" s="1"/>
      <c r="V2469" s="1"/>
      <c r="W2469" s="1"/>
      <c r="X2469" s="1"/>
      <c r="Y2469" s="1"/>
      <c r="Z2469" s="1"/>
      <c r="AA2469" s="1"/>
      <c r="AB2469" s="1"/>
      <c r="AC2469" s="1"/>
      <c r="AD2469" s="1"/>
      <c r="AE2469" s="1"/>
      <c r="AF2469" s="1"/>
      <c r="AG2469" s="1"/>
      <c r="AH2469" s="1"/>
      <c r="AJ2469" s="1"/>
      <c r="AK2469" s="1"/>
      <c r="AM2469" s="1"/>
      <c r="AO2469" s="1"/>
      <c r="AP2469" s="1"/>
      <c r="AQ2469" s="1"/>
      <c r="AR2469" s="1"/>
      <c r="AS2469" s="1"/>
      <c r="AT2469" s="1"/>
      <c r="AV2469" s="1"/>
      <c r="AX2469" s="1"/>
      <c r="AZ2469" s="1"/>
      <c r="BA2469" s="1"/>
      <c r="BB2469" s="1"/>
      <c r="BC2469" s="1"/>
      <c r="BD2469" s="1"/>
      <c r="BE2469" s="1"/>
      <c r="BG2469" s="1"/>
      <c r="BH2469" s="1"/>
      <c r="BI2469" s="1"/>
      <c r="BJ2469" s="1"/>
      <c r="BL2469" s="1"/>
      <c r="BN2469" s="1"/>
      <c r="BO2469" s="1"/>
      <c r="BP2469" s="1"/>
      <c r="BQ2469" s="1"/>
      <c r="BR2469" s="1"/>
      <c r="BS2469" s="1"/>
      <c r="BU2469" s="1"/>
      <c r="BV2469" s="1"/>
      <c r="BW2469" s="1"/>
      <c r="BX2469" s="1"/>
      <c r="BY2469" s="1"/>
      <c r="BZ2469" s="1"/>
      <c r="CB2469" s="1"/>
      <c r="CD2469" s="1"/>
      <c r="CE2469" s="1"/>
      <c r="CF2469" s="1"/>
      <c r="CG2469" s="1"/>
      <c r="CI2469" s="1"/>
      <c r="CJ2469" s="1"/>
      <c r="CK2469" s="1"/>
      <c r="CL2469" s="1"/>
      <c r="CM2469" s="1"/>
      <c r="CN2469" s="1"/>
      <c r="CP2469" s="1"/>
      <c r="CQ2469" s="1"/>
      <c r="CR2469" s="1"/>
      <c r="CW2469" s="1"/>
      <c r="CX2469" s="1"/>
    </row>
    <row r="2470" spans="8:102" ht="12.95" customHeight="1" x14ac:dyDescent="0.2">
      <c r="H2470" s="1"/>
      <c r="I2470" s="1"/>
      <c r="J2470" s="1"/>
      <c r="K2470" s="1"/>
      <c r="L2470" s="1"/>
      <c r="N2470" s="1"/>
      <c r="O2470" s="1"/>
      <c r="P2470" s="1"/>
      <c r="Q2470" s="1"/>
      <c r="R2470" s="1"/>
      <c r="S2470" s="1"/>
      <c r="T2470" s="1"/>
      <c r="U2470" s="1"/>
      <c r="V2470" s="1"/>
      <c r="W2470" s="1"/>
      <c r="X2470" s="1"/>
      <c r="Y2470" s="1"/>
      <c r="Z2470" s="1"/>
      <c r="AA2470" s="1"/>
      <c r="AD2470" s="1"/>
      <c r="AE2470" s="1"/>
      <c r="AF2470" s="1"/>
      <c r="AG2470" s="1"/>
      <c r="AH2470" s="1"/>
      <c r="AJ2470" s="1"/>
      <c r="AK2470" s="1"/>
      <c r="AM2470" s="1"/>
      <c r="AO2470" s="1"/>
      <c r="AP2470" s="1"/>
      <c r="AS2470" s="1"/>
      <c r="AV2470" s="1"/>
      <c r="AX2470" s="1"/>
      <c r="AZ2470" s="1"/>
      <c r="BA2470" s="1"/>
      <c r="BB2470" s="1"/>
      <c r="BC2470" s="1"/>
      <c r="BE2470" s="1"/>
      <c r="BG2470" s="1"/>
      <c r="BH2470" s="1"/>
      <c r="BI2470" s="1"/>
      <c r="BJ2470" s="1"/>
      <c r="BL2470" s="1"/>
      <c r="BN2470" s="1"/>
      <c r="BO2470" s="1"/>
      <c r="BP2470" s="1"/>
      <c r="BQ2470" s="1"/>
      <c r="BR2470" s="1"/>
      <c r="BS2470" s="1"/>
      <c r="BV2470" s="1"/>
      <c r="BW2470" s="1"/>
      <c r="BX2470" s="1"/>
      <c r="BY2470" s="1"/>
      <c r="BZ2470" s="1"/>
      <c r="CD2470" s="1"/>
      <c r="CE2470" s="1"/>
      <c r="CF2470" s="1"/>
      <c r="CG2470" s="1"/>
      <c r="CJ2470" s="1"/>
      <c r="CK2470" s="1"/>
      <c r="CL2470" s="1"/>
      <c r="CM2470" s="1"/>
      <c r="CN2470" s="1"/>
      <c r="CR2470" s="1"/>
      <c r="CW2470" s="1"/>
      <c r="CX2470" s="1"/>
    </row>
    <row r="2471" spans="8:102" ht="12.95" customHeight="1" x14ac:dyDescent="0.2">
      <c r="H2471" s="1"/>
      <c r="I2471" s="1"/>
      <c r="J2471" s="1"/>
      <c r="K2471" s="1"/>
      <c r="L2471" s="1"/>
      <c r="N2471" s="1"/>
      <c r="O2471" s="1"/>
      <c r="P2471" s="1"/>
      <c r="Q2471" s="1"/>
      <c r="R2471" s="1"/>
      <c r="S2471" s="1"/>
      <c r="T2471" s="1"/>
      <c r="V2471" s="1"/>
      <c r="W2471" s="1"/>
      <c r="X2471" s="1"/>
      <c r="Y2471" s="1"/>
      <c r="Z2471" s="1"/>
      <c r="AA2471" s="1"/>
      <c r="AD2471" s="1"/>
      <c r="AE2471" s="1"/>
      <c r="AF2471" s="1"/>
      <c r="AG2471" s="1"/>
      <c r="AH2471" s="1"/>
      <c r="AJ2471" s="1"/>
      <c r="AK2471" s="1"/>
      <c r="AM2471" s="1"/>
      <c r="AO2471" s="1"/>
      <c r="AP2471" s="1"/>
      <c r="AS2471" s="1"/>
      <c r="AV2471" s="1"/>
      <c r="AX2471" s="1"/>
      <c r="AZ2471" s="1"/>
      <c r="BA2471" s="1"/>
      <c r="BB2471" s="1"/>
      <c r="BC2471" s="1"/>
      <c r="BE2471" s="1"/>
      <c r="BG2471" s="1"/>
      <c r="BH2471" s="1"/>
      <c r="BI2471" s="1"/>
      <c r="BJ2471" s="1"/>
      <c r="BL2471" s="1"/>
      <c r="BO2471" s="1"/>
      <c r="BP2471" s="1"/>
      <c r="BQ2471" s="1"/>
      <c r="BR2471" s="1"/>
      <c r="BS2471" s="1"/>
      <c r="BV2471" s="1"/>
      <c r="BW2471" s="1"/>
      <c r="BX2471" s="1"/>
      <c r="BY2471" s="1"/>
      <c r="BZ2471" s="1"/>
      <c r="CD2471" s="1"/>
      <c r="CE2471" s="1"/>
      <c r="CF2471" s="1"/>
      <c r="CG2471" s="1"/>
      <c r="CJ2471" s="1"/>
      <c r="CK2471" s="1"/>
      <c r="CL2471" s="1"/>
      <c r="CM2471" s="1"/>
      <c r="CN2471" s="1"/>
      <c r="CR2471" s="1"/>
      <c r="CW2471" s="1"/>
      <c r="CX2471" s="1"/>
    </row>
    <row r="2472" spans="8:102" ht="12.95" customHeight="1" x14ac:dyDescent="0.2">
      <c r="H2472" s="1"/>
      <c r="I2472" s="1"/>
      <c r="J2472" s="1"/>
      <c r="K2472" s="1"/>
      <c r="L2472" s="1"/>
      <c r="N2472" s="1"/>
      <c r="O2472" s="1"/>
      <c r="P2472" s="1"/>
      <c r="Q2472" s="1"/>
      <c r="R2472" s="1"/>
      <c r="S2472" s="1"/>
      <c r="T2472" s="1"/>
      <c r="V2472" s="1"/>
      <c r="W2472" s="1"/>
      <c r="X2472" s="1"/>
      <c r="Y2472" s="1"/>
      <c r="Z2472" s="1"/>
      <c r="AA2472" s="1"/>
      <c r="AD2472" s="1"/>
      <c r="AE2472" s="1"/>
      <c r="AF2472" s="1"/>
      <c r="AG2472" s="1"/>
      <c r="AH2472" s="1"/>
      <c r="AJ2472" s="1"/>
      <c r="AK2472" s="1"/>
      <c r="AM2472" s="1"/>
      <c r="AO2472" s="1"/>
      <c r="AP2472" s="1"/>
      <c r="AS2472" s="1"/>
      <c r="AV2472" s="1"/>
      <c r="AX2472" s="1"/>
      <c r="AZ2472" s="1"/>
      <c r="BA2472" s="1"/>
      <c r="BB2472" s="1"/>
      <c r="BC2472" s="1"/>
      <c r="BE2472" s="1"/>
      <c r="BG2472" s="1"/>
      <c r="BH2472" s="1"/>
      <c r="BI2472" s="1"/>
      <c r="BJ2472" s="1"/>
      <c r="BL2472" s="1"/>
      <c r="BO2472" s="1"/>
      <c r="BP2472" s="1"/>
      <c r="BQ2472" s="1"/>
      <c r="BR2472" s="1"/>
      <c r="BS2472" s="1"/>
      <c r="BV2472" s="1"/>
      <c r="BW2472" s="1"/>
      <c r="BX2472" s="1"/>
      <c r="BY2472" s="1"/>
      <c r="BZ2472" s="1"/>
      <c r="CD2472" s="1"/>
      <c r="CE2472" s="1"/>
      <c r="CF2472" s="1"/>
      <c r="CG2472" s="1"/>
      <c r="CJ2472" s="1"/>
      <c r="CK2472" s="1"/>
      <c r="CL2472" s="1"/>
      <c r="CM2472" s="1"/>
      <c r="CN2472" s="1"/>
      <c r="CR2472" s="1"/>
      <c r="CW2472" s="1"/>
      <c r="CX2472" s="1"/>
    </row>
    <row r="2473" spans="8:102" x14ac:dyDescent="0.2">
      <c r="H2473" s="1"/>
      <c r="I2473" s="1"/>
      <c r="J2473" s="1"/>
      <c r="K2473" s="1"/>
      <c r="L2473" s="1"/>
      <c r="N2473" s="1"/>
      <c r="O2473" s="1"/>
      <c r="P2473" s="1"/>
      <c r="Q2473" s="1"/>
      <c r="R2473" s="1"/>
      <c r="S2473" s="1"/>
      <c r="T2473" s="1"/>
      <c r="V2473" s="1"/>
      <c r="W2473" s="1"/>
      <c r="X2473" s="1"/>
      <c r="Y2473" s="1"/>
      <c r="Z2473" s="1"/>
      <c r="AA2473" s="1"/>
      <c r="AD2473" s="1"/>
      <c r="AE2473" s="1"/>
      <c r="AG2473" s="1"/>
      <c r="AH2473" s="1"/>
      <c r="AJ2473" s="1"/>
      <c r="AK2473" s="1"/>
      <c r="AM2473" s="1"/>
      <c r="AO2473" s="1"/>
      <c r="AP2473" s="1"/>
      <c r="AS2473" s="1"/>
      <c r="AV2473" s="1"/>
      <c r="AX2473" s="1"/>
      <c r="AZ2473" s="1"/>
      <c r="BA2473" s="1"/>
      <c r="BB2473" s="1"/>
      <c r="BC2473" s="1"/>
      <c r="BE2473" s="1"/>
      <c r="BG2473" s="1"/>
      <c r="BH2473" s="1"/>
      <c r="BI2473" s="1"/>
      <c r="BJ2473" s="1"/>
      <c r="BL2473" s="1"/>
      <c r="BO2473" s="1"/>
      <c r="BP2473" s="1"/>
      <c r="BQ2473" s="1"/>
      <c r="BR2473" s="1"/>
      <c r="BS2473" s="1"/>
      <c r="BV2473" s="1"/>
      <c r="BW2473" s="1"/>
      <c r="BX2473" s="1"/>
      <c r="BY2473" s="1"/>
      <c r="BZ2473" s="1"/>
      <c r="CD2473" s="1"/>
      <c r="CE2473" s="1"/>
      <c r="CF2473" s="1"/>
      <c r="CG2473" s="1"/>
      <c r="CJ2473" s="1"/>
      <c r="CK2473" s="1"/>
      <c r="CL2473" s="1"/>
      <c r="CM2473" s="1"/>
      <c r="CR2473" s="1"/>
      <c r="CW2473" s="1"/>
      <c r="CX2473" s="1"/>
    </row>
    <row r="2474" spans="8:102" x14ac:dyDescent="0.2">
      <c r="H2474" s="1"/>
      <c r="I2474" s="1"/>
      <c r="J2474" s="1"/>
      <c r="K2474" s="1"/>
      <c r="L2474" s="1"/>
      <c r="N2474" s="1"/>
      <c r="O2474" s="1"/>
      <c r="P2474" s="1"/>
      <c r="Q2474" s="1"/>
      <c r="R2474" s="1"/>
      <c r="S2474" s="1"/>
      <c r="T2474" s="1"/>
      <c r="V2474" s="1"/>
      <c r="W2474" s="1"/>
      <c r="X2474" s="1"/>
      <c r="Y2474" s="1"/>
      <c r="Z2474" s="1"/>
      <c r="AA2474" s="1"/>
      <c r="AD2474" s="1"/>
      <c r="AE2474" s="1"/>
      <c r="AG2474" s="1"/>
      <c r="AH2474" s="1"/>
      <c r="AJ2474" s="1"/>
      <c r="AK2474" s="1"/>
      <c r="AM2474" s="1"/>
      <c r="AO2474" s="1"/>
      <c r="AP2474" s="1"/>
      <c r="AS2474" s="1"/>
      <c r="AV2474" s="1"/>
      <c r="AX2474" s="1"/>
      <c r="AZ2474" s="1"/>
      <c r="BA2474" s="1"/>
      <c r="BB2474" s="1"/>
      <c r="BC2474" s="1"/>
      <c r="BE2474" s="1"/>
      <c r="BG2474" s="1"/>
      <c r="BH2474" s="1"/>
      <c r="BI2474" s="1"/>
      <c r="BJ2474" s="1"/>
      <c r="BL2474" s="1"/>
      <c r="BO2474" s="1"/>
      <c r="BP2474" s="1"/>
      <c r="BQ2474" s="1"/>
      <c r="BR2474" s="1"/>
      <c r="BS2474" s="1"/>
      <c r="BV2474" s="1"/>
      <c r="BW2474" s="1"/>
      <c r="BX2474" s="1"/>
      <c r="BY2474" s="1"/>
      <c r="BZ2474" s="1"/>
      <c r="CD2474" s="1"/>
      <c r="CE2474" s="1"/>
      <c r="CF2474" s="1"/>
      <c r="CG2474" s="1"/>
      <c r="CJ2474" s="1"/>
      <c r="CK2474" s="1"/>
      <c r="CL2474" s="1"/>
      <c r="CM2474" s="1"/>
      <c r="CR2474" s="1"/>
      <c r="CW2474" s="1"/>
      <c r="CX2474" s="1"/>
    </row>
    <row r="2475" spans="8:102" x14ac:dyDescent="0.2">
      <c r="H2475" s="1"/>
      <c r="I2475" s="1"/>
      <c r="J2475" s="1"/>
      <c r="K2475" s="1"/>
      <c r="L2475" s="1"/>
      <c r="N2475" s="1"/>
      <c r="O2475" s="1"/>
      <c r="P2475" s="1"/>
      <c r="Q2475" s="1"/>
      <c r="R2475" s="1"/>
      <c r="S2475" s="1"/>
      <c r="T2475" s="1"/>
      <c r="V2475" s="1"/>
      <c r="W2475" s="1"/>
      <c r="X2475" s="1"/>
      <c r="Y2475" s="1"/>
      <c r="Z2475" s="1"/>
      <c r="AA2475" s="1"/>
      <c r="AD2475" s="1"/>
      <c r="AE2475" s="1"/>
      <c r="AG2475" s="1"/>
      <c r="AJ2475" s="1"/>
      <c r="AK2475" s="1"/>
      <c r="AM2475" s="1"/>
      <c r="AO2475" s="1"/>
      <c r="AP2475" s="1"/>
      <c r="AS2475" s="1"/>
      <c r="AV2475" s="1"/>
      <c r="AX2475" s="1"/>
      <c r="AZ2475" s="1"/>
      <c r="BA2475" s="1"/>
      <c r="BB2475" s="1"/>
      <c r="BC2475" s="1"/>
      <c r="BE2475" s="1"/>
      <c r="BG2475" s="1"/>
      <c r="BH2475" s="1"/>
      <c r="BI2475" s="1"/>
      <c r="BJ2475" s="1"/>
      <c r="BL2475" s="1"/>
      <c r="BO2475" s="1"/>
      <c r="BP2475" s="1"/>
      <c r="BQ2475" s="1"/>
      <c r="BR2475" s="1"/>
      <c r="BS2475" s="1"/>
      <c r="BV2475" s="1"/>
      <c r="BW2475" s="1"/>
      <c r="BX2475" s="1"/>
      <c r="BY2475" s="1"/>
      <c r="BZ2475" s="1"/>
      <c r="CD2475" s="1"/>
      <c r="CE2475" s="1"/>
      <c r="CF2475" s="1"/>
      <c r="CG2475" s="1"/>
      <c r="CJ2475" s="1"/>
      <c r="CK2475" s="1"/>
      <c r="CL2475" s="1"/>
      <c r="CM2475" s="1"/>
      <c r="CR2475" s="1"/>
      <c r="CW2475" s="1"/>
      <c r="CX2475" s="1"/>
    </row>
    <row r="2476" spans="8:102" x14ac:dyDescent="0.2">
      <c r="H2476" s="1"/>
      <c r="I2476" s="1"/>
      <c r="J2476" s="1"/>
      <c r="K2476" s="1"/>
      <c r="L2476" s="1"/>
      <c r="N2476" s="1"/>
      <c r="O2476" s="1"/>
      <c r="P2476" s="1"/>
      <c r="Q2476" s="1"/>
      <c r="R2476" s="1"/>
      <c r="S2476" s="1"/>
      <c r="T2476" s="1"/>
      <c r="V2476" s="1"/>
      <c r="W2476" s="1"/>
      <c r="X2476" s="1"/>
      <c r="Y2476" s="1"/>
      <c r="Z2476" s="1"/>
      <c r="AA2476" s="1"/>
      <c r="AD2476" s="1"/>
      <c r="AE2476" s="1"/>
      <c r="AG2476" s="1"/>
      <c r="AJ2476" s="1"/>
      <c r="AK2476" s="1"/>
      <c r="AM2476" s="1"/>
      <c r="AO2476" s="1"/>
      <c r="AP2476" s="1"/>
      <c r="AS2476" s="1"/>
      <c r="AV2476" s="1"/>
      <c r="AX2476" s="1"/>
      <c r="AZ2476" s="1"/>
      <c r="BA2476" s="1"/>
      <c r="BB2476" s="1"/>
      <c r="BC2476" s="1"/>
      <c r="BE2476" s="1"/>
      <c r="BG2476" s="1"/>
      <c r="BH2476" s="1"/>
      <c r="BI2476" s="1"/>
      <c r="BJ2476" s="1"/>
      <c r="BL2476" s="1"/>
      <c r="BO2476" s="1"/>
      <c r="BP2476" s="1"/>
      <c r="BQ2476" s="1"/>
      <c r="BR2476" s="1"/>
      <c r="BS2476" s="1"/>
      <c r="BV2476" s="1"/>
      <c r="BW2476" s="1"/>
      <c r="BX2476" s="1"/>
      <c r="BY2476" s="1"/>
      <c r="BZ2476" s="1"/>
      <c r="CD2476" s="1"/>
      <c r="CE2476" s="1"/>
      <c r="CF2476" s="1"/>
      <c r="CG2476" s="1"/>
      <c r="CJ2476" s="1"/>
      <c r="CK2476" s="1"/>
      <c r="CL2476" s="1"/>
      <c r="CM2476" s="1"/>
      <c r="CR2476" s="1"/>
      <c r="CW2476" s="1"/>
      <c r="CX2476" s="1"/>
    </row>
    <row r="2477" spans="8:102" x14ac:dyDescent="0.2">
      <c r="H2477" s="1"/>
      <c r="I2477" s="1"/>
      <c r="J2477" s="1"/>
      <c r="K2477" s="1"/>
      <c r="L2477" s="1"/>
      <c r="N2477" s="1"/>
      <c r="O2477" s="1"/>
      <c r="P2477" s="1"/>
      <c r="Q2477" s="1"/>
      <c r="R2477" s="1"/>
      <c r="S2477" s="1"/>
      <c r="T2477" s="1"/>
      <c r="V2477" s="1"/>
      <c r="W2477" s="1"/>
      <c r="X2477" s="1"/>
      <c r="Y2477" s="1"/>
      <c r="Z2477" s="1"/>
      <c r="AA2477" s="1"/>
      <c r="AD2477" s="1"/>
      <c r="AE2477" s="1"/>
      <c r="AG2477" s="1"/>
      <c r="AJ2477" s="1"/>
      <c r="AK2477" s="1"/>
      <c r="AM2477" s="1"/>
      <c r="AO2477" s="1"/>
      <c r="AP2477" s="1"/>
      <c r="AS2477" s="1"/>
      <c r="AV2477" s="1"/>
      <c r="AX2477" s="1"/>
      <c r="AZ2477" s="1"/>
      <c r="BA2477" s="1"/>
      <c r="BB2477" s="1"/>
      <c r="BC2477" s="1"/>
      <c r="BE2477" s="1"/>
      <c r="BG2477" s="1"/>
      <c r="BH2477" s="1"/>
      <c r="BI2477" s="1"/>
      <c r="BJ2477" s="1"/>
      <c r="BL2477" s="1"/>
      <c r="BO2477" s="1"/>
      <c r="BP2477" s="1"/>
      <c r="BQ2477" s="1"/>
      <c r="BR2477" s="1"/>
      <c r="BS2477" s="1"/>
      <c r="BV2477" s="1"/>
      <c r="BW2477" s="1"/>
      <c r="BX2477" s="1"/>
      <c r="BY2477" s="1"/>
      <c r="BZ2477" s="1"/>
      <c r="CD2477" s="1"/>
      <c r="CE2477" s="1"/>
      <c r="CF2477" s="1"/>
      <c r="CG2477" s="1"/>
      <c r="CJ2477" s="1"/>
      <c r="CK2477" s="1"/>
      <c r="CL2477" s="1"/>
      <c r="CM2477" s="1"/>
      <c r="CR2477" s="1"/>
      <c r="CW2477" s="1"/>
      <c r="CX2477" s="1"/>
    </row>
    <row r="2478" spans="8:102" x14ac:dyDescent="0.2">
      <c r="H2478" s="1"/>
      <c r="I2478" s="1"/>
      <c r="J2478" s="1"/>
      <c r="K2478" s="1"/>
      <c r="L2478" s="1"/>
      <c r="N2478" s="1"/>
      <c r="O2478" s="1"/>
      <c r="P2478" s="1"/>
      <c r="Q2478" s="1"/>
      <c r="R2478" s="1"/>
      <c r="S2478" s="1"/>
      <c r="T2478" s="1"/>
      <c r="V2478" s="1"/>
      <c r="W2478" s="1"/>
      <c r="X2478" s="1"/>
      <c r="Y2478" s="1"/>
      <c r="Z2478" s="1"/>
      <c r="AA2478" s="1"/>
      <c r="AD2478" s="1"/>
      <c r="AE2478" s="1"/>
      <c r="AG2478" s="1"/>
      <c r="AJ2478" s="1"/>
      <c r="AK2478" s="1"/>
      <c r="AM2478" s="1"/>
      <c r="AO2478" s="1"/>
      <c r="AP2478" s="1"/>
      <c r="AS2478" s="1"/>
      <c r="AV2478" s="1"/>
      <c r="AX2478" s="1"/>
      <c r="AZ2478" s="1"/>
      <c r="BA2478" s="1"/>
      <c r="BB2478" s="1"/>
      <c r="BC2478" s="1"/>
      <c r="BE2478" s="1"/>
      <c r="BG2478" s="1"/>
      <c r="BH2478" s="1"/>
      <c r="BI2478" s="1"/>
      <c r="BJ2478" s="1"/>
      <c r="BL2478" s="1"/>
      <c r="BO2478" s="1"/>
      <c r="BP2478" s="1"/>
      <c r="BQ2478" s="1"/>
      <c r="BR2478" s="1"/>
      <c r="BS2478" s="1"/>
      <c r="BV2478" s="1"/>
      <c r="BW2478" s="1"/>
      <c r="BX2478" s="1"/>
      <c r="BY2478" s="1"/>
      <c r="BZ2478" s="1"/>
      <c r="CD2478" s="1"/>
      <c r="CE2478" s="1"/>
      <c r="CF2478" s="1"/>
      <c r="CG2478" s="1"/>
      <c r="CJ2478" s="1"/>
      <c r="CK2478" s="1"/>
      <c r="CL2478" s="1"/>
      <c r="CM2478" s="1"/>
      <c r="CR2478" s="1"/>
      <c r="CW2478" s="1"/>
      <c r="CX2478" s="1"/>
    </row>
    <row r="2479" spans="8:102" x14ac:dyDescent="0.2">
      <c r="H2479" s="1"/>
      <c r="I2479" s="1"/>
      <c r="J2479" s="1"/>
      <c r="K2479" s="1"/>
      <c r="L2479" s="1"/>
      <c r="N2479" s="1"/>
      <c r="O2479" s="1"/>
      <c r="P2479" s="1"/>
      <c r="Q2479" s="1"/>
      <c r="R2479" s="1"/>
      <c r="S2479" s="1"/>
      <c r="T2479" s="1"/>
      <c r="V2479" s="1"/>
      <c r="W2479" s="1"/>
      <c r="Y2479" s="1"/>
      <c r="AA2479" s="1"/>
      <c r="AD2479" s="1"/>
      <c r="AE2479" s="1"/>
      <c r="AG2479" s="1"/>
      <c r="AJ2479" s="1"/>
      <c r="AK2479" s="1"/>
      <c r="AM2479" s="1"/>
      <c r="AO2479" s="1"/>
      <c r="AP2479" s="1"/>
      <c r="AS2479" s="1"/>
      <c r="AV2479" s="1"/>
      <c r="AX2479" s="1"/>
      <c r="AZ2479" s="1"/>
      <c r="BA2479" s="1"/>
      <c r="BB2479" s="1"/>
      <c r="BC2479" s="1"/>
      <c r="BE2479" s="1"/>
      <c r="BG2479" s="1"/>
      <c r="BH2479" s="1"/>
      <c r="BI2479" s="1"/>
      <c r="BJ2479" s="1"/>
      <c r="BL2479" s="1"/>
      <c r="BO2479" s="1"/>
      <c r="BP2479" s="1"/>
      <c r="BQ2479" s="1"/>
      <c r="BR2479" s="1"/>
      <c r="BS2479" s="1"/>
      <c r="BV2479" s="1"/>
      <c r="BW2479" s="1"/>
      <c r="BX2479" s="1"/>
      <c r="BY2479" s="1"/>
      <c r="BZ2479" s="1"/>
      <c r="CD2479" s="1"/>
      <c r="CE2479" s="1"/>
      <c r="CF2479" s="1"/>
      <c r="CG2479" s="1"/>
      <c r="CJ2479" s="1"/>
      <c r="CK2479" s="1"/>
      <c r="CL2479" s="1"/>
      <c r="CM2479" s="1"/>
      <c r="CR2479" s="1"/>
      <c r="CW2479" s="1"/>
      <c r="CX2479" s="1"/>
    </row>
    <row r="2480" spans="8:102" x14ac:dyDescent="0.2">
      <c r="H2480" s="1"/>
      <c r="I2480" s="1"/>
      <c r="J2480" s="1"/>
      <c r="K2480" s="1"/>
      <c r="N2480" s="1"/>
      <c r="O2480" s="1"/>
      <c r="P2480" s="1"/>
      <c r="Q2480" s="1"/>
      <c r="R2480" s="1"/>
      <c r="S2480" s="1"/>
      <c r="T2480" s="1"/>
      <c r="V2480" s="1"/>
      <c r="W2480" s="1"/>
      <c r="Y2480" s="1"/>
      <c r="AG2480" s="1"/>
      <c r="AJ2480" s="1"/>
      <c r="AK2480" s="1"/>
      <c r="AM2480" s="1"/>
      <c r="AO2480" s="1"/>
      <c r="AP2480" s="1"/>
      <c r="AS2480" s="1"/>
      <c r="AV2480" s="1"/>
      <c r="AX2480" s="1"/>
      <c r="AZ2480" s="1"/>
      <c r="BA2480" s="1"/>
      <c r="BB2480" s="1"/>
      <c r="BC2480" s="1"/>
      <c r="BE2480" s="1"/>
      <c r="BG2480" s="1"/>
      <c r="BH2480" s="1"/>
      <c r="BI2480" s="1"/>
      <c r="BJ2480" s="1"/>
      <c r="BL2480" s="1"/>
      <c r="BO2480" s="1"/>
      <c r="BP2480" s="1"/>
      <c r="BQ2480" s="1"/>
      <c r="BR2480" s="1"/>
      <c r="BS2480" s="1"/>
      <c r="BV2480" s="1"/>
      <c r="BW2480" s="1"/>
      <c r="BX2480" s="1"/>
      <c r="BY2480" s="1"/>
      <c r="BZ2480" s="1"/>
      <c r="CD2480" s="1"/>
      <c r="CE2480" s="1"/>
      <c r="CF2480" s="1"/>
      <c r="CG2480" s="1"/>
      <c r="CJ2480" s="1"/>
      <c r="CK2480" s="1"/>
      <c r="CL2480" s="1"/>
      <c r="CM2480" s="1"/>
      <c r="CR2480" s="1"/>
      <c r="CW2480" s="1"/>
      <c r="CX2480" s="1"/>
    </row>
    <row r="2481" spans="8:128" x14ac:dyDescent="0.2">
      <c r="H2481" s="1"/>
      <c r="I2481" s="1"/>
      <c r="J2481" s="1"/>
      <c r="K2481" s="1"/>
      <c r="N2481" s="1"/>
      <c r="O2481" s="1"/>
      <c r="P2481" s="1"/>
      <c r="Q2481" s="1"/>
      <c r="R2481" s="1"/>
      <c r="S2481" s="1"/>
      <c r="T2481" s="1"/>
      <c r="V2481" s="1"/>
      <c r="W2481" s="1"/>
      <c r="Y2481" s="1"/>
      <c r="AG2481" s="1"/>
      <c r="AJ2481" s="1"/>
      <c r="AK2481" s="1"/>
      <c r="AM2481" s="1"/>
      <c r="AO2481" s="1"/>
      <c r="AP2481" s="1"/>
      <c r="AS2481" s="1"/>
      <c r="AV2481" s="1"/>
      <c r="AX2481" s="1"/>
      <c r="AZ2481" s="1"/>
      <c r="BA2481" s="1"/>
      <c r="BB2481" s="1"/>
      <c r="BC2481" s="1"/>
      <c r="BE2481" s="1"/>
      <c r="BG2481" s="1"/>
      <c r="BH2481" s="1"/>
      <c r="BI2481" s="1"/>
      <c r="BJ2481" s="1"/>
      <c r="BL2481" s="1"/>
      <c r="BO2481" s="1"/>
      <c r="BP2481" s="1"/>
      <c r="BQ2481" s="1"/>
      <c r="BR2481" s="1"/>
      <c r="BS2481" s="1"/>
      <c r="BV2481" s="1"/>
      <c r="BW2481" s="1"/>
      <c r="BX2481" s="1"/>
      <c r="BY2481" s="1"/>
      <c r="BZ2481" s="1"/>
      <c r="CD2481" s="1"/>
      <c r="CE2481" s="1"/>
      <c r="CF2481" s="1"/>
      <c r="CG2481" s="1"/>
      <c r="CJ2481" s="1"/>
      <c r="CK2481" s="1"/>
      <c r="CL2481" s="1"/>
      <c r="CM2481" s="1"/>
      <c r="CR2481" s="1"/>
      <c r="CW2481" s="1"/>
      <c r="CX2481" s="1"/>
    </row>
    <row r="2482" spans="8:128" x14ac:dyDescent="0.2">
      <c r="H2482" s="1"/>
      <c r="O2482" s="1"/>
      <c r="S2482" s="1"/>
      <c r="T2482" s="1"/>
      <c r="V2482" s="1"/>
      <c r="Y2482" s="1"/>
      <c r="AG2482" s="1"/>
      <c r="AJ2482" s="1"/>
      <c r="AK2482" s="1"/>
      <c r="AM2482" s="1"/>
      <c r="AO2482" s="1"/>
      <c r="AP2482" s="1"/>
      <c r="AS2482" s="1"/>
      <c r="AV2482" s="1"/>
      <c r="AX2482" s="1"/>
      <c r="AZ2482" s="1"/>
      <c r="BA2482" s="1"/>
      <c r="BB2482" s="1"/>
      <c r="BC2482" s="1"/>
      <c r="BE2482" s="1"/>
      <c r="BG2482" s="1"/>
      <c r="BH2482" s="1"/>
      <c r="BI2482" s="1"/>
      <c r="BJ2482" s="1"/>
      <c r="BL2482" s="1"/>
      <c r="BO2482" s="1"/>
      <c r="BP2482" s="1"/>
      <c r="BQ2482" s="1"/>
      <c r="BR2482" s="1"/>
      <c r="BS2482" s="1"/>
      <c r="BV2482" s="1"/>
      <c r="BW2482" s="1"/>
      <c r="BX2482" s="1"/>
      <c r="BY2482" s="1"/>
      <c r="BZ2482" s="1"/>
      <c r="CD2482" s="1"/>
      <c r="CE2482" s="1"/>
      <c r="CF2482" s="1"/>
      <c r="CG2482" s="1"/>
      <c r="CJ2482" s="1"/>
      <c r="CK2482" s="1"/>
      <c r="CL2482" s="1"/>
      <c r="CM2482" s="1"/>
      <c r="CR2482" s="1"/>
      <c r="CW2482" s="1"/>
      <c r="CX2482" s="1"/>
    </row>
    <row r="2483" spans="8:128" x14ac:dyDescent="0.2">
      <c r="H2483" s="1"/>
      <c r="S2483" s="1"/>
      <c r="T2483" s="1"/>
      <c r="V2483" s="1"/>
      <c r="Y2483" s="1"/>
      <c r="AG2483" s="1"/>
      <c r="AJ2483" s="1"/>
      <c r="AK2483" s="1"/>
      <c r="AM2483" s="1"/>
      <c r="AO2483" s="1"/>
      <c r="AP2483" s="1"/>
      <c r="AS2483" s="1"/>
      <c r="AV2483" s="1"/>
      <c r="AX2483" s="1"/>
      <c r="AZ2483" s="1"/>
      <c r="BA2483" s="1"/>
      <c r="BB2483" s="1"/>
      <c r="BC2483" s="1"/>
      <c r="BE2483" s="1"/>
      <c r="BG2483" s="1"/>
      <c r="BH2483" s="1"/>
      <c r="BI2483" s="1"/>
      <c r="BJ2483" s="1"/>
      <c r="BL2483" s="1"/>
      <c r="BO2483" s="1"/>
      <c r="BP2483" s="1"/>
      <c r="BQ2483" s="1"/>
      <c r="BR2483" s="1"/>
      <c r="BS2483" s="1"/>
      <c r="BV2483" s="1"/>
      <c r="BW2483" s="1"/>
      <c r="BX2483" s="1"/>
      <c r="BY2483" s="1"/>
      <c r="BZ2483" s="1"/>
      <c r="CD2483" s="1"/>
      <c r="CE2483" s="1"/>
      <c r="CF2483" s="1"/>
      <c r="CG2483" s="1"/>
      <c r="CJ2483" s="1"/>
      <c r="CK2483" s="1"/>
      <c r="CL2483" s="1"/>
      <c r="CM2483" s="1"/>
      <c r="CR2483" s="1"/>
      <c r="CW2483" s="1"/>
      <c r="CX2483" s="1"/>
    </row>
    <row r="2484" spans="8:128" x14ac:dyDescent="0.2">
      <c r="S2484" s="1"/>
      <c r="T2484" s="1"/>
      <c r="V2484" s="1"/>
      <c r="Y2484" s="1"/>
      <c r="AG2484" s="1"/>
      <c r="AJ2484" s="1"/>
      <c r="AK2484" s="1"/>
      <c r="AM2484" s="1"/>
      <c r="AO2484" s="1"/>
      <c r="AP2484" s="1"/>
      <c r="AS2484" s="1"/>
      <c r="AV2484" s="1"/>
      <c r="AX2484" s="1"/>
      <c r="AZ2484" s="1"/>
      <c r="BA2484" s="1"/>
      <c r="BB2484" s="1"/>
      <c r="BC2484" s="1"/>
      <c r="BE2484" s="1"/>
      <c r="BG2484" s="1"/>
      <c r="BH2484" s="1"/>
      <c r="BJ2484" s="1"/>
      <c r="BL2484" s="1"/>
      <c r="BO2484" s="1"/>
      <c r="BP2484" s="1"/>
      <c r="BQ2484" s="1"/>
      <c r="BS2484" s="1"/>
      <c r="BV2484" s="1"/>
      <c r="BW2484" s="1"/>
      <c r="BX2484" s="1"/>
      <c r="BY2484" s="1"/>
      <c r="BZ2484" s="1"/>
      <c r="CD2484" s="1"/>
      <c r="CE2484" s="1"/>
      <c r="CF2484" s="1"/>
      <c r="CG2484" s="1"/>
      <c r="CJ2484" s="1"/>
      <c r="CK2484" s="1"/>
      <c r="CL2484" s="1"/>
      <c r="CM2484" s="1"/>
      <c r="CR2484" s="1"/>
      <c r="CW2484" s="1"/>
      <c r="CX2484" s="1"/>
    </row>
    <row r="2485" spans="8:128" x14ac:dyDescent="0.2">
      <c r="S2485" s="1"/>
      <c r="T2485" s="1"/>
      <c r="V2485" s="1"/>
      <c r="Y2485" s="1"/>
      <c r="AG2485" s="1"/>
      <c r="AJ2485" s="1"/>
      <c r="AK2485" s="1"/>
      <c r="AM2485" s="1"/>
      <c r="AO2485" s="1"/>
      <c r="AP2485" s="1"/>
      <c r="AZ2485" s="1"/>
      <c r="BA2485" s="1"/>
      <c r="BH2485" s="1"/>
      <c r="BO2485" s="1"/>
      <c r="BP2485" s="1"/>
      <c r="CD2485" s="1"/>
      <c r="CE2485" s="1"/>
      <c r="CF2485" s="1"/>
      <c r="CW2485" s="1"/>
      <c r="CX2485" s="1"/>
    </row>
    <row r="2486" spans="8:128" x14ac:dyDescent="0.2">
      <c r="AG2486" s="1"/>
      <c r="AK2486" s="1"/>
      <c r="AM2486" s="1"/>
      <c r="AP2486" s="1"/>
      <c r="AZ2486" s="1"/>
      <c r="BA2486" s="1"/>
      <c r="BO2486" s="1"/>
      <c r="BP2486" s="1"/>
      <c r="CD2486" s="1"/>
      <c r="CE2486" s="1"/>
      <c r="CF2486" s="1"/>
      <c r="CW2486" s="1"/>
    </row>
    <row r="2487" spans="8:128" x14ac:dyDescent="0.2">
      <c r="H2487" s="14"/>
      <c r="I2487" s="14"/>
      <c r="J2487" s="14"/>
      <c r="K2487" s="14"/>
      <c r="L2487" s="14"/>
      <c r="M2487" s="14"/>
      <c r="N2487" s="14"/>
      <c r="O2487" s="14"/>
      <c r="P2487" s="14"/>
      <c r="Q2487" s="14"/>
      <c r="R2487" s="14"/>
      <c r="S2487" s="14"/>
      <c r="T2487" s="14"/>
      <c r="U2487" s="14"/>
      <c r="V2487" s="14"/>
      <c r="W2487" s="14"/>
      <c r="X2487" s="14"/>
      <c r="Y2487" s="14"/>
      <c r="Z2487" s="14"/>
      <c r="AA2487" s="14"/>
      <c r="AB2487" s="14"/>
      <c r="AC2487" s="14"/>
      <c r="AD2487" s="14"/>
      <c r="AE2487" s="14"/>
      <c r="AF2487" s="14"/>
      <c r="AG2487" s="14"/>
      <c r="AH2487" s="14"/>
      <c r="AI2487" s="14"/>
      <c r="AJ2487" s="14"/>
      <c r="AK2487" s="14"/>
      <c r="AL2487" s="14"/>
      <c r="AM2487" s="14"/>
      <c r="AN2487" s="14"/>
      <c r="AO2487" s="14"/>
      <c r="AP2487" s="14"/>
      <c r="AQ2487" s="14"/>
      <c r="AR2487" s="14"/>
      <c r="AS2487" s="14"/>
      <c r="AT2487" s="14"/>
      <c r="AU2487" s="14"/>
      <c r="AV2487" s="14"/>
      <c r="AW2487" s="14"/>
      <c r="AX2487" s="14"/>
      <c r="AY2487" s="14"/>
      <c r="AZ2487" s="14"/>
      <c r="BA2487" s="14"/>
      <c r="BB2487" s="14"/>
      <c r="BC2487" s="14"/>
      <c r="BD2487" s="14"/>
      <c r="BE2487" s="14"/>
      <c r="BF2487" s="14"/>
      <c r="BG2487" s="14"/>
      <c r="BH2487" s="14"/>
      <c r="BI2487" s="14"/>
      <c r="BJ2487" s="14"/>
      <c r="BK2487" s="14"/>
      <c r="BL2487" s="14"/>
      <c r="BM2487" s="14"/>
      <c r="BN2487" s="14"/>
      <c r="BO2487" s="14"/>
      <c r="BP2487" s="14"/>
      <c r="BQ2487" s="14"/>
      <c r="BR2487" s="14"/>
      <c r="BS2487" s="14"/>
      <c r="BT2487" s="14"/>
      <c r="BU2487" s="14"/>
      <c r="BV2487" s="14"/>
      <c r="BW2487" s="14"/>
      <c r="BX2487" s="14"/>
      <c r="BY2487" s="14"/>
      <c r="BZ2487" s="14"/>
      <c r="CA2487" s="14"/>
      <c r="CB2487" s="14"/>
      <c r="CC2487" s="14"/>
      <c r="CD2487" s="14"/>
      <c r="CE2487" s="14"/>
      <c r="CF2487" s="14"/>
      <c r="CG2487" s="14"/>
      <c r="CH2487" s="14"/>
      <c r="CI2487" s="14"/>
      <c r="CJ2487" s="14"/>
      <c r="CK2487" s="14"/>
      <c r="CL2487" s="14"/>
      <c r="CM2487" s="14"/>
      <c r="CN2487" s="14"/>
      <c r="CO2487" s="14"/>
      <c r="CP2487" s="14"/>
      <c r="CQ2487" s="14"/>
      <c r="CR2487" s="14"/>
      <c r="CS2487" s="14"/>
      <c r="CT2487" s="14"/>
      <c r="CU2487" s="14"/>
      <c r="CV2487" s="14"/>
      <c r="CW2487" s="14"/>
      <c r="CX2487" s="14"/>
      <c r="CY2487" s="14">
        <f t="shared" ref="CY2487:DG2487" si="3">SUM(CY2467:CY2486)</f>
        <v>0</v>
      </c>
      <c r="CZ2487" s="14">
        <f t="shared" si="3"/>
        <v>0</v>
      </c>
      <c r="DA2487" s="14">
        <f t="shared" si="3"/>
        <v>0</v>
      </c>
      <c r="DB2487" s="14">
        <f t="shared" si="3"/>
        <v>0</v>
      </c>
      <c r="DC2487" s="14">
        <f t="shared" si="3"/>
        <v>0</v>
      </c>
      <c r="DD2487" s="14">
        <f t="shared" si="3"/>
        <v>0</v>
      </c>
      <c r="DE2487" s="14">
        <f t="shared" si="3"/>
        <v>0</v>
      </c>
      <c r="DF2487" s="14">
        <f t="shared" si="3"/>
        <v>0</v>
      </c>
      <c r="DG2487" s="14">
        <f t="shared" si="3"/>
        <v>0</v>
      </c>
      <c r="DH2487" s="14"/>
      <c r="DI2487" s="14"/>
      <c r="DJ2487" s="14"/>
      <c r="DK2487" s="14"/>
      <c r="DL2487" s="14"/>
      <c r="DM2487" s="14"/>
      <c r="DN2487" s="14"/>
      <c r="DO2487" s="14"/>
      <c r="DP2487" s="14"/>
      <c r="DQ2487" s="14"/>
      <c r="DR2487" s="14"/>
      <c r="DS2487" s="14"/>
      <c r="DT2487" s="14"/>
      <c r="DU2487" s="14"/>
      <c r="DV2487" s="14"/>
      <c r="DW2487" s="14"/>
      <c r="DX2487" s="14"/>
    </row>
  </sheetData>
  <mergeCells count="9">
    <mergeCell ref="B9:B10"/>
    <mergeCell ref="C9:C10"/>
    <mergeCell ref="F9:F10"/>
    <mergeCell ref="B2:F2"/>
    <mergeCell ref="B3:F3"/>
    <mergeCell ref="B4:F4"/>
    <mergeCell ref="B5:F5"/>
    <mergeCell ref="B6:F6"/>
    <mergeCell ref="B7:F7"/>
  </mergeCells>
  <pageMargins left="0.7" right="0.7" top="0.75" bottom="0.75" header="0.3" footer="0.3"/>
  <pageSetup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theme="6"/>
  </sheetPr>
  <dimension ref="B1:DX2484"/>
  <sheetViews>
    <sheetView showGridLines="0" topLeftCell="A3" zoomScaleNormal="100" workbookViewId="0">
      <selection activeCell="I23" sqref="I23"/>
    </sheetView>
  </sheetViews>
  <sheetFormatPr baseColWidth="10" defaultRowHeight="12.75" x14ac:dyDescent="0.2"/>
  <cols>
    <col min="2" max="2" width="7" customWidth="1"/>
    <col min="3" max="3" width="37.28515625" customWidth="1"/>
    <col min="4" max="4" width="13.28515625" customWidth="1"/>
    <col min="5" max="5" width="14.140625" customWidth="1"/>
    <col min="6" max="6" width="13.42578125" customWidth="1"/>
    <col min="7" max="10" width="13.7109375" customWidth="1"/>
    <col min="11" max="11" width="14.140625" customWidth="1"/>
    <col min="12" max="12" width="13.7109375" customWidth="1"/>
    <col min="13" max="13" width="9" customWidth="1"/>
    <col min="14" max="21" width="14.7109375" customWidth="1"/>
    <col min="22" max="22" width="14.85546875" customWidth="1"/>
    <col min="23" max="35" width="14.7109375" customWidth="1"/>
    <col min="37" max="37" width="14.7109375" customWidth="1"/>
    <col min="39" max="42" width="14.7109375" customWidth="1"/>
    <col min="43" max="43" width="14.85546875" customWidth="1"/>
    <col min="44" max="47" width="14.7109375" customWidth="1"/>
    <col min="49" max="50" width="14.7109375" customWidth="1"/>
    <col min="52" max="53" width="14.7109375" customWidth="1"/>
    <col min="54" max="54" width="14.5703125" customWidth="1"/>
    <col min="55" max="57" width="14.7109375" customWidth="1"/>
    <col min="60" max="60" width="14.7109375" customWidth="1"/>
    <col min="61" max="61" width="14.85546875" customWidth="1"/>
    <col min="62" max="64" width="14.7109375" customWidth="1"/>
    <col min="66" max="66" width="14.85546875" customWidth="1"/>
    <col min="67" max="68" width="14.7109375" customWidth="1"/>
    <col min="69" max="69" width="16.5703125" customWidth="1"/>
    <col min="70" max="71" width="14.7109375" customWidth="1"/>
    <col min="73" max="78" width="14.7109375" customWidth="1"/>
    <col min="80" max="80" width="14.85546875" customWidth="1"/>
    <col min="81" max="85" width="14.7109375" customWidth="1"/>
    <col min="87" max="91" width="14.7109375" customWidth="1"/>
    <col min="92" max="92" width="14.5703125" customWidth="1"/>
    <col min="94" max="95" width="14.7109375" customWidth="1"/>
    <col min="96" max="96" width="14.85546875" customWidth="1"/>
    <col min="97" max="97" width="14.7109375" customWidth="1"/>
    <col min="101" max="103" width="14.7109375" customWidth="1"/>
    <col min="257" max="257" width="7" customWidth="1"/>
    <col min="258" max="258" width="37.28515625" customWidth="1"/>
    <col min="259" max="259" width="13.28515625" customWidth="1"/>
    <col min="260" max="260" width="14.140625" customWidth="1"/>
    <col min="261" max="261" width="12.5703125" customWidth="1"/>
    <col min="262" max="262" width="13.42578125" customWidth="1"/>
    <col min="263" max="266" width="13.7109375" customWidth="1"/>
    <col min="267" max="267" width="14.140625" customWidth="1"/>
    <col min="268" max="268" width="13.7109375" customWidth="1"/>
    <col min="269" max="269" width="9" customWidth="1"/>
    <col min="270" max="277" width="14.7109375" customWidth="1"/>
    <col min="278" max="278" width="14.85546875" customWidth="1"/>
    <col min="279" max="291" width="14.7109375" customWidth="1"/>
    <col min="293" max="293" width="14.7109375" customWidth="1"/>
    <col min="295" max="298" width="14.7109375" customWidth="1"/>
    <col min="299" max="299" width="14.85546875" customWidth="1"/>
    <col min="300" max="303" width="14.7109375" customWidth="1"/>
    <col min="305" max="306" width="14.7109375" customWidth="1"/>
    <col min="308" max="309" width="14.7109375" customWidth="1"/>
    <col min="310" max="310" width="14.5703125" customWidth="1"/>
    <col min="311" max="313" width="14.7109375" customWidth="1"/>
    <col min="316" max="316" width="14.7109375" customWidth="1"/>
    <col min="317" max="317" width="14.85546875" customWidth="1"/>
    <col min="318" max="320" width="14.7109375" customWidth="1"/>
    <col min="322" max="322" width="14.85546875" customWidth="1"/>
    <col min="323" max="324" width="14.7109375" customWidth="1"/>
    <col min="325" max="325" width="16.5703125" customWidth="1"/>
    <col min="326" max="327" width="14.7109375" customWidth="1"/>
    <col min="329" max="334" width="14.7109375" customWidth="1"/>
    <col min="336" max="336" width="14.85546875" customWidth="1"/>
    <col min="337" max="341" width="14.7109375" customWidth="1"/>
    <col min="343" max="347" width="14.7109375" customWidth="1"/>
    <col min="348" max="348" width="14.5703125" customWidth="1"/>
    <col min="350" max="351" width="14.7109375" customWidth="1"/>
    <col min="352" max="352" width="14.85546875" customWidth="1"/>
    <col min="353" max="353" width="14.7109375" customWidth="1"/>
    <col min="357" max="359" width="14.7109375" customWidth="1"/>
    <col min="513" max="513" width="7" customWidth="1"/>
    <col min="514" max="514" width="37.28515625" customWidth="1"/>
    <col min="515" max="515" width="13.28515625" customWidth="1"/>
    <col min="516" max="516" width="14.140625" customWidth="1"/>
    <col min="517" max="517" width="12.5703125" customWidth="1"/>
    <col min="518" max="518" width="13.42578125" customWidth="1"/>
    <col min="519" max="522" width="13.7109375" customWidth="1"/>
    <col min="523" max="523" width="14.140625" customWidth="1"/>
    <col min="524" max="524" width="13.7109375" customWidth="1"/>
    <col min="525" max="525" width="9" customWidth="1"/>
    <col min="526" max="533" width="14.7109375" customWidth="1"/>
    <col min="534" max="534" width="14.85546875" customWidth="1"/>
    <col min="535" max="547" width="14.7109375" customWidth="1"/>
    <col min="549" max="549" width="14.7109375" customWidth="1"/>
    <col min="551" max="554" width="14.7109375" customWidth="1"/>
    <col min="555" max="555" width="14.85546875" customWidth="1"/>
    <col min="556" max="559" width="14.7109375" customWidth="1"/>
    <col min="561" max="562" width="14.7109375" customWidth="1"/>
    <col min="564" max="565" width="14.7109375" customWidth="1"/>
    <col min="566" max="566" width="14.5703125" customWidth="1"/>
    <col min="567" max="569" width="14.7109375" customWidth="1"/>
    <col min="572" max="572" width="14.7109375" customWidth="1"/>
    <col min="573" max="573" width="14.85546875" customWidth="1"/>
    <col min="574" max="576" width="14.7109375" customWidth="1"/>
    <col min="578" max="578" width="14.85546875" customWidth="1"/>
    <col min="579" max="580" width="14.7109375" customWidth="1"/>
    <col min="581" max="581" width="16.5703125" customWidth="1"/>
    <col min="582" max="583" width="14.7109375" customWidth="1"/>
    <col min="585" max="590" width="14.7109375" customWidth="1"/>
    <col min="592" max="592" width="14.85546875" customWidth="1"/>
    <col min="593" max="597" width="14.7109375" customWidth="1"/>
    <col min="599" max="603" width="14.7109375" customWidth="1"/>
    <col min="604" max="604" width="14.5703125" customWidth="1"/>
    <col min="606" max="607" width="14.7109375" customWidth="1"/>
    <col min="608" max="608" width="14.85546875" customWidth="1"/>
    <col min="609" max="609" width="14.7109375" customWidth="1"/>
    <col min="613" max="615" width="14.7109375" customWidth="1"/>
    <col min="769" max="769" width="7" customWidth="1"/>
    <col min="770" max="770" width="37.28515625" customWidth="1"/>
    <col min="771" max="771" width="13.28515625" customWidth="1"/>
    <col min="772" max="772" width="14.140625" customWidth="1"/>
    <col min="773" max="773" width="12.5703125" customWidth="1"/>
    <col min="774" max="774" width="13.42578125" customWidth="1"/>
    <col min="775" max="778" width="13.7109375" customWidth="1"/>
    <col min="779" max="779" width="14.140625" customWidth="1"/>
    <col min="780" max="780" width="13.7109375" customWidth="1"/>
    <col min="781" max="781" width="9" customWidth="1"/>
    <col min="782" max="789" width="14.7109375" customWidth="1"/>
    <col min="790" max="790" width="14.85546875" customWidth="1"/>
    <col min="791" max="803" width="14.7109375" customWidth="1"/>
    <col min="805" max="805" width="14.7109375" customWidth="1"/>
    <col min="807" max="810" width="14.7109375" customWidth="1"/>
    <col min="811" max="811" width="14.85546875" customWidth="1"/>
    <col min="812" max="815" width="14.7109375" customWidth="1"/>
    <col min="817" max="818" width="14.7109375" customWidth="1"/>
    <col min="820" max="821" width="14.7109375" customWidth="1"/>
    <col min="822" max="822" width="14.5703125" customWidth="1"/>
    <col min="823" max="825" width="14.7109375" customWidth="1"/>
    <col min="828" max="828" width="14.7109375" customWidth="1"/>
    <col min="829" max="829" width="14.85546875" customWidth="1"/>
    <col min="830" max="832" width="14.7109375" customWidth="1"/>
    <col min="834" max="834" width="14.85546875" customWidth="1"/>
    <col min="835" max="836" width="14.7109375" customWidth="1"/>
    <col min="837" max="837" width="16.5703125" customWidth="1"/>
    <col min="838" max="839" width="14.7109375" customWidth="1"/>
    <col min="841" max="846" width="14.7109375" customWidth="1"/>
    <col min="848" max="848" width="14.85546875" customWidth="1"/>
    <col min="849" max="853" width="14.7109375" customWidth="1"/>
    <col min="855" max="859" width="14.7109375" customWidth="1"/>
    <col min="860" max="860" width="14.5703125" customWidth="1"/>
    <col min="862" max="863" width="14.7109375" customWidth="1"/>
    <col min="864" max="864" width="14.85546875" customWidth="1"/>
    <col min="865" max="865" width="14.7109375" customWidth="1"/>
    <col min="869" max="871" width="14.7109375" customWidth="1"/>
    <col min="1025" max="1025" width="7" customWidth="1"/>
    <col min="1026" max="1026" width="37.28515625" customWidth="1"/>
    <col min="1027" max="1027" width="13.28515625" customWidth="1"/>
    <col min="1028" max="1028" width="14.140625" customWidth="1"/>
    <col min="1029" max="1029" width="12.5703125" customWidth="1"/>
    <col min="1030" max="1030" width="13.42578125" customWidth="1"/>
    <col min="1031" max="1034" width="13.7109375" customWidth="1"/>
    <col min="1035" max="1035" width="14.140625" customWidth="1"/>
    <col min="1036" max="1036" width="13.7109375" customWidth="1"/>
    <col min="1037" max="1037" width="9" customWidth="1"/>
    <col min="1038" max="1045" width="14.7109375" customWidth="1"/>
    <col min="1046" max="1046" width="14.85546875" customWidth="1"/>
    <col min="1047" max="1059" width="14.7109375" customWidth="1"/>
    <col min="1061" max="1061" width="14.7109375" customWidth="1"/>
    <col min="1063" max="1066" width="14.7109375" customWidth="1"/>
    <col min="1067" max="1067" width="14.85546875" customWidth="1"/>
    <col min="1068" max="1071" width="14.7109375" customWidth="1"/>
    <col min="1073" max="1074" width="14.7109375" customWidth="1"/>
    <col min="1076" max="1077" width="14.7109375" customWidth="1"/>
    <col min="1078" max="1078" width="14.5703125" customWidth="1"/>
    <col min="1079" max="1081" width="14.7109375" customWidth="1"/>
    <col min="1084" max="1084" width="14.7109375" customWidth="1"/>
    <col min="1085" max="1085" width="14.85546875" customWidth="1"/>
    <col min="1086" max="1088" width="14.7109375" customWidth="1"/>
    <col min="1090" max="1090" width="14.85546875" customWidth="1"/>
    <col min="1091" max="1092" width="14.7109375" customWidth="1"/>
    <col min="1093" max="1093" width="16.5703125" customWidth="1"/>
    <col min="1094" max="1095" width="14.7109375" customWidth="1"/>
    <col min="1097" max="1102" width="14.7109375" customWidth="1"/>
    <col min="1104" max="1104" width="14.85546875" customWidth="1"/>
    <col min="1105" max="1109" width="14.7109375" customWidth="1"/>
    <col min="1111" max="1115" width="14.7109375" customWidth="1"/>
    <col min="1116" max="1116" width="14.5703125" customWidth="1"/>
    <col min="1118" max="1119" width="14.7109375" customWidth="1"/>
    <col min="1120" max="1120" width="14.85546875" customWidth="1"/>
    <col min="1121" max="1121" width="14.7109375" customWidth="1"/>
    <col min="1125" max="1127" width="14.7109375" customWidth="1"/>
    <col min="1281" max="1281" width="7" customWidth="1"/>
    <col min="1282" max="1282" width="37.28515625" customWidth="1"/>
    <col min="1283" max="1283" width="13.28515625" customWidth="1"/>
    <col min="1284" max="1284" width="14.140625" customWidth="1"/>
    <col min="1285" max="1285" width="12.5703125" customWidth="1"/>
    <col min="1286" max="1286" width="13.42578125" customWidth="1"/>
    <col min="1287" max="1290" width="13.7109375" customWidth="1"/>
    <col min="1291" max="1291" width="14.140625" customWidth="1"/>
    <col min="1292" max="1292" width="13.7109375" customWidth="1"/>
    <col min="1293" max="1293" width="9" customWidth="1"/>
    <col min="1294" max="1301" width="14.7109375" customWidth="1"/>
    <col min="1302" max="1302" width="14.85546875" customWidth="1"/>
    <col min="1303" max="1315" width="14.7109375" customWidth="1"/>
    <col min="1317" max="1317" width="14.7109375" customWidth="1"/>
    <col min="1319" max="1322" width="14.7109375" customWidth="1"/>
    <col min="1323" max="1323" width="14.85546875" customWidth="1"/>
    <col min="1324" max="1327" width="14.7109375" customWidth="1"/>
    <col min="1329" max="1330" width="14.7109375" customWidth="1"/>
    <col min="1332" max="1333" width="14.7109375" customWidth="1"/>
    <col min="1334" max="1334" width="14.5703125" customWidth="1"/>
    <col min="1335" max="1337" width="14.7109375" customWidth="1"/>
    <col min="1340" max="1340" width="14.7109375" customWidth="1"/>
    <col min="1341" max="1341" width="14.85546875" customWidth="1"/>
    <col min="1342" max="1344" width="14.7109375" customWidth="1"/>
    <col min="1346" max="1346" width="14.85546875" customWidth="1"/>
    <col min="1347" max="1348" width="14.7109375" customWidth="1"/>
    <col min="1349" max="1349" width="16.5703125" customWidth="1"/>
    <col min="1350" max="1351" width="14.7109375" customWidth="1"/>
    <col min="1353" max="1358" width="14.7109375" customWidth="1"/>
    <col min="1360" max="1360" width="14.85546875" customWidth="1"/>
    <col min="1361" max="1365" width="14.7109375" customWidth="1"/>
    <col min="1367" max="1371" width="14.7109375" customWidth="1"/>
    <col min="1372" max="1372" width="14.5703125" customWidth="1"/>
    <col min="1374" max="1375" width="14.7109375" customWidth="1"/>
    <col min="1376" max="1376" width="14.85546875" customWidth="1"/>
    <col min="1377" max="1377" width="14.7109375" customWidth="1"/>
    <col min="1381" max="1383" width="14.7109375" customWidth="1"/>
    <col min="1537" max="1537" width="7" customWidth="1"/>
    <col min="1538" max="1538" width="37.28515625" customWidth="1"/>
    <col min="1539" max="1539" width="13.28515625" customWidth="1"/>
    <col min="1540" max="1540" width="14.140625" customWidth="1"/>
    <col min="1541" max="1541" width="12.5703125" customWidth="1"/>
    <col min="1542" max="1542" width="13.42578125" customWidth="1"/>
    <col min="1543" max="1546" width="13.7109375" customWidth="1"/>
    <col min="1547" max="1547" width="14.140625" customWidth="1"/>
    <col min="1548" max="1548" width="13.7109375" customWidth="1"/>
    <col min="1549" max="1549" width="9" customWidth="1"/>
    <col min="1550" max="1557" width="14.7109375" customWidth="1"/>
    <col min="1558" max="1558" width="14.85546875" customWidth="1"/>
    <col min="1559" max="1571" width="14.7109375" customWidth="1"/>
    <col min="1573" max="1573" width="14.7109375" customWidth="1"/>
    <col min="1575" max="1578" width="14.7109375" customWidth="1"/>
    <col min="1579" max="1579" width="14.85546875" customWidth="1"/>
    <col min="1580" max="1583" width="14.7109375" customWidth="1"/>
    <col min="1585" max="1586" width="14.7109375" customWidth="1"/>
    <col min="1588" max="1589" width="14.7109375" customWidth="1"/>
    <col min="1590" max="1590" width="14.5703125" customWidth="1"/>
    <col min="1591" max="1593" width="14.7109375" customWidth="1"/>
    <col min="1596" max="1596" width="14.7109375" customWidth="1"/>
    <col min="1597" max="1597" width="14.85546875" customWidth="1"/>
    <col min="1598" max="1600" width="14.7109375" customWidth="1"/>
    <col min="1602" max="1602" width="14.85546875" customWidth="1"/>
    <col min="1603" max="1604" width="14.7109375" customWidth="1"/>
    <col min="1605" max="1605" width="16.5703125" customWidth="1"/>
    <col min="1606" max="1607" width="14.7109375" customWidth="1"/>
    <col min="1609" max="1614" width="14.7109375" customWidth="1"/>
    <col min="1616" max="1616" width="14.85546875" customWidth="1"/>
    <col min="1617" max="1621" width="14.7109375" customWidth="1"/>
    <col min="1623" max="1627" width="14.7109375" customWidth="1"/>
    <col min="1628" max="1628" width="14.5703125" customWidth="1"/>
    <col min="1630" max="1631" width="14.7109375" customWidth="1"/>
    <col min="1632" max="1632" width="14.85546875" customWidth="1"/>
    <col min="1633" max="1633" width="14.7109375" customWidth="1"/>
    <col min="1637" max="1639" width="14.7109375" customWidth="1"/>
    <col min="1793" max="1793" width="7" customWidth="1"/>
    <col min="1794" max="1794" width="37.28515625" customWidth="1"/>
    <col min="1795" max="1795" width="13.28515625" customWidth="1"/>
    <col min="1796" max="1796" width="14.140625" customWidth="1"/>
    <col min="1797" max="1797" width="12.5703125" customWidth="1"/>
    <col min="1798" max="1798" width="13.42578125" customWidth="1"/>
    <col min="1799" max="1802" width="13.7109375" customWidth="1"/>
    <col min="1803" max="1803" width="14.140625" customWidth="1"/>
    <col min="1804" max="1804" width="13.7109375" customWidth="1"/>
    <col min="1805" max="1805" width="9" customWidth="1"/>
    <col min="1806" max="1813" width="14.7109375" customWidth="1"/>
    <col min="1814" max="1814" width="14.85546875" customWidth="1"/>
    <col min="1815" max="1827" width="14.7109375" customWidth="1"/>
    <col min="1829" max="1829" width="14.7109375" customWidth="1"/>
    <col min="1831" max="1834" width="14.7109375" customWidth="1"/>
    <col min="1835" max="1835" width="14.85546875" customWidth="1"/>
    <col min="1836" max="1839" width="14.7109375" customWidth="1"/>
    <col min="1841" max="1842" width="14.7109375" customWidth="1"/>
    <col min="1844" max="1845" width="14.7109375" customWidth="1"/>
    <col min="1846" max="1846" width="14.5703125" customWidth="1"/>
    <col min="1847" max="1849" width="14.7109375" customWidth="1"/>
    <col min="1852" max="1852" width="14.7109375" customWidth="1"/>
    <col min="1853" max="1853" width="14.85546875" customWidth="1"/>
    <col min="1854" max="1856" width="14.7109375" customWidth="1"/>
    <col min="1858" max="1858" width="14.85546875" customWidth="1"/>
    <col min="1859" max="1860" width="14.7109375" customWidth="1"/>
    <col min="1861" max="1861" width="16.5703125" customWidth="1"/>
    <col min="1862" max="1863" width="14.7109375" customWidth="1"/>
    <col min="1865" max="1870" width="14.7109375" customWidth="1"/>
    <col min="1872" max="1872" width="14.85546875" customWidth="1"/>
    <col min="1873" max="1877" width="14.7109375" customWidth="1"/>
    <col min="1879" max="1883" width="14.7109375" customWidth="1"/>
    <col min="1884" max="1884" width="14.5703125" customWidth="1"/>
    <col min="1886" max="1887" width="14.7109375" customWidth="1"/>
    <col min="1888" max="1888" width="14.85546875" customWidth="1"/>
    <col min="1889" max="1889" width="14.7109375" customWidth="1"/>
    <col min="1893" max="1895" width="14.7109375" customWidth="1"/>
    <col min="2049" max="2049" width="7" customWidth="1"/>
    <col min="2050" max="2050" width="37.28515625" customWidth="1"/>
    <col min="2051" max="2051" width="13.28515625" customWidth="1"/>
    <col min="2052" max="2052" width="14.140625" customWidth="1"/>
    <col min="2053" max="2053" width="12.5703125" customWidth="1"/>
    <col min="2054" max="2054" width="13.42578125" customWidth="1"/>
    <col min="2055" max="2058" width="13.7109375" customWidth="1"/>
    <col min="2059" max="2059" width="14.140625" customWidth="1"/>
    <col min="2060" max="2060" width="13.7109375" customWidth="1"/>
    <col min="2061" max="2061" width="9" customWidth="1"/>
    <col min="2062" max="2069" width="14.7109375" customWidth="1"/>
    <col min="2070" max="2070" width="14.85546875" customWidth="1"/>
    <col min="2071" max="2083" width="14.7109375" customWidth="1"/>
    <col min="2085" max="2085" width="14.7109375" customWidth="1"/>
    <col min="2087" max="2090" width="14.7109375" customWidth="1"/>
    <col min="2091" max="2091" width="14.85546875" customWidth="1"/>
    <col min="2092" max="2095" width="14.7109375" customWidth="1"/>
    <col min="2097" max="2098" width="14.7109375" customWidth="1"/>
    <col min="2100" max="2101" width="14.7109375" customWidth="1"/>
    <col min="2102" max="2102" width="14.5703125" customWidth="1"/>
    <col min="2103" max="2105" width="14.7109375" customWidth="1"/>
    <col min="2108" max="2108" width="14.7109375" customWidth="1"/>
    <col min="2109" max="2109" width="14.85546875" customWidth="1"/>
    <col min="2110" max="2112" width="14.7109375" customWidth="1"/>
    <col min="2114" max="2114" width="14.85546875" customWidth="1"/>
    <col min="2115" max="2116" width="14.7109375" customWidth="1"/>
    <col min="2117" max="2117" width="16.5703125" customWidth="1"/>
    <col min="2118" max="2119" width="14.7109375" customWidth="1"/>
    <col min="2121" max="2126" width="14.7109375" customWidth="1"/>
    <col min="2128" max="2128" width="14.85546875" customWidth="1"/>
    <col min="2129" max="2133" width="14.7109375" customWidth="1"/>
    <col min="2135" max="2139" width="14.7109375" customWidth="1"/>
    <col min="2140" max="2140" width="14.5703125" customWidth="1"/>
    <col min="2142" max="2143" width="14.7109375" customWidth="1"/>
    <col min="2144" max="2144" width="14.85546875" customWidth="1"/>
    <col min="2145" max="2145" width="14.7109375" customWidth="1"/>
    <col min="2149" max="2151" width="14.7109375" customWidth="1"/>
    <col min="2305" max="2305" width="7" customWidth="1"/>
    <col min="2306" max="2306" width="37.28515625" customWidth="1"/>
    <col min="2307" max="2307" width="13.28515625" customWidth="1"/>
    <col min="2308" max="2308" width="14.140625" customWidth="1"/>
    <col min="2309" max="2309" width="12.5703125" customWidth="1"/>
    <col min="2310" max="2310" width="13.42578125" customWidth="1"/>
    <col min="2311" max="2314" width="13.7109375" customWidth="1"/>
    <col min="2315" max="2315" width="14.140625" customWidth="1"/>
    <col min="2316" max="2316" width="13.7109375" customWidth="1"/>
    <col min="2317" max="2317" width="9" customWidth="1"/>
    <col min="2318" max="2325" width="14.7109375" customWidth="1"/>
    <col min="2326" max="2326" width="14.85546875" customWidth="1"/>
    <col min="2327" max="2339" width="14.7109375" customWidth="1"/>
    <col min="2341" max="2341" width="14.7109375" customWidth="1"/>
    <col min="2343" max="2346" width="14.7109375" customWidth="1"/>
    <col min="2347" max="2347" width="14.85546875" customWidth="1"/>
    <col min="2348" max="2351" width="14.7109375" customWidth="1"/>
    <col min="2353" max="2354" width="14.7109375" customWidth="1"/>
    <col min="2356" max="2357" width="14.7109375" customWidth="1"/>
    <col min="2358" max="2358" width="14.5703125" customWidth="1"/>
    <col min="2359" max="2361" width="14.7109375" customWidth="1"/>
    <col min="2364" max="2364" width="14.7109375" customWidth="1"/>
    <col min="2365" max="2365" width="14.85546875" customWidth="1"/>
    <col min="2366" max="2368" width="14.7109375" customWidth="1"/>
    <col min="2370" max="2370" width="14.85546875" customWidth="1"/>
    <col min="2371" max="2372" width="14.7109375" customWidth="1"/>
    <col min="2373" max="2373" width="16.5703125" customWidth="1"/>
    <col min="2374" max="2375" width="14.7109375" customWidth="1"/>
    <col min="2377" max="2382" width="14.7109375" customWidth="1"/>
    <col min="2384" max="2384" width="14.85546875" customWidth="1"/>
    <col min="2385" max="2389" width="14.7109375" customWidth="1"/>
    <col min="2391" max="2395" width="14.7109375" customWidth="1"/>
    <col min="2396" max="2396" width="14.5703125" customWidth="1"/>
    <col min="2398" max="2399" width="14.7109375" customWidth="1"/>
    <col min="2400" max="2400" width="14.85546875" customWidth="1"/>
    <col min="2401" max="2401" width="14.7109375" customWidth="1"/>
    <col min="2405" max="2407" width="14.7109375" customWidth="1"/>
    <col min="2561" max="2561" width="7" customWidth="1"/>
    <col min="2562" max="2562" width="37.28515625" customWidth="1"/>
    <col min="2563" max="2563" width="13.28515625" customWidth="1"/>
    <col min="2564" max="2564" width="14.140625" customWidth="1"/>
    <col min="2565" max="2565" width="12.5703125" customWidth="1"/>
    <col min="2566" max="2566" width="13.42578125" customWidth="1"/>
    <col min="2567" max="2570" width="13.7109375" customWidth="1"/>
    <col min="2571" max="2571" width="14.140625" customWidth="1"/>
    <col min="2572" max="2572" width="13.7109375" customWidth="1"/>
    <col min="2573" max="2573" width="9" customWidth="1"/>
    <col min="2574" max="2581" width="14.7109375" customWidth="1"/>
    <col min="2582" max="2582" width="14.85546875" customWidth="1"/>
    <col min="2583" max="2595" width="14.7109375" customWidth="1"/>
    <col min="2597" max="2597" width="14.7109375" customWidth="1"/>
    <col min="2599" max="2602" width="14.7109375" customWidth="1"/>
    <col min="2603" max="2603" width="14.85546875" customWidth="1"/>
    <col min="2604" max="2607" width="14.7109375" customWidth="1"/>
    <col min="2609" max="2610" width="14.7109375" customWidth="1"/>
    <col min="2612" max="2613" width="14.7109375" customWidth="1"/>
    <col min="2614" max="2614" width="14.5703125" customWidth="1"/>
    <col min="2615" max="2617" width="14.7109375" customWidth="1"/>
    <col min="2620" max="2620" width="14.7109375" customWidth="1"/>
    <col min="2621" max="2621" width="14.85546875" customWidth="1"/>
    <col min="2622" max="2624" width="14.7109375" customWidth="1"/>
    <col min="2626" max="2626" width="14.85546875" customWidth="1"/>
    <col min="2627" max="2628" width="14.7109375" customWidth="1"/>
    <col min="2629" max="2629" width="16.5703125" customWidth="1"/>
    <col min="2630" max="2631" width="14.7109375" customWidth="1"/>
    <col min="2633" max="2638" width="14.7109375" customWidth="1"/>
    <col min="2640" max="2640" width="14.85546875" customWidth="1"/>
    <col min="2641" max="2645" width="14.7109375" customWidth="1"/>
    <col min="2647" max="2651" width="14.7109375" customWidth="1"/>
    <col min="2652" max="2652" width="14.5703125" customWidth="1"/>
    <col min="2654" max="2655" width="14.7109375" customWidth="1"/>
    <col min="2656" max="2656" width="14.85546875" customWidth="1"/>
    <col min="2657" max="2657" width="14.7109375" customWidth="1"/>
    <col min="2661" max="2663" width="14.7109375" customWidth="1"/>
    <col min="2817" max="2817" width="7" customWidth="1"/>
    <col min="2818" max="2818" width="37.28515625" customWidth="1"/>
    <col min="2819" max="2819" width="13.28515625" customWidth="1"/>
    <col min="2820" max="2820" width="14.140625" customWidth="1"/>
    <col min="2821" max="2821" width="12.5703125" customWidth="1"/>
    <col min="2822" max="2822" width="13.42578125" customWidth="1"/>
    <col min="2823" max="2826" width="13.7109375" customWidth="1"/>
    <col min="2827" max="2827" width="14.140625" customWidth="1"/>
    <col min="2828" max="2828" width="13.7109375" customWidth="1"/>
    <col min="2829" max="2829" width="9" customWidth="1"/>
    <col min="2830" max="2837" width="14.7109375" customWidth="1"/>
    <col min="2838" max="2838" width="14.85546875" customWidth="1"/>
    <col min="2839" max="2851" width="14.7109375" customWidth="1"/>
    <col min="2853" max="2853" width="14.7109375" customWidth="1"/>
    <col min="2855" max="2858" width="14.7109375" customWidth="1"/>
    <col min="2859" max="2859" width="14.85546875" customWidth="1"/>
    <col min="2860" max="2863" width="14.7109375" customWidth="1"/>
    <col min="2865" max="2866" width="14.7109375" customWidth="1"/>
    <col min="2868" max="2869" width="14.7109375" customWidth="1"/>
    <col min="2870" max="2870" width="14.5703125" customWidth="1"/>
    <col min="2871" max="2873" width="14.7109375" customWidth="1"/>
    <col min="2876" max="2876" width="14.7109375" customWidth="1"/>
    <col min="2877" max="2877" width="14.85546875" customWidth="1"/>
    <col min="2878" max="2880" width="14.7109375" customWidth="1"/>
    <col min="2882" max="2882" width="14.85546875" customWidth="1"/>
    <col min="2883" max="2884" width="14.7109375" customWidth="1"/>
    <col min="2885" max="2885" width="16.5703125" customWidth="1"/>
    <col min="2886" max="2887" width="14.7109375" customWidth="1"/>
    <col min="2889" max="2894" width="14.7109375" customWidth="1"/>
    <col min="2896" max="2896" width="14.85546875" customWidth="1"/>
    <col min="2897" max="2901" width="14.7109375" customWidth="1"/>
    <col min="2903" max="2907" width="14.7109375" customWidth="1"/>
    <col min="2908" max="2908" width="14.5703125" customWidth="1"/>
    <col min="2910" max="2911" width="14.7109375" customWidth="1"/>
    <col min="2912" max="2912" width="14.85546875" customWidth="1"/>
    <col min="2913" max="2913" width="14.7109375" customWidth="1"/>
    <col min="2917" max="2919" width="14.7109375" customWidth="1"/>
    <col min="3073" max="3073" width="7" customWidth="1"/>
    <col min="3074" max="3074" width="37.28515625" customWidth="1"/>
    <col min="3075" max="3075" width="13.28515625" customWidth="1"/>
    <col min="3076" max="3076" width="14.140625" customWidth="1"/>
    <col min="3077" max="3077" width="12.5703125" customWidth="1"/>
    <col min="3078" max="3078" width="13.42578125" customWidth="1"/>
    <col min="3079" max="3082" width="13.7109375" customWidth="1"/>
    <col min="3083" max="3083" width="14.140625" customWidth="1"/>
    <col min="3084" max="3084" width="13.7109375" customWidth="1"/>
    <col min="3085" max="3085" width="9" customWidth="1"/>
    <col min="3086" max="3093" width="14.7109375" customWidth="1"/>
    <col min="3094" max="3094" width="14.85546875" customWidth="1"/>
    <col min="3095" max="3107" width="14.7109375" customWidth="1"/>
    <col min="3109" max="3109" width="14.7109375" customWidth="1"/>
    <col min="3111" max="3114" width="14.7109375" customWidth="1"/>
    <col min="3115" max="3115" width="14.85546875" customWidth="1"/>
    <col min="3116" max="3119" width="14.7109375" customWidth="1"/>
    <col min="3121" max="3122" width="14.7109375" customWidth="1"/>
    <col min="3124" max="3125" width="14.7109375" customWidth="1"/>
    <col min="3126" max="3126" width="14.5703125" customWidth="1"/>
    <col min="3127" max="3129" width="14.7109375" customWidth="1"/>
    <col min="3132" max="3132" width="14.7109375" customWidth="1"/>
    <col min="3133" max="3133" width="14.85546875" customWidth="1"/>
    <col min="3134" max="3136" width="14.7109375" customWidth="1"/>
    <col min="3138" max="3138" width="14.85546875" customWidth="1"/>
    <col min="3139" max="3140" width="14.7109375" customWidth="1"/>
    <col min="3141" max="3141" width="16.5703125" customWidth="1"/>
    <col min="3142" max="3143" width="14.7109375" customWidth="1"/>
    <col min="3145" max="3150" width="14.7109375" customWidth="1"/>
    <col min="3152" max="3152" width="14.85546875" customWidth="1"/>
    <col min="3153" max="3157" width="14.7109375" customWidth="1"/>
    <col min="3159" max="3163" width="14.7109375" customWidth="1"/>
    <col min="3164" max="3164" width="14.5703125" customWidth="1"/>
    <col min="3166" max="3167" width="14.7109375" customWidth="1"/>
    <col min="3168" max="3168" width="14.85546875" customWidth="1"/>
    <col min="3169" max="3169" width="14.7109375" customWidth="1"/>
    <col min="3173" max="3175" width="14.7109375" customWidth="1"/>
    <col min="3329" max="3329" width="7" customWidth="1"/>
    <col min="3330" max="3330" width="37.28515625" customWidth="1"/>
    <col min="3331" max="3331" width="13.28515625" customWidth="1"/>
    <col min="3332" max="3332" width="14.140625" customWidth="1"/>
    <col min="3333" max="3333" width="12.5703125" customWidth="1"/>
    <col min="3334" max="3334" width="13.42578125" customWidth="1"/>
    <col min="3335" max="3338" width="13.7109375" customWidth="1"/>
    <col min="3339" max="3339" width="14.140625" customWidth="1"/>
    <col min="3340" max="3340" width="13.7109375" customWidth="1"/>
    <col min="3341" max="3341" width="9" customWidth="1"/>
    <col min="3342" max="3349" width="14.7109375" customWidth="1"/>
    <col min="3350" max="3350" width="14.85546875" customWidth="1"/>
    <col min="3351" max="3363" width="14.7109375" customWidth="1"/>
    <col min="3365" max="3365" width="14.7109375" customWidth="1"/>
    <col min="3367" max="3370" width="14.7109375" customWidth="1"/>
    <col min="3371" max="3371" width="14.85546875" customWidth="1"/>
    <col min="3372" max="3375" width="14.7109375" customWidth="1"/>
    <col min="3377" max="3378" width="14.7109375" customWidth="1"/>
    <col min="3380" max="3381" width="14.7109375" customWidth="1"/>
    <col min="3382" max="3382" width="14.5703125" customWidth="1"/>
    <col min="3383" max="3385" width="14.7109375" customWidth="1"/>
    <col min="3388" max="3388" width="14.7109375" customWidth="1"/>
    <col min="3389" max="3389" width="14.85546875" customWidth="1"/>
    <col min="3390" max="3392" width="14.7109375" customWidth="1"/>
    <col min="3394" max="3394" width="14.85546875" customWidth="1"/>
    <col min="3395" max="3396" width="14.7109375" customWidth="1"/>
    <col min="3397" max="3397" width="16.5703125" customWidth="1"/>
    <col min="3398" max="3399" width="14.7109375" customWidth="1"/>
    <col min="3401" max="3406" width="14.7109375" customWidth="1"/>
    <col min="3408" max="3408" width="14.85546875" customWidth="1"/>
    <col min="3409" max="3413" width="14.7109375" customWidth="1"/>
    <col min="3415" max="3419" width="14.7109375" customWidth="1"/>
    <col min="3420" max="3420" width="14.5703125" customWidth="1"/>
    <col min="3422" max="3423" width="14.7109375" customWidth="1"/>
    <col min="3424" max="3424" width="14.85546875" customWidth="1"/>
    <col min="3425" max="3425" width="14.7109375" customWidth="1"/>
    <col min="3429" max="3431" width="14.7109375" customWidth="1"/>
    <col min="3585" max="3585" width="7" customWidth="1"/>
    <col min="3586" max="3586" width="37.28515625" customWidth="1"/>
    <col min="3587" max="3587" width="13.28515625" customWidth="1"/>
    <col min="3588" max="3588" width="14.140625" customWidth="1"/>
    <col min="3589" max="3589" width="12.5703125" customWidth="1"/>
    <col min="3590" max="3590" width="13.42578125" customWidth="1"/>
    <col min="3591" max="3594" width="13.7109375" customWidth="1"/>
    <col min="3595" max="3595" width="14.140625" customWidth="1"/>
    <col min="3596" max="3596" width="13.7109375" customWidth="1"/>
    <col min="3597" max="3597" width="9" customWidth="1"/>
    <col min="3598" max="3605" width="14.7109375" customWidth="1"/>
    <col min="3606" max="3606" width="14.85546875" customWidth="1"/>
    <col min="3607" max="3619" width="14.7109375" customWidth="1"/>
    <col min="3621" max="3621" width="14.7109375" customWidth="1"/>
    <col min="3623" max="3626" width="14.7109375" customWidth="1"/>
    <col min="3627" max="3627" width="14.85546875" customWidth="1"/>
    <col min="3628" max="3631" width="14.7109375" customWidth="1"/>
    <col min="3633" max="3634" width="14.7109375" customWidth="1"/>
    <col min="3636" max="3637" width="14.7109375" customWidth="1"/>
    <col min="3638" max="3638" width="14.5703125" customWidth="1"/>
    <col min="3639" max="3641" width="14.7109375" customWidth="1"/>
    <col min="3644" max="3644" width="14.7109375" customWidth="1"/>
    <col min="3645" max="3645" width="14.85546875" customWidth="1"/>
    <col min="3646" max="3648" width="14.7109375" customWidth="1"/>
    <col min="3650" max="3650" width="14.85546875" customWidth="1"/>
    <col min="3651" max="3652" width="14.7109375" customWidth="1"/>
    <col min="3653" max="3653" width="16.5703125" customWidth="1"/>
    <col min="3654" max="3655" width="14.7109375" customWidth="1"/>
    <col min="3657" max="3662" width="14.7109375" customWidth="1"/>
    <col min="3664" max="3664" width="14.85546875" customWidth="1"/>
    <col min="3665" max="3669" width="14.7109375" customWidth="1"/>
    <col min="3671" max="3675" width="14.7109375" customWidth="1"/>
    <col min="3676" max="3676" width="14.5703125" customWidth="1"/>
    <col min="3678" max="3679" width="14.7109375" customWidth="1"/>
    <col min="3680" max="3680" width="14.85546875" customWidth="1"/>
    <col min="3681" max="3681" width="14.7109375" customWidth="1"/>
    <col min="3685" max="3687" width="14.7109375" customWidth="1"/>
    <col min="3841" max="3841" width="7" customWidth="1"/>
    <col min="3842" max="3842" width="37.28515625" customWidth="1"/>
    <col min="3843" max="3843" width="13.28515625" customWidth="1"/>
    <col min="3844" max="3844" width="14.140625" customWidth="1"/>
    <col min="3845" max="3845" width="12.5703125" customWidth="1"/>
    <col min="3846" max="3846" width="13.42578125" customWidth="1"/>
    <col min="3847" max="3850" width="13.7109375" customWidth="1"/>
    <col min="3851" max="3851" width="14.140625" customWidth="1"/>
    <col min="3852" max="3852" width="13.7109375" customWidth="1"/>
    <col min="3853" max="3853" width="9" customWidth="1"/>
    <col min="3854" max="3861" width="14.7109375" customWidth="1"/>
    <col min="3862" max="3862" width="14.85546875" customWidth="1"/>
    <col min="3863" max="3875" width="14.7109375" customWidth="1"/>
    <col min="3877" max="3877" width="14.7109375" customWidth="1"/>
    <col min="3879" max="3882" width="14.7109375" customWidth="1"/>
    <col min="3883" max="3883" width="14.85546875" customWidth="1"/>
    <col min="3884" max="3887" width="14.7109375" customWidth="1"/>
    <col min="3889" max="3890" width="14.7109375" customWidth="1"/>
    <col min="3892" max="3893" width="14.7109375" customWidth="1"/>
    <col min="3894" max="3894" width="14.5703125" customWidth="1"/>
    <col min="3895" max="3897" width="14.7109375" customWidth="1"/>
    <col min="3900" max="3900" width="14.7109375" customWidth="1"/>
    <col min="3901" max="3901" width="14.85546875" customWidth="1"/>
    <col min="3902" max="3904" width="14.7109375" customWidth="1"/>
    <col min="3906" max="3906" width="14.85546875" customWidth="1"/>
    <col min="3907" max="3908" width="14.7109375" customWidth="1"/>
    <col min="3909" max="3909" width="16.5703125" customWidth="1"/>
    <col min="3910" max="3911" width="14.7109375" customWidth="1"/>
    <col min="3913" max="3918" width="14.7109375" customWidth="1"/>
    <col min="3920" max="3920" width="14.85546875" customWidth="1"/>
    <col min="3921" max="3925" width="14.7109375" customWidth="1"/>
    <col min="3927" max="3931" width="14.7109375" customWidth="1"/>
    <col min="3932" max="3932" width="14.5703125" customWidth="1"/>
    <col min="3934" max="3935" width="14.7109375" customWidth="1"/>
    <col min="3936" max="3936" width="14.85546875" customWidth="1"/>
    <col min="3937" max="3937" width="14.7109375" customWidth="1"/>
    <col min="3941" max="3943" width="14.7109375" customWidth="1"/>
    <col min="4097" max="4097" width="7" customWidth="1"/>
    <col min="4098" max="4098" width="37.28515625" customWidth="1"/>
    <col min="4099" max="4099" width="13.28515625" customWidth="1"/>
    <col min="4100" max="4100" width="14.140625" customWidth="1"/>
    <col min="4101" max="4101" width="12.5703125" customWidth="1"/>
    <col min="4102" max="4102" width="13.42578125" customWidth="1"/>
    <col min="4103" max="4106" width="13.7109375" customWidth="1"/>
    <col min="4107" max="4107" width="14.140625" customWidth="1"/>
    <col min="4108" max="4108" width="13.7109375" customWidth="1"/>
    <col min="4109" max="4109" width="9" customWidth="1"/>
    <col min="4110" max="4117" width="14.7109375" customWidth="1"/>
    <col min="4118" max="4118" width="14.85546875" customWidth="1"/>
    <col min="4119" max="4131" width="14.7109375" customWidth="1"/>
    <col min="4133" max="4133" width="14.7109375" customWidth="1"/>
    <col min="4135" max="4138" width="14.7109375" customWidth="1"/>
    <col min="4139" max="4139" width="14.85546875" customWidth="1"/>
    <col min="4140" max="4143" width="14.7109375" customWidth="1"/>
    <col min="4145" max="4146" width="14.7109375" customWidth="1"/>
    <col min="4148" max="4149" width="14.7109375" customWidth="1"/>
    <col min="4150" max="4150" width="14.5703125" customWidth="1"/>
    <col min="4151" max="4153" width="14.7109375" customWidth="1"/>
    <col min="4156" max="4156" width="14.7109375" customWidth="1"/>
    <col min="4157" max="4157" width="14.85546875" customWidth="1"/>
    <col min="4158" max="4160" width="14.7109375" customWidth="1"/>
    <col min="4162" max="4162" width="14.85546875" customWidth="1"/>
    <col min="4163" max="4164" width="14.7109375" customWidth="1"/>
    <col min="4165" max="4165" width="16.5703125" customWidth="1"/>
    <col min="4166" max="4167" width="14.7109375" customWidth="1"/>
    <col min="4169" max="4174" width="14.7109375" customWidth="1"/>
    <col min="4176" max="4176" width="14.85546875" customWidth="1"/>
    <col min="4177" max="4181" width="14.7109375" customWidth="1"/>
    <col min="4183" max="4187" width="14.7109375" customWidth="1"/>
    <col min="4188" max="4188" width="14.5703125" customWidth="1"/>
    <col min="4190" max="4191" width="14.7109375" customWidth="1"/>
    <col min="4192" max="4192" width="14.85546875" customWidth="1"/>
    <col min="4193" max="4193" width="14.7109375" customWidth="1"/>
    <col min="4197" max="4199" width="14.7109375" customWidth="1"/>
    <col min="4353" max="4353" width="7" customWidth="1"/>
    <col min="4354" max="4354" width="37.28515625" customWidth="1"/>
    <col min="4355" max="4355" width="13.28515625" customWidth="1"/>
    <col min="4356" max="4356" width="14.140625" customWidth="1"/>
    <col min="4357" max="4357" width="12.5703125" customWidth="1"/>
    <col min="4358" max="4358" width="13.42578125" customWidth="1"/>
    <col min="4359" max="4362" width="13.7109375" customWidth="1"/>
    <col min="4363" max="4363" width="14.140625" customWidth="1"/>
    <col min="4364" max="4364" width="13.7109375" customWidth="1"/>
    <col min="4365" max="4365" width="9" customWidth="1"/>
    <col min="4366" max="4373" width="14.7109375" customWidth="1"/>
    <col min="4374" max="4374" width="14.85546875" customWidth="1"/>
    <col min="4375" max="4387" width="14.7109375" customWidth="1"/>
    <col min="4389" max="4389" width="14.7109375" customWidth="1"/>
    <col min="4391" max="4394" width="14.7109375" customWidth="1"/>
    <col min="4395" max="4395" width="14.85546875" customWidth="1"/>
    <col min="4396" max="4399" width="14.7109375" customWidth="1"/>
    <col min="4401" max="4402" width="14.7109375" customWidth="1"/>
    <col min="4404" max="4405" width="14.7109375" customWidth="1"/>
    <col min="4406" max="4406" width="14.5703125" customWidth="1"/>
    <col min="4407" max="4409" width="14.7109375" customWidth="1"/>
    <col min="4412" max="4412" width="14.7109375" customWidth="1"/>
    <col min="4413" max="4413" width="14.85546875" customWidth="1"/>
    <col min="4414" max="4416" width="14.7109375" customWidth="1"/>
    <col min="4418" max="4418" width="14.85546875" customWidth="1"/>
    <col min="4419" max="4420" width="14.7109375" customWidth="1"/>
    <col min="4421" max="4421" width="16.5703125" customWidth="1"/>
    <col min="4422" max="4423" width="14.7109375" customWidth="1"/>
    <col min="4425" max="4430" width="14.7109375" customWidth="1"/>
    <col min="4432" max="4432" width="14.85546875" customWidth="1"/>
    <col min="4433" max="4437" width="14.7109375" customWidth="1"/>
    <col min="4439" max="4443" width="14.7109375" customWidth="1"/>
    <col min="4444" max="4444" width="14.5703125" customWidth="1"/>
    <col min="4446" max="4447" width="14.7109375" customWidth="1"/>
    <col min="4448" max="4448" width="14.85546875" customWidth="1"/>
    <col min="4449" max="4449" width="14.7109375" customWidth="1"/>
    <col min="4453" max="4455" width="14.7109375" customWidth="1"/>
    <col min="4609" max="4609" width="7" customWidth="1"/>
    <col min="4610" max="4610" width="37.28515625" customWidth="1"/>
    <col min="4611" max="4611" width="13.28515625" customWidth="1"/>
    <col min="4612" max="4612" width="14.140625" customWidth="1"/>
    <col min="4613" max="4613" width="12.5703125" customWidth="1"/>
    <col min="4614" max="4614" width="13.42578125" customWidth="1"/>
    <col min="4615" max="4618" width="13.7109375" customWidth="1"/>
    <col min="4619" max="4619" width="14.140625" customWidth="1"/>
    <col min="4620" max="4620" width="13.7109375" customWidth="1"/>
    <col min="4621" max="4621" width="9" customWidth="1"/>
    <col min="4622" max="4629" width="14.7109375" customWidth="1"/>
    <col min="4630" max="4630" width="14.85546875" customWidth="1"/>
    <col min="4631" max="4643" width="14.7109375" customWidth="1"/>
    <col min="4645" max="4645" width="14.7109375" customWidth="1"/>
    <col min="4647" max="4650" width="14.7109375" customWidth="1"/>
    <col min="4651" max="4651" width="14.85546875" customWidth="1"/>
    <col min="4652" max="4655" width="14.7109375" customWidth="1"/>
    <col min="4657" max="4658" width="14.7109375" customWidth="1"/>
    <col min="4660" max="4661" width="14.7109375" customWidth="1"/>
    <col min="4662" max="4662" width="14.5703125" customWidth="1"/>
    <col min="4663" max="4665" width="14.7109375" customWidth="1"/>
    <col min="4668" max="4668" width="14.7109375" customWidth="1"/>
    <col min="4669" max="4669" width="14.85546875" customWidth="1"/>
    <col min="4670" max="4672" width="14.7109375" customWidth="1"/>
    <col min="4674" max="4674" width="14.85546875" customWidth="1"/>
    <col min="4675" max="4676" width="14.7109375" customWidth="1"/>
    <col min="4677" max="4677" width="16.5703125" customWidth="1"/>
    <col min="4678" max="4679" width="14.7109375" customWidth="1"/>
    <col min="4681" max="4686" width="14.7109375" customWidth="1"/>
    <col min="4688" max="4688" width="14.85546875" customWidth="1"/>
    <col min="4689" max="4693" width="14.7109375" customWidth="1"/>
    <col min="4695" max="4699" width="14.7109375" customWidth="1"/>
    <col min="4700" max="4700" width="14.5703125" customWidth="1"/>
    <col min="4702" max="4703" width="14.7109375" customWidth="1"/>
    <col min="4704" max="4704" width="14.85546875" customWidth="1"/>
    <col min="4705" max="4705" width="14.7109375" customWidth="1"/>
    <col min="4709" max="4711" width="14.7109375" customWidth="1"/>
    <col min="4865" max="4865" width="7" customWidth="1"/>
    <col min="4866" max="4866" width="37.28515625" customWidth="1"/>
    <col min="4867" max="4867" width="13.28515625" customWidth="1"/>
    <col min="4868" max="4868" width="14.140625" customWidth="1"/>
    <col min="4869" max="4869" width="12.5703125" customWidth="1"/>
    <col min="4870" max="4870" width="13.42578125" customWidth="1"/>
    <col min="4871" max="4874" width="13.7109375" customWidth="1"/>
    <col min="4875" max="4875" width="14.140625" customWidth="1"/>
    <col min="4876" max="4876" width="13.7109375" customWidth="1"/>
    <col min="4877" max="4877" width="9" customWidth="1"/>
    <col min="4878" max="4885" width="14.7109375" customWidth="1"/>
    <col min="4886" max="4886" width="14.85546875" customWidth="1"/>
    <col min="4887" max="4899" width="14.7109375" customWidth="1"/>
    <col min="4901" max="4901" width="14.7109375" customWidth="1"/>
    <col min="4903" max="4906" width="14.7109375" customWidth="1"/>
    <col min="4907" max="4907" width="14.85546875" customWidth="1"/>
    <col min="4908" max="4911" width="14.7109375" customWidth="1"/>
    <col min="4913" max="4914" width="14.7109375" customWidth="1"/>
    <col min="4916" max="4917" width="14.7109375" customWidth="1"/>
    <col min="4918" max="4918" width="14.5703125" customWidth="1"/>
    <col min="4919" max="4921" width="14.7109375" customWidth="1"/>
    <col min="4924" max="4924" width="14.7109375" customWidth="1"/>
    <col min="4925" max="4925" width="14.85546875" customWidth="1"/>
    <col min="4926" max="4928" width="14.7109375" customWidth="1"/>
    <col min="4930" max="4930" width="14.85546875" customWidth="1"/>
    <col min="4931" max="4932" width="14.7109375" customWidth="1"/>
    <col min="4933" max="4933" width="16.5703125" customWidth="1"/>
    <col min="4934" max="4935" width="14.7109375" customWidth="1"/>
    <col min="4937" max="4942" width="14.7109375" customWidth="1"/>
    <col min="4944" max="4944" width="14.85546875" customWidth="1"/>
    <col min="4945" max="4949" width="14.7109375" customWidth="1"/>
    <col min="4951" max="4955" width="14.7109375" customWidth="1"/>
    <col min="4956" max="4956" width="14.5703125" customWidth="1"/>
    <col min="4958" max="4959" width="14.7109375" customWidth="1"/>
    <col min="4960" max="4960" width="14.85546875" customWidth="1"/>
    <col min="4961" max="4961" width="14.7109375" customWidth="1"/>
    <col min="4965" max="4967" width="14.7109375" customWidth="1"/>
    <col min="5121" max="5121" width="7" customWidth="1"/>
    <col min="5122" max="5122" width="37.28515625" customWidth="1"/>
    <col min="5123" max="5123" width="13.28515625" customWidth="1"/>
    <col min="5124" max="5124" width="14.140625" customWidth="1"/>
    <col min="5125" max="5125" width="12.5703125" customWidth="1"/>
    <col min="5126" max="5126" width="13.42578125" customWidth="1"/>
    <col min="5127" max="5130" width="13.7109375" customWidth="1"/>
    <col min="5131" max="5131" width="14.140625" customWidth="1"/>
    <col min="5132" max="5132" width="13.7109375" customWidth="1"/>
    <col min="5133" max="5133" width="9" customWidth="1"/>
    <col min="5134" max="5141" width="14.7109375" customWidth="1"/>
    <col min="5142" max="5142" width="14.85546875" customWidth="1"/>
    <col min="5143" max="5155" width="14.7109375" customWidth="1"/>
    <col min="5157" max="5157" width="14.7109375" customWidth="1"/>
    <col min="5159" max="5162" width="14.7109375" customWidth="1"/>
    <col min="5163" max="5163" width="14.85546875" customWidth="1"/>
    <col min="5164" max="5167" width="14.7109375" customWidth="1"/>
    <col min="5169" max="5170" width="14.7109375" customWidth="1"/>
    <col min="5172" max="5173" width="14.7109375" customWidth="1"/>
    <col min="5174" max="5174" width="14.5703125" customWidth="1"/>
    <col min="5175" max="5177" width="14.7109375" customWidth="1"/>
    <col min="5180" max="5180" width="14.7109375" customWidth="1"/>
    <col min="5181" max="5181" width="14.85546875" customWidth="1"/>
    <col min="5182" max="5184" width="14.7109375" customWidth="1"/>
    <col min="5186" max="5186" width="14.85546875" customWidth="1"/>
    <col min="5187" max="5188" width="14.7109375" customWidth="1"/>
    <col min="5189" max="5189" width="16.5703125" customWidth="1"/>
    <col min="5190" max="5191" width="14.7109375" customWidth="1"/>
    <col min="5193" max="5198" width="14.7109375" customWidth="1"/>
    <col min="5200" max="5200" width="14.85546875" customWidth="1"/>
    <col min="5201" max="5205" width="14.7109375" customWidth="1"/>
    <col min="5207" max="5211" width="14.7109375" customWidth="1"/>
    <col min="5212" max="5212" width="14.5703125" customWidth="1"/>
    <col min="5214" max="5215" width="14.7109375" customWidth="1"/>
    <col min="5216" max="5216" width="14.85546875" customWidth="1"/>
    <col min="5217" max="5217" width="14.7109375" customWidth="1"/>
    <col min="5221" max="5223" width="14.7109375" customWidth="1"/>
    <col min="5377" max="5377" width="7" customWidth="1"/>
    <col min="5378" max="5378" width="37.28515625" customWidth="1"/>
    <col min="5379" max="5379" width="13.28515625" customWidth="1"/>
    <col min="5380" max="5380" width="14.140625" customWidth="1"/>
    <col min="5381" max="5381" width="12.5703125" customWidth="1"/>
    <col min="5382" max="5382" width="13.42578125" customWidth="1"/>
    <col min="5383" max="5386" width="13.7109375" customWidth="1"/>
    <col min="5387" max="5387" width="14.140625" customWidth="1"/>
    <col min="5388" max="5388" width="13.7109375" customWidth="1"/>
    <col min="5389" max="5389" width="9" customWidth="1"/>
    <col min="5390" max="5397" width="14.7109375" customWidth="1"/>
    <col min="5398" max="5398" width="14.85546875" customWidth="1"/>
    <col min="5399" max="5411" width="14.7109375" customWidth="1"/>
    <col min="5413" max="5413" width="14.7109375" customWidth="1"/>
    <col min="5415" max="5418" width="14.7109375" customWidth="1"/>
    <col min="5419" max="5419" width="14.85546875" customWidth="1"/>
    <col min="5420" max="5423" width="14.7109375" customWidth="1"/>
    <col min="5425" max="5426" width="14.7109375" customWidth="1"/>
    <col min="5428" max="5429" width="14.7109375" customWidth="1"/>
    <col min="5430" max="5430" width="14.5703125" customWidth="1"/>
    <col min="5431" max="5433" width="14.7109375" customWidth="1"/>
    <col min="5436" max="5436" width="14.7109375" customWidth="1"/>
    <col min="5437" max="5437" width="14.85546875" customWidth="1"/>
    <col min="5438" max="5440" width="14.7109375" customWidth="1"/>
    <col min="5442" max="5442" width="14.85546875" customWidth="1"/>
    <col min="5443" max="5444" width="14.7109375" customWidth="1"/>
    <col min="5445" max="5445" width="16.5703125" customWidth="1"/>
    <col min="5446" max="5447" width="14.7109375" customWidth="1"/>
    <col min="5449" max="5454" width="14.7109375" customWidth="1"/>
    <col min="5456" max="5456" width="14.85546875" customWidth="1"/>
    <col min="5457" max="5461" width="14.7109375" customWidth="1"/>
    <col min="5463" max="5467" width="14.7109375" customWidth="1"/>
    <col min="5468" max="5468" width="14.5703125" customWidth="1"/>
    <col min="5470" max="5471" width="14.7109375" customWidth="1"/>
    <col min="5472" max="5472" width="14.85546875" customWidth="1"/>
    <col min="5473" max="5473" width="14.7109375" customWidth="1"/>
    <col min="5477" max="5479" width="14.7109375" customWidth="1"/>
    <col min="5633" max="5633" width="7" customWidth="1"/>
    <col min="5634" max="5634" width="37.28515625" customWidth="1"/>
    <col min="5635" max="5635" width="13.28515625" customWidth="1"/>
    <col min="5636" max="5636" width="14.140625" customWidth="1"/>
    <col min="5637" max="5637" width="12.5703125" customWidth="1"/>
    <col min="5638" max="5638" width="13.42578125" customWidth="1"/>
    <col min="5639" max="5642" width="13.7109375" customWidth="1"/>
    <col min="5643" max="5643" width="14.140625" customWidth="1"/>
    <col min="5644" max="5644" width="13.7109375" customWidth="1"/>
    <col min="5645" max="5645" width="9" customWidth="1"/>
    <col min="5646" max="5653" width="14.7109375" customWidth="1"/>
    <col min="5654" max="5654" width="14.85546875" customWidth="1"/>
    <col min="5655" max="5667" width="14.7109375" customWidth="1"/>
    <col min="5669" max="5669" width="14.7109375" customWidth="1"/>
    <col min="5671" max="5674" width="14.7109375" customWidth="1"/>
    <col min="5675" max="5675" width="14.85546875" customWidth="1"/>
    <col min="5676" max="5679" width="14.7109375" customWidth="1"/>
    <col min="5681" max="5682" width="14.7109375" customWidth="1"/>
    <col min="5684" max="5685" width="14.7109375" customWidth="1"/>
    <col min="5686" max="5686" width="14.5703125" customWidth="1"/>
    <col min="5687" max="5689" width="14.7109375" customWidth="1"/>
    <col min="5692" max="5692" width="14.7109375" customWidth="1"/>
    <col min="5693" max="5693" width="14.85546875" customWidth="1"/>
    <col min="5694" max="5696" width="14.7109375" customWidth="1"/>
    <col min="5698" max="5698" width="14.85546875" customWidth="1"/>
    <col min="5699" max="5700" width="14.7109375" customWidth="1"/>
    <col min="5701" max="5701" width="16.5703125" customWidth="1"/>
    <col min="5702" max="5703" width="14.7109375" customWidth="1"/>
    <col min="5705" max="5710" width="14.7109375" customWidth="1"/>
    <col min="5712" max="5712" width="14.85546875" customWidth="1"/>
    <col min="5713" max="5717" width="14.7109375" customWidth="1"/>
    <col min="5719" max="5723" width="14.7109375" customWidth="1"/>
    <col min="5724" max="5724" width="14.5703125" customWidth="1"/>
    <col min="5726" max="5727" width="14.7109375" customWidth="1"/>
    <col min="5728" max="5728" width="14.85546875" customWidth="1"/>
    <col min="5729" max="5729" width="14.7109375" customWidth="1"/>
    <col min="5733" max="5735" width="14.7109375" customWidth="1"/>
    <col min="5889" max="5889" width="7" customWidth="1"/>
    <col min="5890" max="5890" width="37.28515625" customWidth="1"/>
    <col min="5891" max="5891" width="13.28515625" customWidth="1"/>
    <col min="5892" max="5892" width="14.140625" customWidth="1"/>
    <col min="5893" max="5893" width="12.5703125" customWidth="1"/>
    <col min="5894" max="5894" width="13.42578125" customWidth="1"/>
    <col min="5895" max="5898" width="13.7109375" customWidth="1"/>
    <col min="5899" max="5899" width="14.140625" customWidth="1"/>
    <col min="5900" max="5900" width="13.7109375" customWidth="1"/>
    <col min="5901" max="5901" width="9" customWidth="1"/>
    <col min="5902" max="5909" width="14.7109375" customWidth="1"/>
    <col min="5910" max="5910" width="14.85546875" customWidth="1"/>
    <col min="5911" max="5923" width="14.7109375" customWidth="1"/>
    <col min="5925" max="5925" width="14.7109375" customWidth="1"/>
    <col min="5927" max="5930" width="14.7109375" customWidth="1"/>
    <col min="5931" max="5931" width="14.85546875" customWidth="1"/>
    <col min="5932" max="5935" width="14.7109375" customWidth="1"/>
    <col min="5937" max="5938" width="14.7109375" customWidth="1"/>
    <col min="5940" max="5941" width="14.7109375" customWidth="1"/>
    <col min="5942" max="5942" width="14.5703125" customWidth="1"/>
    <col min="5943" max="5945" width="14.7109375" customWidth="1"/>
    <col min="5948" max="5948" width="14.7109375" customWidth="1"/>
    <col min="5949" max="5949" width="14.85546875" customWidth="1"/>
    <col min="5950" max="5952" width="14.7109375" customWidth="1"/>
    <col min="5954" max="5954" width="14.85546875" customWidth="1"/>
    <col min="5955" max="5956" width="14.7109375" customWidth="1"/>
    <col min="5957" max="5957" width="16.5703125" customWidth="1"/>
    <col min="5958" max="5959" width="14.7109375" customWidth="1"/>
    <col min="5961" max="5966" width="14.7109375" customWidth="1"/>
    <col min="5968" max="5968" width="14.85546875" customWidth="1"/>
    <col min="5969" max="5973" width="14.7109375" customWidth="1"/>
    <col min="5975" max="5979" width="14.7109375" customWidth="1"/>
    <col min="5980" max="5980" width="14.5703125" customWidth="1"/>
    <col min="5982" max="5983" width="14.7109375" customWidth="1"/>
    <col min="5984" max="5984" width="14.85546875" customWidth="1"/>
    <col min="5985" max="5985" width="14.7109375" customWidth="1"/>
    <col min="5989" max="5991" width="14.7109375" customWidth="1"/>
    <col min="6145" max="6145" width="7" customWidth="1"/>
    <col min="6146" max="6146" width="37.28515625" customWidth="1"/>
    <col min="6147" max="6147" width="13.28515625" customWidth="1"/>
    <col min="6148" max="6148" width="14.140625" customWidth="1"/>
    <col min="6149" max="6149" width="12.5703125" customWidth="1"/>
    <col min="6150" max="6150" width="13.42578125" customWidth="1"/>
    <col min="6151" max="6154" width="13.7109375" customWidth="1"/>
    <col min="6155" max="6155" width="14.140625" customWidth="1"/>
    <col min="6156" max="6156" width="13.7109375" customWidth="1"/>
    <col min="6157" max="6157" width="9" customWidth="1"/>
    <col min="6158" max="6165" width="14.7109375" customWidth="1"/>
    <col min="6166" max="6166" width="14.85546875" customWidth="1"/>
    <col min="6167" max="6179" width="14.7109375" customWidth="1"/>
    <col min="6181" max="6181" width="14.7109375" customWidth="1"/>
    <col min="6183" max="6186" width="14.7109375" customWidth="1"/>
    <col min="6187" max="6187" width="14.85546875" customWidth="1"/>
    <col min="6188" max="6191" width="14.7109375" customWidth="1"/>
    <col min="6193" max="6194" width="14.7109375" customWidth="1"/>
    <col min="6196" max="6197" width="14.7109375" customWidth="1"/>
    <col min="6198" max="6198" width="14.5703125" customWidth="1"/>
    <col min="6199" max="6201" width="14.7109375" customWidth="1"/>
    <col min="6204" max="6204" width="14.7109375" customWidth="1"/>
    <col min="6205" max="6205" width="14.85546875" customWidth="1"/>
    <col min="6206" max="6208" width="14.7109375" customWidth="1"/>
    <col min="6210" max="6210" width="14.85546875" customWidth="1"/>
    <col min="6211" max="6212" width="14.7109375" customWidth="1"/>
    <col min="6213" max="6213" width="16.5703125" customWidth="1"/>
    <col min="6214" max="6215" width="14.7109375" customWidth="1"/>
    <col min="6217" max="6222" width="14.7109375" customWidth="1"/>
    <col min="6224" max="6224" width="14.85546875" customWidth="1"/>
    <col min="6225" max="6229" width="14.7109375" customWidth="1"/>
    <col min="6231" max="6235" width="14.7109375" customWidth="1"/>
    <col min="6236" max="6236" width="14.5703125" customWidth="1"/>
    <col min="6238" max="6239" width="14.7109375" customWidth="1"/>
    <col min="6240" max="6240" width="14.85546875" customWidth="1"/>
    <col min="6241" max="6241" width="14.7109375" customWidth="1"/>
    <col min="6245" max="6247" width="14.7109375" customWidth="1"/>
    <col min="6401" max="6401" width="7" customWidth="1"/>
    <col min="6402" max="6402" width="37.28515625" customWidth="1"/>
    <col min="6403" max="6403" width="13.28515625" customWidth="1"/>
    <col min="6404" max="6404" width="14.140625" customWidth="1"/>
    <col min="6405" max="6405" width="12.5703125" customWidth="1"/>
    <col min="6406" max="6406" width="13.42578125" customWidth="1"/>
    <col min="6407" max="6410" width="13.7109375" customWidth="1"/>
    <col min="6411" max="6411" width="14.140625" customWidth="1"/>
    <col min="6412" max="6412" width="13.7109375" customWidth="1"/>
    <col min="6413" max="6413" width="9" customWidth="1"/>
    <col min="6414" max="6421" width="14.7109375" customWidth="1"/>
    <col min="6422" max="6422" width="14.85546875" customWidth="1"/>
    <col min="6423" max="6435" width="14.7109375" customWidth="1"/>
    <col min="6437" max="6437" width="14.7109375" customWidth="1"/>
    <col min="6439" max="6442" width="14.7109375" customWidth="1"/>
    <col min="6443" max="6443" width="14.85546875" customWidth="1"/>
    <col min="6444" max="6447" width="14.7109375" customWidth="1"/>
    <col min="6449" max="6450" width="14.7109375" customWidth="1"/>
    <col min="6452" max="6453" width="14.7109375" customWidth="1"/>
    <col min="6454" max="6454" width="14.5703125" customWidth="1"/>
    <col min="6455" max="6457" width="14.7109375" customWidth="1"/>
    <col min="6460" max="6460" width="14.7109375" customWidth="1"/>
    <col min="6461" max="6461" width="14.85546875" customWidth="1"/>
    <col min="6462" max="6464" width="14.7109375" customWidth="1"/>
    <col min="6466" max="6466" width="14.85546875" customWidth="1"/>
    <col min="6467" max="6468" width="14.7109375" customWidth="1"/>
    <col min="6469" max="6469" width="16.5703125" customWidth="1"/>
    <col min="6470" max="6471" width="14.7109375" customWidth="1"/>
    <col min="6473" max="6478" width="14.7109375" customWidth="1"/>
    <col min="6480" max="6480" width="14.85546875" customWidth="1"/>
    <col min="6481" max="6485" width="14.7109375" customWidth="1"/>
    <col min="6487" max="6491" width="14.7109375" customWidth="1"/>
    <col min="6492" max="6492" width="14.5703125" customWidth="1"/>
    <col min="6494" max="6495" width="14.7109375" customWidth="1"/>
    <col min="6496" max="6496" width="14.85546875" customWidth="1"/>
    <col min="6497" max="6497" width="14.7109375" customWidth="1"/>
    <col min="6501" max="6503" width="14.7109375" customWidth="1"/>
    <col min="6657" max="6657" width="7" customWidth="1"/>
    <col min="6658" max="6658" width="37.28515625" customWidth="1"/>
    <col min="6659" max="6659" width="13.28515625" customWidth="1"/>
    <col min="6660" max="6660" width="14.140625" customWidth="1"/>
    <col min="6661" max="6661" width="12.5703125" customWidth="1"/>
    <col min="6662" max="6662" width="13.42578125" customWidth="1"/>
    <col min="6663" max="6666" width="13.7109375" customWidth="1"/>
    <col min="6667" max="6667" width="14.140625" customWidth="1"/>
    <col min="6668" max="6668" width="13.7109375" customWidth="1"/>
    <col min="6669" max="6669" width="9" customWidth="1"/>
    <col min="6670" max="6677" width="14.7109375" customWidth="1"/>
    <col min="6678" max="6678" width="14.85546875" customWidth="1"/>
    <col min="6679" max="6691" width="14.7109375" customWidth="1"/>
    <col min="6693" max="6693" width="14.7109375" customWidth="1"/>
    <col min="6695" max="6698" width="14.7109375" customWidth="1"/>
    <col min="6699" max="6699" width="14.85546875" customWidth="1"/>
    <col min="6700" max="6703" width="14.7109375" customWidth="1"/>
    <col min="6705" max="6706" width="14.7109375" customWidth="1"/>
    <col min="6708" max="6709" width="14.7109375" customWidth="1"/>
    <col min="6710" max="6710" width="14.5703125" customWidth="1"/>
    <col min="6711" max="6713" width="14.7109375" customWidth="1"/>
    <col min="6716" max="6716" width="14.7109375" customWidth="1"/>
    <col min="6717" max="6717" width="14.85546875" customWidth="1"/>
    <col min="6718" max="6720" width="14.7109375" customWidth="1"/>
    <col min="6722" max="6722" width="14.85546875" customWidth="1"/>
    <col min="6723" max="6724" width="14.7109375" customWidth="1"/>
    <col min="6725" max="6725" width="16.5703125" customWidth="1"/>
    <col min="6726" max="6727" width="14.7109375" customWidth="1"/>
    <col min="6729" max="6734" width="14.7109375" customWidth="1"/>
    <col min="6736" max="6736" width="14.85546875" customWidth="1"/>
    <col min="6737" max="6741" width="14.7109375" customWidth="1"/>
    <col min="6743" max="6747" width="14.7109375" customWidth="1"/>
    <col min="6748" max="6748" width="14.5703125" customWidth="1"/>
    <col min="6750" max="6751" width="14.7109375" customWidth="1"/>
    <col min="6752" max="6752" width="14.85546875" customWidth="1"/>
    <col min="6753" max="6753" width="14.7109375" customWidth="1"/>
    <col min="6757" max="6759" width="14.7109375" customWidth="1"/>
    <col min="6913" max="6913" width="7" customWidth="1"/>
    <col min="6914" max="6914" width="37.28515625" customWidth="1"/>
    <col min="6915" max="6915" width="13.28515625" customWidth="1"/>
    <col min="6916" max="6916" width="14.140625" customWidth="1"/>
    <col min="6917" max="6917" width="12.5703125" customWidth="1"/>
    <col min="6918" max="6918" width="13.42578125" customWidth="1"/>
    <col min="6919" max="6922" width="13.7109375" customWidth="1"/>
    <col min="6923" max="6923" width="14.140625" customWidth="1"/>
    <col min="6924" max="6924" width="13.7109375" customWidth="1"/>
    <col min="6925" max="6925" width="9" customWidth="1"/>
    <col min="6926" max="6933" width="14.7109375" customWidth="1"/>
    <col min="6934" max="6934" width="14.85546875" customWidth="1"/>
    <col min="6935" max="6947" width="14.7109375" customWidth="1"/>
    <col min="6949" max="6949" width="14.7109375" customWidth="1"/>
    <col min="6951" max="6954" width="14.7109375" customWidth="1"/>
    <col min="6955" max="6955" width="14.85546875" customWidth="1"/>
    <col min="6956" max="6959" width="14.7109375" customWidth="1"/>
    <col min="6961" max="6962" width="14.7109375" customWidth="1"/>
    <col min="6964" max="6965" width="14.7109375" customWidth="1"/>
    <col min="6966" max="6966" width="14.5703125" customWidth="1"/>
    <col min="6967" max="6969" width="14.7109375" customWidth="1"/>
    <col min="6972" max="6972" width="14.7109375" customWidth="1"/>
    <col min="6973" max="6973" width="14.85546875" customWidth="1"/>
    <col min="6974" max="6976" width="14.7109375" customWidth="1"/>
    <col min="6978" max="6978" width="14.85546875" customWidth="1"/>
    <col min="6979" max="6980" width="14.7109375" customWidth="1"/>
    <col min="6981" max="6981" width="16.5703125" customWidth="1"/>
    <col min="6982" max="6983" width="14.7109375" customWidth="1"/>
    <col min="6985" max="6990" width="14.7109375" customWidth="1"/>
    <col min="6992" max="6992" width="14.85546875" customWidth="1"/>
    <col min="6993" max="6997" width="14.7109375" customWidth="1"/>
    <col min="6999" max="7003" width="14.7109375" customWidth="1"/>
    <col min="7004" max="7004" width="14.5703125" customWidth="1"/>
    <col min="7006" max="7007" width="14.7109375" customWidth="1"/>
    <col min="7008" max="7008" width="14.85546875" customWidth="1"/>
    <col min="7009" max="7009" width="14.7109375" customWidth="1"/>
    <col min="7013" max="7015" width="14.7109375" customWidth="1"/>
    <col min="7169" max="7169" width="7" customWidth="1"/>
    <col min="7170" max="7170" width="37.28515625" customWidth="1"/>
    <col min="7171" max="7171" width="13.28515625" customWidth="1"/>
    <col min="7172" max="7172" width="14.140625" customWidth="1"/>
    <col min="7173" max="7173" width="12.5703125" customWidth="1"/>
    <col min="7174" max="7174" width="13.42578125" customWidth="1"/>
    <col min="7175" max="7178" width="13.7109375" customWidth="1"/>
    <col min="7179" max="7179" width="14.140625" customWidth="1"/>
    <col min="7180" max="7180" width="13.7109375" customWidth="1"/>
    <col min="7181" max="7181" width="9" customWidth="1"/>
    <col min="7182" max="7189" width="14.7109375" customWidth="1"/>
    <col min="7190" max="7190" width="14.85546875" customWidth="1"/>
    <col min="7191" max="7203" width="14.7109375" customWidth="1"/>
    <col min="7205" max="7205" width="14.7109375" customWidth="1"/>
    <col min="7207" max="7210" width="14.7109375" customWidth="1"/>
    <col min="7211" max="7211" width="14.85546875" customWidth="1"/>
    <col min="7212" max="7215" width="14.7109375" customWidth="1"/>
    <col min="7217" max="7218" width="14.7109375" customWidth="1"/>
    <col min="7220" max="7221" width="14.7109375" customWidth="1"/>
    <col min="7222" max="7222" width="14.5703125" customWidth="1"/>
    <col min="7223" max="7225" width="14.7109375" customWidth="1"/>
    <col min="7228" max="7228" width="14.7109375" customWidth="1"/>
    <col min="7229" max="7229" width="14.85546875" customWidth="1"/>
    <col min="7230" max="7232" width="14.7109375" customWidth="1"/>
    <col min="7234" max="7234" width="14.85546875" customWidth="1"/>
    <col min="7235" max="7236" width="14.7109375" customWidth="1"/>
    <col min="7237" max="7237" width="16.5703125" customWidth="1"/>
    <col min="7238" max="7239" width="14.7109375" customWidth="1"/>
    <col min="7241" max="7246" width="14.7109375" customWidth="1"/>
    <col min="7248" max="7248" width="14.85546875" customWidth="1"/>
    <col min="7249" max="7253" width="14.7109375" customWidth="1"/>
    <col min="7255" max="7259" width="14.7109375" customWidth="1"/>
    <col min="7260" max="7260" width="14.5703125" customWidth="1"/>
    <col min="7262" max="7263" width="14.7109375" customWidth="1"/>
    <col min="7264" max="7264" width="14.85546875" customWidth="1"/>
    <col min="7265" max="7265" width="14.7109375" customWidth="1"/>
    <col min="7269" max="7271" width="14.7109375" customWidth="1"/>
    <col min="7425" max="7425" width="7" customWidth="1"/>
    <col min="7426" max="7426" width="37.28515625" customWidth="1"/>
    <col min="7427" max="7427" width="13.28515625" customWidth="1"/>
    <col min="7428" max="7428" width="14.140625" customWidth="1"/>
    <col min="7429" max="7429" width="12.5703125" customWidth="1"/>
    <col min="7430" max="7430" width="13.42578125" customWidth="1"/>
    <col min="7431" max="7434" width="13.7109375" customWidth="1"/>
    <col min="7435" max="7435" width="14.140625" customWidth="1"/>
    <col min="7436" max="7436" width="13.7109375" customWidth="1"/>
    <col min="7437" max="7437" width="9" customWidth="1"/>
    <col min="7438" max="7445" width="14.7109375" customWidth="1"/>
    <col min="7446" max="7446" width="14.85546875" customWidth="1"/>
    <col min="7447" max="7459" width="14.7109375" customWidth="1"/>
    <col min="7461" max="7461" width="14.7109375" customWidth="1"/>
    <col min="7463" max="7466" width="14.7109375" customWidth="1"/>
    <col min="7467" max="7467" width="14.85546875" customWidth="1"/>
    <col min="7468" max="7471" width="14.7109375" customWidth="1"/>
    <col min="7473" max="7474" width="14.7109375" customWidth="1"/>
    <col min="7476" max="7477" width="14.7109375" customWidth="1"/>
    <col min="7478" max="7478" width="14.5703125" customWidth="1"/>
    <col min="7479" max="7481" width="14.7109375" customWidth="1"/>
    <col min="7484" max="7484" width="14.7109375" customWidth="1"/>
    <col min="7485" max="7485" width="14.85546875" customWidth="1"/>
    <col min="7486" max="7488" width="14.7109375" customWidth="1"/>
    <col min="7490" max="7490" width="14.85546875" customWidth="1"/>
    <col min="7491" max="7492" width="14.7109375" customWidth="1"/>
    <col min="7493" max="7493" width="16.5703125" customWidth="1"/>
    <col min="7494" max="7495" width="14.7109375" customWidth="1"/>
    <col min="7497" max="7502" width="14.7109375" customWidth="1"/>
    <col min="7504" max="7504" width="14.85546875" customWidth="1"/>
    <col min="7505" max="7509" width="14.7109375" customWidth="1"/>
    <col min="7511" max="7515" width="14.7109375" customWidth="1"/>
    <col min="7516" max="7516" width="14.5703125" customWidth="1"/>
    <col min="7518" max="7519" width="14.7109375" customWidth="1"/>
    <col min="7520" max="7520" width="14.85546875" customWidth="1"/>
    <col min="7521" max="7521" width="14.7109375" customWidth="1"/>
    <col min="7525" max="7527" width="14.7109375" customWidth="1"/>
    <col min="7681" max="7681" width="7" customWidth="1"/>
    <col min="7682" max="7682" width="37.28515625" customWidth="1"/>
    <col min="7683" max="7683" width="13.28515625" customWidth="1"/>
    <col min="7684" max="7684" width="14.140625" customWidth="1"/>
    <col min="7685" max="7685" width="12.5703125" customWidth="1"/>
    <col min="7686" max="7686" width="13.42578125" customWidth="1"/>
    <col min="7687" max="7690" width="13.7109375" customWidth="1"/>
    <col min="7691" max="7691" width="14.140625" customWidth="1"/>
    <col min="7692" max="7692" width="13.7109375" customWidth="1"/>
    <col min="7693" max="7693" width="9" customWidth="1"/>
    <col min="7694" max="7701" width="14.7109375" customWidth="1"/>
    <col min="7702" max="7702" width="14.85546875" customWidth="1"/>
    <col min="7703" max="7715" width="14.7109375" customWidth="1"/>
    <col min="7717" max="7717" width="14.7109375" customWidth="1"/>
    <col min="7719" max="7722" width="14.7109375" customWidth="1"/>
    <col min="7723" max="7723" width="14.85546875" customWidth="1"/>
    <col min="7724" max="7727" width="14.7109375" customWidth="1"/>
    <col min="7729" max="7730" width="14.7109375" customWidth="1"/>
    <col min="7732" max="7733" width="14.7109375" customWidth="1"/>
    <col min="7734" max="7734" width="14.5703125" customWidth="1"/>
    <col min="7735" max="7737" width="14.7109375" customWidth="1"/>
    <col min="7740" max="7740" width="14.7109375" customWidth="1"/>
    <col min="7741" max="7741" width="14.85546875" customWidth="1"/>
    <col min="7742" max="7744" width="14.7109375" customWidth="1"/>
    <col min="7746" max="7746" width="14.85546875" customWidth="1"/>
    <col min="7747" max="7748" width="14.7109375" customWidth="1"/>
    <col min="7749" max="7749" width="16.5703125" customWidth="1"/>
    <col min="7750" max="7751" width="14.7109375" customWidth="1"/>
    <col min="7753" max="7758" width="14.7109375" customWidth="1"/>
    <col min="7760" max="7760" width="14.85546875" customWidth="1"/>
    <col min="7761" max="7765" width="14.7109375" customWidth="1"/>
    <col min="7767" max="7771" width="14.7109375" customWidth="1"/>
    <col min="7772" max="7772" width="14.5703125" customWidth="1"/>
    <col min="7774" max="7775" width="14.7109375" customWidth="1"/>
    <col min="7776" max="7776" width="14.85546875" customWidth="1"/>
    <col min="7777" max="7777" width="14.7109375" customWidth="1"/>
    <col min="7781" max="7783" width="14.7109375" customWidth="1"/>
    <col min="7937" max="7937" width="7" customWidth="1"/>
    <col min="7938" max="7938" width="37.28515625" customWidth="1"/>
    <col min="7939" max="7939" width="13.28515625" customWidth="1"/>
    <col min="7940" max="7940" width="14.140625" customWidth="1"/>
    <col min="7941" max="7941" width="12.5703125" customWidth="1"/>
    <col min="7942" max="7942" width="13.42578125" customWidth="1"/>
    <col min="7943" max="7946" width="13.7109375" customWidth="1"/>
    <col min="7947" max="7947" width="14.140625" customWidth="1"/>
    <col min="7948" max="7948" width="13.7109375" customWidth="1"/>
    <col min="7949" max="7949" width="9" customWidth="1"/>
    <col min="7950" max="7957" width="14.7109375" customWidth="1"/>
    <col min="7958" max="7958" width="14.85546875" customWidth="1"/>
    <col min="7959" max="7971" width="14.7109375" customWidth="1"/>
    <col min="7973" max="7973" width="14.7109375" customWidth="1"/>
    <col min="7975" max="7978" width="14.7109375" customWidth="1"/>
    <col min="7979" max="7979" width="14.85546875" customWidth="1"/>
    <col min="7980" max="7983" width="14.7109375" customWidth="1"/>
    <col min="7985" max="7986" width="14.7109375" customWidth="1"/>
    <col min="7988" max="7989" width="14.7109375" customWidth="1"/>
    <col min="7990" max="7990" width="14.5703125" customWidth="1"/>
    <col min="7991" max="7993" width="14.7109375" customWidth="1"/>
    <col min="7996" max="7996" width="14.7109375" customWidth="1"/>
    <col min="7997" max="7997" width="14.85546875" customWidth="1"/>
    <col min="7998" max="8000" width="14.7109375" customWidth="1"/>
    <col min="8002" max="8002" width="14.85546875" customWidth="1"/>
    <col min="8003" max="8004" width="14.7109375" customWidth="1"/>
    <col min="8005" max="8005" width="16.5703125" customWidth="1"/>
    <col min="8006" max="8007" width="14.7109375" customWidth="1"/>
    <col min="8009" max="8014" width="14.7109375" customWidth="1"/>
    <col min="8016" max="8016" width="14.85546875" customWidth="1"/>
    <col min="8017" max="8021" width="14.7109375" customWidth="1"/>
    <col min="8023" max="8027" width="14.7109375" customWidth="1"/>
    <col min="8028" max="8028" width="14.5703125" customWidth="1"/>
    <col min="8030" max="8031" width="14.7109375" customWidth="1"/>
    <col min="8032" max="8032" width="14.85546875" customWidth="1"/>
    <col min="8033" max="8033" width="14.7109375" customWidth="1"/>
    <col min="8037" max="8039" width="14.7109375" customWidth="1"/>
    <col min="8193" max="8193" width="7" customWidth="1"/>
    <col min="8194" max="8194" width="37.28515625" customWidth="1"/>
    <col min="8195" max="8195" width="13.28515625" customWidth="1"/>
    <col min="8196" max="8196" width="14.140625" customWidth="1"/>
    <col min="8197" max="8197" width="12.5703125" customWidth="1"/>
    <col min="8198" max="8198" width="13.42578125" customWidth="1"/>
    <col min="8199" max="8202" width="13.7109375" customWidth="1"/>
    <col min="8203" max="8203" width="14.140625" customWidth="1"/>
    <col min="8204" max="8204" width="13.7109375" customWidth="1"/>
    <col min="8205" max="8205" width="9" customWidth="1"/>
    <col min="8206" max="8213" width="14.7109375" customWidth="1"/>
    <col min="8214" max="8214" width="14.85546875" customWidth="1"/>
    <col min="8215" max="8227" width="14.7109375" customWidth="1"/>
    <col min="8229" max="8229" width="14.7109375" customWidth="1"/>
    <col min="8231" max="8234" width="14.7109375" customWidth="1"/>
    <col min="8235" max="8235" width="14.85546875" customWidth="1"/>
    <col min="8236" max="8239" width="14.7109375" customWidth="1"/>
    <col min="8241" max="8242" width="14.7109375" customWidth="1"/>
    <col min="8244" max="8245" width="14.7109375" customWidth="1"/>
    <col min="8246" max="8246" width="14.5703125" customWidth="1"/>
    <col min="8247" max="8249" width="14.7109375" customWidth="1"/>
    <col min="8252" max="8252" width="14.7109375" customWidth="1"/>
    <col min="8253" max="8253" width="14.85546875" customWidth="1"/>
    <col min="8254" max="8256" width="14.7109375" customWidth="1"/>
    <col min="8258" max="8258" width="14.85546875" customWidth="1"/>
    <col min="8259" max="8260" width="14.7109375" customWidth="1"/>
    <col min="8261" max="8261" width="16.5703125" customWidth="1"/>
    <col min="8262" max="8263" width="14.7109375" customWidth="1"/>
    <col min="8265" max="8270" width="14.7109375" customWidth="1"/>
    <col min="8272" max="8272" width="14.85546875" customWidth="1"/>
    <col min="8273" max="8277" width="14.7109375" customWidth="1"/>
    <col min="8279" max="8283" width="14.7109375" customWidth="1"/>
    <col min="8284" max="8284" width="14.5703125" customWidth="1"/>
    <col min="8286" max="8287" width="14.7109375" customWidth="1"/>
    <col min="8288" max="8288" width="14.85546875" customWidth="1"/>
    <col min="8289" max="8289" width="14.7109375" customWidth="1"/>
    <col min="8293" max="8295" width="14.7109375" customWidth="1"/>
    <col min="8449" max="8449" width="7" customWidth="1"/>
    <col min="8450" max="8450" width="37.28515625" customWidth="1"/>
    <col min="8451" max="8451" width="13.28515625" customWidth="1"/>
    <col min="8452" max="8452" width="14.140625" customWidth="1"/>
    <col min="8453" max="8453" width="12.5703125" customWidth="1"/>
    <col min="8454" max="8454" width="13.42578125" customWidth="1"/>
    <col min="8455" max="8458" width="13.7109375" customWidth="1"/>
    <col min="8459" max="8459" width="14.140625" customWidth="1"/>
    <col min="8460" max="8460" width="13.7109375" customWidth="1"/>
    <col min="8461" max="8461" width="9" customWidth="1"/>
    <col min="8462" max="8469" width="14.7109375" customWidth="1"/>
    <col min="8470" max="8470" width="14.85546875" customWidth="1"/>
    <col min="8471" max="8483" width="14.7109375" customWidth="1"/>
    <col min="8485" max="8485" width="14.7109375" customWidth="1"/>
    <col min="8487" max="8490" width="14.7109375" customWidth="1"/>
    <col min="8491" max="8491" width="14.85546875" customWidth="1"/>
    <col min="8492" max="8495" width="14.7109375" customWidth="1"/>
    <col min="8497" max="8498" width="14.7109375" customWidth="1"/>
    <col min="8500" max="8501" width="14.7109375" customWidth="1"/>
    <col min="8502" max="8502" width="14.5703125" customWidth="1"/>
    <col min="8503" max="8505" width="14.7109375" customWidth="1"/>
    <col min="8508" max="8508" width="14.7109375" customWidth="1"/>
    <col min="8509" max="8509" width="14.85546875" customWidth="1"/>
    <col min="8510" max="8512" width="14.7109375" customWidth="1"/>
    <col min="8514" max="8514" width="14.85546875" customWidth="1"/>
    <col min="8515" max="8516" width="14.7109375" customWidth="1"/>
    <col min="8517" max="8517" width="16.5703125" customWidth="1"/>
    <col min="8518" max="8519" width="14.7109375" customWidth="1"/>
    <col min="8521" max="8526" width="14.7109375" customWidth="1"/>
    <col min="8528" max="8528" width="14.85546875" customWidth="1"/>
    <col min="8529" max="8533" width="14.7109375" customWidth="1"/>
    <col min="8535" max="8539" width="14.7109375" customWidth="1"/>
    <col min="8540" max="8540" width="14.5703125" customWidth="1"/>
    <col min="8542" max="8543" width="14.7109375" customWidth="1"/>
    <col min="8544" max="8544" width="14.85546875" customWidth="1"/>
    <col min="8545" max="8545" width="14.7109375" customWidth="1"/>
    <col min="8549" max="8551" width="14.7109375" customWidth="1"/>
    <col min="8705" max="8705" width="7" customWidth="1"/>
    <col min="8706" max="8706" width="37.28515625" customWidth="1"/>
    <col min="8707" max="8707" width="13.28515625" customWidth="1"/>
    <col min="8708" max="8708" width="14.140625" customWidth="1"/>
    <col min="8709" max="8709" width="12.5703125" customWidth="1"/>
    <col min="8710" max="8710" width="13.42578125" customWidth="1"/>
    <col min="8711" max="8714" width="13.7109375" customWidth="1"/>
    <col min="8715" max="8715" width="14.140625" customWidth="1"/>
    <col min="8716" max="8716" width="13.7109375" customWidth="1"/>
    <col min="8717" max="8717" width="9" customWidth="1"/>
    <col min="8718" max="8725" width="14.7109375" customWidth="1"/>
    <col min="8726" max="8726" width="14.85546875" customWidth="1"/>
    <col min="8727" max="8739" width="14.7109375" customWidth="1"/>
    <col min="8741" max="8741" width="14.7109375" customWidth="1"/>
    <col min="8743" max="8746" width="14.7109375" customWidth="1"/>
    <col min="8747" max="8747" width="14.85546875" customWidth="1"/>
    <col min="8748" max="8751" width="14.7109375" customWidth="1"/>
    <col min="8753" max="8754" width="14.7109375" customWidth="1"/>
    <col min="8756" max="8757" width="14.7109375" customWidth="1"/>
    <col min="8758" max="8758" width="14.5703125" customWidth="1"/>
    <col min="8759" max="8761" width="14.7109375" customWidth="1"/>
    <col min="8764" max="8764" width="14.7109375" customWidth="1"/>
    <col min="8765" max="8765" width="14.85546875" customWidth="1"/>
    <col min="8766" max="8768" width="14.7109375" customWidth="1"/>
    <col min="8770" max="8770" width="14.85546875" customWidth="1"/>
    <col min="8771" max="8772" width="14.7109375" customWidth="1"/>
    <col min="8773" max="8773" width="16.5703125" customWidth="1"/>
    <col min="8774" max="8775" width="14.7109375" customWidth="1"/>
    <col min="8777" max="8782" width="14.7109375" customWidth="1"/>
    <col min="8784" max="8784" width="14.85546875" customWidth="1"/>
    <col min="8785" max="8789" width="14.7109375" customWidth="1"/>
    <col min="8791" max="8795" width="14.7109375" customWidth="1"/>
    <col min="8796" max="8796" width="14.5703125" customWidth="1"/>
    <col min="8798" max="8799" width="14.7109375" customWidth="1"/>
    <col min="8800" max="8800" width="14.85546875" customWidth="1"/>
    <col min="8801" max="8801" width="14.7109375" customWidth="1"/>
    <col min="8805" max="8807" width="14.7109375" customWidth="1"/>
    <col min="8961" max="8961" width="7" customWidth="1"/>
    <col min="8962" max="8962" width="37.28515625" customWidth="1"/>
    <col min="8963" max="8963" width="13.28515625" customWidth="1"/>
    <col min="8964" max="8964" width="14.140625" customWidth="1"/>
    <col min="8965" max="8965" width="12.5703125" customWidth="1"/>
    <col min="8966" max="8966" width="13.42578125" customWidth="1"/>
    <col min="8967" max="8970" width="13.7109375" customWidth="1"/>
    <col min="8971" max="8971" width="14.140625" customWidth="1"/>
    <col min="8972" max="8972" width="13.7109375" customWidth="1"/>
    <col min="8973" max="8973" width="9" customWidth="1"/>
    <col min="8974" max="8981" width="14.7109375" customWidth="1"/>
    <col min="8982" max="8982" width="14.85546875" customWidth="1"/>
    <col min="8983" max="8995" width="14.7109375" customWidth="1"/>
    <col min="8997" max="8997" width="14.7109375" customWidth="1"/>
    <col min="8999" max="9002" width="14.7109375" customWidth="1"/>
    <col min="9003" max="9003" width="14.85546875" customWidth="1"/>
    <col min="9004" max="9007" width="14.7109375" customWidth="1"/>
    <col min="9009" max="9010" width="14.7109375" customWidth="1"/>
    <col min="9012" max="9013" width="14.7109375" customWidth="1"/>
    <col min="9014" max="9014" width="14.5703125" customWidth="1"/>
    <col min="9015" max="9017" width="14.7109375" customWidth="1"/>
    <col min="9020" max="9020" width="14.7109375" customWidth="1"/>
    <col min="9021" max="9021" width="14.85546875" customWidth="1"/>
    <col min="9022" max="9024" width="14.7109375" customWidth="1"/>
    <col min="9026" max="9026" width="14.85546875" customWidth="1"/>
    <col min="9027" max="9028" width="14.7109375" customWidth="1"/>
    <col min="9029" max="9029" width="16.5703125" customWidth="1"/>
    <col min="9030" max="9031" width="14.7109375" customWidth="1"/>
    <col min="9033" max="9038" width="14.7109375" customWidth="1"/>
    <col min="9040" max="9040" width="14.85546875" customWidth="1"/>
    <col min="9041" max="9045" width="14.7109375" customWidth="1"/>
    <col min="9047" max="9051" width="14.7109375" customWidth="1"/>
    <col min="9052" max="9052" width="14.5703125" customWidth="1"/>
    <col min="9054" max="9055" width="14.7109375" customWidth="1"/>
    <col min="9056" max="9056" width="14.85546875" customWidth="1"/>
    <col min="9057" max="9057" width="14.7109375" customWidth="1"/>
    <col min="9061" max="9063" width="14.7109375" customWidth="1"/>
    <col min="9217" max="9217" width="7" customWidth="1"/>
    <col min="9218" max="9218" width="37.28515625" customWidth="1"/>
    <col min="9219" max="9219" width="13.28515625" customWidth="1"/>
    <col min="9220" max="9220" width="14.140625" customWidth="1"/>
    <col min="9221" max="9221" width="12.5703125" customWidth="1"/>
    <col min="9222" max="9222" width="13.42578125" customWidth="1"/>
    <col min="9223" max="9226" width="13.7109375" customWidth="1"/>
    <col min="9227" max="9227" width="14.140625" customWidth="1"/>
    <col min="9228" max="9228" width="13.7109375" customWidth="1"/>
    <col min="9229" max="9229" width="9" customWidth="1"/>
    <col min="9230" max="9237" width="14.7109375" customWidth="1"/>
    <col min="9238" max="9238" width="14.85546875" customWidth="1"/>
    <col min="9239" max="9251" width="14.7109375" customWidth="1"/>
    <col min="9253" max="9253" width="14.7109375" customWidth="1"/>
    <col min="9255" max="9258" width="14.7109375" customWidth="1"/>
    <col min="9259" max="9259" width="14.85546875" customWidth="1"/>
    <col min="9260" max="9263" width="14.7109375" customWidth="1"/>
    <col min="9265" max="9266" width="14.7109375" customWidth="1"/>
    <col min="9268" max="9269" width="14.7109375" customWidth="1"/>
    <col min="9270" max="9270" width="14.5703125" customWidth="1"/>
    <col min="9271" max="9273" width="14.7109375" customWidth="1"/>
    <col min="9276" max="9276" width="14.7109375" customWidth="1"/>
    <col min="9277" max="9277" width="14.85546875" customWidth="1"/>
    <col min="9278" max="9280" width="14.7109375" customWidth="1"/>
    <col min="9282" max="9282" width="14.85546875" customWidth="1"/>
    <col min="9283" max="9284" width="14.7109375" customWidth="1"/>
    <col min="9285" max="9285" width="16.5703125" customWidth="1"/>
    <col min="9286" max="9287" width="14.7109375" customWidth="1"/>
    <col min="9289" max="9294" width="14.7109375" customWidth="1"/>
    <col min="9296" max="9296" width="14.85546875" customWidth="1"/>
    <col min="9297" max="9301" width="14.7109375" customWidth="1"/>
    <col min="9303" max="9307" width="14.7109375" customWidth="1"/>
    <col min="9308" max="9308" width="14.5703125" customWidth="1"/>
    <col min="9310" max="9311" width="14.7109375" customWidth="1"/>
    <col min="9312" max="9312" width="14.85546875" customWidth="1"/>
    <col min="9313" max="9313" width="14.7109375" customWidth="1"/>
    <col min="9317" max="9319" width="14.7109375" customWidth="1"/>
    <col min="9473" max="9473" width="7" customWidth="1"/>
    <col min="9474" max="9474" width="37.28515625" customWidth="1"/>
    <col min="9475" max="9475" width="13.28515625" customWidth="1"/>
    <col min="9476" max="9476" width="14.140625" customWidth="1"/>
    <col min="9477" max="9477" width="12.5703125" customWidth="1"/>
    <col min="9478" max="9478" width="13.42578125" customWidth="1"/>
    <col min="9479" max="9482" width="13.7109375" customWidth="1"/>
    <col min="9483" max="9483" width="14.140625" customWidth="1"/>
    <col min="9484" max="9484" width="13.7109375" customWidth="1"/>
    <col min="9485" max="9485" width="9" customWidth="1"/>
    <col min="9486" max="9493" width="14.7109375" customWidth="1"/>
    <col min="9494" max="9494" width="14.85546875" customWidth="1"/>
    <col min="9495" max="9507" width="14.7109375" customWidth="1"/>
    <col min="9509" max="9509" width="14.7109375" customWidth="1"/>
    <col min="9511" max="9514" width="14.7109375" customWidth="1"/>
    <col min="9515" max="9515" width="14.85546875" customWidth="1"/>
    <col min="9516" max="9519" width="14.7109375" customWidth="1"/>
    <col min="9521" max="9522" width="14.7109375" customWidth="1"/>
    <col min="9524" max="9525" width="14.7109375" customWidth="1"/>
    <col min="9526" max="9526" width="14.5703125" customWidth="1"/>
    <col min="9527" max="9529" width="14.7109375" customWidth="1"/>
    <col min="9532" max="9532" width="14.7109375" customWidth="1"/>
    <col min="9533" max="9533" width="14.85546875" customWidth="1"/>
    <col min="9534" max="9536" width="14.7109375" customWidth="1"/>
    <col min="9538" max="9538" width="14.85546875" customWidth="1"/>
    <col min="9539" max="9540" width="14.7109375" customWidth="1"/>
    <col min="9541" max="9541" width="16.5703125" customWidth="1"/>
    <col min="9542" max="9543" width="14.7109375" customWidth="1"/>
    <col min="9545" max="9550" width="14.7109375" customWidth="1"/>
    <col min="9552" max="9552" width="14.85546875" customWidth="1"/>
    <col min="9553" max="9557" width="14.7109375" customWidth="1"/>
    <col min="9559" max="9563" width="14.7109375" customWidth="1"/>
    <col min="9564" max="9564" width="14.5703125" customWidth="1"/>
    <col min="9566" max="9567" width="14.7109375" customWidth="1"/>
    <col min="9568" max="9568" width="14.85546875" customWidth="1"/>
    <col min="9569" max="9569" width="14.7109375" customWidth="1"/>
    <col min="9573" max="9575" width="14.7109375" customWidth="1"/>
    <col min="9729" max="9729" width="7" customWidth="1"/>
    <col min="9730" max="9730" width="37.28515625" customWidth="1"/>
    <col min="9731" max="9731" width="13.28515625" customWidth="1"/>
    <col min="9732" max="9732" width="14.140625" customWidth="1"/>
    <col min="9733" max="9733" width="12.5703125" customWidth="1"/>
    <col min="9734" max="9734" width="13.42578125" customWidth="1"/>
    <col min="9735" max="9738" width="13.7109375" customWidth="1"/>
    <col min="9739" max="9739" width="14.140625" customWidth="1"/>
    <col min="9740" max="9740" width="13.7109375" customWidth="1"/>
    <col min="9741" max="9741" width="9" customWidth="1"/>
    <col min="9742" max="9749" width="14.7109375" customWidth="1"/>
    <col min="9750" max="9750" width="14.85546875" customWidth="1"/>
    <col min="9751" max="9763" width="14.7109375" customWidth="1"/>
    <col min="9765" max="9765" width="14.7109375" customWidth="1"/>
    <col min="9767" max="9770" width="14.7109375" customWidth="1"/>
    <col min="9771" max="9771" width="14.85546875" customWidth="1"/>
    <col min="9772" max="9775" width="14.7109375" customWidth="1"/>
    <col min="9777" max="9778" width="14.7109375" customWidth="1"/>
    <col min="9780" max="9781" width="14.7109375" customWidth="1"/>
    <col min="9782" max="9782" width="14.5703125" customWidth="1"/>
    <col min="9783" max="9785" width="14.7109375" customWidth="1"/>
    <col min="9788" max="9788" width="14.7109375" customWidth="1"/>
    <col min="9789" max="9789" width="14.85546875" customWidth="1"/>
    <col min="9790" max="9792" width="14.7109375" customWidth="1"/>
    <col min="9794" max="9794" width="14.85546875" customWidth="1"/>
    <col min="9795" max="9796" width="14.7109375" customWidth="1"/>
    <col min="9797" max="9797" width="16.5703125" customWidth="1"/>
    <col min="9798" max="9799" width="14.7109375" customWidth="1"/>
    <col min="9801" max="9806" width="14.7109375" customWidth="1"/>
    <col min="9808" max="9808" width="14.85546875" customWidth="1"/>
    <col min="9809" max="9813" width="14.7109375" customWidth="1"/>
    <col min="9815" max="9819" width="14.7109375" customWidth="1"/>
    <col min="9820" max="9820" width="14.5703125" customWidth="1"/>
    <col min="9822" max="9823" width="14.7109375" customWidth="1"/>
    <col min="9824" max="9824" width="14.85546875" customWidth="1"/>
    <col min="9825" max="9825" width="14.7109375" customWidth="1"/>
    <col min="9829" max="9831" width="14.7109375" customWidth="1"/>
    <col min="9985" max="9985" width="7" customWidth="1"/>
    <col min="9986" max="9986" width="37.28515625" customWidth="1"/>
    <col min="9987" max="9987" width="13.28515625" customWidth="1"/>
    <col min="9988" max="9988" width="14.140625" customWidth="1"/>
    <col min="9989" max="9989" width="12.5703125" customWidth="1"/>
    <col min="9990" max="9990" width="13.42578125" customWidth="1"/>
    <col min="9991" max="9994" width="13.7109375" customWidth="1"/>
    <col min="9995" max="9995" width="14.140625" customWidth="1"/>
    <col min="9996" max="9996" width="13.7109375" customWidth="1"/>
    <col min="9997" max="9997" width="9" customWidth="1"/>
    <col min="9998" max="10005" width="14.7109375" customWidth="1"/>
    <col min="10006" max="10006" width="14.85546875" customWidth="1"/>
    <col min="10007" max="10019" width="14.7109375" customWidth="1"/>
    <col min="10021" max="10021" width="14.7109375" customWidth="1"/>
    <col min="10023" max="10026" width="14.7109375" customWidth="1"/>
    <col min="10027" max="10027" width="14.85546875" customWidth="1"/>
    <col min="10028" max="10031" width="14.7109375" customWidth="1"/>
    <col min="10033" max="10034" width="14.7109375" customWidth="1"/>
    <col min="10036" max="10037" width="14.7109375" customWidth="1"/>
    <col min="10038" max="10038" width="14.5703125" customWidth="1"/>
    <col min="10039" max="10041" width="14.7109375" customWidth="1"/>
    <col min="10044" max="10044" width="14.7109375" customWidth="1"/>
    <col min="10045" max="10045" width="14.85546875" customWidth="1"/>
    <col min="10046" max="10048" width="14.7109375" customWidth="1"/>
    <col min="10050" max="10050" width="14.85546875" customWidth="1"/>
    <col min="10051" max="10052" width="14.7109375" customWidth="1"/>
    <col min="10053" max="10053" width="16.5703125" customWidth="1"/>
    <col min="10054" max="10055" width="14.7109375" customWidth="1"/>
    <col min="10057" max="10062" width="14.7109375" customWidth="1"/>
    <col min="10064" max="10064" width="14.85546875" customWidth="1"/>
    <col min="10065" max="10069" width="14.7109375" customWidth="1"/>
    <col min="10071" max="10075" width="14.7109375" customWidth="1"/>
    <col min="10076" max="10076" width="14.5703125" customWidth="1"/>
    <col min="10078" max="10079" width="14.7109375" customWidth="1"/>
    <col min="10080" max="10080" width="14.85546875" customWidth="1"/>
    <col min="10081" max="10081" width="14.7109375" customWidth="1"/>
    <col min="10085" max="10087" width="14.7109375" customWidth="1"/>
    <col min="10241" max="10241" width="7" customWidth="1"/>
    <col min="10242" max="10242" width="37.28515625" customWidth="1"/>
    <col min="10243" max="10243" width="13.28515625" customWidth="1"/>
    <col min="10244" max="10244" width="14.140625" customWidth="1"/>
    <col min="10245" max="10245" width="12.5703125" customWidth="1"/>
    <col min="10246" max="10246" width="13.42578125" customWidth="1"/>
    <col min="10247" max="10250" width="13.7109375" customWidth="1"/>
    <col min="10251" max="10251" width="14.140625" customWidth="1"/>
    <col min="10252" max="10252" width="13.7109375" customWidth="1"/>
    <col min="10253" max="10253" width="9" customWidth="1"/>
    <col min="10254" max="10261" width="14.7109375" customWidth="1"/>
    <col min="10262" max="10262" width="14.85546875" customWidth="1"/>
    <col min="10263" max="10275" width="14.7109375" customWidth="1"/>
    <col min="10277" max="10277" width="14.7109375" customWidth="1"/>
    <col min="10279" max="10282" width="14.7109375" customWidth="1"/>
    <col min="10283" max="10283" width="14.85546875" customWidth="1"/>
    <col min="10284" max="10287" width="14.7109375" customWidth="1"/>
    <col min="10289" max="10290" width="14.7109375" customWidth="1"/>
    <col min="10292" max="10293" width="14.7109375" customWidth="1"/>
    <col min="10294" max="10294" width="14.5703125" customWidth="1"/>
    <col min="10295" max="10297" width="14.7109375" customWidth="1"/>
    <col min="10300" max="10300" width="14.7109375" customWidth="1"/>
    <col min="10301" max="10301" width="14.85546875" customWidth="1"/>
    <col min="10302" max="10304" width="14.7109375" customWidth="1"/>
    <col min="10306" max="10306" width="14.85546875" customWidth="1"/>
    <col min="10307" max="10308" width="14.7109375" customWidth="1"/>
    <col min="10309" max="10309" width="16.5703125" customWidth="1"/>
    <col min="10310" max="10311" width="14.7109375" customWidth="1"/>
    <col min="10313" max="10318" width="14.7109375" customWidth="1"/>
    <col min="10320" max="10320" width="14.85546875" customWidth="1"/>
    <col min="10321" max="10325" width="14.7109375" customWidth="1"/>
    <col min="10327" max="10331" width="14.7109375" customWidth="1"/>
    <col min="10332" max="10332" width="14.5703125" customWidth="1"/>
    <col min="10334" max="10335" width="14.7109375" customWidth="1"/>
    <col min="10336" max="10336" width="14.85546875" customWidth="1"/>
    <col min="10337" max="10337" width="14.7109375" customWidth="1"/>
    <col min="10341" max="10343" width="14.7109375" customWidth="1"/>
    <col min="10497" max="10497" width="7" customWidth="1"/>
    <col min="10498" max="10498" width="37.28515625" customWidth="1"/>
    <col min="10499" max="10499" width="13.28515625" customWidth="1"/>
    <col min="10500" max="10500" width="14.140625" customWidth="1"/>
    <col min="10501" max="10501" width="12.5703125" customWidth="1"/>
    <col min="10502" max="10502" width="13.42578125" customWidth="1"/>
    <col min="10503" max="10506" width="13.7109375" customWidth="1"/>
    <col min="10507" max="10507" width="14.140625" customWidth="1"/>
    <col min="10508" max="10508" width="13.7109375" customWidth="1"/>
    <col min="10509" max="10509" width="9" customWidth="1"/>
    <col min="10510" max="10517" width="14.7109375" customWidth="1"/>
    <col min="10518" max="10518" width="14.85546875" customWidth="1"/>
    <col min="10519" max="10531" width="14.7109375" customWidth="1"/>
    <col min="10533" max="10533" width="14.7109375" customWidth="1"/>
    <col min="10535" max="10538" width="14.7109375" customWidth="1"/>
    <col min="10539" max="10539" width="14.85546875" customWidth="1"/>
    <col min="10540" max="10543" width="14.7109375" customWidth="1"/>
    <col min="10545" max="10546" width="14.7109375" customWidth="1"/>
    <col min="10548" max="10549" width="14.7109375" customWidth="1"/>
    <col min="10550" max="10550" width="14.5703125" customWidth="1"/>
    <col min="10551" max="10553" width="14.7109375" customWidth="1"/>
    <col min="10556" max="10556" width="14.7109375" customWidth="1"/>
    <col min="10557" max="10557" width="14.85546875" customWidth="1"/>
    <col min="10558" max="10560" width="14.7109375" customWidth="1"/>
    <col min="10562" max="10562" width="14.85546875" customWidth="1"/>
    <col min="10563" max="10564" width="14.7109375" customWidth="1"/>
    <col min="10565" max="10565" width="16.5703125" customWidth="1"/>
    <col min="10566" max="10567" width="14.7109375" customWidth="1"/>
    <col min="10569" max="10574" width="14.7109375" customWidth="1"/>
    <col min="10576" max="10576" width="14.85546875" customWidth="1"/>
    <col min="10577" max="10581" width="14.7109375" customWidth="1"/>
    <col min="10583" max="10587" width="14.7109375" customWidth="1"/>
    <col min="10588" max="10588" width="14.5703125" customWidth="1"/>
    <col min="10590" max="10591" width="14.7109375" customWidth="1"/>
    <col min="10592" max="10592" width="14.85546875" customWidth="1"/>
    <col min="10593" max="10593" width="14.7109375" customWidth="1"/>
    <col min="10597" max="10599" width="14.7109375" customWidth="1"/>
    <col min="10753" max="10753" width="7" customWidth="1"/>
    <col min="10754" max="10754" width="37.28515625" customWidth="1"/>
    <col min="10755" max="10755" width="13.28515625" customWidth="1"/>
    <col min="10756" max="10756" width="14.140625" customWidth="1"/>
    <col min="10757" max="10757" width="12.5703125" customWidth="1"/>
    <col min="10758" max="10758" width="13.42578125" customWidth="1"/>
    <col min="10759" max="10762" width="13.7109375" customWidth="1"/>
    <col min="10763" max="10763" width="14.140625" customWidth="1"/>
    <col min="10764" max="10764" width="13.7109375" customWidth="1"/>
    <col min="10765" max="10765" width="9" customWidth="1"/>
    <col min="10766" max="10773" width="14.7109375" customWidth="1"/>
    <col min="10774" max="10774" width="14.85546875" customWidth="1"/>
    <col min="10775" max="10787" width="14.7109375" customWidth="1"/>
    <col min="10789" max="10789" width="14.7109375" customWidth="1"/>
    <col min="10791" max="10794" width="14.7109375" customWidth="1"/>
    <col min="10795" max="10795" width="14.85546875" customWidth="1"/>
    <col min="10796" max="10799" width="14.7109375" customWidth="1"/>
    <col min="10801" max="10802" width="14.7109375" customWidth="1"/>
    <col min="10804" max="10805" width="14.7109375" customWidth="1"/>
    <col min="10806" max="10806" width="14.5703125" customWidth="1"/>
    <col min="10807" max="10809" width="14.7109375" customWidth="1"/>
    <col min="10812" max="10812" width="14.7109375" customWidth="1"/>
    <col min="10813" max="10813" width="14.85546875" customWidth="1"/>
    <col min="10814" max="10816" width="14.7109375" customWidth="1"/>
    <col min="10818" max="10818" width="14.85546875" customWidth="1"/>
    <col min="10819" max="10820" width="14.7109375" customWidth="1"/>
    <col min="10821" max="10821" width="16.5703125" customWidth="1"/>
    <col min="10822" max="10823" width="14.7109375" customWidth="1"/>
    <col min="10825" max="10830" width="14.7109375" customWidth="1"/>
    <col min="10832" max="10832" width="14.85546875" customWidth="1"/>
    <col min="10833" max="10837" width="14.7109375" customWidth="1"/>
    <col min="10839" max="10843" width="14.7109375" customWidth="1"/>
    <col min="10844" max="10844" width="14.5703125" customWidth="1"/>
    <col min="10846" max="10847" width="14.7109375" customWidth="1"/>
    <col min="10848" max="10848" width="14.85546875" customWidth="1"/>
    <col min="10849" max="10849" width="14.7109375" customWidth="1"/>
    <col min="10853" max="10855" width="14.7109375" customWidth="1"/>
    <col min="11009" max="11009" width="7" customWidth="1"/>
    <col min="11010" max="11010" width="37.28515625" customWidth="1"/>
    <col min="11011" max="11011" width="13.28515625" customWidth="1"/>
    <col min="11012" max="11012" width="14.140625" customWidth="1"/>
    <col min="11013" max="11013" width="12.5703125" customWidth="1"/>
    <col min="11014" max="11014" width="13.42578125" customWidth="1"/>
    <col min="11015" max="11018" width="13.7109375" customWidth="1"/>
    <col min="11019" max="11019" width="14.140625" customWidth="1"/>
    <col min="11020" max="11020" width="13.7109375" customWidth="1"/>
    <col min="11021" max="11021" width="9" customWidth="1"/>
    <col min="11022" max="11029" width="14.7109375" customWidth="1"/>
    <col min="11030" max="11030" width="14.85546875" customWidth="1"/>
    <col min="11031" max="11043" width="14.7109375" customWidth="1"/>
    <col min="11045" max="11045" width="14.7109375" customWidth="1"/>
    <col min="11047" max="11050" width="14.7109375" customWidth="1"/>
    <col min="11051" max="11051" width="14.85546875" customWidth="1"/>
    <col min="11052" max="11055" width="14.7109375" customWidth="1"/>
    <col min="11057" max="11058" width="14.7109375" customWidth="1"/>
    <col min="11060" max="11061" width="14.7109375" customWidth="1"/>
    <col min="11062" max="11062" width="14.5703125" customWidth="1"/>
    <col min="11063" max="11065" width="14.7109375" customWidth="1"/>
    <col min="11068" max="11068" width="14.7109375" customWidth="1"/>
    <col min="11069" max="11069" width="14.85546875" customWidth="1"/>
    <col min="11070" max="11072" width="14.7109375" customWidth="1"/>
    <col min="11074" max="11074" width="14.85546875" customWidth="1"/>
    <col min="11075" max="11076" width="14.7109375" customWidth="1"/>
    <col min="11077" max="11077" width="16.5703125" customWidth="1"/>
    <col min="11078" max="11079" width="14.7109375" customWidth="1"/>
    <col min="11081" max="11086" width="14.7109375" customWidth="1"/>
    <col min="11088" max="11088" width="14.85546875" customWidth="1"/>
    <col min="11089" max="11093" width="14.7109375" customWidth="1"/>
    <col min="11095" max="11099" width="14.7109375" customWidth="1"/>
    <col min="11100" max="11100" width="14.5703125" customWidth="1"/>
    <col min="11102" max="11103" width="14.7109375" customWidth="1"/>
    <col min="11104" max="11104" width="14.85546875" customWidth="1"/>
    <col min="11105" max="11105" width="14.7109375" customWidth="1"/>
    <col min="11109" max="11111" width="14.7109375" customWidth="1"/>
    <col min="11265" max="11265" width="7" customWidth="1"/>
    <col min="11266" max="11266" width="37.28515625" customWidth="1"/>
    <col min="11267" max="11267" width="13.28515625" customWidth="1"/>
    <col min="11268" max="11268" width="14.140625" customWidth="1"/>
    <col min="11269" max="11269" width="12.5703125" customWidth="1"/>
    <col min="11270" max="11270" width="13.42578125" customWidth="1"/>
    <col min="11271" max="11274" width="13.7109375" customWidth="1"/>
    <col min="11275" max="11275" width="14.140625" customWidth="1"/>
    <col min="11276" max="11276" width="13.7109375" customWidth="1"/>
    <col min="11277" max="11277" width="9" customWidth="1"/>
    <col min="11278" max="11285" width="14.7109375" customWidth="1"/>
    <col min="11286" max="11286" width="14.85546875" customWidth="1"/>
    <col min="11287" max="11299" width="14.7109375" customWidth="1"/>
    <col min="11301" max="11301" width="14.7109375" customWidth="1"/>
    <col min="11303" max="11306" width="14.7109375" customWidth="1"/>
    <col min="11307" max="11307" width="14.85546875" customWidth="1"/>
    <col min="11308" max="11311" width="14.7109375" customWidth="1"/>
    <col min="11313" max="11314" width="14.7109375" customWidth="1"/>
    <col min="11316" max="11317" width="14.7109375" customWidth="1"/>
    <col min="11318" max="11318" width="14.5703125" customWidth="1"/>
    <col min="11319" max="11321" width="14.7109375" customWidth="1"/>
    <col min="11324" max="11324" width="14.7109375" customWidth="1"/>
    <col min="11325" max="11325" width="14.85546875" customWidth="1"/>
    <col min="11326" max="11328" width="14.7109375" customWidth="1"/>
    <col min="11330" max="11330" width="14.85546875" customWidth="1"/>
    <col min="11331" max="11332" width="14.7109375" customWidth="1"/>
    <col min="11333" max="11333" width="16.5703125" customWidth="1"/>
    <col min="11334" max="11335" width="14.7109375" customWidth="1"/>
    <col min="11337" max="11342" width="14.7109375" customWidth="1"/>
    <col min="11344" max="11344" width="14.85546875" customWidth="1"/>
    <col min="11345" max="11349" width="14.7109375" customWidth="1"/>
    <col min="11351" max="11355" width="14.7109375" customWidth="1"/>
    <col min="11356" max="11356" width="14.5703125" customWidth="1"/>
    <col min="11358" max="11359" width="14.7109375" customWidth="1"/>
    <col min="11360" max="11360" width="14.85546875" customWidth="1"/>
    <col min="11361" max="11361" width="14.7109375" customWidth="1"/>
    <col min="11365" max="11367" width="14.7109375" customWidth="1"/>
    <col min="11521" max="11521" width="7" customWidth="1"/>
    <col min="11522" max="11522" width="37.28515625" customWidth="1"/>
    <col min="11523" max="11523" width="13.28515625" customWidth="1"/>
    <col min="11524" max="11524" width="14.140625" customWidth="1"/>
    <col min="11525" max="11525" width="12.5703125" customWidth="1"/>
    <col min="11526" max="11526" width="13.42578125" customWidth="1"/>
    <col min="11527" max="11530" width="13.7109375" customWidth="1"/>
    <col min="11531" max="11531" width="14.140625" customWidth="1"/>
    <col min="11532" max="11532" width="13.7109375" customWidth="1"/>
    <col min="11533" max="11533" width="9" customWidth="1"/>
    <col min="11534" max="11541" width="14.7109375" customWidth="1"/>
    <col min="11542" max="11542" width="14.85546875" customWidth="1"/>
    <col min="11543" max="11555" width="14.7109375" customWidth="1"/>
    <col min="11557" max="11557" width="14.7109375" customWidth="1"/>
    <col min="11559" max="11562" width="14.7109375" customWidth="1"/>
    <col min="11563" max="11563" width="14.85546875" customWidth="1"/>
    <col min="11564" max="11567" width="14.7109375" customWidth="1"/>
    <col min="11569" max="11570" width="14.7109375" customWidth="1"/>
    <col min="11572" max="11573" width="14.7109375" customWidth="1"/>
    <col min="11574" max="11574" width="14.5703125" customWidth="1"/>
    <col min="11575" max="11577" width="14.7109375" customWidth="1"/>
    <col min="11580" max="11580" width="14.7109375" customWidth="1"/>
    <col min="11581" max="11581" width="14.85546875" customWidth="1"/>
    <col min="11582" max="11584" width="14.7109375" customWidth="1"/>
    <col min="11586" max="11586" width="14.85546875" customWidth="1"/>
    <col min="11587" max="11588" width="14.7109375" customWidth="1"/>
    <col min="11589" max="11589" width="16.5703125" customWidth="1"/>
    <col min="11590" max="11591" width="14.7109375" customWidth="1"/>
    <col min="11593" max="11598" width="14.7109375" customWidth="1"/>
    <col min="11600" max="11600" width="14.85546875" customWidth="1"/>
    <col min="11601" max="11605" width="14.7109375" customWidth="1"/>
    <col min="11607" max="11611" width="14.7109375" customWidth="1"/>
    <col min="11612" max="11612" width="14.5703125" customWidth="1"/>
    <col min="11614" max="11615" width="14.7109375" customWidth="1"/>
    <col min="11616" max="11616" width="14.85546875" customWidth="1"/>
    <col min="11617" max="11617" width="14.7109375" customWidth="1"/>
    <col min="11621" max="11623" width="14.7109375" customWidth="1"/>
    <col min="11777" max="11777" width="7" customWidth="1"/>
    <col min="11778" max="11778" width="37.28515625" customWidth="1"/>
    <col min="11779" max="11779" width="13.28515625" customWidth="1"/>
    <col min="11780" max="11780" width="14.140625" customWidth="1"/>
    <col min="11781" max="11781" width="12.5703125" customWidth="1"/>
    <col min="11782" max="11782" width="13.42578125" customWidth="1"/>
    <col min="11783" max="11786" width="13.7109375" customWidth="1"/>
    <col min="11787" max="11787" width="14.140625" customWidth="1"/>
    <col min="11788" max="11788" width="13.7109375" customWidth="1"/>
    <col min="11789" max="11789" width="9" customWidth="1"/>
    <col min="11790" max="11797" width="14.7109375" customWidth="1"/>
    <col min="11798" max="11798" width="14.85546875" customWidth="1"/>
    <col min="11799" max="11811" width="14.7109375" customWidth="1"/>
    <col min="11813" max="11813" width="14.7109375" customWidth="1"/>
    <col min="11815" max="11818" width="14.7109375" customWidth="1"/>
    <col min="11819" max="11819" width="14.85546875" customWidth="1"/>
    <col min="11820" max="11823" width="14.7109375" customWidth="1"/>
    <col min="11825" max="11826" width="14.7109375" customWidth="1"/>
    <col min="11828" max="11829" width="14.7109375" customWidth="1"/>
    <col min="11830" max="11830" width="14.5703125" customWidth="1"/>
    <col min="11831" max="11833" width="14.7109375" customWidth="1"/>
    <col min="11836" max="11836" width="14.7109375" customWidth="1"/>
    <col min="11837" max="11837" width="14.85546875" customWidth="1"/>
    <col min="11838" max="11840" width="14.7109375" customWidth="1"/>
    <col min="11842" max="11842" width="14.85546875" customWidth="1"/>
    <col min="11843" max="11844" width="14.7109375" customWidth="1"/>
    <col min="11845" max="11845" width="16.5703125" customWidth="1"/>
    <col min="11846" max="11847" width="14.7109375" customWidth="1"/>
    <col min="11849" max="11854" width="14.7109375" customWidth="1"/>
    <col min="11856" max="11856" width="14.85546875" customWidth="1"/>
    <col min="11857" max="11861" width="14.7109375" customWidth="1"/>
    <col min="11863" max="11867" width="14.7109375" customWidth="1"/>
    <col min="11868" max="11868" width="14.5703125" customWidth="1"/>
    <col min="11870" max="11871" width="14.7109375" customWidth="1"/>
    <col min="11872" max="11872" width="14.85546875" customWidth="1"/>
    <col min="11873" max="11873" width="14.7109375" customWidth="1"/>
    <col min="11877" max="11879" width="14.7109375" customWidth="1"/>
    <col min="12033" max="12033" width="7" customWidth="1"/>
    <col min="12034" max="12034" width="37.28515625" customWidth="1"/>
    <col min="12035" max="12035" width="13.28515625" customWidth="1"/>
    <col min="12036" max="12036" width="14.140625" customWidth="1"/>
    <col min="12037" max="12037" width="12.5703125" customWidth="1"/>
    <col min="12038" max="12038" width="13.42578125" customWidth="1"/>
    <col min="12039" max="12042" width="13.7109375" customWidth="1"/>
    <col min="12043" max="12043" width="14.140625" customWidth="1"/>
    <col min="12044" max="12044" width="13.7109375" customWidth="1"/>
    <col min="12045" max="12045" width="9" customWidth="1"/>
    <col min="12046" max="12053" width="14.7109375" customWidth="1"/>
    <col min="12054" max="12054" width="14.85546875" customWidth="1"/>
    <col min="12055" max="12067" width="14.7109375" customWidth="1"/>
    <col min="12069" max="12069" width="14.7109375" customWidth="1"/>
    <col min="12071" max="12074" width="14.7109375" customWidth="1"/>
    <col min="12075" max="12075" width="14.85546875" customWidth="1"/>
    <col min="12076" max="12079" width="14.7109375" customWidth="1"/>
    <col min="12081" max="12082" width="14.7109375" customWidth="1"/>
    <col min="12084" max="12085" width="14.7109375" customWidth="1"/>
    <col min="12086" max="12086" width="14.5703125" customWidth="1"/>
    <col min="12087" max="12089" width="14.7109375" customWidth="1"/>
    <col min="12092" max="12092" width="14.7109375" customWidth="1"/>
    <col min="12093" max="12093" width="14.85546875" customWidth="1"/>
    <col min="12094" max="12096" width="14.7109375" customWidth="1"/>
    <col min="12098" max="12098" width="14.85546875" customWidth="1"/>
    <col min="12099" max="12100" width="14.7109375" customWidth="1"/>
    <col min="12101" max="12101" width="16.5703125" customWidth="1"/>
    <col min="12102" max="12103" width="14.7109375" customWidth="1"/>
    <col min="12105" max="12110" width="14.7109375" customWidth="1"/>
    <col min="12112" max="12112" width="14.85546875" customWidth="1"/>
    <col min="12113" max="12117" width="14.7109375" customWidth="1"/>
    <col min="12119" max="12123" width="14.7109375" customWidth="1"/>
    <col min="12124" max="12124" width="14.5703125" customWidth="1"/>
    <col min="12126" max="12127" width="14.7109375" customWidth="1"/>
    <col min="12128" max="12128" width="14.85546875" customWidth="1"/>
    <col min="12129" max="12129" width="14.7109375" customWidth="1"/>
    <col min="12133" max="12135" width="14.7109375" customWidth="1"/>
    <col min="12289" max="12289" width="7" customWidth="1"/>
    <col min="12290" max="12290" width="37.28515625" customWidth="1"/>
    <col min="12291" max="12291" width="13.28515625" customWidth="1"/>
    <col min="12292" max="12292" width="14.140625" customWidth="1"/>
    <col min="12293" max="12293" width="12.5703125" customWidth="1"/>
    <col min="12294" max="12294" width="13.42578125" customWidth="1"/>
    <col min="12295" max="12298" width="13.7109375" customWidth="1"/>
    <col min="12299" max="12299" width="14.140625" customWidth="1"/>
    <col min="12300" max="12300" width="13.7109375" customWidth="1"/>
    <col min="12301" max="12301" width="9" customWidth="1"/>
    <col min="12302" max="12309" width="14.7109375" customWidth="1"/>
    <col min="12310" max="12310" width="14.85546875" customWidth="1"/>
    <col min="12311" max="12323" width="14.7109375" customWidth="1"/>
    <col min="12325" max="12325" width="14.7109375" customWidth="1"/>
    <col min="12327" max="12330" width="14.7109375" customWidth="1"/>
    <col min="12331" max="12331" width="14.85546875" customWidth="1"/>
    <col min="12332" max="12335" width="14.7109375" customWidth="1"/>
    <col min="12337" max="12338" width="14.7109375" customWidth="1"/>
    <col min="12340" max="12341" width="14.7109375" customWidth="1"/>
    <col min="12342" max="12342" width="14.5703125" customWidth="1"/>
    <col min="12343" max="12345" width="14.7109375" customWidth="1"/>
    <col min="12348" max="12348" width="14.7109375" customWidth="1"/>
    <col min="12349" max="12349" width="14.85546875" customWidth="1"/>
    <col min="12350" max="12352" width="14.7109375" customWidth="1"/>
    <col min="12354" max="12354" width="14.85546875" customWidth="1"/>
    <col min="12355" max="12356" width="14.7109375" customWidth="1"/>
    <col min="12357" max="12357" width="16.5703125" customWidth="1"/>
    <col min="12358" max="12359" width="14.7109375" customWidth="1"/>
    <col min="12361" max="12366" width="14.7109375" customWidth="1"/>
    <col min="12368" max="12368" width="14.85546875" customWidth="1"/>
    <col min="12369" max="12373" width="14.7109375" customWidth="1"/>
    <col min="12375" max="12379" width="14.7109375" customWidth="1"/>
    <col min="12380" max="12380" width="14.5703125" customWidth="1"/>
    <col min="12382" max="12383" width="14.7109375" customWidth="1"/>
    <col min="12384" max="12384" width="14.85546875" customWidth="1"/>
    <col min="12385" max="12385" width="14.7109375" customWidth="1"/>
    <col min="12389" max="12391" width="14.7109375" customWidth="1"/>
    <col min="12545" max="12545" width="7" customWidth="1"/>
    <col min="12546" max="12546" width="37.28515625" customWidth="1"/>
    <col min="12547" max="12547" width="13.28515625" customWidth="1"/>
    <col min="12548" max="12548" width="14.140625" customWidth="1"/>
    <col min="12549" max="12549" width="12.5703125" customWidth="1"/>
    <col min="12550" max="12550" width="13.42578125" customWidth="1"/>
    <col min="12551" max="12554" width="13.7109375" customWidth="1"/>
    <col min="12555" max="12555" width="14.140625" customWidth="1"/>
    <col min="12556" max="12556" width="13.7109375" customWidth="1"/>
    <col min="12557" max="12557" width="9" customWidth="1"/>
    <col min="12558" max="12565" width="14.7109375" customWidth="1"/>
    <col min="12566" max="12566" width="14.85546875" customWidth="1"/>
    <col min="12567" max="12579" width="14.7109375" customWidth="1"/>
    <col min="12581" max="12581" width="14.7109375" customWidth="1"/>
    <col min="12583" max="12586" width="14.7109375" customWidth="1"/>
    <col min="12587" max="12587" width="14.85546875" customWidth="1"/>
    <col min="12588" max="12591" width="14.7109375" customWidth="1"/>
    <col min="12593" max="12594" width="14.7109375" customWidth="1"/>
    <col min="12596" max="12597" width="14.7109375" customWidth="1"/>
    <col min="12598" max="12598" width="14.5703125" customWidth="1"/>
    <col min="12599" max="12601" width="14.7109375" customWidth="1"/>
    <col min="12604" max="12604" width="14.7109375" customWidth="1"/>
    <col min="12605" max="12605" width="14.85546875" customWidth="1"/>
    <col min="12606" max="12608" width="14.7109375" customWidth="1"/>
    <col min="12610" max="12610" width="14.85546875" customWidth="1"/>
    <col min="12611" max="12612" width="14.7109375" customWidth="1"/>
    <col min="12613" max="12613" width="16.5703125" customWidth="1"/>
    <col min="12614" max="12615" width="14.7109375" customWidth="1"/>
    <col min="12617" max="12622" width="14.7109375" customWidth="1"/>
    <col min="12624" max="12624" width="14.85546875" customWidth="1"/>
    <col min="12625" max="12629" width="14.7109375" customWidth="1"/>
    <col min="12631" max="12635" width="14.7109375" customWidth="1"/>
    <col min="12636" max="12636" width="14.5703125" customWidth="1"/>
    <col min="12638" max="12639" width="14.7109375" customWidth="1"/>
    <col min="12640" max="12640" width="14.85546875" customWidth="1"/>
    <col min="12641" max="12641" width="14.7109375" customWidth="1"/>
    <col min="12645" max="12647" width="14.7109375" customWidth="1"/>
    <col min="12801" max="12801" width="7" customWidth="1"/>
    <col min="12802" max="12802" width="37.28515625" customWidth="1"/>
    <col min="12803" max="12803" width="13.28515625" customWidth="1"/>
    <col min="12804" max="12804" width="14.140625" customWidth="1"/>
    <col min="12805" max="12805" width="12.5703125" customWidth="1"/>
    <col min="12806" max="12806" width="13.42578125" customWidth="1"/>
    <col min="12807" max="12810" width="13.7109375" customWidth="1"/>
    <col min="12811" max="12811" width="14.140625" customWidth="1"/>
    <col min="12812" max="12812" width="13.7109375" customWidth="1"/>
    <col min="12813" max="12813" width="9" customWidth="1"/>
    <col min="12814" max="12821" width="14.7109375" customWidth="1"/>
    <col min="12822" max="12822" width="14.85546875" customWidth="1"/>
    <col min="12823" max="12835" width="14.7109375" customWidth="1"/>
    <col min="12837" max="12837" width="14.7109375" customWidth="1"/>
    <col min="12839" max="12842" width="14.7109375" customWidth="1"/>
    <col min="12843" max="12843" width="14.85546875" customWidth="1"/>
    <col min="12844" max="12847" width="14.7109375" customWidth="1"/>
    <col min="12849" max="12850" width="14.7109375" customWidth="1"/>
    <col min="12852" max="12853" width="14.7109375" customWidth="1"/>
    <col min="12854" max="12854" width="14.5703125" customWidth="1"/>
    <col min="12855" max="12857" width="14.7109375" customWidth="1"/>
    <col min="12860" max="12860" width="14.7109375" customWidth="1"/>
    <col min="12861" max="12861" width="14.85546875" customWidth="1"/>
    <col min="12862" max="12864" width="14.7109375" customWidth="1"/>
    <col min="12866" max="12866" width="14.85546875" customWidth="1"/>
    <col min="12867" max="12868" width="14.7109375" customWidth="1"/>
    <col min="12869" max="12869" width="16.5703125" customWidth="1"/>
    <col min="12870" max="12871" width="14.7109375" customWidth="1"/>
    <col min="12873" max="12878" width="14.7109375" customWidth="1"/>
    <col min="12880" max="12880" width="14.85546875" customWidth="1"/>
    <col min="12881" max="12885" width="14.7109375" customWidth="1"/>
    <col min="12887" max="12891" width="14.7109375" customWidth="1"/>
    <col min="12892" max="12892" width="14.5703125" customWidth="1"/>
    <col min="12894" max="12895" width="14.7109375" customWidth="1"/>
    <col min="12896" max="12896" width="14.85546875" customWidth="1"/>
    <col min="12897" max="12897" width="14.7109375" customWidth="1"/>
    <col min="12901" max="12903" width="14.7109375" customWidth="1"/>
    <col min="13057" max="13057" width="7" customWidth="1"/>
    <col min="13058" max="13058" width="37.28515625" customWidth="1"/>
    <col min="13059" max="13059" width="13.28515625" customWidth="1"/>
    <col min="13060" max="13060" width="14.140625" customWidth="1"/>
    <col min="13061" max="13061" width="12.5703125" customWidth="1"/>
    <col min="13062" max="13062" width="13.42578125" customWidth="1"/>
    <col min="13063" max="13066" width="13.7109375" customWidth="1"/>
    <col min="13067" max="13067" width="14.140625" customWidth="1"/>
    <col min="13068" max="13068" width="13.7109375" customWidth="1"/>
    <col min="13069" max="13069" width="9" customWidth="1"/>
    <col min="13070" max="13077" width="14.7109375" customWidth="1"/>
    <col min="13078" max="13078" width="14.85546875" customWidth="1"/>
    <col min="13079" max="13091" width="14.7109375" customWidth="1"/>
    <col min="13093" max="13093" width="14.7109375" customWidth="1"/>
    <col min="13095" max="13098" width="14.7109375" customWidth="1"/>
    <col min="13099" max="13099" width="14.85546875" customWidth="1"/>
    <col min="13100" max="13103" width="14.7109375" customWidth="1"/>
    <col min="13105" max="13106" width="14.7109375" customWidth="1"/>
    <col min="13108" max="13109" width="14.7109375" customWidth="1"/>
    <col min="13110" max="13110" width="14.5703125" customWidth="1"/>
    <col min="13111" max="13113" width="14.7109375" customWidth="1"/>
    <col min="13116" max="13116" width="14.7109375" customWidth="1"/>
    <col min="13117" max="13117" width="14.85546875" customWidth="1"/>
    <col min="13118" max="13120" width="14.7109375" customWidth="1"/>
    <col min="13122" max="13122" width="14.85546875" customWidth="1"/>
    <col min="13123" max="13124" width="14.7109375" customWidth="1"/>
    <col min="13125" max="13125" width="16.5703125" customWidth="1"/>
    <col min="13126" max="13127" width="14.7109375" customWidth="1"/>
    <col min="13129" max="13134" width="14.7109375" customWidth="1"/>
    <col min="13136" max="13136" width="14.85546875" customWidth="1"/>
    <col min="13137" max="13141" width="14.7109375" customWidth="1"/>
    <col min="13143" max="13147" width="14.7109375" customWidth="1"/>
    <col min="13148" max="13148" width="14.5703125" customWidth="1"/>
    <col min="13150" max="13151" width="14.7109375" customWidth="1"/>
    <col min="13152" max="13152" width="14.85546875" customWidth="1"/>
    <col min="13153" max="13153" width="14.7109375" customWidth="1"/>
    <col min="13157" max="13159" width="14.7109375" customWidth="1"/>
    <col min="13313" max="13313" width="7" customWidth="1"/>
    <col min="13314" max="13314" width="37.28515625" customWidth="1"/>
    <col min="13315" max="13315" width="13.28515625" customWidth="1"/>
    <col min="13316" max="13316" width="14.140625" customWidth="1"/>
    <col min="13317" max="13317" width="12.5703125" customWidth="1"/>
    <col min="13318" max="13318" width="13.42578125" customWidth="1"/>
    <col min="13319" max="13322" width="13.7109375" customWidth="1"/>
    <col min="13323" max="13323" width="14.140625" customWidth="1"/>
    <col min="13324" max="13324" width="13.7109375" customWidth="1"/>
    <col min="13325" max="13325" width="9" customWidth="1"/>
    <col min="13326" max="13333" width="14.7109375" customWidth="1"/>
    <col min="13334" max="13334" width="14.85546875" customWidth="1"/>
    <col min="13335" max="13347" width="14.7109375" customWidth="1"/>
    <col min="13349" max="13349" width="14.7109375" customWidth="1"/>
    <col min="13351" max="13354" width="14.7109375" customWidth="1"/>
    <col min="13355" max="13355" width="14.85546875" customWidth="1"/>
    <col min="13356" max="13359" width="14.7109375" customWidth="1"/>
    <col min="13361" max="13362" width="14.7109375" customWidth="1"/>
    <col min="13364" max="13365" width="14.7109375" customWidth="1"/>
    <col min="13366" max="13366" width="14.5703125" customWidth="1"/>
    <col min="13367" max="13369" width="14.7109375" customWidth="1"/>
    <col min="13372" max="13372" width="14.7109375" customWidth="1"/>
    <col min="13373" max="13373" width="14.85546875" customWidth="1"/>
    <col min="13374" max="13376" width="14.7109375" customWidth="1"/>
    <col min="13378" max="13378" width="14.85546875" customWidth="1"/>
    <col min="13379" max="13380" width="14.7109375" customWidth="1"/>
    <col min="13381" max="13381" width="16.5703125" customWidth="1"/>
    <col min="13382" max="13383" width="14.7109375" customWidth="1"/>
    <col min="13385" max="13390" width="14.7109375" customWidth="1"/>
    <col min="13392" max="13392" width="14.85546875" customWidth="1"/>
    <col min="13393" max="13397" width="14.7109375" customWidth="1"/>
    <col min="13399" max="13403" width="14.7109375" customWidth="1"/>
    <col min="13404" max="13404" width="14.5703125" customWidth="1"/>
    <col min="13406" max="13407" width="14.7109375" customWidth="1"/>
    <col min="13408" max="13408" width="14.85546875" customWidth="1"/>
    <col min="13409" max="13409" width="14.7109375" customWidth="1"/>
    <col min="13413" max="13415" width="14.7109375" customWidth="1"/>
    <col min="13569" max="13569" width="7" customWidth="1"/>
    <col min="13570" max="13570" width="37.28515625" customWidth="1"/>
    <col min="13571" max="13571" width="13.28515625" customWidth="1"/>
    <col min="13572" max="13572" width="14.140625" customWidth="1"/>
    <col min="13573" max="13573" width="12.5703125" customWidth="1"/>
    <col min="13574" max="13574" width="13.42578125" customWidth="1"/>
    <col min="13575" max="13578" width="13.7109375" customWidth="1"/>
    <col min="13579" max="13579" width="14.140625" customWidth="1"/>
    <col min="13580" max="13580" width="13.7109375" customWidth="1"/>
    <col min="13581" max="13581" width="9" customWidth="1"/>
    <col min="13582" max="13589" width="14.7109375" customWidth="1"/>
    <col min="13590" max="13590" width="14.85546875" customWidth="1"/>
    <col min="13591" max="13603" width="14.7109375" customWidth="1"/>
    <col min="13605" max="13605" width="14.7109375" customWidth="1"/>
    <col min="13607" max="13610" width="14.7109375" customWidth="1"/>
    <col min="13611" max="13611" width="14.85546875" customWidth="1"/>
    <col min="13612" max="13615" width="14.7109375" customWidth="1"/>
    <col min="13617" max="13618" width="14.7109375" customWidth="1"/>
    <col min="13620" max="13621" width="14.7109375" customWidth="1"/>
    <col min="13622" max="13622" width="14.5703125" customWidth="1"/>
    <col min="13623" max="13625" width="14.7109375" customWidth="1"/>
    <col min="13628" max="13628" width="14.7109375" customWidth="1"/>
    <col min="13629" max="13629" width="14.85546875" customWidth="1"/>
    <col min="13630" max="13632" width="14.7109375" customWidth="1"/>
    <col min="13634" max="13634" width="14.85546875" customWidth="1"/>
    <col min="13635" max="13636" width="14.7109375" customWidth="1"/>
    <col min="13637" max="13637" width="16.5703125" customWidth="1"/>
    <col min="13638" max="13639" width="14.7109375" customWidth="1"/>
    <col min="13641" max="13646" width="14.7109375" customWidth="1"/>
    <col min="13648" max="13648" width="14.85546875" customWidth="1"/>
    <col min="13649" max="13653" width="14.7109375" customWidth="1"/>
    <col min="13655" max="13659" width="14.7109375" customWidth="1"/>
    <col min="13660" max="13660" width="14.5703125" customWidth="1"/>
    <col min="13662" max="13663" width="14.7109375" customWidth="1"/>
    <col min="13664" max="13664" width="14.85546875" customWidth="1"/>
    <col min="13665" max="13665" width="14.7109375" customWidth="1"/>
    <col min="13669" max="13671" width="14.7109375" customWidth="1"/>
    <col min="13825" max="13825" width="7" customWidth="1"/>
    <col min="13826" max="13826" width="37.28515625" customWidth="1"/>
    <col min="13827" max="13827" width="13.28515625" customWidth="1"/>
    <col min="13828" max="13828" width="14.140625" customWidth="1"/>
    <col min="13829" max="13829" width="12.5703125" customWidth="1"/>
    <col min="13830" max="13830" width="13.42578125" customWidth="1"/>
    <col min="13831" max="13834" width="13.7109375" customWidth="1"/>
    <col min="13835" max="13835" width="14.140625" customWidth="1"/>
    <col min="13836" max="13836" width="13.7109375" customWidth="1"/>
    <col min="13837" max="13837" width="9" customWidth="1"/>
    <col min="13838" max="13845" width="14.7109375" customWidth="1"/>
    <col min="13846" max="13846" width="14.85546875" customWidth="1"/>
    <col min="13847" max="13859" width="14.7109375" customWidth="1"/>
    <col min="13861" max="13861" width="14.7109375" customWidth="1"/>
    <col min="13863" max="13866" width="14.7109375" customWidth="1"/>
    <col min="13867" max="13867" width="14.85546875" customWidth="1"/>
    <col min="13868" max="13871" width="14.7109375" customWidth="1"/>
    <col min="13873" max="13874" width="14.7109375" customWidth="1"/>
    <col min="13876" max="13877" width="14.7109375" customWidth="1"/>
    <col min="13878" max="13878" width="14.5703125" customWidth="1"/>
    <col min="13879" max="13881" width="14.7109375" customWidth="1"/>
    <col min="13884" max="13884" width="14.7109375" customWidth="1"/>
    <col min="13885" max="13885" width="14.85546875" customWidth="1"/>
    <col min="13886" max="13888" width="14.7109375" customWidth="1"/>
    <col min="13890" max="13890" width="14.85546875" customWidth="1"/>
    <col min="13891" max="13892" width="14.7109375" customWidth="1"/>
    <col min="13893" max="13893" width="16.5703125" customWidth="1"/>
    <col min="13894" max="13895" width="14.7109375" customWidth="1"/>
    <col min="13897" max="13902" width="14.7109375" customWidth="1"/>
    <col min="13904" max="13904" width="14.85546875" customWidth="1"/>
    <col min="13905" max="13909" width="14.7109375" customWidth="1"/>
    <col min="13911" max="13915" width="14.7109375" customWidth="1"/>
    <col min="13916" max="13916" width="14.5703125" customWidth="1"/>
    <col min="13918" max="13919" width="14.7109375" customWidth="1"/>
    <col min="13920" max="13920" width="14.85546875" customWidth="1"/>
    <col min="13921" max="13921" width="14.7109375" customWidth="1"/>
    <col min="13925" max="13927" width="14.7109375" customWidth="1"/>
    <col min="14081" max="14081" width="7" customWidth="1"/>
    <col min="14082" max="14082" width="37.28515625" customWidth="1"/>
    <col min="14083" max="14083" width="13.28515625" customWidth="1"/>
    <col min="14084" max="14084" width="14.140625" customWidth="1"/>
    <col min="14085" max="14085" width="12.5703125" customWidth="1"/>
    <col min="14086" max="14086" width="13.42578125" customWidth="1"/>
    <col min="14087" max="14090" width="13.7109375" customWidth="1"/>
    <col min="14091" max="14091" width="14.140625" customWidth="1"/>
    <col min="14092" max="14092" width="13.7109375" customWidth="1"/>
    <col min="14093" max="14093" width="9" customWidth="1"/>
    <col min="14094" max="14101" width="14.7109375" customWidth="1"/>
    <col min="14102" max="14102" width="14.85546875" customWidth="1"/>
    <col min="14103" max="14115" width="14.7109375" customWidth="1"/>
    <col min="14117" max="14117" width="14.7109375" customWidth="1"/>
    <col min="14119" max="14122" width="14.7109375" customWidth="1"/>
    <col min="14123" max="14123" width="14.85546875" customWidth="1"/>
    <col min="14124" max="14127" width="14.7109375" customWidth="1"/>
    <col min="14129" max="14130" width="14.7109375" customWidth="1"/>
    <col min="14132" max="14133" width="14.7109375" customWidth="1"/>
    <col min="14134" max="14134" width="14.5703125" customWidth="1"/>
    <col min="14135" max="14137" width="14.7109375" customWidth="1"/>
    <col min="14140" max="14140" width="14.7109375" customWidth="1"/>
    <col min="14141" max="14141" width="14.85546875" customWidth="1"/>
    <col min="14142" max="14144" width="14.7109375" customWidth="1"/>
    <col min="14146" max="14146" width="14.85546875" customWidth="1"/>
    <col min="14147" max="14148" width="14.7109375" customWidth="1"/>
    <col min="14149" max="14149" width="16.5703125" customWidth="1"/>
    <col min="14150" max="14151" width="14.7109375" customWidth="1"/>
    <col min="14153" max="14158" width="14.7109375" customWidth="1"/>
    <col min="14160" max="14160" width="14.85546875" customWidth="1"/>
    <col min="14161" max="14165" width="14.7109375" customWidth="1"/>
    <col min="14167" max="14171" width="14.7109375" customWidth="1"/>
    <col min="14172" max="14172" width="14.5703125" customWidth="1"/>
    <col min="14174" max="14175" width="14.7109375" customWidth="1"/>
    <col min="14176" max="14176" width="14.85546875" customWidth="1"/>
    <col min="14177" max="14177" width="14.7109375" customWidth="1"/>
    <col min="14181" max="14183" width="14.7109375" customWidth="1"/>
    <col min="14337" max="14337" width="7" customWidth="1"/>
    <col min="14338" max="14338" width="37.28515625" customWidth="1"/>
    <col min="14339" max="14339" width="13.28515625" customWidth="1"/>
    <col min="14340" max="14340" width="14.140625" customWidth="1"/>
    <col min="14341" max="14341" width="12.5703125" customWidth="1"/>
    <col min="14342" max="14342" width="13.42578125" customWidth="1"/>
    <col min="14343" max="14346" width="13.7109375" customWidth="1"/>
    <col min="14347" max="14347" width="14.140625" customWidth="1"/>
    <col min="14348" max="14348" width="13.7109375" customWidth="1"/>
    <col min="14349" max="14349" width="9" customWidth="1"/>
    <col min="14350" max="14357" width="14.7109375" customWidth="1"/>
    <col min="14358" max="14358" width="14.85546875" customWidth="1"/>
    <col min="14359" max="14371" width="14.7109375" customWidth="1"/>
    <col min="14373" max="14373" width="14.7109375" customWidth="1"/>
    <col min="14375" max="14378" width="14.7109375" customWidth="1"/>
    <col min="14379" max="14379" width="14.85546875" customWidth="1"/>
    <col min="14380" max="14383" width="14.7109375" customWidth="1"/>
    <col min="14385" max="14386" width="14.7109375" customWidth="1"/>
    <col min="14388" max="14389" width="14.7109375" customWidth="1"/>
    <col min="14390" max="14390" width="14.5703125" customWidth="1"/>
    <col min="14391" max="14393" width="14.7109375" customWidth="1"/>
    <col min="14396" max="14396" width="14.7109375" customWidth="1"/>
    <col min="14397" max="14397" width="14.85546875" customWidth="1"/>
    <col min="14398" max="14400" width="14.7109375" customWidth="1"/>
    <col min="14402" max="14402" width="14.85546875" customWidth="1"/>
    <col min="14403" max="14404" width="14.7109375" customWidth="1"/>
    <col min="14405" max="14405" width="16.5703125" customWidth="1"/>
    <col min="14406" max="14407" width="14.7109375" customWidth="1"/>
    <col min="14409" max="14414" width="14.7109375" customWidth="1"/>
    <col min="14416" max="14416" width="14.85546875" customWidth="1"/>
    <col min="14417" max="14421" width="14.7109375" customWidth="1"/>
    <col min="14423" max="14427" width="14.7109375" customWidth="1"/>
    <col min="14428" max="14428" width="14.5703125" customWidth="1"/>
    <col min="14430" max="14431" width="14.7109375" customWidth="1"/>
    <col min="14432" max="14432" width="14.85546875" customWidth="1"/>
    <col min="14433" max="14433" width="14.7109375" customWidth="1"/>
    <col min="14437" max="14439" width="14.7109375" customWidth="1"/>
    <col min="14593" max="14593" width="7" customWidth="1"/>
    <col min="14594" max="14594" width="37.28515625" customWidth="1"/>
    <col min="14595" max="14595" width="13.28515625" customWidth="1"/>
    <col min="14596" max="14596" width="14.140625" customWidth="1"/>
    <col min="14597" max="14597" width="12.5703125" customWidth="1"/>
    <col min="14598" max="14598" width="13.42578125" customWidth="1"/>
    <col min="14599" max="14602" width="13.7109375" customWidth="1"/>
    <col min="14603" max="14603" width="14.140625" customWidth="1"/>
    <col min="14604" max="14604" width="13.7109375" customWidth="1"/>
    <col min="14605" max="14605" width="9" customWidth="1"/>
    <col min="14606" max="14613" width="14.7109375" customWidth="1"/>
    <col min="14614" max="14614" width="14.85546875" customWidth="1"/>
    <col min="14615" max="14627" width="14.7109375" customWidth="1"/>
    <col min="14629" max="14629" width="14.7109375" customWidth="1"/>
    <col min="14631" max="14634" width="14.7109375" customWidth="1"/>
    <col min="14635" max="14635" width="14.85546875" customWidth="1"/>
    <col min="14636" max="14639" width="14.7109375" customWidth="1"/>
    <col min="14641" max="14642" width="14.7109375" customWidth="1"/>
    <col min="14644" max="14645" width="14.7109375" customWidth="1"/>
    <col min="14646" max="14646" width="14.5703125" customWidth="1"/>
    <col min="14647" max="14649" width="14.7109375" customWidth="1"/>
    <col min="14652" max="14652" width="14.7109375" customWidth="1"/>
    <col min="14653" max="14653" width="14.85546875" customWidth="1"/>
    <col min="14654" max="14656" width="14.7109375" customWidth="1"/>
    <col min="14658" max="14658" width="14.85546875" customWidth="1"/>
    <col min="14659" max="14660" width="14.7109375" customWidth="1"/>
    <col min="14661" max="14661" width="16.5703125" customWidth="1"/>
    <col min="14662" max="14663" width="14.7109375" customWidth="1"/>
    <col min="14665" max="14670" width="14.7109375" customWidth="1"/>
    <col min="14672" max="14672" width="14.85546875" customWidth="1"/>
    <col min="14673" max="14677" width="14.7109375" customWidth="1"/>
    <col min="14679" max="14683" width="14.7109375" customWidth="1"/>
    <col min="14684" max="14684" width="14.5703125" customWidth="1"/>
    <col min="14686" max="14687" width="14.7109375" customWidth="1"/>
    <col min="14688" max="14688" width="14.85546875" customWidth="1"/>
    <col min="14689" max="14689" width="14.7109375" customWidth="1"/>
    <col min="14693" max="14695" width="14.7109375" customWidth="1"/>
    <col min="14849" max="14849" width="7" customWidth="1"/>
    <col min="14850" max="14850" width="37.28515625" customWidth="1"/>
    <col min="14851" max="14851" width="13.28515625" customWidth="1"/>
    <col min="14852" max="14852" width="14.140625" customWidth="1"/>
    <col min="14853" max="14853" width="12.5703125" customWidth="1"/>
    <col min="14854" max="14854" width="13.42578125" customWidth="1"/>
    <col min="14855" max="14858" width="13.7109375" customWidth="1"/>
    <col min="14859" max="14859" width="14.140625" customWidth="1"/>
    <col min="14860" max="14860" width="13.7109375" customWidth="1"/>
    <col min="14861" max="14861" width="9" customWidth="1"/>
    <col min="14862" max="14869" width="14.7109375" customWidth="1"/>
    <col min="14870" max="14870" width="14.85546875" customWidth="1"/>
    <col min="14871" max="14883" width="14.7109375" customWidth="1"/>
    <col min="14885" max="14885" width="14.7109375" customWidth="1"/>
    <col min="14887" max="14890" width="14.7109375" customWidth="1"/>
    <col min="14891" max="14891" width="14.85546875" customWidth="1"/>
    <col min="14892" max="14895" width="14.7109375" customWidth="1"/>
    <col min="14897" max="14898" width="14.7109375" customWidth="1"/>
    <col min="14900" max="14901" width="14.7109375" customWidth="1"/>
    <col min="14902" max="14902" width="14.5703125" customWidth="1"/>
    <col min="14903" max="14905" width="14.7109375" customWidth="1"/>
    <col min="14908" max="14908" width="14.7109375" customWidth="1"/>
    <col min="14909" max="14909" width="14.85546875" customWidth="1"/>
    <col min="14910" max="14912" width="14.7109375" customWidth="1"/>
    <col min="14914" max="14914" width="14.85546875" customWidth="1"/>
    <col min="14915" max="14916" width="14.7109375" customWidth="1"/>
    <col min="14917" max="14917" width="16.5703125" customWidth="1"/>
    <col min="14918" max="14919" width="14.7109375" customWidth="1"/>
    <col min="14921" max="14926" width="14.7109375" customWidth="1"/>
    <col min="14928" max="14928" width="14.85546875" customWidth="1"/>
    <col min="14929" max="14933" width="14.7109375" customWidth="1"/>
    <col min="14935" max="14939" width="14.7109375" customWidth="1"/>
    <col min="14940" max="14940" width="14.5703125" customWidth="1"/>
    <col min="14942" max="14943" width="14.7109375" customWidth="1"/>
    <col min="14944" max="14944" width="14.85546875" customWidth="1"/>
    <col min="14945" max="14945" width="14.7109375" customWidth="1"/>
    <col min="14949" max="14951" width="14.7109375" customWidth="1"/>
    <col min="15105" max="15105" width="7" customWidth="1"/>
    <col min="15106" max="15106" width="37.28515625" customWidth="1"/>
    <col min="15107" max="15107" width="13.28515625" customWidth="1"/>
    <col min="15108" max="15108" width="14.140625" customWidth="1"/>
    <col min="15109" max="15109" width="12.5703125" customWidth="1"/>
    <col min="15110" max="15110" width="13.42578125" customWidth="1"/>
    <col min="15111" max="15114" width="13.7109375" customWidth="1"/>
    <col min="15115" max="15115" width="14.140625" customWidth="1"/>
    <col min="15116" max="15116" width="13.7109375" customWidth="1"/>
    <col min="15117" max="15117" width="9" customWidth="1"/>
    <col min="15118" max="15125" width="14.7109375" customWidth="1"/>
    <col min="15126" max="15126" width="14.85546875" customWidth="1"/>
    <col min="15127" max="15139" width="14.7109375" customWidth="1"/>
    <col min="15141" max="15141" width="14.7109375" customWidth="1"/>
    <col min="15143" max="15146" width="14.7109375" customWidth="1"/>
    <col min="15147" max="15147" width="14.85546875" customWidth="1"/>
    <col min="15148" max="15151" width="14.7109375" customWidth="1"/>
    <col min="15153" max="15154" width="14.7109375" customWidth="1"/>
    <col min="15156" max="15157" width="14.7109375" customWidth="1"/>
    <col min="15158" max="15158" width="14.5703125" customWidth="1"/>
    <col min="15159" max="15161" width="14.7109375" customWidth="1"/>
    <col min="15164" max="15164" width="14.7109375" customWidth="1"/>
    <col min="15165" max="15165" width="14.85546875" customWidth="1"/>
    <col min="15166" max="15168" width="14.7109375" customWidth="1"/>
    <col min="15170" max="15170" width="14.85546875" customWidth="1"/>
    <col min="15171" max="15172" width="14.7109375" customWidth="1"/>
    <col min="15173" max="15173" width="16.5703125" customWidth="1"/>
    <col min="15174" max="15175" width="14.7109375" customWidth="1"/>
    <col min="15177" max="15182" width="14.7109375" customWidth="1"/>
    <col min="15184" max="15184" width="14.85546875" customWidth="1"/>
    <col min="15185" max="15189" width="14.7109375" customWidth="1"/>
    <col min="15191" max="15195" width="14.7109375" customWidth="1"/>
    <col min="15196" max="15196" width="14.5703125" customWidth="1"/>
    <col min="15198" max="15199" width="14.7109375" customWidth="1"/>
    <col min="15200" max="15200" width="14.85546875" customWidth="1"/>
    <col min="15201" max="15201" width="14.7109375" customWidth="1"/>
    <col min="15205" max="15207" width="14.7109375" customWidth="1"/>
    <col min="15361" max="15361" width="7" customWidth="1"/>
    <col min="15362" max="15362" width="37.28515625" customWidth="1"/>
    <col min="15363" max="15363" width="13.28515625" customWidth="1"/>
    <col min="15364" max="15364" width="14.140625" customWidth="1"/>
    <col min="15365" max="15365" width="12.5703125" customWidth="1"/>
    <col min="15366" max="15366" width="13.42578125" customWidth="1"/>
    <col min="15367" max="15370" width="13.7109375" customWidth="1"/>
    <col min="15371" max="15371" width="14.140625" customWidth="1"/>
    <col min="15372" max="15372" width="13.7109375" customWidth="1"/>
    <col min="15373" max="15373" width="9" customWidth="1"/>
    <col min="15374" max="15381" width="14.7109375" customWidth="1"/>
    <col min="15382" max="15382" width="14.85546875" customWidth="1"/>
    <col min="15383" max="15395" width="14.7109375" customWidth="1"/>
    <col min="15397" max="15397" width="14.7109375" customWidth="1"/>
    <col min="15399" max="15402" width="14.7109375" customWidth="1"/>
    <col min="15403" max="15403" width="14.85546875" customWidth="1"/>
    <col min="15404" max="15407" width="14.7109375" customWidth="1"/>
    <col min="15409" max="15410" width="14.7109375" customWidth="1"/>
    <col min="15412" max="15413" width="14.7109375" customWidth="1"/>
    <col min="15414" max="15414" width="14.5703125" customWidth="1"/>
    <col min="15415" max="15417" width="14.7109375" customWidth="1"/>
    <col min="15420" max="15420" width="14.7109375" customWidth="1"/>
    <col min="15421" max="15421" width="14.85546875" customWidth="1"/>
    <col min="15422" max="15424" width="14.7109375" customWidth="1"/>
    <col min="15426" max="15426" width="14.85546875" customWidth="1"/>
    <col min="15427" max="15428" width="14.7109375" customWidth="1"/>
    <col min="15429" max="15429" width="16.5703125" customWidth="1"/>
    <col min="15430" max="15431" width="14.7109375" customWidth="1"/>
    <col min="15433" max="15438" width="14.7109375" customWidth="1"/>
    <col min="15440" max="15440" width="14.85546875" customWidth="1"/>
    <col min="15441" max="15445" width="14.7109375" customWidth="1"/>
    <col min="15447" max="15451" width="14.7109375" customWidth="1"/>
    <col min="15452" max="15452" width="14.5703125" customWidth="1"/>
    <col min="15454" max="15455" width="14.7109375" customWidth="1"/>
    <col min="15456" max="15456" width="14.85546875" customWidth="1"/>
    <col min="15457" max="15457" width="14.7109375" customWidth="1"/>
    <col min="15461" max="15463" width="14.7109375" customWidth="1"/>
    <col min="15617" max="15617" width="7" customWidth="1"/>
    <col min="15618" max="15618" width="37.28515625" customWidth="1"/>
    <col min="15619" max="15619" width="13.28515625" customWidth="1"/>
    <col min="15620" max="15620" width="14.140625" customWidth="1"/>
    <col min="15621" max="15621" width="12.5703125" customWidth="1"/>
    <col min="15622" max="15622" width="13.42578125" customWidth="1"/>
    <col min="15623" max="15626" width="13.7109375" customWidth="1"/>
    <col min="15627" max="15627" width="14.140625" customWidth="1"/>
    <col min="15628" max="15628" width="13.7109375" customWidth="1"/>
    <col min="15629" max="15629" width="9" customWidth="1"/>
    <col min="15630" max="15637" width="14.7109375" customWidth="1"/>
    <col min="15638" max="15638" width="14.85546875" customWidth="1"/>
    <col min="15639" max="15651" width="14.7109375" customWidth="1"/>
    <col min="15653" max="15653" width="14.7109375" customWidth="1"/>
    <col min="15655" max="15658" width="14.7109375" customWidth="1"/>
    <col min="15659" max="15659" width="14.85546875" customWidth="1"/>
    <col min="15660" max="15663" width="14.7109375" customWidth="1"/>
    <col min="15665" max="15666" width="14.7109375" customWidth="1"/>
    <col min="15668" max="15669" width="14.7109375" customWidth="1"/>
    <col min="15670" max="15670" width="14.5703125" customWidth="1"/>
    <col min="15671" max="15673" width="14.7109375" customWidth="1"/>
    <col min="15676" max="15676" width="14.7109375" customWidth="1"/>
    <col min="15677" max="15677" width="14.85546875" customWidth="1"/>
    <col min="15678" max="15680" width="14.7109375" customWidth="1"/>
    <col min="15682" max="15682" width="14.85546875" customWidth="1"/>
    <col min="15683" max="15684" width="14.7109375" customWidth="1"/>
    <col min="15685" max="15685" width="16.5703125" customWidth="1"/>
    <col min="15686" max="15687" width="14.7109375" customWidth="1"/>
    <col min="15689" max="15694" width="14.7109375" customWidth="1"/>
    <col min="15696" max="15696" width="14.85546875" customWidth="1"/>
    <col min="15697" max="15701" width="14.7109375" customWidth="1"/>
    <col min="15703" max="15707" width="14.7109375" customWidth="1"/>
    <col min="15708" max="15708" width="14.5703125" customWidth="1"/>
    <col min="15710" max="15711" width="14.7109375" customWidth="1"/>
    <col min="15712" max="15712" width="14.85546875" customWidth="1"/>
    <col min="15713" max="15713" width="14.7109375" customWidth="1"/>
    <col min="15717" max="15719" width="14.7109375" customWidth="1"/>
    <col min="15873" max="15873" width="7" customWidth="1"/>
    <col min="15874" max="15874" width="37.28515625" customWidth="1"/>
    <col min="15875" max="15875" width="13.28515625" customWidth="1"/>
    <col min="15876" max="15876" width="14.140625" customWidth="1"/>
    <col min="15877" max="15877" width="12.5703125" customWidth="1"/>
    <col min="15878" max="15878" width="13.42578125" customWidth="1"/>
    <col min="15879" max="15882" width="13.7109375" customWidth="1"/>
    <col min="15883" max="15883" width="14.140625" customWidth="1"/>
    <col min="15884" max="15884" width="13.7109375" customWidth="1"/>
    <col min="15885" max="15885" width="9" customWidth="1"/>
    <col min="15886" max="15893" width="14.7109375" customWidth="1"/>
    <col min="15894" max="15894" width="14.85546875" customWidth="1"/>
    <col min="15895" max="15907" width="14.7109375" customWidth="1"/>
    <col min="15909" max="15909" width="14.7109375" customWidth="1"/>
    <col min="15911" max="15914" width="14.7109375" customWidth="1"/>
    <col min="15915" max="15915" width="14.85546875" customWidth="1"/>
    <col min="15916" max="15919" width="14.7109375" customWidth="1"/>
    <col min="15921" max="15922" width="14.7109375" customWidth="1"/>
    <col min="15924" max="15925" width="14.7109375" customWidth="1"/>
    <col min="15926" max="15926" width="14.5703125" customWidth="1"/>
    <col min="15927" max="15929" width="14.7109375" customWidth="1"/>
    <col min="15932" max="15932" width="14.7109375" customWidth="1"/>
    <col min="15933" max="15933" width="14.85546875" customWidth="1"/>
    <col min="15934" max="15936" width="14.7109375" customWidth="1"/>
    <col min="15938" max="15938" width="14.85546875" customWidth="1"/>
    <col min="15939" max="15940" width="14.7109375" customWidth="1"/>
    <col min="15941" max="15941" width="16.5703125" customWidth="1"/>
    <col min="15942" max="15943" width="14.7109375" customWidth="1"/>
    <col min="15945" max="15950" width="14.7109375" customWidth="1"/>
    <col min="15952" max="15952" width="14.85546875" customWidth="1"/>
    <col min="15953" max="15957" width="14.7109375" customWidth="1"/>
    <col min="15959" max="15963" width="14.7109375" customWidth="1"/>
    <col min="15964" max="15964" width="14.5703125" customWidth="1"/>
    <col min="15966" max="15967" width="14.7109375" customWidth="1"/>
    <col min="15968" max="15968" width="14.85546875" customWidth="1"/>
    <col min="15969" max="15969" width="14.7109375" customWidth="1"/>
    <col min="15973" max="15975" width="14.7109375" customWidth="1"/>
    <col min="16129" max="16129" width="7" customWidth="1"/>
    <col min="16130" max="16130" width="37.28515625" customWidth="1"/>
    <col min="16131" max="16131" width="13.28515625" customWidth="1"/>
    <col min="16132" max="16132" width="14.140625" customWidth="1"/>
    <col min="16133" max="16133" width="12.5703125" customWidth="1"/>
    <col min="16134" max="16134" width="13.42578125" customWidth="1"/>
    <col min="16135" max="16138" width="13.7109375" customWidth="1"/>
    <col min="16139" max="16139" width="14.140625" customWidth="1"/>
    <col min="16140" max="16140" width="13.7109375" customWidth="1"/>
    <col min="16141" max="16141" width="9" customWidth="1"/>
    <col min="16142" max="16149" width="14.7109375" customWidth="1"/>
    <col min="16150" max="16150" width="14.85546875" customWidth="1"/>
    <col min="16151" max="16163" width="14.7109375" customWidth="1"/>
    <col min="16165" max="16165" width="14.7109375" customWidth="1"/>
    <col min="16167" max="16170" width="14.7109375" customWidth="1"/>
    <col min="16171" max="16171" width="14.85546875" customWidth="1"/>
    <col min="16172" max="16175" width="14.7109375" customWidth="1"/>
    <col min="16177" max="16178" width="14.7109375" customWidth="1"/>
    <col min="16180" max="16181" width="14.7109375" customWidth="1"/>
    <col min="16182" max="16182" width="14.5703125" customWidth="1"/>
    <col min="16183" max="16185" width="14.7109375" customWidth="1"/>
    <col min="16188" max="16188" width="14.7109375" customWidth="1"/>
    <col min="16189" max="16189" width="14.85546875" customWidth="1"/>
    <col min="16190" max="16192" width="14.7109375" customWidth="1"/>
    <col min="16194" max="16194" width="14.85546875" customWidth="1"/>
    <col min="16195" max="16196" width="14.7109375" customWidth="1"/>
    <col min="16197" max="16197" width="16.5703125" customWidth="1"/>
    <col min="16198" max="16199" width="14.7109375" customWidth="1"/>
    <col min="16201" max="16206" width="14.7109375" customWidth="1"/>
    <col min="16208" max="16208" width="14.85546875" customWidth="1"/>
    <col min="16209" max="16213" width="14.7109375" customWidth="1"/>
    <col min="16215" max="16219" width="14.7109375" customWidth="1"/>
    <col min="16220" max="16220" width="14.5703125" customWidth="1"/>
    <col min="16222" max="16223" width="14.7109375" customWidth="1"/>
    <col min="16224" max="16224" width="14.85546875" customWidth="1"/>
    <col min="16225" max="16225" width="14.7109375" customWidth="1"/>
    <col min="16229" max="16231" width="14.7109375" customWidth="1"/>
  </cols>
  <sheetData>
    <row r="1" spans="2:8" x14ac:dyDescent="0.2">
      <c r="B1" s="5"/>
      <c r="C1" s="5"/>
      <c r="D1" s="5"/>
      <c r="E1" s="5"/>
      <c r="F1" s="5"/>
    </row>
    <row r="2" spans="2:8" x14ac:dyDescent="0.2">
      <c r="B2" s="425" t="s">
        <v>368</v>
      </c>
      <c r="C2" s="425"/>
      <c r="D2" s="425"/>
      <c r="E2" s="425"/>
      <c r="F2" s="425"/>
    </row>
    <row r="3" spans="2:8" x14ac:dyDescent="0.2">
      <c r="B3" s="416" t="s">
        <v>58</v>
      </c>
      <c r="C3" s="416"/>
      <c r="D3" s="416"/>
      <c r="E3" s="416"/>
      <c r="F3" s="416"/>
    </row>
    <row r="4" spans="2:8" x14ac:dyDescent="0.2">
      <c r="B4" s="410" t="s">
        <v>125</v>
      </c>
      <c r="C4" s="410"/>
      <c r="D4" s="410"/>
      <c r="E4" s="410"/>
      <c r="F4" s="410"/>
    </row>
    <row r="5" spans="2:8" x14ac:dyDescent="0.2">
      <c r="B5" s="410" t="s">
        <v>130</v>
      </c>
      <c r="C5" s="410"/>
      <c r="D5" s="410"/>
      <c r="E5" s="410"/>
      <c r="F5" s="410"/>
    </row>
    <row r="6" spans="2:8" x14ac:dyDescent="0.2">
      <c r="B6" s="83" t="s">
        <v>131</v>
      </c>
      <c r="C6" s="206"/>
      <c r="D6" s="206"/>
      <c r="E6" s="206"/>
      <c r="F6" s="206"/>
    </row>
    <row r="7" spans="2:8" x14ac:dyDescent="0.2">
      <c r="B7" s="410" t="s">
        <v>120</v>
      </c>
      <c r="C7" s="410"/>
      <c r="D7" s="410"/>
      <c r="E7" s="410"/>
      <c r="F7" s="410"/>
    </row>
    <row r="8" spans="2:8" x14ac:dyDescent="0.2">
      <c r="B8" s="416" t="s">
        <v>132</v>
      </c>
      <c r="C8" s="416"/>
      <c r="D8" s="416"/>
      <c r="E8" s="416"/>
      <c r="F8" s="416"/>
    </row>
    <row r="9" spans="2:8" x14ac:dyDescent="0.2">
      <c r="B9" s="87"/>
      <c r="C9" s="87"/>
      <c r="D9" s="87"/>
      <c r="E9" s="88"/>
      <c r="F9" s="87"/>
      <c r="G9" s="7"/>
    </row>
    <row r="10" spans="2:8" x14ac:dyDescent="0.2">
      <c r="B10" s="407" t="s">
        <v>62</v>
      </c>
      <c r="C10" s="407" t="s">
        <v>63</v>
      </c>
      <c r="D10" s="243" t="s">
        <v>64</v>
      </c>
      <c r="E10" s="243" t="s">
        <v>65</v>
      </c>
      <c r="F10" s="407" t="s">
        <v>17</v>
      </c>
      <c r="G10" s="351"/>
      <c r="H10" s="7"/>
    </row>
    <row r="11" spans="2:8" x14ac:dyDescent="0.2">
      <c r="B11" s="407"/>
      <c r="C11" s="407"/>
      <c r="D11" s="243" t="s">
        <v>67</v>
      </c>
      <c r="E11" s="243" t="s">
        <v>68</v>
      </c>
      <c r="F11" s="407"/>
    </row>
    <row r="12" spans="2:8" x14ac:dyDescent="0.2">
      <c r="B12" s="93">
        <v>51</v>
      </c>
      <c r="C12" s="94" t="s">
        <v>70</v>
      </c>
      <c r="D12" s="95">
        <f>SUM(D13+D16+D18)</f>
        <v>21774.85</v>
      </c>
      <c r="E12" s="95">
        <f>SUM(E13+E16+E18)</f>
        <v>19599.75</v>
      </c>
      <c r="F12" s="95">
        <f>SUM(F13+F16+F18)</f>
        <v>41374.6</v>
      </c>
    </row>
    <row r="13" spans="2:8" x14ac:dyDescent="0.2">
      <c r="B13" s="96">
        <v>511</v>
      </c>
      <c r="C13" s="97" t="s">
        <v>143</v>
      </c>
      <c r="D13" s="98">
        <f>SUM(D14:D15)</f>
        <v>19035.099999999999</v>
      </c>
      <c r="E13" s="98">
        <f>SUM(E14:E15)</f>
        <v>16860</v>
      </c>
      <c r="F13" s="98">
        <f>SUM(F14:F15)</f>
        <v>35895.1</v>
      </c>
    </row>
    <row r="14" spans="2:8" x14ac:dyDescent="0.2">
      <c r="B14" s="99">
        <v>51101</v>
      </c>
      <c r="C14" s="100" t="s">
        <v>71</v>
      </c>
      <c r="D14" s="101">
        <v>16860</v>
      </c>
      <c r="E14" s="101">
        <v>16860</v>
      </c>
      <c r="F14" s="101">
        <f>SUM(D14:E14)</f>
        <v>33720</v>
      </c>
    </row>
    <row r="15" spans="2:8" x14ac:dyDescent="0.2">
      <c r="B15" s="99">
        <v>51103</v>
      </c>
      <c r="C15" s="102" t="s">
        <v>72</v>
      </c>
      <c r="D15" s="101">
        <f>+[2]REF!$M$18</f>
        <v>2175.1</v>
      </c>
      <c r="E15" s="101">
        <v>0</v>
      </c>
      <c r="F15" s="101">
        <f>SUM(D15:E15)</f>
        <v>2175.1</v>
      </c>
    </row>
    <row r="16" spans="2:8" x14ac:dyDescent="0.2">
      <c r="B16" s="96">
        <v>514</v>
      </c>
      <c r="C16" s="94" t="s">
        <v>75</v>
      </c>
      <c r="D16" s="98">
        <f>SUM(D17)</f>
        <v>1433.1</v>
      </c>
      <c r="E16" s="98">
        <f t="shared" ref="E16:F16" si="0">SUM(E17)</f>
        <v>1433.1</v>
      </c>
      <c r="F16" s="98">
        <f t="shared" si="0"/>
        <v>2866.2</v>
      </c>
    </row>
    <row r="17" spans="2:7" x14ac:dyDescent="0.2">
      <c r="B17" s="103">
        <v>51401</v>
      </c>
      <c r="C17" s="102" t="s">
        <v>76</v>
      </c>
      <c r="D17" s="101">
        <v>1433.1</v>
      </c>
      <c r="E17" s="101">
        <v>1433.1</v>
      </c>
      <c r="F17" s="101">
        <f>SUM(D17:E17)</f>
        <v>2866.2</v>
      </c>
    </row>
    <row r="18" spans="2:7" x14ac:dyDescent="0.2">
      <c r="B18" s="96">
        <v>515</v>
      </c>
      <c r="C18" s="104" t="s">
        <v>77</v>
      </c>
      <c r="D18" s="98">
        <f>SUM(D19:D19)</f>
        <v>1306.6500000000001</v>
      </c>
      <c r="E18" s="98">
        <f>SUM(E19:E19)</f>
        <v>1306.6500000000001</v>
      </c>
      <c r="F18" s="98">
        <f>SUM(F19:F19)</f>
        <v>2613.3000000000002</v>
      </c>
    </row>
    <row r="19" spans="2:7" x14ac:dyDescent="0.2">
      <c r="B19" s="103">
        <v>51501</v>
      </c>
      <c r="C19" s="102" t="s">
        <v>76</v>
      </c>
      <c r="D19" s="101">
        <v>1306.6500000000001</v>
      </c>
      <c r="E19" s="101">
        <v>1306.6500000000001</v>
      </c>
      <c r="F19" s="101">
        <f>SUM(D19:E19)</f>
        <v>2613.3000000000002</v>
      </c>
      <c r="G19" s="33"/>
    </row>
    <row r="20" spans="2:7" x14ac:dyDescent="0.2">
      <c r="B20" s="96">
        <v>54</v>
      </c>
      <c r="C20" s="104" t="s">
        <v>79</v>
      </c>
      <c r="D20" s="105">
        <f>SUM(D21+D27+D29)</f>
        <v>3260</v>
      </c>
      <c r="E20" s="105">
        <f>SUM(E21+E29)</f>
        <v>0</v>
      </c>
      <c r="F20" s="105">
        <f>SUM(F21+F27+F29)</f>
        <v>3260</v>
      </c>
    </row>
    <row r="21" spans="2:7" x14ac:dyDescent="0.2">
      <c r="B21" s="96">
        <v>541</v>
      </c>
      <c r="C21" s="104" t="s">
        <v>153</v>
      </c>
      <c r="D21" s="105">
        <f>SUM(D22:D26)</f>
        <v>1800</v>
      </c>
      <c r="E21" s="105">
        <f>SUM(E22:E26)</f>
        <v>0</v>
      </c>
      <c r="F21" s="105">
        <f>SUM(F22:F26)</f>
        <v>1800</v>
      </c>
      <c r="G21" s="6"/>
    </row>
    <row r="22" spans="2:7" x14ac:dyDescent="0.2">
      <c r="B22" s="103">
        <v>54105</v>
      </c>
      <c r="C22" s="102" t="s">
        <v>83</v>
      </c>
      <c r="D22" s="106">
        <v>600</v>
      </c>
      <c r="E22" s="106">
        <v>0</v>
      </c>
      <c r="F22" s="106">
        <f>SUM(D22:E22)</f>
        <v>600</v>
      </c>
      <c r="G22" s="37"/>
    </row>
    <row r="23" spans="2:7" x14ac:dyDescent="0.2">
      <c r="B23" s="103">
        <v>54107</v>
      </c>
      <c r="C23" s="102" t="s">
        <v>380</v>
      </c>
      <c r="D23" s="106">
        <v>500</v>
      </c>
      <c r="E23" s="106"/>
      <c r="F23" s="106">
        <f>SUM(D23:E23)</f>
        <v>500</v>
      </c>
      <c r="G23" s="37"/>
    </row>
    <row r="24" spans="2:7" x14ac:dyDescent="0.2">
      <c r="B24" s="103">
        <v>54114</v>
      </c>
      <c r="C24" s="102" t="s">
        <v>87</v>
      </c>
      <c r="D24" s="106">
        <v>100</v>
      </c>
      <c r="E24" s="106">
        <v>0</v>
      </c>
      <c r="F24" s="106">
        <f>SUM(D24:E24)</f>
        <v>100</v>
      </c>
      <c r="G24" s="22"/>
    </row>
    <row r="25" spans="2:7" x14ac:dyDescent="0.2">
      <c r="B25" s="103">
        <v>54115</v>
      </c>
      <c r="C25" s="102" t="s">
        <v>88</v>
      </c>
      <c r="D25" s="106">
        <v>400</v>
      </c>
      <c r="E25" s="106">
        <v>0</v>
      </c>
      <c r="F25" s="106">
        <f>SUM(D25:E25)</f>
        <v>400</v>
      </c>
      <c r="G25" s="23"/>
    </row>
    <row r="26" spans="2:7" x14ac:dyDescent="0.2">
      <c r="B26" s="103">
        <v>54199</v>
      </c>
      <c r="C26" s="102" t="s">
        <v>279</v>
      </c>
      <c r="D26" s="106">
        <v>200</v>
      </c>
      <c r="E26" s="106">
        <v>0</v>
      </c>
      <c r="F26" s="106">
        <f>SUM(D26:E26)</f>
        <v>200</v>
      </c>
      <c r="G26" s="23"/>
    </row>
    <row r="27" spans="2:7" x14ac:dyDescent="0.2">
      <c r="B27" s="96">
        <v>542</v>
      </c>
      <c r="C27" s="104" t="s">
        <v>156</v>
      </c>
      <c r="D27" s="105">
        <f>SUM(D28)</f>
        <v>60</v>
      </c>
      <c r="E27" s="105">
        <f t="shared" ref="E27:F27" si="1">SUM(E28)</f>
        <v>0</v>
      </c>
      <c r="F27" s="105">
        <f t="shared" si="1"/>
        <v>60</v>
      </c>
      <c r="G27" s="23"/>
    </row>
    <row r="28" spans="2:7" x14ac:dyDescent="0.2">
      <c r="B28" s="103">
        <v>54204</v>
      </c>
      <c r="C28" s="102" t="s">
        <v>280</v>
      </c>
      <c r="D28" s="106">
        <v>60</v>
      </c>
      <c r="E28" s="106">
        <v>0</v>
      </c>
      <c r="F28" s="106">
        <f>SUM(D28:E28)</f>
        <v>60</v>
      </c>
      <c r="G28" s="23"/>
    </row>
    <row r="29" spans="2:7" x14ac:dyDescent="0.2">
      <c r="B29" s="96">
        <v>543</v>
      </c>
      <c r="C29" s="104" t="s">
        <v>145</v>
      </c>
      <c r="D29" s="105">
        <f>SUM(D30:D31)</f>
        <v>1400</v>
      </c>
      <c r="E29" s="105">
        <f>SUM(E30:E30)</f>
        <v>0</v>
      </c>
      <c r="F29" s="105">
        <f>SUM(F30:F31)</f>
        <v>1400</v>
      </c>
      <c r="G29" s="24"/>
    </row>
    <row r="30" spans="2:7" s="82" customFormat="1" x14ac:dyDescent="0.2">
      <c r="B30" s="103">
        <v>54301</v>
      </c>
      <c r="C30" s="102" t="s">
        <v>93</v>
      </c>
      <c r="D30" s="106">
        <v>1000</v>
      </c>
      <c r="E30" s="106">
        <v>0</v>
      </c>
      <c r="F30" s="106">
        <f>SUM(D30:E30)</f>
        <v>1000</v>
      </c>
      <c r="G30" s="46"/>
    </row>
    <row r="31" spans="2:7" s="82" customFormat="1" x14ac:dyDescent="0.2">
      <c r="B31" s="103">
        <v>54313</v>
      </c>
      <c r="C31" s="102" t="s">
        <v>123</v>
      </c>
      <c r="D31" s="106">
        <v>400</v>
      </c>
      <c r="E31" s="106">
        <v>0</v>
      </c>
      <c r="F31" s="106">
        <f>SUM(D31:E31)</f>
        <v>400</v>
      </c>
      <c r="G31" s="46"/>
    </row>
    <row r="32" spans="2:7" x14ac:dyDescent="0.2">
      <c r="B32" s="96">
        <v>61</v>
      </c>
      <c r="C32" s="104" t="s">
        <v>106</v>
      </c>
      <c r="D32" s="105">
        <f>SUM(D33)</f>
        <v>2000</v>
      </c>
      <c r="E32" s="105">
        <f t="shared" ref="E32:F32" si="2">SUM(E33)</f>
        <v>0</v>
      </c>
      <c r="F32" s="105">
        <f t="shared" si="2"/>
        <v>2000</v>
      </c>
      <c r="G32" s="7"/>
    </row>
    <row r="33" spans="2:8" x14ac:dyDescent="0.2">
      <c r="B33" s="96">
        <v>611</v>
      </c>
      <c r="C33" s="104" t="s">
        <v>152</v>
      </c>
      <c r="D33" s="105">
        <f>SUM(D34:D34)</f>
        <v>2000</v>
      </c>
      <c r="E33" s="105">
        <f>SUM(E34:E34)</f>
        <v>0</v>
      </c>
      <c r="F33" s="105">
        <f>SUM(F34:F34)</f>
        <v>2000</v>
      </c>
      <c r="G33" s="7"/>
    </row>
    <row r="34" spans="2:8" x14ac:dyDescent="0.2">
      <c r="B34" s="103">
        <v>450</v>
      </c>
      <c r="C34" s="111" t="s">
        <v>110</v>
      </c>
      <c r="D34" s="101">
        <v>2000</v>
      </c>
      <c r="E34" s="106">
        <v>0</v>
      </c>
      <c r="F34" s="106">
        <f>SUM(D34:E34)</f>
        <v>2000</v>
      </c>
      <c r="G34" s="23"/>
    </row>
    <row r="35" spans="2:8" x14ac:dyDescent="0.2">
      <c r="B35" s="103"/>
      <c r="C35" s="111"/>
      <c r="D35" s="101"/>
      <c r="E35" s="106"/>
      <c r="F35" s="106"/>
      <c r="G35" s="23"/>
    </row>
    <row r="36" spans="2:8" x14ac:dyDescent="0.2">
      <c r="B36" s="103"/>
      <c r="C36" s="104" t="s">
        <v>115</v>
      </c>
      <c r="D36" s="105">
        <f>SUM(D12+D20+D32)</f>
        <v>27034.85</v>
      </c>
      <c r="E36" s="105">
        <f>SUM(E12+E20+E32)</f>
        <v>19599.75</v>
      </c>
      <c r="F36" s="105">
        <f>SUM(D36:E36)</f>
        <v>46634.6</v>
      </c>
      <c r="G36" s="38"/>
    </row>
    <row r="37" spans="2:8" x14ac:dyDescent="0.2">
      <c r="B37" s="103"/>
      <c r="C37" s="102"/>
      <c r="D37" s="106"/>
      <c r="E37" s="106"/>
      <c r="F37" s="106"/>
      <c r="G37" s="22"/>
    </row>
    <row r="38" spans="2:8" x14ac:dyDescent="0.2">
      <c r="B38" s="96"/>
      <c r="C38" s="104" t="s">
        <v>116</v>
      </c>
      <c r="D38" s="105">
        <f>SUM(D12+D20+D32)</f>
        <v>27034.85</v>
      </c>
      <c r="E38" s="105">
        <f>SUM(E12+E20+E32)</f>
        <v>19599.75</v>
      </c>
      <c r="F38" s="105">
        <f>SUM(F12+F20+F32)</f>
        <v>46634.6</v>
      </c>
      <c r="G38" s="15"/>
    </row>
    <row r="39" spans="2:8" x14ac:dyDescent="0.2">
      <c r="B39" s="96"/>
      <c r="C39" s="104" t="s">
        <v>117</v>
      </c>
      <c r="D39" s="105">
        <f>SUM(D13+D16+D18+D21+D27+D29+D33)</f>
        <v>27034.85</v>
      </c>
      <c r="E39" s="105">
        <f>SUM(E13+E16+E18+E21+E27+E29+E33)</f>
        <v>19599.75</v>
      </c>
      <c r="F39" s="105">
        <f>SUM(F13+F16+F18+F21+F27+F29+F33)</f>
        <v>46634.6</v>
      </c>
      <c r="G39" s="25"/>
    </row>
    <row r="40" spans="2:8" x14ac:dyDescent="0.2">
      <c r="B40" s="96"/>
      <c r="C40" s="104" t="s">
        <v>118</v>
      </c>
      <c r="D40" s="105">
        <f>SUM(D14+D15+D17+D19+D22+D23+D24+D25+D26+D28+D30+D31+D34)</f>
        <v>27034.85</v>
      </c>
      <c r="E40" s="105">
        <f>SUM(E14+E15+E17+E19+E22+E24+E25+E26+E28+E30+E34)</f>
        <v>19599.75</v>
      </c>
      <c r="F40" s="105">
        <f>SUM(F14+F15+F17+F19+F22+F23+F24+F25+F26+F28+F30+F31+F34)</f>
        <v>46634.6</v>
      </c>
      <c r="G40" s="47"/>
      <c r="H40" s="39"/>
    </row>
    <row r="41" spans="2:8" x14ac:dyDescent="0.2">
      <c r="B41" s="9"/>
      <c r="G41" s="7"/>
    </row>
    <row r="42" spans="2:8" x14ac:dyDescent="0.2">
      <c r="G42" s="7"/>
    </row>
    <row r="43" spans="2:8" x14ac:dyDescent="0.2">
      <c r="G43" s="7"/>
    </row>
    <row r="44" spans="2:8" x14ac:dyDescent="0.2">
      <c r="G44" s="7"/>
    </row>
    <row r="45" spans="2:8" x14ac:dyDescent="0.2">
      <c r="G45" s="7"/>
    </row>
    <row r="46" spans="2:8" x14ac:dyDescent="0.2">
      <c r="G46" s="7"/>
    </row>
    <row r="47" spans="2:8" x14ac:dyDescent="0.2">
      <c r="G47" s="7"/>
    </row>
    <row r="48" spans="2:8" x14ac:dyDescent="0.2">
      <c r="G48" s="7"/>
    </row>
    <row r="49" spans="7:7" x14ac:dyDescent="0.2">
      <c r="G49" s="7"/>
    </row>
    <row r="50" spans="7:7" x14ac:dyDescent="0.2">
      <c r="G50" s="7"/>
    </row>
    <row r="51" spans="7:7" x14ac:dyDescent="0.2">
      <c r="G51" s="7"/>
    </row>
    <row r="52" spans="7:7" x14ac:dyDescent="0.2">
      <c r="G52" s="7"/>
    </row>
    <row r="53" spans="7:7" x14ac:dyDescent="0.2">
      <c r="G53" s="7"/>
    </row>
    <row r="54" spans="7:7" x14ac:dyDescent="0.2">
      <c r="G54" s="7"/>
    </row>
    <row r="55" spans="7:7" x14ac:dyDescent="0.2">
      <c r="G55" s="7"/>
    </row>
    <row r="56" spans="7:7" x14ac:dyDescent="0.2">
      <c r="G56" s="7"/>
    </row>
    <row r="57" spans="7:7" x14ac:dyDescent="0.2">
      <c r="G57" s="7"/>
    </row>
    <row r="58" spans="7:7" x14ac:dyDescent="0.2">
      <c r="G58" s="7"/>
    </row>
    <row r="59" spans="7:7" x14ac:dyDescent="0.2">
      <c r="G59" s="7"/>
    </row>
    <row r="60" spans="7:7" x14ac:dyDescent="0.2">
      <c r="G60" s="7"/>
    </row>
    <row r="61" spans="7:7" x14ac:dyDescent="0.2">
      <c r="G61" s="7"/>
    </row>
    <row r="62" spans="7:7" x14ac:dyDescent="0.2">
      <c r="G62" s="7"/>
    </row>
    <row r="63" spans="7:7" x14ac:dyDescent="0.2">
      <c r="G63" s="7"/>
    </row>
    <row r="64" spans="7:7" x14ac:dyDescent="0.2">
      <c r="G64" s="7"/>
    </row>
    <row r="65" spans="7:7" x14ac:dyDescent="0.2">
      <c r="G65" s="7"/>
    </row>
    <row r="66" spans="7:7" x14ac:dyDescent="0.2">
      <c r="G66" s="7"/>
    </row>
    <row r="67" spans="7:7" x14ac:dyDescent="0.2">
      <c r="G67" s="7"/>
    </row>
    <row r="68" spans="7:7" x14ac:dyDescent="0.2">
      <c r="G68" s="7"/>
    </row>
    <row r="69" spans="7:7" x14ac:dyDescent="0.2">
      <c r="G69" s="7"/>
    </row>
    <row r="82" ht="15" customHeight="1" x14ac:dyDescent="0.2"/>
    <row r="1089" spans="7:7" x14ac:dyDescent="0.2">
      <c r="G1089" s="10"/>
    </row>
    <row r="1090" spans="7:7" x14ac:dyDescent="0.2">
      <c r="G1090" s="1"/>
    </row>
    <row r="1091" spans="7:7" x14ac:dyDescent="0.2">
      <c r="G1091" s="1"/>
    </row>
    <row r="1092" spans="7:7" x14ac:dyDescent="0.2">
      <c r="G1092" s="1"/>
    </row>
    <row r="1093" spans="7:7" x14ac:dyDescent="0.2">
      <c r="G1093" s="1"/>
    </row>
    <row r="1094" spans="7:7" x14ac:dyDescent="0.2">
      <c r="G1094" s="11"/>
    </row>
    <row r="1095" spans="7:7" x14ac:dyDescent="0.2">
      <c r="G1095" s="1"/>
    </row>
    <row r="1096" spans="7:7" x14ac:dyDescent="0.2">
      <c r="G1096" s="1"/>
    </row>
    <row r="1097" spans="7:7" x14ac:dyDescent="0.2">
      <c r="G1097" s="1"/>
    </row>
    <row r="1098" spans="7:7" x14ac:dyDescent="0.2">
      <c r="G1098" s="1"/>
    </row>
    <row r="1099" spans="7:7" x14ac:dyDescent="0.2">
      <c r="G1099" s="1"/>
    </row>
    <row r="1100" spans="7:7" x14ac:dyDescent="0.2">
      <c r="G1100" s="1"/>
    </row>
    <row r="1101" spans="7:7" x14ac:dyDescent="0.2">
      <c r="G1101" s="1"/>
    </row>
    <row r="1102" spans="7:7" x14ac:dyDescent="0.2">
      <c r="G1102" s="1"/>
    </row>
    <row r="1103" spans="7:7" x14ac:dyDescent="0.2">
      <c r="G1103" s="1"/>
    </row>
    <row r="1104" spans="7:7" x14ac:dyDescent="0.2">
      <c r="G1104" s="1"/>
    </row>
    <row r="1105" spans="7:7" x14ac:dyDescent="0.2">
      <c r="G1105" s="1"/>
    </row>
    <row r="1106" spans="7:7" x14ac:dyDescent="0.2">
      <c r="G1106" s="1"/>
    </row>
    <row r="1107" spans="7:7" x14ac:dyDescent="0.2">
      <c r="G1107" s="12"/>
    </row>
    <row r="1108" spans="7:7" x14ac:dyDescent="0.2">
      <c r="G1108" s="13"/>
    </row>
    <row r="1109" spans="7:7" x14ac:dyDescent="0.2">
      <c r="G1109" s="12"/>
    </row>
    <row r="1110" spans="7:7" x14ac:dyDescent="0.2">
      <c r="G1110" s="14"/>
    </row>
    <row r="1111" spans="7:7" x14ac:dyDescent="0.2">
      <c r="G1111" s="7"/>
    </row>
    <row r="1112" spans="7:7" x14ac:dyDescent="0.2">
      <c r="G1112" s="6"/>
    </row>
    <row r="1113" spans="7:7" x14ac:dyDescent="0.2">
      <c r="G1113" s="7"/>
    </row>
    <row r="1114" spans="7:7" x14ac:dyDescent="0.2">
      <c r="G1114" s="7"/>
    </row>
    <row r="1115" spans="7:7" x14ac:dyDescent="0.2">
      <c r="G1115" s="7"/>
    </row>
    <row r="1116" spans="7:7" x14ac:dyDescent="0.2">
      <c r="G1116" s="6"/>
    </row>
    <row r="1117" spans="7:7" x14ac:dyDescent="0.2">
      <c r="G1117" s="6"/>
    </row>
    <row r="1118" spans="7:7" x14ac:dyDescent="0.2">
      <c r="G1118" s="6"/>
    </row>
    <row r="1119" spans="7:7" x14ac:dyDescent="0.2">
      <c r="G1119" s="6"/>
    </row>
    <row r="1120" spans="7:7" x14ac:dyDescent="0.2">
      <c r="G1120" s="6"/>
    </row>
    <row r="1121" spans="7:7" x14ac:dyDescent="0.2">
      <c r="G1121" s="6"/>
    </row>
    <row r="2463" spans="8:102" ht="11.1" customHeight="1" x14ac:dyDescent="0.2">
      <c r="H2463" s="10"/>
      <c r="I2463" s="10"/>
      <c r="J2463" s="10"/>
      <c r="K2463" s="10"/>
      <c r="L2463" s="10"/>
      <c r="N2463" s="10"/>
      <c r="O2463" s="10"/>
      <c r="P2463" s="10"/>
      <c r="Q2463" s="10"/>
      <c r="R2463" s="10"/>
      <c r="S2463" s="10"/>
      <c r="T2463" s="10"/>
      <c r="U2463" s="10"/>
      <c r="V2463" s="10"/>
      <c r="W2463" s="10"/>
      <c r="X2463" s="10"/>
      <c r="Y2463" s="10"/>
      <c r="Z2463" s="10"/>
      <c r="AA2463" s="10"/>
      <c r="AB2463" s="10"/>
      <c r="AC2463" s="10"/>
      <c r="AD2463" s="10"/>
      <c r="AE2463" s="10"/>
      <c r="AF2463" s="10"/>
      <c r="AG2463" s="10"/>
      <c r="AH2463" s="10"/>
      <c r="AI2463" s="10"/>
      <c r="AJ2463" s="10"/>
      <c r="AK2463" s="10"/>
      <c r="AL2463" s="10"/>
      <c r="AM2463" s="10"/>
      <c r="AN2463" s="10"/>
      <c r="AO2463" s="10"/>
      <c r="AP2463" s="10"/>
      <c r="AQ2463" s="10"/>
      <c r="AR2463" s="10"/>
      <c r="AS2463" s="10"/>
      <c r="AT2463" s="10"/>
      <c r="AU2463" s="10"/>
      <c r="AV2463" s="10"/>
      <c r="AW2463" s="10"/>
      <c r="AX2463" s="10"/>
      <c r="AZ2463" s="10"/>
      <c r="BA2463" s="10"/>
      <c r="BB2463" s="10"/>
      <c r="BC2463" s="10"/>
      <c r="BD2463" s="10"/>
      <c r="BE2463" s="10"/>
      <c r="BG2463" s="10"/>
      <c r="BH2463" s="10"/>
      <c r="BI2463" s="10"/>
      <c r="BJ2463" s="10"/>
      <c r="BK2463" s="10"/>
      <c r="BL2463" s="10"/>
      <c r="BN2463" s="10"/>
      <c r="BO2463" s="10"/>
      <c r="BP2463" s="10"/>
      <c r="BQ2463" s="10"/>
      <c r="BR2463" s="10"/>
      <c r="BS2463" s="10"/>
      <c r="BU2463" s="10"/>
      <c r="BV2463" s="10"/>
      <c r="BW2463" s="10"/>
      <c r="BX2463" s="10"/>
      <c r="BY2463" s="10"/>
      <c r="BZ2463" s="10"/>
      <c r="CB2463" s="10"/>
      <c r="CC2463" s="10"/>
      <c r="CD2463" s="10"/>
      <c r="CE2463" s="10"/>
      <c r="CF2463" s="10"/>
      <c r="CG2463" s="10"/>
      <c r="CI2463" s="10"/>
      <c r="CJ2463" s="10"/>
      <c r="CK2463" s="10"/>
      <c r="CL2463" s="10"/>
      <c r="CM2463" s="10"/>
      <c r="CN2463" s="10"/>
      <c r="CP2463" s="10"/>
      <c r="CQ2463" s="10"/>
      <c r="CR2463" s="10"/>
      <c r="CS2463" s="10"/>
      <c r="CT2463" s="10"/>
      <c r="CU2463" s="10"/>
      <c r="CW2463" s="10"/>
      <c r="CX2463" s="10"/>
    </row>
    <row r="2464" spans="8:102" ht="11.1" customHeight="1" x14ac:dyDescent="0.2">
      <c r="H2464" s="1"/>
      <c r="I2464" s="1"/>
      <c r="J2464" s="1"/>
      <c r="K2464" s="1"/>
      <c r="L2464" s="1"/>
      <c r="N2464" s="1"/>
      <c r="O2464" s="1"/>
      <c r="P2464" s="1"/>
      <c r="Q2464" s="1"/>
      <c r="R2464" s="1"/>
      <c r="S2464" s="1"/>
      <c r="T2464" s="1"/>
      <c r="U2464" s="1"/>
      <c r="V2464" s="1"/>
      <c r="W2464" s="1"/>
      <c r="X2464" s="1"/>
      <c r="Y2464" s="1"/>
      <c r="Z2464" s="1"/>
      <c r="AA2464" s="1"/>
      <c r="AB2464" s="1"/>
      <c r="AC2464" s="1"/>
      <c r="AD2464" s="1"/>
      <c r="AE2464" s="1"/>
      <c r="AF2464" s="1"/>
      <c r="AG2464" s="1"/>
      <c r="AH2464" s="1"/>
      <c r="AI2464" s="1"/>
      <c r="AJ2464" s="1"/>
      <c r="AK2464" s="1"/>
      <c r="AL2464" s="1"/>
      <c r="AM2464" s="1"/>
      <c r="AN2464" s="1"/>
      <c r="AO2464" s="1"/>
      <c r="AP2464" s="1"/>
      <c r="AQ2464" s="1"/>
      <c r="AR2464" s="1"/>
      <c r="AS2464" s="1"/>
      <c r="AT2464" s="1"/>
      <c r="AU2464" s="1"/>
      <c r="AV2464" s="1"/>
      <c r="AW2464" s="1"/>
      <c r="AX2464" s="1"/>
      <c r="AZ2464" s="1"/>
      <c r="BA2464" s="1"/>
      <c r="BB2464" s="1"/>
      <c r="BC2464" s="1"/>
      <c r="BD2464" s="1"/>
      <c r="BE2464" s="1"/>
      <c r="BG2464" s="1"/>
      <c r="BH2464" s="1"/>
      <c r="BI2464" s="1"/>
      <c r="BJ2464" s="1"/>
      <c r="BK2464" s="1"/>
      <c r="BL2464" s="1"/>
      <c r="BN2464" s="1"/>
      <c r="BO2464" s="1"/>
      <c r="BP2464" s="1"/>
      <c r="BQ2464" s="1"/>
      <c r="BR2464" s="1"/>
      <c r="BS2464" s="1"/>
      <c r="BU2464" s="1"/>
      <c r="BV2464" s="1"/>
      <c r="BW2464" s="1"/>
      <c r="BX2464" s="1"/>
      <c r="BY2464" s="1"/>
      <c r="BZ2464" s="1"/>
      <c r="CB2464" s="1"/>
      <c r="CC2464" s="1"/>
      <c r="CD2464" s="1"/>
      <c r="CE2464" s="1"/>
      <c r="CF2464" s="1"/>
      <c r="CG2464" s="1"/>
      <c r="CI2464" s="1"/>
      <c r="CJ2464" s="1"/>
      <c r="CK2464" s="1"/>
      <c r="CL2464" s="1"/>
      <c r="CM2464" s="1"/>
      <c r="CN2464" s="1"/>
      <c r="CP2464" s="1"/>
      <c r="CQ2464" s="1"/>
      <c r="CR2464" s="1"/>
      <c r="CS2464" s="1"/>
      <c r="CT2464" s="1"/>
      <c r="CU2464" s="1"/>
      <c r="CW2464" s="1"/>
      <c r="CX2464" s="1"/>
    </row>
    <row r="2465" spans="8:102" ht="11.1" customHeight="1" x14ac:dyDescent="0.2">
      <c r="H2465" s="1"/>
      <c r="I2465" s="1"/>
      <c r="J2465" s="1"/>
      <c r="K2465" s="1"/>
      <c r="L2465" s="1"/>
      <c r="N2465" s="1"/>
      <c r="O2465" s="1"/>
      <c r="P2465" s="1"/>
      <c r="Q2465" s="1"/>
      <c r="R2465" s="1"/>
      <c r="S2465" s="1"/>
      <c r="T2465" s="1"/>
      <c r="U2465" s="1"/>
      <c r="V2465" s="1"/>
      <c r="W2465" s="1"/>
      <c r="X2465" s="1"/>
      <c r="Y2465" s="1"/>
      <c r="Z2465" s="1"/>
      <c r="AA2465" s="1"/>
      <c r="AB2465" s="1"/>
      <c r="AC2465" s="1"/>
      <c r="AD2465" s="1"/>
      <c r="AE2465" s="1"/>
      <c r="AF2465" s="1"/>
      <c r="AG2465" s="1"/>
      <c r="AH2465" s="1"/>
      <c r="AJ2465" s="1"/>
      <c r="AK2465" s="1"/>
      <c r="AM2465" s="1"/>
      <c r="AO2465" s="1"/>
      <c r="AP2465" s="1"/>
      <c r="AQ2465" s="1"/>
      <c r="AR2465" s="1"/>
      <c r="AS2465" s="1"/>
      <c r="AT2465" s="1"/>
      <c r="AV2465" s="1"/>
      <c r="AX2465" s="1"/>
      <c r="AZ2465" s="1"/>
      <c r="BA2465" s="1"/>
      <c r="BB2465" s="1"/>
      <c r="BC2465" s="1"/>
      <c r="BD2465" s="1"/>
      <c r="BE2465" s="1"/>
      <c r="BG2465" s="1"/>
      <c r="BH2465" s="1"/>
      <c r="BI2465" s="1"/>
      <c r="BJ2465" s="1"/>
      <c r="BL2465" s="1"/>
      <c r="BN2465" s="1"/>
      <c r="BO2465" s="1"/>
      <c r="BP2465" s="1"/>
      <c r="BQ2465" s="1"/>
      <c r="BR2465" s="1"/>
      <c r="BS2465" s="1"/>
      <c r="BU2465" s="1"/>
      <c r="BV2465" s="1"/>
      <c r="BW2465" s="1"/>
      <c r="BX2465" s="1"/>
      <c r="BY2465" s="1"/>
      <c r="BZ2465" s="1"/>
      <c r="CB2465" s="1"/>
      <c r="CD2465" s="1"/>
      <c r="CE2465" s="1"/>
      <c r="CF2465" s="1"/>
      <c r="CG2465" s="1"/>
      <c r="CI2465" s="1"/>
      <c r="CJ2465" s="1"/>
      <c r="CK2465" s="1"/>
      <c r="CL2465" s="1"/>
      <c r="CM2465" s="1"/>
      <c r="CN2465" s="1"/>
      <c r="CP2465" s="1"/>
      <c r="CQ2465" s="1"/>
      <c r="CR2465" s="1"/>
      <c r="CW2465" s="1"/>
      <c r="CX2465" s="1"/>
    </row>
    <row r="2466" spans="8:102" x14ac:dyDescent="0.2">
      <c r="H2466" s="1"/>
      <c r="I2466" s="1"/>
      <c r="J2466" s="1"/>
      <c r="K2466" s="1"/>
      <c r="L2466" s="1"/>
      <c r="N2466" s="1"/>
      <c r="O2466" s="1"/>
      <c r="P2466" s="1"/>
      <c r="Q2466" s="1"/>
      <c r="R2466" s="1"/>
      <c r="S2466" s="1"/>
      <c r="T2466" s="1"/>
      <c r="U2466" s="1"/>
      <c r="V2466" s="1"/>
      <c r="W2466" s="1"/>
      <c r="X2466" s="1"/>
      <c r="Y2466" s="1"/>
      <c r="Z2466" s="1"/>
      <c r="AA2466" s="1"/>
      <c r="AB2466" s="1"/>
      <c r="AC2466" s="1"/>
      <c r="AD2466" s="1"/>
      <c r="AE2466" s="1"/>
      <c r="AF2466" s="1"/>
      <c r="AG2466" s="1"/>
      <c r="AH2466" s="1"/>
      <c r="AJ2466" s="1"/>
      <c r="AK2466" s="1"/>
      <c r="AM2466" s="1"/>
      <c r="AO2466" s="1"/>
      <c r="AP2466" s="1"/>
      <c r="AQ2466" s="1"/>
      <c r="AR2466" s="1"/>
      <c r="AS2466" s="1"/>
      <c r="AT2466" s="1"/>
      <c r="AV2466" s="1"/>
      <c r="AX2466" s="1"/>
      <c r="AZ2466" s="1"/>
      <c r="BA2466" s="1"/>
      <c r="BB2466" s="1"/>
      <c r="BC2466" s="1"/>
      <c r="BD2466" s="1"/>
      <c r="BE2466" s="1"/>
      <c r="BG2466" s="1"/>
      <c r="BH2466" s="1"/>
      <c r="BI2466" s="1"/>
      <c r="BJ2466" s="1"/>
      <c r="BL2466" s="1"/>
      <c r="BN2466" s="1"/>
      <c r="BO2466" s="1"/>
      <c r="BP2466" s="1"/>
      <c r="BQ2466" s="1"/>
      <c r="BR2466" s="1"/>
      <c r="BS2466" s="1"/>
      <c r="BU2466" s="1"/>
      <c r="BV2466" s="1"/>
      <c r="BW2466" s="1"/>
      <c r="BX2466" s="1"/>
      <c r="BY2466" s="1"/>
      <c r="BZ2466" s="1"/>
      <c r="CB2466" s="1"/>
      <c r="CD2466" s="1"/>
      <c r="CE2466" s="1"/>
      <c r="CF2466" s="1"/>
      <c r="CG2466" s="1"/>
      <c r="CI2466" s="1"/>
      <c r="CJ2466" s="1"/>
      <c r="CK2466" s="1"/>
      <c r="CL2466" s="1"/>
      <c r="CM2466" s="1"/>
      <c r="CN2466" s="1"/>
      <c r="CP2466" s="1"/>
      <c r="CQ2466" s="1"/>
      <c r="CR2466" s="1"/>
      <c r="CW2466" s="1"/>
      <c r="CX2466" s="1"/>
    </row>
    <row r="2467" spans="8:102" ht="12.95" customHeight="1" x14ac:dyDescent="0.2">
      <c r="H2467" s="1"/>
      <c r="I2467" s="1"/>
      <c r="J2467" s="1"/>
      <c r="K2467" s="1"/>
      <c r="L2467" s="1"/>
      <c r="N2467" s="1"/>
      <c r="O2467" s="1"/>
      <c r="P2467" s="1"/>
      <c r="Q2467" s="1"/>
      <c r="R2467" s="1"/>
      <c r="S2467" s="1"/>
      <c r="T2467" s="1"/>
      <c r="U2467" s="1"/>
      <c r="V2467" s="1"/>
      <c r="W2467" s="1"/>
      <c r="X2467" s="1"/>
      <c r="Y2467" s="1"/>
      <c r="Z2467" s="1"/>
      <c r="AA2467" s="1"/>
      <c r="AD2467" s="1"/>
      <c r="AE2467" s="1"/>
      <c r="AF2467" s="1"/>
      <c r="AG2467" s="1"/>
      <c r="AH2467" s="1"/>
      <c r="AJ2467" s="1"/>
      <c r="AK2467" s="1"/>
      <c r="AM2467" s="1"/>
      <c r="AO2467" s="1"/>
      <c r="AP2467" s="1"/>
      <c r="AS2467" s="1"/>
      <c r="AV2467" s="1"/>
      <c r="AX2467" s="1"/>
      <c r="AZ2467" s="1"/>
      <c r="BA2467" s="1"/>
      <c r="BB2467" s="1"/>
      <c r="BC2467" s="1"/>
      <c r="BE2467" s="1"/>
      <c r="BG2467" s="1"/>
      <c r="BH2467" s="1"/>
      <c r="BI2467" s="1"/>
      <c r="BJ2467" s="1"/>
      <c r="BL2467" s="1"/>
      <c r="BN2467" s="1"/>
      <c r="BO2467" s="1"/>
      <c r="BP2467" s="1"/>
      <c r="BQ2467" s="1"/>
      <c r="BR2467" s="1"/>
      <c r="BS2467" s="1"/>
      <c r="BV2467" s="1"/>
      <c r="BW2467" s="1"/>
      <c r="BX2467" s="1"/>
      <c r="BY2467" s="1"/>
      <c r="BZ2467" s="1"/>
      <c r="CD2467" s="1"/>
      <c r="CE2467" s="1"/>
      <c r="CF2467" s="1"/>
      <c r="CG2467" s="1"/>
      <c r="CJ2467" s="1"/>
      <c r="CK2467" s="1"/>
      <c r="CL2467" s="1"/>
      <c r="CM2467" s="1"/>
      <c r="CN2467" s="1"/>
      <c r="CR2467" s="1"/>
      <c r="CW2467" s="1"/>
      <c r="CX2467" s="1"/>
    </row>
    <row r="2468" spans="8:102" ht="12.95" customHeight="1" x14ac:dyDescent="0.2">
      <c r="H2468" s="1"/>
      <c r="I2468" s="1"/>
      <c r="J2468" s="1"/>
      <c r="K2468" s="1"/>
      <c r="L2468" s="1"/>
      <c r="N2468" s="1"/>
      <c r="O2468" s="1"/>
      <c r="P2468" s="1"/>
      <c r="Q2468" s="1"/>
      <c r="R2468" s="1"/>
      <c r="S2468" s="1"/>
      <c r="T2468" s="1"/>
      <c r="V2468" s="1"/>
      <c r="W2468" s="1"/>
      <c r="X2468" s="1"/>
      <c r="Y2468" s="1"/>
      <c r="Z2468" s="1"/>
      <c r="AA2468" s="1"/>
      <c r="AD2468" s="1"/>
      <c r="AE2468" s="1"/>
      <c r="AF2468" s="1"/>
      <c r="AG2468" s="1"/>
      <c r="AH2468" s="1"/>
      <c r="AJ2468" s="1"/>
      <c r="AK2468" s="1"/>
      <c r="AM2468" s="1"/>
      <c r="AO2468" s="1"/>
      <c r="AP2468" s="1"/>
      <c r="AS2468" s="1"/>
      <c r="AV2468" s="1"/>
      <c r="AX2468" s="1"/>
      <c r="AZ2468" s="1"/>
      <c r="BA2468" s="1"/>
      <c r="BB2468" s="1"/>
      <c r="BC2468" s="1"/>
      <c r="BE2468" s="1"/>
      <c r="BG2468" s="1"/>
      <c r="BH2468" s="1"/>
      <c r="BI2468" s="1"/>
      <c r="BJ2468" s="1"/>
      <c r="BL2468" s="1"/>
      <c r="BO2468" s="1"/>
      <c r="BP2468" s="1"/>
      <c r="BQ2468" s="1"/>
      <c r="BR2468" s="1"/>
      <c r="BS2468" s="1"/>
      <c r="BV2468" s="1"/>
      <c r="BW2468" s="1"/>
      <c r="BX2468" s="1"/>
      <c r="BY2468" s="1"/>
      <c r="BZ2468" s="1"/>
      <c r="CD2468" s="1"/>
      <c r="CE2468" s="1"/>
      <c r="CF2468" s="1"/>
      <c r="CG2468" s="1"/>
      <c r="CJ2468" s="1"/>
      <c r="CK2468" s="1"/>
      <c r="CL2468" s="1"/>
      <c r="CM2468" s="1"/>
      <c r="CN2468" s="1"/>
      <c r="CR2468" s="1"/>
      <c r="CW2468" s="1"/>
      <c r="CX2468" s="1"/>
    </row>
    <row r="2469" spans="8:102" ht="12.95" customHeight="1" x14ac:dyDescent="0.2">
      <c r="H2469" s="1"/>
      <c r="I2469" s="1"/>
      <c r="J2469" s="1"/>
      <c r="K2469" s="1"/>
      <c r="L2469" s="1"/>
      <c r="N2469" s="1"/>
      <c r="O2469" s="1"/>
      <c r="P2469" s="1"/>
      <c r="Q2469" s="1"/>
      <c r="R2469" s="1"/>
      <c r="S2469" s="1"/>
      <c r="T2469" s="1"/>
      <c r="V2469" s="1"/>
      <c r="W2469" s="1"/>
      <c r="X2469" s="1"/>
      <c r="Y2469" s="1"/>
      <c r="Z2469" s="1"/>
      <c r="AA2469" s="1"/>
      <c r="AD2469" s="1"/>
      <c r="AE2469" s="1"/>
      <c r="AF2469" s="1"/>
      <c r="AG2469" s="1"/>
      <c r="AH2469" s="1"/>
      <c r="AJ2469" s="1"/>
      <c r="AK2469" s="1"/>
      <c r="AM2469" s="1"/>
      <c r="AO2469" s="1"/>
      <c r="AP2469" s="1"/>
      <c r="AS2469" s="1"/>
      <c r="AV2469" s="1"/>
      <c r="AX2469" s="1"/>
      <c r="AZ2469" s="1"/>
      <c r="BA2469" s="1"/>
      <c r="BB2469" s="1"/>
      <c r="BC2469" s="1"/>
      <c r="BE2469" s="1"/>
      <c r="BG2469" s="1"/>
      <c r="BH2469" s="1"/>
      <c r="BI2469" s="1"/>
      <c r="BJ2469" s="1"/>
      <c r="BL2469" s="1"/>
      <c r="BO2469" s="1"/>
      <c r="BP2469" s="1"/>
      <c r="BQ2469" s="1"/>
      <c r="BR2469" s="1"/>
      <c r="BS2469" s="1"/>
      <c r="BV2469" s="1"/>
      <c r="BW2469" s="1"/>
      <c r="BX2469" s="1"/>
      <c r="BY2469" s="1"/>
      <c r="BZ2469" s="1"/>
      <c r="CD2469" s="1"/>
      <c r="CE2469" s="1"/>
      <c r="CF2469" s="1"/>
      <c r="CG2469" s="1"/>
      <c r="CJ2469" s="1"/>
      <c r="CK2469" s="1"/>
      <c r="CL2469" s="1"/>
      <c r="CM2469" s="1"/>
      <c r="CN2469" s="1"/>
      <c r="CR2469" s="1"/>
      <c r="CW2469" s="1"/>
      <c r="CX2469" s="1"/>
    </row>
    <row r="2470" spans="8:102" x14ac:dyDescent="0.2">
      <c r="H2470" s="1"/>
      <c r="I2470" s="1"/>
      <c r="J2470" s="1"/>
      <c r="K2470" s="1"/>
      <c r="L2470" s="1"/>
      <c r="N2470" s="1"/>
      <c r="O2470" s="1"/>
      <c r="P2470" s="1"/>
      <c r="Q2470" s="1"/>
      <c r="R2470" s="1"/>
      <c r="S2470" s="1"/>
      <c r="T2470" s="1"/>
      <c r="V2470" s="1"/>
      <c r="W2470" s="1"/>
      <c r="X2470" s="1"/>
      <c r="Y2470" s="1"/>
      <c r="Z2470" s="1"/>
      <c r="AA2470" s="1"/>
      <c r="AD2470" s="1"/>
      <c r="AE2470" s="1"/>
      <c r="AG2470" s="1"/>
      <c r="AH2470" s="1"/>
      <c r="AJ2470" s="1"/>
      <c r="AK2470" s="1"/>
      <c r="AM2470" s="1"/>
      <c r="AO2470" s="1"/>
      <c r="AP2470" s="1"/>
      <c r="AS2470" s="1"/>
      <c r="AV2470" s="1"/>
      <c r="AX2470" s="1"/>
      <c r="AZ2470" s="1"/>
      <c r="BA2470" s="1"/>
      <c r="BB2470" s="1"/>
      <c r="BC2470" s="1"/>
      <c r="BE2470" s="1"/>
      <c r="BG2470" s="1"/>
      <c r="BH2470" s="1"/>
      <c r="BI2470" s="1"/>
      <c r="BJ2470" s="1"/>
      <c r="BL2470" s="1"/>
      <c r="BO2470" s="1"/>
      <c r="BP2470" s="1"/>
      <c r="BQ2470" s="1"/>
      <c r="BR2470" s="1"/>
      <c r="BS2470" s="1"/>
      <c r="BV2470" s="1"/>
      <c r="BW2470" s="1"/>
      <c r="BX2470" s="1"/>
      <c r="BY2470" s="1"/>
      <c r="BZ2470" s="1"/>
      <c r="CD2470" s="1"/>
      <c r="CE2470" s="1"/>
      <c r="CF2470" s="1"/>
      <c r="CG2470" s="1"/>
      <c r="CJ2470" s="1"/>
      <c r="CK2470" s="1"/>
      <c r="CL2470" s="1"/>
      <c r="CM2470" s="1"/>
      <c r="CR2470" s="1"/>
      <c r="CW2470" s="1"/>
      <c r="CX2470" s="1"/>
    </row>
    <row r="2471" spans="8:102" x14ac:dyDescent="0.2">
      <c r="H2471" s="1"/>
      <c r="I2471" s="1"/>
      <c r="J2471" s="1"/>
      <c r="K2471" s="1"/>
      <c r="L2471" s="1"/>
      <c r="N2471" s="1"/>
      <c r="O2471" s="1"/>
      <c r="P2471" s="1"/>
      <c r="Q2471" s="1"/>
      <c r="R2471" s="1"/>
      <c r="S2471" s="1"/>
      <c r="T2471" s="1"/>
      <c r="V2471" s="1"/>
      <c r="W2471" s="1"/>
      <c r="X2471" s="1"/>
      <c r="Y2471" s="1"/>
      <c r="Z2471" s="1"/>
      <c r="AA2471" s="1"/>
      <c r="AD2471" s="1"/>
      <c r="AE2471" s="1"/>
      <c r="AG2471" s="1"/>
      <c r="AH2471" s="1"/>
      <c r="AJ2471" s="1"/>
      <c r="AK2471" s="1"/>
      <c r="AM2471" s="1"/>
      <c r="AO2471" s="1"/>
      <c r="AP2471" s="1"/>
      <c r="AS2471" s="1"/>
      <c r="AV2471" s="1"/>
      <c r="AX2471" s="1"/>
      <c r="AZ2471" s="1"/>
      <c r="BA2471" s="1"/>
      <c r="BB2471" s="1"/>
      <c r="BC2471" s="1"/>
      <c r="BE2471" s="1"/>
      <c r="BG2471" s="1"/>
      <c r="BH2471" s="1"/>
      <c r="BI2471" s="1"/>
      <c r="BJ2471" s="1"/>
      <c r="BL2471" s="1"/>
      <c r="BO2471" s="1"/>
      <c r="BP2471" s="1"/>
      <c r="BQ2471" s="1"/>
      <c r="BR2471" s="1"/>
      <c r="BS2471" s="1"/>
      <c r="BV2471" s="1"/>
      <c r="BW2471" s="1"/>
      <c r="BX2471" s="1"/>
      <c r="BY2471" s="1"/>
      <c r="BZ2471" s="1"/>
      <c r="CD2471" s="1"/>
      <c r="CE2471" s="1"/>
      <c r="CF2471" s="1"/>
      <c r="CG2471" s="1"/>
      <c r="CJ2471" s="1"/>
      <c r="CK2471" s="1"/>
      <c r="CL2471" s="1"/>
      <c r="CM2471" s="1"/>
      <c r="CR2471" s="1"/>
      <c r="CW2471" s="1"/>
      <c r="CX2471" s="1"/>
    </row>
    <row r="2472" spans="8:102" x14ac:dyDescent="0.2">
      <c r="H2472" s="1"/>
      <c r="I2472" s="1"/>
      <c r="J2472" s="1"/>
      <c r="K2472" s="1"/>
      <c r="L2472" s="1"/>
      <c r="N2472" s="1"/>
      <c r="O2472" s="1"/>
      <c r="P2472" s="1"/>
      <c r="Q2472" s="1"/>
      <c r="R2472" s="1"/>
      <c r="S2472" s="1"/>
      <c r="T2472" s="1"/>
      <c r="V2472" s="1"/>
      <c r="W2472" s="1"/>
      <c r="X2472" s="1"/>
      <c r="Y2472" s="1"/>
      <c r="Z2472" s="1"/>
      <c r="AA2472" s="1"/>
      <c r="AD2472" s="1"/>
      <c r="AE2472" s="1"/>
      <c r="AG2472" s="1"/>
      <c r="AJ2472" s="1"/>
      <c r="AK2472" s="1"/>
      <c r="AM2472" s="1"/>
      <c r="AO2472" s="1"/>
      <c r="AP2472" s="1"/>
      <c r="AS2472" s="1"/>
      <c r="AV2472" s="1"/>
      <c r="AX2472" s="1"/>
      <c r="AZ2472" s="1"/>
      <c r="BA2472" s="1"/>
      <c r="BB2472" s="1"/>
      <c r="BC2472" s="1"/>
      <c r="BE2472" s="1"/>
      <c r="BG2472" s="1"/>
      <c r="BH2472" s="1"/>
      <c r="BI2472" s="1"/>
      <c r="BJ2472" s="1"/>
      <c r="BL2472" s="1"/>
      <c r="BO2472" s="1"/>
      <c r="BP2472" s="1"/>
      <c r="BQ2472" s="1"/>
      <c r="BR2472" s="1"/>
      <c r="BS2472" s="1"/>
      <c r="BV2472" s="1"/>
      <c r="BW2472" s="1"/>
      <c r="BX2472" s="1"/>
      <c r="BY2472" s="1"/>
      <c r="BZ2472" s="1"/>
      <c r="CD2472" s="1"/>
      <c r="CE2472" s="1"/>
      <c r="CF2472" s="1"/>
      <c r="CG2472" s="1"/>
      <c r="CJ2472" s="1"/>
      <c r="CK2472" s="1"/>
      <c r="CL2472" s="1"/>
      <c r="CM2472" s="1"/>
      <c r="CR2472" s="1"/>
      <c r="CW2472" s="1"/>
      <c r="CX2472" s="1"/>
    </row>
    <row r="2473" spans="8:102" x14ac:dyDescent="0.2">
      <c r="H2473" s="1"/>
      <c r="I2473" s="1"/>
      <c r="J2473" s="1"/>
      <c r="K2473" s="1"/>
      <c r="L2473" s="1"/>
      <c r="N2473" s="1"/>
      <c r="O2473" s="1"/>
      <c r="P2473" s="1"/>
      <c r="Q2473" s="1"/>
      <c r="R2473" s="1"/>
      <c r="S2473" s="1"/>
      <c r="T2473" s="1"/>
      <c r="V2473" s="1"/>
      <c r="W2473" s="1"/>
      <c r="X2473" s="1"/>
      <c r="Y2473" s="1"/>
      <c r="Z2473" s="1"/>
      <c r="AA2473" s="1"/>
      <c r="AD2473" s="1"/>
      <c r="AE2473" s="1"/>
      <c r="AG2473" s="1"/>
      <c r="AJ2473" s="1"/>
      <c r="AK2473" s="1"/>
      <c r="AM2473" s="1"/>
      <c r="AO2473" s="1"/>
      <c r="AP2473" s="1"/>
      <c r="AS2473" s="1"/>
      <c r="AV2473" s="1"/>
      <c r="AX2473" s="1"/>
      <c r="AZ2473" s="1"/>
      <c r="BA2473" s="1"/>
      <c r="BB2473" s="1"/>
      <c r="BC2473" s="1"/>
      <c r="BE2473" s="1"/>
      <c r="BG2473" s="1"/>
      <c r="BH2473" s="1"/>
      <c r="BI2473" s="1"/>
      <c r="BJ2473" s="1"/>
      <c r="BL2473" s="1"/>
      <c r="BO2473" s="1"/>
      <c r="BP2473" s="1"/>
      <c r="BQ2473" s="1"/>
      <c r="BR2473" s="1"/>
      <c r="BS2473" s="1"/>
      <c r="BV2473" s="1"/>
      <c r="BW2473" s="1"/>
      <c r="BX2473" s="1"/>
      <c r="BY2473" s="1"/>
      <c r="BZ2473" s="1"/>
      <c r="CD2473" s="1"/>
      <c r="CE2473" s="1"/>
      <c r="CF2473" s="1"/>
      <c r="CG2473" s="1"/>
      <c r="CJ2473" s="1"/>
      <c r="CK2473" s="1"/>
      <c r="CL2473" s="1"/>
      <c r="CM2473" s="1"/>
      <c r="CR2473" s="1"/>
      <c r="CW2473" s="1"/>
      <c r="CX2473" s="1"/>
    </row>
    <row r="2474" spans="8:102" x14ac:dyDescent="0.2">
      <c r="H2474" s="1"/>
      <c r="I2474" s="1"/>
      <c r="J2474" s="1"/>
      <c r="K2474" s="1"/>
      <c r="L2474" s="1"/>
      <c r="N2474" s="1"/>
      <c r="O2474" s="1"/>
      <c r="P2474" s="1"/>
      <c r="Q2474" s="1"/>
      <c r="R2474" s="1"/>
      <c r="S2474" s="1"/>
      <c r="T2474" s="1"/>
      <c r="V2474" s="1"/>
      <c r="W2474" s="1"/>
      <c r="X2474" s="1"/>
      <c r="Y2474" s="1"/>
      <c r="Z2474" s="1"/>
      <c r="AA2474" s="1"/>
      <c r="AD2474" s="1"/>
      <c r="AE2474" s="1"/>
      <c r="AG2474" s="1"/>
      <c r="AJ2474" s="1"/>
      <c r="AK2474" s="1"/>
      <c r="AM2474" s="1"/>
      <c r="AO2474" s="1"/>
      <c r="AP2474" s="1"/>
      <c r="AS2474" s="1"/>
      <c r="AV2474" s="1"/>
      <c r="AX2474" s="1"/>
      <c r="AZ2474" s="1"/>
      <c r="BA2474" s="1"/>
      <c r="BB2474" s="1"/>
      <c r="BC2474" s="1"/>
      <c r="BE2474" s="1"/>
      <c r="BG2474" s="1"/>
      <c r="BH2474" s="1"/>
      <c r="BI2474" s="1"/>
      <c r="BJ2474" s="1"/>
      <c r="BL2474" s="1"/>
      <c r="BO2474" s="1"/>
      <c r="BP2474" s="1"/>
      <c r="BQ2474" s="1"/>
      <c r="BR2474" s="1"/>
      <c r="BS2474" s="1"/>
      <c r="BV2474" s="1"/>
      <c r="BW2474" s="1"/>
      <c r="BX2474" s="1"/>
      <c r="BY2474" s="1"/>
      <c r="BZ2474" s="1"/>
      <c r="CD2474" s="1"/>
      <c r="CE2474" s="1"/>
      <c r="CF2474" s="1"/>
      <c r="CG2474" s="1"/>
      <c r="CJ2474" s="1"/>
      <c r="CK2474" s="1"/>
      <c r="CL2474" s="1"/>
      <c r="CM2474" s="1"/>
      <c r="CR2474" s="1"/>
      <c r="CW2474" s="1"/>
      <c r="CX2474" s="1"/>
    </row>
    <row r="2475" spans="8:102" x14ac:dyDescent="0.2">
      <c r="H2475" s="1"/>
      <c r="I2475" s="1"/>
      <c r="J2475" s="1"/>
      <c r="K2475" s="1"/>
      <c r="L2475" s="1"/>
      <c r="N2475" s="1"/>
      <c r="O2475" s="1"/>
      <c r="P2475" s="1"/>
      <c r="Q2475" s="1"/>
      <c r="R2475" s="1"/>
      <c r="S2475" s="1"/>
      <c r="T2475" s="1"/>
      <c r="V2475" s="1"/>
      <c r="W2475" s="1"/>
      <c r="X2475" s="1"/>
      <c r="Y2475" s="1"/>
      <c r="Z2475" s="1"/>
      <c r="AA2475" s="1"/>
      <c r="AD2475" s="1"/>
      <c r="AE2475" s="1"/>
      <c r="AG2475" s="1"/>
      <c r="AJ2475" s="1"/>
      <c r="AK2475" s="1"/>
      <c r="AM2475" s="1"/>
      <c r="AO2475" s="1"/>
      <c r="AP2475" s="1"/>
      <c r="AS2475" s="1"/>
      <c r="AV2475" s="1"/>
      <c r="AX2475" s="1"/>
      <c r="AZ2475" s="1"/>
      <c r="BA2475" s="1"/>
      <c r="BB2475" s="1"/>
      <c r="BC2475" s="1"/>
      <c r="BE2475" s="1"/>
      <c r="BG2475" s="1"/>
      <c r="BH2475" s="1"/>
      <c r="BI2475" s="1"/>
      <c r="BJ2475" s="1"/>
      <c r="BL2475" s="1"/>
      <c r="BO2475" s="1"/>
      <c r="BP2475" s="1"/>
      <c r="BQ2475" s="1"/>
      <c r="BR2475" s="1"/>
      <c r="BS2475" s="1"/>
      <c r="BV2475" s="1"/>
      <c r="BW2475" s="1"/>
      <c r="BX2475" s="1"/>
      <c r="BY2475" s="1"/>
      <c r="BZ2475" s="1"/>
      <c r="CD2475" s="1"/>
      <c r="CE2475" s="1"/>
      <c r="CF2475" s="1"/>
      <c r="CG2475" s="1"/>
      <c r="CJ2475" s="1"/>
      <c r="CK2475" s="1"/>
      <c r="CL2475" s="1"/>
      <c r="CM2475" s="1"/>
      <c r="CR2475" s="1"/>
      <c r="CW2475" s="1"/>
      <c r="CX2475" s="1"/>
    </row>
    <row r="2476" spans="8:102" x14ac:dyDescent="0.2">
      <c r="H2476" s="1"/>
      <c r="I2476" s="1"/>
      <c r="J2476" s="1"/>
      <c r="K2476" s="1"/>
      <c r="L2476" s="1"/>
      <c r="N2476" s="1"/>
      <c r="O2476" s="1"/>
      <c r="P2476" s="1"/>
      <c r="Q2476" s="1"/>
      <c r="R2476" s="1"/>
      <c r="S2476" s="1"/>
      <c r="T2476" s="1"/>
      <c r="V2476" s="1"/>
      <c r="W2476" s="1"/>
      <c r="Y2476" s="1"/>
      <c r="AA2476" s="1"/>
      <c r="AD2476" s="1"/>
      <c r="AE2476" s="1"/>
      <c r="AG2476" s="1"/>
      <c r="AJ2476" s="1"/>
      <c r="AK2476" s="1"/>
      <c r="AM2476" s="1"/>
      <c r="AO2476" s="1"/>
      <c r="AP2476" s="1"/>
      <c r="AS2476" s="1"/>
      <c r="AV2476" s="1"/>
      <c r="AX2476" s="1"/>
      <c r="AZ2476" s="1"/>
      <c r="BA2476" s="1"/>
      <c r="BB2476" s="1"/>
      <c r="BC2476" s="1"/>
      <c r="BE2476" s="1"/>
      <c r="BG2476" s="1"/>
      <c r="BH2476" s="1"/>
      <c r="BI2476" s="1"/>
      <c r="BJ2476" s="1"/>
      <c r="BL2476" s="1"/>
      <c r="BO2476" s="1"/>
      <c r="BP2476" s="1"/>
      <c r="BQ2476" s="1"/>
      <c r="BR2476" s="1"/>
      <c r="BS2476" s="1"/>
      <c r="BV2476" s="1"/>
      <c r="BW2476" s="1"/>
      <c r="BX2476" s="1"/>
      <c r="BY2476" s="1"/>
      <c r="BZ2476" s="1"/>
      <c r="CD2476" s="1"/>
      <c r="CE2476" s="1"/>
      <c r="CF2476" s="1"/>
      <c r="CG2476" s="1"/>
      <c r="CJ2476" s="1"/>
      <c r="CK2476" s="1"/>
      <c r="CL2476" s="1"/>
      <c r="CM2476" s="1"/>
      <c r="CR2476" s="1"/>
      <c r="CW2476" s="1"/>
      <c r="CX2476" s="1"/>
    </row>
    <row r="2477" spans="8:102" x14ac:dyDescent="0.2">
      <c r="H2477" s="1"/>
      <c r="I2477" s="1"/>
      <c r="J2477" s="1"/>
      <c r="K2477" s="1"/>
      <c r="N2477" s="1"/>
      <c r="O2477" s="1"/>
      <c r="P2477" s="1"/>
      <c r="Q2477" s="1"/>
      <c r="R2477" s="1"/>
      <c r="S2477" s="1"/>
      <c r="T2477" s="1"/>
      <c r="V2477" s="1"/>
      <c r="W2477" s="1"/>
      <c r="Y2477" s="1"/>
      <c r="AG2477" s="1"/>
      <c r="AJ2477" s="1"/>
      <c r="AK2477" s="1"/>
      <c r="AM2477" s="1"/>
      <c r="AO2477" s="1"/>
      <c r="AP2477" s="1"/>
      <c r="AS2477" s="1"/>
      <c r="AV2477" s="1"/>
      <c r="AX2477" s="1"/>
      <c r="AZ2477" s="1"/>
      <c r="BA2477" s="1"/>
      <c r="BB2477" s="1"/>
      <c r="BC2477" s="1"/>
      <c r="BE2477" s="1"/>
      <c r="BG2477" s="1"/>
      <c r="BH2477" s="1"/>
      <c r="BI2477" s="1"/>
      <c r="BJ2477" s="1"/>
      <c r="BL2477" s="1"/>
      <c r="BO2477" s="1"/>
      <c r="BP2477" s="1"/>
      <c r="BQ2477" s="1"/>
      <c r="BR2477" s="1"/>
      <c r="BS2477" s="1"/>
      <c r="BV2477" s="1"/>
      <c r="BW2477" s="1"/>
      <c r="BX2477" s="1"/>
      <c r="BY2477" s="1"/>
      <c r="BZ2477" s="1"/>
      <c r="CD2477" s="1"/>
      <c r="CE2477" s="1"/>
      <c r="CF2477" s="1"/>
      <c r="CG2477" s="1"/>
      <c r="CJ2477" s="1"/>
      <c r="CK2477" s="1"/>
      <c r="CL2477" s="1"/>
      <c r="CM2477" s="1"/>
      <c r="CR2477" s="1"/>
      <c r="CW2477" s="1"/>
      <c r="CX2477" s="1"/>
    </row>
    <row r="2478" spans="8:102" x14ac:dyDescent="0.2">
      <c r="H2478" s="1"/>
      <c r="I2478" s="1"/>
      <c r="J2478" s="1"/>
      <c r="K2478" s="1"/>
      <c r="N2478" s="1"/>
      <c r="O2478" s="1"/>
      <c r="P2478" s="1"/>
      <c r="Q2478" s="1"/>
      <c r="R2478" s="1"/>
      <c r="S2478" s="1"/>
      <c r="T2478" s="1"/>
      <c r="V2478" s="1"/>
      <c r="W2478" s="1"/>
      <c r="Y2478" s="1"/>
      <c r="AG2478" s="1"/>
      <c r="AJ2478" s="1"/>
      <c r="AK2478" s="1"/>
      <c r="AM2478" s="1"/>
      <c r="AO2478" s="1"/>
      <c r="AP2478" s="1"/>
      <c r="AS2478" s="1"/>
      <c r="AV2478" s="1"/>
      <c r="AX2478" s="1"/>
      <c r="AZ2478" s="1"/>
      <c r="BA2478" s="1"/>
      <c r="BB2478" s="1"/>
      <c r="BC2478" s="1"/>
      <c r="BE2478" s="1"/>
      <c r="BG2478" s="1"/>
      <c r="BH2478" s="1"/>
      <c r="BI2478" s="1"/>
      <c r="BJ2478" s="1"/>
      <c r="BL2478" s="1"/>
      <c r="BO2478" s="1"/>
      <c r="BP2478" s="1"/>
      <c r="BQ2478" s="1"/>
      <c r="BR2478" s="1"/>
      <c r="BS2478" s="1"/>
      <c r="BV2478" s="1"/>
      <c r="BW2478" s="1"/>
      <c r="BX2478" s="1"/>
      <c r="BY2478" s="1"/>
      <c r="BZ2478" s="1"/>
      <c r="CD2478" s="1"/>
      <c r="CE2478" s="1"/>
      <c r="CF2478" s="1"/>
      <c r="CG2478" s="1"/>
      <c r="CJ2478" s="1"/>
      <c r="CK2478" s="1"/>
      <c r="CL2478" s="1"/>
      <c r="CM2478" s="1"/>
      <c r="CR2478" s="1"/>
      <c r="CW2478" s="1"/>
      <c r="CX2478" s="1"/>
    </row>
    <row r="2479" spans="8:102" x14ac:dyDescent="0.2">
      <c r="H2479" s="1"/>
      <c r="O2479" s="1"/>
      <c r="S2479" s="1"/>
      <c r="T2479" s="1"/>
      <c r="V2479" s="1"/>
      <c r="Y2479" s="1"/>
      <c r="AG2479" s="1"/>
      <c r="AJ2479" s="1"/>
      <c r="AK2479" s="1"/>
      <c r="AM2479" s="1"/>
      <c r="AO2479" s="1"/>
      <c r="AP2479" s="1"/>
      <c r="AS2479" s="1"/>
      <c r="AV2479" s="1"/>
      <c r="AX2479" s="1"/>
      <c r="AZ2479" s="1"/>
      <c r="BA2479" s="1"/>
      <c r="BB2479" s="1"/>
      <c r="BC2479" s="1"/>
      <c r="BE2479" s="1"/>
      <c r="BG2479" s="1"/>
      <c r="BH2479" s="1"/>
      <c r="BI2479" s="1"/>
      <c r="BJ2479" s="1"/>
      <c r="BL2479" s="1"/>
      <c r="BO2479" s="1"/>
      <c r="BP2479" s="1"/>
      <c r="BQ2479" s="1"/>
      <c r="BR2479" s="1"/>
      <c r="BS2479" s="1"/>
      <c r="BV2479" s="1"/>
      <c r="BW2479" s="1"/>
      <c r="BX2479" s="1"/>
      <c r="BY2479" s="1"/>
      <c r="BZ2479" s="1"/>
      <c r="CD2479" s="1"/>
      <c r="CE2479" s="1"/>
      <c r="CF2479" s="1"/>
      <c r="CG2479" s="1"/>
      <c r="CJ2479" s="1"/>
      <c r="CK2479" s="1"/>
      <c r="CL2479" s="1"/>
      <c r="CM2479" s="1"/>
      <c r="CR2479" s="1"/>
      <c r="CW2479" s="1"/>
      <c r="CX2479" s="1"/>
    </row>
    <row r="2480" spans="8:102" x14ac:dyDescent="0.2">
      <c r="H2480" s="1"/>
      <c r="S2480" s="1"/>
      <c r="T2480" s="1"/>
      <c r="V2480" s="1"/>
      <c r="Y2480" s="1"/>
      <c r="AG2480" s="1"/>
      <c r="AJ2480" s="1"/>
      <c r="AK2480" s="1"/>
      <c r="AM2480" s="1"/>
      <c r="AO2480" s="1"/>
      <c r="AP2480" s="1"/>
      <c r="AS2480" s="1"/>
      <c r="AV2480" s="1"/>
      <c r="AX2480" s="1"/>
      <c r="AZ2480" s="1"/>
      <c r="BA2480" s="1"/>
      <c r="BB2480" s="1"/>
      <c r="BC2480" s="1"/>
      <c r="BE2480" s="1"/>
      <c r="BG2480" s="1"/>
      <c r="BH2480" s="1"/>
      <c r="BI2480" s="1"/>
      <c r="BJ2480" s="1"/>
      <c r="BL2480" s="1"/>
      <c r="BO2480" s="1"/>
      <c r="BP2480" s="1"/>
      <c r="BQ2480" s="1"/>
      <c r="BR2480" s="1"/>
      <c r="BS2480" s="1"/>
      <c r="BV2480" s="1"/>
      <c r="BW2480" s="1"/>
      <c r="BX2480" s="1"/>
      <c r="BY2480" s="1"/>
      <c r="BZ2480" s="1"/>
      <c r="CD2480" s="1"/>
      <c r="CE2480" s="1"/>
      <c r="CF2480" s="1"/>
      <c r="CG2480" s="1"/>
      <c r="CJ2480" s="1"/>
      <c r="CK2480" s="1"/>
      <c r="CL2480" s="1"/>
      <c r="CM2480" s="1"/>
      <c r="CR2480" s="1"/>
      <c r="CW2480" s="1"/>
      <c r="CX2480" s="1"/>
    </row>
    <row r="2481" spans="8:128" x14ac:dyDescent="0.2">
      <c r="S2481" s="1"/>
      <c r="T2481" s="1"/>
      <c r="V2481" s="1"/>
      <c r="Y2481" s="1"/>
      <c r="AG2481" s="1"/>
      <c r="AJ2481" s="1"/>
      <c r="AK2481" s="1"/>
      <c r="AM2481" s="1"/>
      <c r="AO2481" s="1"/>
      <c r="AP2481" s="1"/>
      <c r="AS2481" s="1"/>
      <c r="AV2481" s="1"/>
      <c r="AX2481" s="1"/>
      <c r="AZ2481" s="1"/>
      <c r="BA2481" s="1"/>
      <c r="BB2481" s="1"/>
      <c r="BC2481" s="1"/>
      <c r="BE2481" s="1"/>
      <c r="BG2481" s="1"/>
      <c r="BH2481" s="1"/>
      <c r="BJ2481" s="1"/>
      <c r="BL2481" s="1"/>
      <c r="BO2481" s="1"/>
      <c r="BP2481" s="1"/>
      <c r="BQ2481" s="1"/>
      <c r="BS2481" s="1"/>
      <c r="BV2481" s="1"/>
      <c r="BW2481" s="1"/>
      <c r="BX2481" s="1"/>
      <c r="BY2481" s="1"/>
      <c r="BZ2481" s="1"/>
      <c r="CD2481" s="1"/>
      <c r="CE2481" s="1"/>
      <c r="CF2481" s="1"/>
      <c r="CG2481" s="1"/>
      <c r="CJ2481" s="1"/>
      <c r="CK2481" s="1"/>
      <c r="CL2481" s="1"/>
      <c r="CM2481" s="1"/>
      <c r="CR2481" s="1"/>
      <c r="CW2481" s="1"/>
      <c r="CX2481" s="1"/>
    </row>
    <row r="2482" spans="8:128" x14ac:dyDescent="0.2">
      <c r="S2482" s="1"/>
      <c r="T2482" s="1"/>
      <c r="V2482" s="1"/>
      <c r="Y2482" s="1"/>
      <c r="AG2482" s="1"/>
      <c r="AJ2482" s="1"/>
      <c r="AK2482" s="1"/>
      <c r="AM2482" s="1"/>
      <c r="AO2482" s="1"/>
      <c r="AP2482" s="1"/>
      <c r="AZ2482" s="1"/>
      <c r="BA2482" s="1"/>
      <c r="BH2482" s="1"/>
      <c r="BO2482" s="1"/>
      <c r="BP2482" s="1"/>
      <c r="CD2482" s="1"/>
      <c r="CE2482" s="1"/>
      <c r="CF2482" s="1"/>
      <c r="CW2482" s="1"/>
      <c r="CX2482" s="1"/>
    </row>
    <row r="2483" spans="8:128" x14ac:dyDescent="0.2">
      <c r="AG2483" s="1"/>
      <c r="AK2483" s="1"/>
      <c r="AM2483" s="1"/>
      <c r="AP2483" s="1"/>
      <c r="AZ2483" s="1"/>
      <c r="BA2483" s="1"/>
      <c r="BO2483" s="1"/>
      <c r="BP2483" s="1"/>
      <c r="CD2483" s="1"/>
      <c r="CE2483" s="1"/>
      <c r="CF2483" s="1"/>
      <c r="CW2483" s="1"/>
    </row>
    <row r="2484" spans="8:128" x14ac:dyDescent="0.2">
      <c r="H2484" s="14"/>
      <c r="I2484" s="14"/>
      <c r="J2484" s="14"/>
      <c r="K2484" s="14"/>
      <c r="L2484" s="14"/>
      <c r="M2484" s="14"/>
      <c r="N2484" s="14"/>
      <c r="O2484" s="14"/>
      <c r="P2484" s="14"/>
      <c r="Q2484" s="14"/>
      <c r="R2484" s="14"/>
      <c r="S2484" s="14"/>
      <c r="T2484" s="14"/>
      <c r="U2484" s="14"/>
      <c r="V2484" s="14"/>
      <c r="W2484" s="14"/>
      <c r="X2484" s="14"/>
      <c r="Y2484" s="14"/>
      <c r="Z2484" s="14"/>
      <c r="AA2484" s="14"/>
      <c r="AB2484" s="14"/>
      <c r="AC2484" s="14"/>
      <c r="AD2484" s="14"/>
      <c r="AE2484" s="14"/>
      <c r="AF2484" s="14"/>
      <c r="AG2484" s="14"/>
      <c r="AH2484" s="14"/>
      <c r="AI2484" s="14"/>
      <c r="AJ2484" s="14"/>
      <c r="AK2484" s="14"/>
      <c r="AL2484" s="14"/>
      <c r="AM2484" s="14"/>
      <c r="AN2484" s="14"/>
      <c r="AO2484" s="14"/>
      <c r="AP2484" s="14"/>
      <c r="AQ2484" s="14"/>
      <c r="AR2484" s="14"/>
      <c r="AS2484" s="14"/>
      <c r="AT2484" s="14"/>
      <c r="AU2484" s="14"/>
      <c r="AV2484" s="14"/>
      <c r="AW2484" s="14"/>
      <c r="AX2484" s="14"/>
      <c r="AY2484" s="14"/>
      <c r="AZ2484" s="14"/>
      <c r="BA2484" s="14"/>
      <c r="BB2484" s="14"/>
      <c r="BC2484" s="14"/>
      <c r="BD2484" s="14"/>
      <c r="BE2484" s="14"/>
      <c r="BF2484" s="14"/>
      <c r="BG2484" s="14"/>
      <c r="BH2484" s="14"/>
      <c r="BI2484" s="14"/>
      <c r="BJ2484" s="14"/>
      <c r="BK2484" s="14"/>
      <c r="BL2484" s="14"/>
      <c r="BM2484" s="14"/>
      <c r="BN2484" s="14"/>
      <c r="BO2484" s="14"/>
      <c r="BP2484" s="14"/>
      <c r="BQ2484" s="14"/>
      <c r="BR2484" s="14"/>
      <c r="BS2484" s="14"/>
      <c r="BT2484" s="14"/>
      <c r="BU2484" s="14"/>
      <c r="BV2484" s="14"/>
      <c r="BW2484" s="14"/>
      <c r="BX2484" s="14"/>
      <c r="BY2484" s="14"/>
      <c r="BZ2484" s="14"/>
      <c r="CA2484" s="14"/>
      <c r="CB2484" s="14"/>
      <c r="CC2484" s="14"/>
      <c r="CD2484" s="14"/>
      <c r="CE2484" s="14"/>
      <c r="CF2484" s="14"/>
      <c r="CG2484" s="14"/>
      <c r="CH2484" s="14"/>
      <c r="CI2484" s="14"/>
      <c r="CJ2484" s="14"/>
      <c r="CK2484" s="14"/>
      <c r="CL2484" s="14"/>
      <c r="CM2484" s="14"/>
      <c r="CN2484" s="14"/>
      <c r="CO2484" s="14"/>
      <c r="CP2484" s="14"/>
      <c r="CQ2484" s="14"/>
      <c r="CR2484" s="14"/>
      <c r="CS2484" s="14"/>
      <c r="CT2484" s="14"/>
      <c r="CU2484" s="14"/>
      <c r="CV2484" s="14"/>
      <c r="CW2484" s="14"/>
      <c r="CX2484" s="14"/>
      <c r="CY2484" s="14">
        <f t="shared" ref="CY2484:DG2484" si="3">SUM(CY2464:CY2483)</f>
        <v>0</v>
      </c>
      <c r="CZ2484" s="14">
        <f t="shared" si="3"/>
        <v>0</v>
      </c>
      <c r="DA2484" s="14">
        <f t="shared" si="3"/>
        <v>0</v>
      </c>
      <c r="DB2484" s="14">
        <f t="shared" si="3"/>
        <v>0</v>
      </c>
      <c r="DC2484" s="14">
        <f t="shared" si="3"/>
        <v>0</v>
      </c>
      <c r="DD2484" s="14">
        <f t="shared" si="3"/>
        <v>0</v>
      </c>
      <c r="DE2484" s="14">
        <f t="shared" si="3"/>
        <v>0</v>
      </c>
      <c r="DF2484" s="14">
        <f t="shared" si="3"/>
        <v>0</v>
      </c>
      <c r="DG2484" s="14">
        <f t="shared" si="3"/>
        <v>0</v>
      </c>
      <c r="DH2484" s="14"/>
      <c r="DI2484" s="14"/>
      <c r="DJ2484" s="14"/>
      <c r="DK2484" s="14"/>
      <c r="DL2484" s="14"/>
      <c r="DM2484" s="14"/>
      <c r="DN2484" s="14"/>
      <c r="DO2484" s="14"/>
      <c r="DP2484" s="14"/>
      <c r="DQ2484" s="14"/>
      <c r="DR2484" s="14"/>
      <c r="DS2484" s="14"/>
      <c r="DT2484" s="14"/>
      <c r="DU2484" s="14"/>
      <c r="DV2484" s="14"/>
      <c r="DW2484" s="14"/>
      <c r="DX2484" s="14"/>
    </row>
  </sheetData>
  <mergeCells count="9">
    <mergeCell ref="B10:B11"/>
    <mergeCell ref="C10:C11"/>
    <mergeCell ref="F10:F11"/>
    <mergeCell ref="B2:F2"/>
    <mergeCell ref="B3:F3"/>
    <mergeCell ref="B4:F4"/>
    <mergeCell ref="B5:F5"/>
    <mergeCell ref="B7:F7"/>
    <mergeCell ref="B8:F8"/>
  </mergeCells>
  <pageMargins left="0.7" right="0.7" top="0.75" bottom="0.75" header="0.3" footer="0.3"/>
  <pageSetup orientation="portrait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theme="6"/>
  </sheetPr>
  <dimension ref="B1:DX2483"/>
  <sheetViews>
    <sheetView showGridLines="0" zoomScaleNormal="100" workbookViewId="0">
      <selection activeCell="I18" sqref="I18"/>
    </sheetView>
  </sheetViews>
  <sheetFormatPr baseColWidth="10" defaultRowHeight="12.75" x14ac:dyDescent="0.2"/>
  <cols>
    <col min="2" max="2" width="7" customWidth="1"/>
    <col min="3" max="3" width="37.28515625" customWidth="1"/>
    <col min="4" max="4" width="13.28515625" customWidth="1"/>
    <col min="5" max="5" width="14.140625" customWidth="1"/>
    <col min="6" max="6" width="13.42578125" customWidth="1"/>
    <col min="7" max="10" width="13.7109375" customWidth="1"/>
    <col min="11" max="11" width="14.140625" customWidth="1"/>
    <col min="12" max="12" width="13.7109375" customWidth="1"/>
    <col min="13" max="13" width="9" customWidth="1"/>
    <col min="14" max="21" width="14.7109375" customWidth="1"/>
    <col min="22" max="22" width="14.85546875" customWidth="1"/>
    <col min="23" max="35" width="14.7109375" customWidth="1"/>
    <col min="37" max="37" width="14.7109375" customWidth="1"/>
    <col min="39" max="42" width="14.7109375" customWidth="1"/>
    <col min="43" max="43" width="14.85546875" customWidth="1"/>
    <col min="44" max="47" width="14.7109375" customWidth="1"/>
    <col min="49" max="50" width="14.7109375" customWidth="1"/>
    <col min="52" max="53" width="14.7109375" customWidth="1"/>
    <col min="54" max="54" width="14.5703125" customWidth="1"/>
    <col min="55" max="57" width="14.7109375" customWidth="1"/>
    <col min="60" max="60" width="14.7109375" customWidth="1"/>
    <col min="61" max="61" width="14.85546875" customWidth="1"/>
    <col min="62" max="64" width="14.7109375" customWidth="1"/>
    <col min="66" max="66" width="14.85546875" customWidth="1"/>
    <col min="67" max="68" width="14.7109375" customWidth="1"/>
    <col min="69" max="69" width="16.5703125" customWidth="1"/>
    <col min="70" max="71" width="14.7109375" customWidth="1"/>
    <col min="73" max="78" width="14.7109375" customWidth="1"/>
    <col min="80" max="80" width="14.85546875" customWidth="1"/>
    <col min="81" max="85" width="14.7109375" customWidth="1"/>
    <col min="87" max="91" width="14.7109375" customWidth="1"/>
    <col min="92" max="92" width="14.5703125" customWidth="1"/>
    <col min="94" max="95" width="14.7109375" customWidth="1"/>
    <col min="96" max="96" width="14.85546875" customWidth="1"/>
    <col min="97" max="97" width="14.7109375" customWidth="1"/>
    <col min="101" max="103" width="14.7109375" customWidth="1"/>
    <col min="257" max="257" width="7" customWidth="1"/>
    <col min="258" max="258" width="37.28515625" customWidth="1"/>
    <col min="259" max="259" width="13.28515625" customWidth="1"/>
    <col min="260" max="260" width="14.140625" customWidth="1"/>
    <col min="261" max="261" width="12.5703125" customWidth="1"/>
    <col min="262" max="262" width="13.42578125" customWidth="1"/>
    <col min="263" max="266" width="13.7109375" customWidth="1"/>
    <col min="267" max="267" width="14.140625" customWidth="1"/>
    <col min="268" max="268" width="13.7109375" customWidth="1"/>
    <col min="269" max="269" width="9" customWidth="1"/>
    <col min="270" max="277" width="14.7109375" customWidth="1"/>
    <col min="278" max="278" width="14.85546875" customWidth="1"/>
    <col min="279" max="291" width="14.7109375" customWidth="1"/>
    <col min="293" max="293" width="14.7109375" customWidth="1"/>
    <col min="295" max="298" width="14.7109375" customWidth="1"/>
    <col min="299" max="299" width="14.85546875" customWidth="1"/>
    <col min="300" max="303" width="14.7109375" customWidth="1"/>
    <col min="305" max="306" width="14.7109375" customWidth="1"/>
    <col min="308" max="309" width="14.7109375" customWidth="1"/>
    <col min="310" max="310" width="14.5703125" customWidth="1"/>
    <col min="311" max="313" width="14.7109375" customWidth="1"/>
    <col min="316" max="316" width="14.7109375" customWidth="1"/>
    <col min="317" max="317" width="14.85546875" customWidth="1"/>
    <col min="318" max="320" width="14.7109375" customWidth="1"/>
    <col min="322" max="322" width="14.85546875" customWidth="1"/>
    <col min="323" max="324" width="14.7109375" customWidth="1"/>
    <col min="325" max="325" width="16.5703125" customWidth="1"/>
    <col min="326" max="327" width="14.7109375" customWidth="1"/>
    <col min="329" max="334" width="14.7109375" customWidth="1"/>
    <col min="336" max="336" width="14.85546875" customWidth="1"/>
    <col min="337" max="341" width="14.7109375" customWidth="1"/>
    <col min="343" max="347" width="14.7109375" customWidth="1"/>
    <col min="348" max="348" width="14.5703125" customWidth="1"/>
    <col min="350" max="351" width="14.7109375" customWidth="1"/>
    <col min="352" max="352" width="14.85546875" customWidth="1"/>
    <col min="353" max="353" width="14.7109375" customWidth="1"/>
    <col min="357" max="359" width="14.7109375" customWidth="1"/>
    <col min="513" max="513" width="7" customWidth="1"/>
    <col min="514" max="514" width="37.28515625" customWidth="1"/>
    <col min="515" max="515" width="13.28515625" customWidth="1"/>
    <col min="516" max="516" width="14.140625" customWidth="1"/>
    <col min="517" max="517" width="12.5703125" customWidth="1"/>
    <col min="518" max="518" width="13.42578125" customWidth="1"/>
    <col min="519" max="522" width="13.7109375" customWidth="1"/>
    <col min="523" max="523" width="14.140625" customWidth="1"/>
    <col min="524" max="524" width="13.7109375" customWidth="1"/>
    <col min="525" max="525" width="9" customWidth="1"/>
    <col min="526" max="533" width="14.7109375" customWidth="1"/>
    <col min="534" max="534" width="14.85546875" customWidth="1"/>
    <col min="535" max="547" width="14.7109375" customWidth="1"/>
    <col min="549" max="549" width="14.7109375" customWidth="1"/>
    <col min="551" max="554" width="14.7109375" customWidth="1"/>
    <col min="555" max="555" width="14.85546875" customWidth="1"/>
    <col min="556" max="559" width="14.7109375" customWidth="1"/>
    <col min="561" max="562" width="14.7109375" customWidth="1"/>
    <col min="564" max="565" width="14.7109375" customWidth="1"/>
    <col min="566" max="566" width="14.5703125" customWidth="1"/>
    <col min="567" max="569" width="14.7109375" customWidth="1"/>
    <col min="572" max="572" width="14.7109375" customWidth="1"/>
    <col min="573" max="573" width="14.85546875" customWidth="1"/>
    <col min="574" max="576" width="14.7109375" customWidth="1"/>
    <col min="578" max="578" width="14.85546875" customWidth="1"/>
    <col min="579" max="580" width="14.7109375" customWidth="1"/>
    <col min="581" max="581" width="16.5703125" customWidth="1"/>
    <col min="582" max="583" width="14.7109375" customWidth="1"/>
    <col min="585" max="590" width="14.7109375" customWidth="1"/>
    <col min="592" max="592" width="14.85546875" customWidth="1"/>
    <col min="593" max="597" width="14.7109375" customWidth="1"/>
    <col min="599" max="603" width="14.7109375" customWidth="1"/>
    <col min="604" max="604" width="14.5703125" customWidth="1"/>
    <col min="606" max="607" width="14.7109375" customWidth="1"/>
    <col min="608" max="608" width="14.85546875" customWidth="1"/>
    <col min="609" max="609" width="14.7109375" customWidth="1"/>
    <col min="613" max="615" width="14.7109375" customWidth="1"/>
    <col min="769" max="769" width="7" customWidth="1"/>
    <col min="770" max="770" width="37.28515625" customWidth="1"/>
    <col min="771" max="771" width="13.28515625" customWidth="1"/>
    <col min="772" max="772" width="14.140625" customWidth="1"/>
    <col min="773" max="773" width="12.5703125" customWidth="1"/>
    <col min="774" max="774" width="13.42578125" customWidth="1"/>
    <col min="775" max="778" width="13.7109375" customWidth="1"/>
    <col min="779" max="779" width="14.140625" customWidth="1"/>
    <col min="780" max="780" width="13.7109375" customWidth="1"/>
    <col min="781" max="781" width="9" customWidth="1"/>
    <col min="782" max="789" width="14.7109375" customWidth="1"/>
    <col min="790" max="790" width="14.85546875" customWidth="1"/>
    <col min="791" max="803" width="14.7109375" customWidth="1"/>
    <col min="805" max="805" width="14.7109375" customWidth="1"/>
    <col min="807" max="810" width="14.7109375" customWidth="1"/>
    <col min="811" max="811" width="14.85546875" customWidth="1"/>
    <col min="812" max="815" width="14.7109375" customWidth="1"/>
    <col min="817" max="818" width="14.7109375" customWidth="1"/>
    <col min="820" max="821" width="14.7109375" customWidth="1"/>
    <col min="822" max="822" width="14.5703125" customWidth="1"/>
    <col min="823" max="825" width="14.7109375" customWidth="1"/>
    <col min="828" max="828" width="14.7109375" customWidth="1"/>
    <col min="829" max="829" width="14.85546875" customWidth="1"/>
    <col min="830" max="832" width="14.7109375" customWidth="1"/>
    <col min="834" max="834" width="14.85546875" customWidth="1"/>
    <col min="835" max="836" width="14.7109375" customWidth="1"/>
    <col min="837" max="837" width="16.5703125" customWidth="1"/>
    <col min="838" max="839" width="14.7109375" customWidth="1"/>
    <col min="841" max="846" width="14.7109375" customWidth="1"/>
    <col min="848" max="848" width="14.85546875" customWidth="1"/>
    <col min="849" max="853" width="14.7109375" customWidth="1"/>
    <col min="855" max="859" width="14.7109375" customWidth="1"/>
    <col min="860" max="860" width="14.5703125" customWidth="1"/>
    <col min="862" max="863" width="14.7109375" customWidth="1"/>
    <col min="864" max="864" width="14.85546875" customWidth="1"/>
    <col min="865" max="865" width="14.7109375" customWidth="1"/>
    <col min="869" max="871" width="14.7109375" customWidth="1"/>
    <col min="1025" max="1025" width="7" customWidth="1"/>
    <col min="1026" max="1026" width="37.28515625" customWidth="1"/>
    <col min="1027" max="1027" width="13.28515625" customWidth="1"/>
    <col min="1028" max="1028" width="14.140625" customWidth="1"/>
    <col min="1029" max="1029" width="12.5703125" customWidth="1"/>
    <col min="1030" max="1030" width="13.42578125" customWidth="1"/>
    <col min="1031" max="1034" width="13.7109375" customWidth="1"/>
    <col min="1035" max="1035" width="14.140625" customWidth="1"/>
    <col min="1036" max="1036" width="13.7109375" customWidth="1"/>
    <col min="1037" max="1037" width="9" customWidth="1"/>
    <col min="1038" max="1045" width="14.7109375" customWidth="1"/>
    <col min="1046" max="1046" width="14.85546875" customWidth="1"/>
    <col min="1047" max="1059" width="14.7109375" customWidth="1"/>
    <col min="1061" max="1061" width="14.7109375" customWidth="1"/>
    <col min="1063" max="1066" width="14.7109375" customWidth="1"/>
    <col min="1067" max="1067" width="14.85546875" customWidth="1"/>
    <col min="1068" max="1071" width="14.7109375" customWidth="1"/>
    <col min="1073" max="1074" width="14.7109375" customWidth="1"/>
    <col min="1076" max="1077" width="14.7109375" customWidth="1"/>
    <col min="1078" max="1078" width="14.5703125" customWidth="1"/>
    <col min="1079" max="1081" width="14.7109375" customWidth="1"/>
    <col min="1084" max="1084" width="14.7109375" customWidth="1"/>
    <col min="1085" max="1085" width="14.85546875" customWidth="1"/>
    <col min="1086" max="1088" width="14.7109375" customWidth="1"/>
    <col min="1090" max="1090" width="14.85546875" customWidth="1"/>
    <col min="1091" max="1092" width="14.7109375" customWidth="1"/>
    <col min="1093" max="1093" width="16.5703125" customWidth="1"/>
    <col min="1094" max="1095" width="14.7109375" customWidth="1"/>
    <col min="1097" max="1102" width="14.7109375" customWidth="1"/>
    <col min="1104" max="1104" width="14.85546875" customWidth="1"/>
    <col min="1105" max="1109" width="14.7109375" customWidth="1"/>
    <col min="1111" max="1115" width="14.7109375" customWidth="1"/>
    <col min="1116" max="1116" width="14.5703125" customWidth="1"/>
    <col min="1118" max="1119" width="14.7109375" customWidth="1"/>
    <col min="1120" max="1120" width="14.85546875" customWidth="1"/>
    <col min="1121" max="1121" width="14.7109375" customWidth="1"/>
    <col min="1125" max="1127" width="14.7109375" customWidth="1"/>
    <col min="1281" max="1281" width="7" customWidth="1"/>
    <col min="1282" max="1282" width="37.28515625" customWidth="1"/>
    <col min="1283" max="1283" width="13.28515625" customWidth="1"/>
    <col min="1284" max="1284" width="14.140625" customWidth="1"/>
    <col min="1285" max="1285" width="12.5703125" customWidth="1"/>
    <col min="1286" max="1286" width="13.42578125" customWidth="1"/>
    <col min="1287" max="1290" width="13.7109375" customWidth="1"/>
    <col min="1291" max="1291" width="14.140625" customWidth="1"/>
    <col min="1292" max="1292" width="13.7109375" customWidth="1"/>
    <col min="1293" max="1293" width="9" customWidth="1"/>
    <col min="1294" max="1301" width="14.7109375" customWidth="1"/>
    <col min="1302" max="1302" width="14.85546875" customWidth="1"/>
    <col min="1303" max="1315" width="14.7109375" customWidth="1"/>
    <col min="1317" max="1317" width="14.7109375" customWidth="1"/>
    <col min="1319" max="1322" width="14.7109375" customWidth="1"/>
    <col min="1323" max="1323" width="14.85546875" customWidth="1"/>
    <col min="1324" max="1327" width="14.7109375" customWidth="1"/>
    <col min="1329" max="1330" width="14.7109375" customWidth="1"/>
    <col min="1332" max="1333" width="14.7109375" customWidth="1"/>
    <col min="1334" max="1334" width="14.5703125" customWidth="1"/>
    <col min="1335" max="1337" width="14.7109375" customWidth="1"/>
    <col min="1340" max="1340" width="14.7109375" customWidth="1"/>
    <col min="1341" max="1341" width="14.85546875" customWidth="1"/>
    <col min="1342" max="1344" width="14.7109375" customWidth="1"/>
    <col min="1346" max="1346" width="14.85546875" customWidth="1"/>
    <col min="1347" max="1348" width="14.7109375" customWidth="1"/>
    <col min="1349" max="1349" width="16.5703125" customWidth="1"/>
    <col min="1350" max="1351" width="14.7109375" customWidth="1"/>
    <col min="1353" max="1358" width="14.7109375" customWidth="1"/>
    <col min="1360" max="1360" width="14.85546875" customWidth="1"/>
    <col min="1361" max="1365" width="14.7109375" customWidth="1"/>
    <col min="1367" max="1371" width="14.7109375" customWidth="1"/>
    <col min="1372" max="1372" width="14.5703125" customWidth="1"/>
    <col min="1374" max="1375" width="14.7109375" customWidth="1"/>
    <col min="1376" max="1376" width="14.85546875" customWidth="1"/>
    <col min="1377" max="1377" width="14.7109375" customWidth="1"/>
    <col min="1381" max="1383" width="14.7109375" customWidth="1"/>
    <col min="1537" max="1537" width="7" customWidth="1"/>
    <col min="1538" max="1538" width="37.28515625" customWidth="1"/>
    <col min="1539" max="1539" width="13.28515625" customWidth="1"/>
    <col min="1540" max="1540" width="14.140625" customWidth="1"/>
    <col min="1541" max="1541" width="12.5703125" customWidth="1"/>
    <col min="1542" max="1542" width="13.42578125" customWidth="1"/>
    <col min="1543" max="1546" width="13.7109375" customWidth="1"/>
    <col min="1547" max="1547" width="14.140625" customWidth="1"/>
    <col min="1548" max="1548" width="13.7109375" customWidth="1"/>
    <col min="1549" max="1549" width="9" customWidth="1"/>
    <col min="1550" max="1557" width="14.7109375" customWidth="1"/>
    <col min="1558" max="1558" width="14.85546875" customWidth="1"/>
    <col min="1559" max="1571" width="14.7109375" customWidth="1"/>
    <col min="1573" max="1573" width="14.7109375" customWidth="1"/>
    <col min="1575" max="1578" width="14.7109375" customWidth="1"/>
    <col min="1579" max="1579" width="14.85546875" customWidth="1"/>
    <col min="1580" max="1583" width="14.7109375" customWidth="1"/>
    <col min="1585" max="1586" width="14.7109375" customWidth="1"/>
    <col min="1588" max="1589" width="14.7109375" customWidth="1"/>
    <col min="1590" max="1590" width="14.5703125" customWidth="1"/>
    <col min="1591" max="1593" width="14.7109375" customWidth="1"/>
    <col min="1596" max="1596" width="14.7109375" customWidth="1"/>
    <col min="1597" max="1597" width="14.85546875" customWidth="1"/>
    <col min="1598" max="1600" width="14.7109375" customWidth="1"/>
    <col min="1602" max="1602" width="14.85546875" customWidth="1"/>
    <col min="1603" max="1604" width="14.7109375" customWidth="1"/>
    <col min="1605" max="1605" width="16.5703125" customWidth="1"/>
    <col min="1606" max="1607" width="14.7109375" customWidth="1"/>
    <col min="1609" max="1614" width="14.7109375" customWidth="1"/>
    <col min="1616" max="1616" width="14.85546875" customWidth="1"/>
    <col min="1617" max="1621" width="14.7109375" customWidth="1"/>
    <col min="1623" max="1627" width="14.7109375" customWidth="1"/>
    <col min="1628" max="1628" width="14.5703125" customWidth="1"/>
    <col min="1630" max="1631" width="14.7109375" customWidth="1"/>
    <col min="1632" max="1632" width="14.85546875" customWidth="1"/>
    <col min="1633" max="1633" width="14.7109375" customWidth="1"/>
    <col min="1637" max="1639" width="14.7109375" customWidth="1"/>
    <col min="1793" max="1793" width="7" customWidth="1"/>
    <col min="1794" max="1794" width="37.28515625" customWidth="1"/>
    <col min="1795" max="1795" width="13.28515625" customWidth="1"/>
    <col min="1796" max="1796" width="14.140625" customWidth="1"/>
    <col min="1797" max="1797" width="12.5703125" customWidth="1"/>
    <col min="1798" max="1798" width="13.42578125" customWidth="1"/>
    <col min="1799" max="1802" width="13.7109375" customWidth="1"/>
    <col min="1803" max="1803" width="14.140625" customWidth="1"/>
    <col min="1804" max="1804" width="13.7109375" customWidth="1"/>
    <col min="1805" max="1805" width="9" customWidth="1"/>
    <col min="1806" max="1813" width="14.7109375" customWidth="1"/>
    <col min="1814" max="1814" width="14.85546875" customWidth="1"/>
    <col min="1815" max="1827" width="14.7109375" customWidth="1"/>
    <col min="1829" max="1829" width="14.7109375" customWidth="1"/>
    <col min="1831" max="1834" width="14.7109375" customWidth="1"/>
    <col min="1835" max="1835" width="14.85546875" customWidth="1"/>
    <col min="1836" max="1839" width="14.7109375" customWidth="1"/>
    <col min="1841" max="1842" width="14.7109375" customWidth="1"/>
    <col min="1844" max="1845" width="14.7109375" customWidth="1"/>
    <col min="1846" max="1846" width="14.5703125" customWidth="1"/>
    <col min="1847" max="1849" width="14.7109375" customWidth="1"/>
    <col min="1852" max="1852" width="14.7109375" customWidth="1"/>
    <col min="1853" max="1853" width="14.85546875" customWidth="1"/>
    <col min="1854" max="1856" width="14.7109375" customWidth="1"/>
    <col min="1858" max="1858" width="14.85546875" customWidth="1"/>
    <col min="1859" max="1860" width="14.7109375" customWidth="1"/>
    <col min="1861" max="1861" width="16.5703125" customWidth="1"/>
    <col min="1862" max="1863" width="14.7109375" customWidth="1"/>
    <col min="1865" max="1870" width="14.7109375" customWidth="1"/>
    <col min="1872" max="1872" width="14.85546875" customWidth="1"/>
    <col min="1873" max="1877" width="14.7109375" customWidth="1"/>
    <col min="1879" max="1883" width="14.7109375" customWidth="1"/>
    <col min="1884" max="1884" width="14.5703125" customWidth="1"/>
    <col min="1886" max="1887" width="14.7109375" customWidth="1"/>
    <col min="1888" max="1888" width="14.85546875" customWidth="1"/>
    <col min="1889" max="1889" width="14.7109375" customWidth="1"/>
    <col min="1893" max="1895" width="14.7109375" customWidth="1"/>
    <col min="2049" max="2049" width="7" customWidth="1"/>
    <col min="2050" max="2050" width="37.28515625" customWidth="1"/>
    <col min="2051" max="2051" width="13.28515625" customWidth="1"/>
    <col min="2052" max="2052" width="14.140625" customWidth="1"/>
    <col min="2053" max="2053" width="12.5703125" customWidth="1"/>
    <col min="2054" max="2054" width="13.42578125" customWidth="1"/>
    <col min="2055" max="2058" width="13.7109375" customWidth="1"/>
    <col min="2059" max="2059" width="14.140625" customWidth="1"/>
    <col min="2060" max="2060" width="13.7109375" customWidth="1"/>
    <col min="2061" max="2061" width="9" customWidth="1"/>
    <col min="2062" max="2069" width="14.7109375" customWidth="1"/>
    <col min="2070" max="2070" width="14.85546875" customWidth="1"/>
    <col min="2071" max="2083" width="14.7109375" customWidth="1"/>
    <col min="2085" max="2085" width="14.7109375" customWidth="1"/>
    <col min="2087" max="2090" width="14.7109375" customWidth="1"/>
    <col min="2091" max="2091" width="14.85546875" customWidth="1"/>
    <col min="2092" max="2095" width="14.7109375" customWidth="1"/>
    <col min="2097" max="2098" width="14.7109375" customWidth="1"/>
    <col min="2100" max="2101" width="14.7109375" customWidth="1"/>
    <col min="2102" max="2102" width="14.5703125" customWidth="1"/>
    <col min="2103" max="2105" width="14.7109375" customWidth="1"/>
    <col min="2108" max="2108" width="14.7109375" customWidth="1"/>
    <col min="2109" max="2109" width="14.85546875" customWidth="1"/>
    <col min="2110" max="2112" width="14.7109375" customWidth="1"/>
    <col min="2114" max="2114" width="14.85546875" customWidth="1"/>
    <col min="2115" max="2116" width="14.7109375" customWidth="1"/>
    <col min="2117" max="2117" width="16.5703125" customWidth="1"/>
    <col min="2118" max="2119" width="14.7109375" customWidth="1"/>
    <col min="2121" max="2126" width="14.7109375" customWidth="1"/>
    <col min="2128" max="2128" width="14.85546875" customWidth="1"/>
    <col min="2129" max="2133" width="14.7109375" customWidth="1"/>
    <col min="2135" max="2139" width="14.7109375" customWidth="1"/>
    <col min="2140" max="2140" width="14.5703125" customWidth="1"/>
    <col min="2142" max="2143" width="14.7109375" customWidth="1"/>
    <col min="2144" max="2144" width="14.85546875" customWidth="1"/>
    <col min="2145" max="2145" width="14.7109375" customWidth="1"/>
    <col min="2149" max="2151" width="14.7109375" customWidth="1"/>
    <col min="2305" max="2305" width="7" customWidth="1"/>
    <col min="2306" max="2306" width="37.28515625" customWidth="1"/>
    <col min="2307" max="2307" width="13.28515625" customWidth="1"/>
    <col min="2308" max="2308" width="14.140625" customWidth="1"/>
    <col min="2309" max="2309" width="12.5703125" customWidth="1"/>
    <col min="2310" max="2310" width="13.42578125" customWidth="1"/>
    <col min="2311" max="2314" width="13.7109375" customWidth="1"/>
    <col min="2315" max="2315" width="14.140625" customWidth="1"/>
    <col min="2316" max="2316" width="13.7109375" customWidth="1"/>
    <col min="2317" max="2317" width="9" customWidth="1"/>
    <col min="2318" max="2325" width="14.7109375" customWidth="1"/>
    <col min="2326" max="2326" width="14.85546875" customWidth="1"/>
    <col min="2327" max="2339" width="14.7109375" customWidth="1"/>
    <col min="2341" max="2341" width="14.7109375" customWidth="1"/>
    <col min="2343" max="2346" width="14.7109375" customWidth="1"/>
    <col min="2347" max="2347" width="14.85546875" customWidth="1"/>
    <col min="2348" max="2351" width="14.7109375" customWidth="1"/>
    <col min="2353" max="2354" width="14.7109375" customWidth="1"/>
    <col min="2356" max="2357" width="14.7109375" customWidth="1"/>
    <col min="2358" max="2358" width="14.5703125" customWidth="1"/>
    <col min="2359" max="2361" width="14.7109375" customWidth="1"/>
    <col min="2364" max="2364" width="14.7109375" customWidth="1"/>
    <col min="2365" max="2365" width="14.85546875" customWidth="1"/>
    <col min="2366" max="2368" width="14.7109375" customWidth="1"/>
    <col min="2370" max="2370" width="14.85546875" customWidth="1"/>
    <col min="2371" max="2372" width="14.7109375" customWidth="1"/>
    <col min="2373" max="2373" width="16.5703125" customWidth="1"/>
    <col min="2374" max="2375" width="14.7109375" customWidth="1"/>
    <col min="2377" max="2382" width="14.7109375" customWidth="1"/>
    <col min="2384" max="2384" width="14.85546875" customWidth="1"/>
    <col min="2385" max="2389" width="14.7109375" customWidth="1"/>
    <col min="2391" max="2395" width="14.7109375" customWidth="1"/>
    <col min="2396" max="2396" width="14.5703125" customWidth="1"/>
    <col min="2398" max="2399" width="14.7109375" customWidth="1"/>
    <col min="2400" max="2400" width="14.85546875" customWidth="1"/>
    <col min="2401" max="2401" width="14.7109375" customWidth="1"/>
    <col min="2405" max="2407" width="14.7109375" customWidth="1"/>
    <col min="2561" max="2561" width="7" customWidth="1"/>
    <col min="2562" max="2562" width="37.28515625" customWidth="1"/>
    <col min="2563" max="2563" width="13.28515625" customWidth="1"/>
    <col min="2564" max="2564" width="14.140625" customWidth="1"/>
    <col min="2565" max="2565" width="12.5703125" customWidth="1"/>
    <col min="2566" max="2566" width="13.42578125" customWidth="1"/>
    <col min="2567" max="2570" width="13.7109375" customWidth="1"/>
    <col min="2571" max="2571" width="14.140625" customWidth="1"/>
    <col min="2572" max="2572" width="13.7109375" customWidth="1"/>
    <col min="2573" max="2573" width="9" customWidth="1"/>
    <col min="2574" max="2581" width="14.7109375" customWidth="1"/>
    <col min="2582" max="2582" width="14.85546875" customWidth="1"/>
    <col min="2583" max="2595" width="14.7109375" customWidth="1"/>
    <col min="2597" max="2597" width="14.7109375" customWidth="1"/>
    <col min="2599" max="2602" width="14.7109375" customWidth="1"/>
    <col min="2603" max="2603" width="14.85546875" customWidth="1"/>
    <col min="2604" max="2607" width="14.7109375" customWidth="1"/>
    <col min="2609" max="2610" width="14.7109375" customWidth="1"/>
    <col min="2612" max="2613" width="14.7109375" customWidth="1"/>
    <col min="2614" max="2614" width="14.5703125" customWidth="1"/>
    <col min="2615" max="2617" width="14.7109375" customWidth="1"/>
    <col min="2620" max="2620" width="14.7109375" customWidth="1"/>
    <col min="2621" max="2621" width="14.85546875" customWidth="1"/>
    <col min="2622" max="2624" width="14.7109375" customWidth="1"/>
    <col min="2626" max="2626" width="14.85546875" customWidth="1"/>
    <col min="2627" max="2628" width="14.7109375" customWidth="1"/>
    <col min="2629" max="2629" width="16.5703125" customWidth="1"/>
    <col min="2630" max="2631" width="14.7109375" customWidth="1"/>
    <col min="2633" max="2638" width="14.7109375" customWidth="1"/>
    <col min="2640" max="2640" width="14.85546875" customWidth="1"/>
    <col min="2641" max="2645" width="14.7109375" customWidth="1"/>
    <col min="2647" max="2651" width="14.7109375" customWidth="1"/>
    <col min="2652" max="2652" width="14.5703125" customWidth="1"/>
    <col min="2654" max="2655" width="14.7109375" customWidth="1"/>
    <col min="2656" max="2656" width="14.85546875" customWidth="1"/>
    <col min="2657" max="2657" width="14.7109375" customWidth="1"/>
    <col min="2661" max="2663" width="14.7109375" customWidth="1"/>
    <col min="2817" max="2817" width="7" customWidth="1"/>
    <col min="2818" max="2818" width="37.28515625" customWidth="1"/>
    <col min="2819" max="2819" width="13.28515625" customWidth="1"/>
    <col min="2820" max="2820" width="14.140625" customWidth="1"/>
    <col min="2821" max="2821" width="12.5703125" customWidth="1"/>
    <col min="2822" max="2822" width="13.42578125" customWidth="1"/>
    <col min="2823" max="2826" width="13.7109375" customWidth="1"/>
    <col min="2827" max="2827" width="14.140625" customWidth="1"/>
    <col min="2828" max="2828" width="13.7109375" customWidth="1"/>
    <col min="2829" max="2829" width="9" customWidth="1"/>
    <col min="2830" max="2837" width="14.7109375" customWidth="1"/>
    <col min="2838" max="2838" width="14.85546875" customWidth="1"/>
    <col min="2839" max="2851" width="14.7109375" customWidth="1"/>
    <col min="2853" max="2853" width="14.7109375" customWidth="1"/>
    <col min="2855" max="2858" width="14.7109375" customWidth="1"/>
    <col min="2859" max="2859" width="14.85546875" customWidth="1"/>
    <col min="2860" max="2863" width="14.7109375" customWidth="1"/>
    <col min="2865" max="2866" width="14.7109375" customWidth="1"/>
    <col min="2868" max="2869" width="14.7109375" customWidth="1"/>
    <col min="2870" max="2870" width="14.5703125" customWidth="1"/>
    <col min="2871" max="2873" width="14.7109375" customWidth="1"/>
    <col min="2876" max="2876" width="14.7109375" customWidth="1"/>
    <col min="2877" max="2877" width="14.85546875" customWidth="1"/>
    <col min="2878" max="2880" width="14.7109375" customWidth="1"/>
    <col min="2882" max="2882" width="14.85546875" customWidth="1"/>
    <col min="2883" max="2884" width="14.7109375" customWidth="1"/>
    <col min="2885" max="2885" width="16.5703125" customWidth="1"/>
    <col min="2886" max="2887" width="14.7109375" customWidth="1"/>
    <col min="2889" max="2894" width="14.7109375" customWidth="1"/>
    <col min="2896" max="2896" width="14.85546875" customWidth="1"/>
    <col min="2897" max="2901" width="14.7109375" customWidth="1"/>
    <col min="2903" max="2907" width="14.7109375" customWidth="1"/>
    <col min="2908" max="2908" width="14.5703125" customWidth="1"/>
    <col min="2910" max="2911" width="14.7109375" customWidth="1"/>
    <col min="2912" max="2912" width="14.85546875" customWidth="1"/>
    <col min="2913" max="2913" width="14.7109375" customWidth="1"/>
    <col min="2917" max="2919" width="14.7109375" customWidth="1"/>
    <col min="3073" max="3073" width="7" customWidth="1"/>
    <col min="3074" max="3074" width="37.28515625" customWidth="1"/>
    <col min="3075" max="3075" width="13.28515625" customWidth="1"/>
    <col min="3076" max="3076" width="14.140625" customWidth="1"/>
    <col min="3077" max="3077" width="12.5703125" customWidth="1"/>
    <col min="3078" max="3078" width="13.42578125" customWidth="1"/>
    <col min="3079" max="3082" width="13.7109375" customWidth="1"/>
    <col min="3083" max="3083" width="14.140625" customWidth="1"/>
    <col min="3084" max="3084" width="13.7109375" customWidth="1"/>
    <col min="3085" max="3085" width="9" customWidth="1"/>
    <col min="3086" max="3093" width="14.7109375" customWidth="1"/>
    <col min="3094" max="3094" width="14.85546875" customWidth="1"/>
    <col min="3095" max="3107" width="14.7109375" customWidth="1"/>
    <col min="3109" max="3109" width="14.7109375" customWidth="1"/>
    <col min="3111" max="3114" width="14.7109375" customWidth="1"/>
    <col min="3115" max="3115" width="14.85546875" customWidth="1"/>
    <col min="3116" max="3119" width="14.7109375" customWidth="1"/>
    <col min="3121" max="3122" width="14.7109375" customWidth="1"/>
    <col min="3124" max="3125" width="14.7109375" customWidth="1"/>
    <col min="3126" max="3126" width="14.5703125" customWidth="1"/>
    <col min="3127" max="3129" width="14.7109375" customWidth="1"/>
    <col min="3132" max="3132" width="14.7109375" customWidth="1"/>
    <col min="3133" max="3133" width="14.85546875" customWidth="1"/>
    <col min="3134" max="3136" width="14.7109375" customWidth="1"/>
    <col min="3138" max="3138" width="14.85546875" customWidth="1"/>
    <col min="3139" max="3140" width="14.7109375" customWidth="1"/>
    <col min="3141" max="3141" width="16.5703125" customWidth="1"/>
    <col min="3142" max="3143" width="14.7109375" customWidth="1"/>
    <col min="3145" max="3150" width="14.7109375" customWidth="1"/>
    <col min="3152" max="3152" width="14.85546875" customWidth="1"/>
    <col min="3153" max="3157" width="14.7109375" customWidth="1"/>
    <col min="3159" max="3163" width="14.7109375" customWidth="1"/>
    <col min="3164" max="3164" width="14.5703125" customWidth="1"/>
    <col min="3166" max="3167" width="14.7109375" customWidth="1"/>
    <col min="3168" max="3168" width="14.85546875" customWidth="1"/>
    <col min="3169" max="3169" width="14.7109375" customWidth="1"/>
    <col min="3173" max="3175" width="14.7109375" customWidth="1"/>
    <col min="3329" max="3329" width="7" customWidth="1"/>
    <col min="3330" max="3330" width="37.28515625" customWidth="1"/>
    <col min="3331" max="3331" width="13.28515625" customWidth="1"/>
    <col min="3332" max="3332" width="14.140625" customWidth="1"/>
    <col min="3333" max="3333" width="12.5703125" customWidth="1"/>
    <col min="3334" max="3334" width="13.42578125" customWidth="1"/>
    <col min="3335" max="3338" width="13.7109375" customWidth="1"/>
    <col min="3339" max="3339" width="14.140625" customWidth="1"/>
    <col min="3340" max="3340" width="13.7109375" customWidth="1"/>
    <col min="3341" max="3341" width="9" customWidth="1"/>
    <col min="3342" max="3349" width="14.7109375" customWidth="1"/>
    <col min="3350" max="3350" width="14.85546875" customWidth="1"/>
    <col min="3351" max="3363" width="14.7109375" customWidth="1"/>
    <col min="3365" max="3365" width="14.7109375" customWidth="1"/>
    <col min="3367" max="3370" width="14.7109375" customWidth="1"/>
    <col min="3371" max="3371" width="14.85546875" customWidth="1"/>
    <col min="3372" max="3375" width="14.7109375" customWidth="1"/>
    <col min="3377" max="3378" width="14.7109375" customWidth="1"/>
    <col min="3380" max="3381" width="14.7109375" customWidth="1"/>
    <col min="3382" max="3382" width="14.5703125" customWidth="1"/>
    <col min="3383" max="3385" width="14.7109375" customWidth="1"/>
    <col min="3388" max="3388" width="14.7109375" customWidth="1"/>
    <col min="3389" max="3389" width="14.85546875" customWidth="1"/>
    <col min="3390" max="3392" width="14.7109375" customWidth="1"/>
    <col min="3394" max="3394" width="14.85546875" customWidth="1"/>
    <col min="3395" max="3396" width="14.7109375" customWidth="1"/>
    <col min="3397" max="3397" width="16.5703125" customWidth="1"/>
    <col min="3398" max="3399" width="14.7109375" customWidth="1"/>
    <col min="3401" max="3406" width="14.7109375" customWidth="1"/>
    <col min="3408" max="3408" width="14.85546875" customWidth="1"/>
    <col min="3409" max="3413" width="14.7109375" customWidth="1"/>
    <col min="3415" max="3419" width="14.7109375" customWidth="1"/>
    <col min="3420" max="3420" width="14.5703125" customWidth="1"/>
    <col min="3422" max="3423" width="14.7109375" customWidth="1"/>
    <col min="3424" max="3424" width="14.85546875" customWidth="1"/>
    <col min="3425" max="3425" width="14.7109375" customWidth="1"/>
    <col min="3429" max="3431" width="14.7109375" customWidth="1"/>
    <col min="3585" max="3585" width="7" customWidth="1"/>
    <col min="3586" max="3586" width="37.28515625" customWidth="1"/>
    <col min="3587" max="3587" width="13.28515625" customWidth="1"/>
    <col min="3588" max="3588" width="14.140625" customWidth="1"/>
    <col min="3589" max="3589" width="12.5703125" customWidth="1"/>
    <col min="3590" max="3590" width="13.42578125" customWidth="1"/>
    <col min="3591" max="3594" width="13.7109375" customWidth="1"/>
    <col min="3595" max="3595" width="14.140625" customWidth="1"/>
    <col min="3596" max="3596" width="13.7109375" customWidth="1"/>
    <col min="3597" max="3597" width="9" customWidth="1"/>
    <col min="3598" max="3605" width="14.7109375" customWidth="1"/>
    <col min="3606" max="3606" width="14.85546875" customWidth="1"/>
    <col min="3607" max="3619" width="14.7109375" customWidth="1"/>
    <col min="3621" max="3621" width="14.7109375" customWidth="1"/>
    <col min="3623" max="3626" width="14.7109375" customWidth="1"/>
    <col min="3627" max="3627" width="14.85546875" customWidth="1"/>
    <col min="3628" max="3631" width="14.7109375" customWidth="1"/>
    <col min="3633" max="3634" width="14.7109375" customWidth="1"/>
    <col min="3636" max="3637" width="14.7109375" customWidth="1"/>
    <col min="3638" max="3638" width="14.5703125" customWidth="1"/>
    <col min="3639" max="3641" width="14.7109375" customWidth="1"/>
    <col min="3644" max="3644" width="14.7109375" customWidth="1"/>
    <col min="3645" max="3645" width="14.85546875" customWidth="1"/>
    <col min="3646" max="3648" width="14.7109375" customWidth="1"/>
    <col min="3650" max="3650" width="14.85546875" customWidth="1"/>
    <col min="3651" max="3652" width="14.7109375" customWidth="1"/>
    <col min="3653" max="3653" width="16.5703125" customWidth="1"/>
    <col min="3654" max="3655" width="14.7109375" customWidth="1"/>
    <col min="3657" max="3662" width="14.7109375" customWidth="1"/>
    <col min="3664" max="3664" width="14.85546875" customWidth="1"/>
    <col min="3665" max="3669" width="14.7109375" customWidth="1"/>
    <col min="3671" max="3675" width="14.7109375" customWidth="1"/>
    <col min="3676" max="3676" width="14.5703125" customWidth="1"/>
    <col min="3678" max="3679" width="14.7109375" customWidth="1"/>
    <col min="3680" max="3680" width="14.85546875" customWidth="1"/>
    <col min="3681" max="3681" width="14.7109375" customWidth="1"/>
    <col min="3685" max="3687" width="14.7109375" customWidth="1"/>
    <col min="3841" max="3841" width="7" customWidth="1"/>
    <col min="3842" max="3842" width="37.28515625" customWidth="1"/>
    <col min="3843" max="3843" width="13.28515625" customWidth="1"/>
    <col min="3844" max="3844" width="14.140625" customWidth="1"/>
    <col min="3845" max="3845" width="12.5703125" customWidth="1"/>
    <col min="3846" max="3846" width="13.42578125" customWidth="1"/>
    <col min="3847" max="3850" width="13.7109375" customWidth="1"/>
    <col min="3851" max="3851" width="14.140625" customWidth="1"/>
    <col min="3852" max="3852" width="13.7109375" customWidth="1"/>
    <col min="3853" max="3853" width="9" customWidth="1"/>
    <col min="3854" max="3861" width="14.7109375" customWidth="1"/>
    <col min="3862" max="3862" width="14.85546875" customWidth="1"/>
    <col min="3863" max="3875" width="14.7109375" customWidth="1"/>
    <col min="3877" max="3877" width="14.7109375" customWidth="1"/>
    <col min="3879" max="3882" width="14.7109375" customWidth="1"/>
    <col min="3883" max="3883" width="14.85546875" customWidth="1"/>
    <col min="3884" max="3887" width="14.7109375" customWidth="1"/>
    <col min="3889" max="3890" width="14.7109375" customWidth="1"/>
    <col min="3892" max="3893" width="14.7109375" customWidth="1"/>
    <col min="3894" max="3894" width="14.5703125" customWidth="1"/>
    <col min="3895" max="3897" width="14.7109375" customWidth="1"/>
    <col min="3900" max="3900" width="14.7109375" customWidth="1"/>
    <col min="3901" max="3901" width="14.85546875" customWidth="1"/>
    <col min="3902" max="3904" width="14.7109375" customWidth="1"/>
    <col min="3906" max="3906" width="14.85546875" customWidth="1"/>
    <col min="3907" max="3908" width="14.7109375" customWidth="1"/>
    <col min="3909" max="3909" width="16.5703125" customWidth="1"/>
    <col min="3910" max="3911" width="14.7109375" customWidth="1"/>
    <col min="3913" max="3918" width="14.7109375" customWidth="1"/>
    <col min="3920" max="3920" width="14.85546875" customWidth="1"/>
    <col min="3921" max="3925" width="14.7109375" customWidth="1"/>
    <col min="3927" max="3931" width="14.7109375" customWidth="1"/>
    <col min="3932" max="3932" width="14.5703125" customWidth="1"/>
    <col min="3934" max="3935" width="14.7109375" customWidth="1"/>
    <col min="3936" max="3936" width="14.85546875" customWidth="1"/>
    <col min="3937" max="3937" width="14.7109375" customWidth="1"/>
    <col min="3941" max="3943" width="14.7109375" customWidth="1"/>
    <col min="4097" max="4097" width="7" customWidth="1"/>
    <col min="4098" max="4098" width="37.28515625" customWidth="1"/>
    <col min="4099" max="4099" width="13.28515625" customWidth="1"/>
    <col min="4100" max="4100" width="14.140625" customWidth="1"/>
    <col min="4101" max="4101" width="12.5703125" customWidth="1"/>
    <col min="4102" max="4102" width="13.42578125" customWidth="1"/>
    <col min="4103" max="4106" width="13.7109375" customWidth="1"/>
    <col min="4107" max="4107" width="14.140625" customWidth="1"/>
    <col min="4108" max="4108" width="13.7109375" customWidth="1"/>
    <col min="4109" max="4109" width="9" customWidth="1"/>
    <col min="4110" max="4117" width="14.7109375" customWidth="1"/>
    <col min="4118" max="4118" width="14.85546875" customWidth="1"/>
    <col min="4119" max="4131" width="14.7109375" customWidth="1"/>
    <col min="4133" max="4133" width="14.7109375" customWidth="1"/>
    <col min="4135" max="4138" width="14.7109375" customWidth="1"/>
    <col min="4139" max="4139" width="14.85546875" customWidth="1"/>
    <col min="4140" max="4143" width="14.7109375" customWidth="1"/>
    <col min="4145" max="4146" width="14.7109375" customWidth="1"/>
    <col min="4148" max="4149" width="14.7109375" customWidth="1"/>
    <col min="4150" max="4150" width="14.5703125" customWidth="1"/>
    <col min="4151" max="4153" width="14.7109375" customWidth="1"/>
    <col min="4156" max="4156" width="14.7109375" customWidth="1"/>
    <col min="4157" max="4157" width="14.85546875" customWidth="1"/>
    <col min="4158" max="4160" width="14.7109375" customWidth="1"/>
    <col min="4162" max="4162" width="14.85546875" customWidth="1"/>
    <col min="4163" max="4164" width="14.7109375" customWidth="1"/>
    <col min="4165" max="4165" width="16.5703125" customWidth="1"/>
    <col min="4166" max="4167" width="14.7109375" customWidth="1"/>
    <col min="4169" max="4174" width="14.7109375" customWidth="1"/>
    <col min="4176" max="4176" width="14.85546875" customWidth="1"/>
    <col min="4177" max="4181" width="14.7109375" customWidth="1"/>
    <col min="4183" max="4187" width="14.7109375" customWidth="1"/>
    <col min="4188" max="4188" width="14.5703125" customWidth="1"/>
    <col min="4190" max="4191" width="14.7109375" customWidth="1"/>
    <col min="4192" max="4192" width="14.85546875" customWidth="1"/>
    <col min="4193" max="4193" width="14.7109375" customWidth="1"/>
    <col min="4197" max="4199" width="14.7109375" customWidth="1"/>
    <col min="4353" max="4353" width="7" customWidth="1"/>
    <col min="4354" max="4354" width="37.28515625" customWidth="1"/>
    <col min="4355" max="4355" width="13.28515625" customWidth="1"/>
    <col min="4356" max="4356" width="14.140625" customWidth="1"/>
    <col min="4357" max="4357" width="12.5703125" customWidth="1"/>
    <col min="4358" max="4358" width="13.42578125" customWidth="1"/>
    <col min="4359" max="4362" width="13.7109375" customWidth="1"/>
    <col min="4363" max="4363" width="14.140625" customWidth="1"/>
    <col min="4364" max="4364" width="13.7109375" customWidth="1"/>
    <col min="4365" max="4365" width="9" customWidth="1"/>
    <col min="4366" max="4373" width="14.7109375" customWidth="1"/>
    <col min="4374" max="4374" width="14.85546875" customWidth="1"/>
    <col min="4375" max="4387" width="14.7109375" customWidth="1"/>
    <col min="4389" max="4389" width="14.7109375" customWidth="1"/>
    <col min="4391" max="4394" width="14.7109375" customWidth="1"/>
    <col min="4395" max="4395" width="14.85546875" customWidth="1"/>
    <col min="4396" max="4399" width="14.7109375" customWidth="1"/>
    <col min="4401" max="4402" width="14.7109375" customWidth="1"/>
    <col min="4404" max="4405" width="14.7109375" customWidth="1"/>
    <col min="4406" max="4406" width="14.5703125" customWidth="1"/>
    <col min="4407" max="4409" width="14.7109375" customWidth="1"/>
    <col min="4412" max="4412" width="14.7109375" customWidth="1"/>
    <col min="4413" max="4413" width="14.85546875" customWidth="1"/>
    <col min="4414" max="4416" width="14.7109375" customWidth="1"/>
    <col min="4418" max="4418" width="14.85546875" customWidth="1"/>
    <col min="4419" max="4420" width="14.7109375" customWidth="1"/>
    <col min="4421" max="4421" width="16.5703125" customWidth="1"/>
    <col min="4422" max="4423" width="14.7109375" customWidth="1"/>
    <col min="4425" max="4430" width="14.7109375" customWidth="1"/>
    <col min="4432" max="4432" width="14.85546875" customWidth="1"/>
    <col min="4433" max="4437" width="14.7109375" customWidth="1"/>
    <col min="4439" max="4443" width="14.7109375" customWidth="1"/>
    <col min="4444" max="4444" width="14.5703125" customWidth="1"/>
    <col min="4446" max="4447" width="14.7109375" customWidth="1"/>
    <col min="4448" max="4448" width="14.85546875" customWidth="1"/>
    <col min="4449" max="4449" width="14.7109375" customWidth="1"/>
    <col min="4453" max="4455" width="14.7109375" customWidth="1"/>
    <col min="4609" max="4609" width="7" customWidth="1"/>
    <col min="4610" max="4610" width="37.28515625" customWidth="1"/>
    <col min="4611" max="4611" width="13.28515625" customWidth="1"/>
    <col min="4612" max="4612" width="14.140625" customWidth="1"/>
    <col min="4613" max="4613" width="12.5703125" customWidth="1"/>
    <col min="4614" max="4614" width="13.42578125" customWidth="1"/>
    <col min="4615" max="4618" width="13.7109375" customWidth="1"/>
    <col min="4619" max="4619" width="14.140625" customWidth="1"/>
    <col min="4620" max="4620" width="13.7109375" customWidth="1"/>
    <col min="4621" max="4621" width="9" customWidth="1"/>
    <col min="4622" max="4629" width="14.7109375" customWidth="1"/>
    <col min="4630" max="4630" width="14.85546875" customWidth="1"/>
    <col min="4631" max="4643" width="14.7109375" customWidth="1"/>
    <col min="4645" max="4645" width="14.7109375" customWidth="1"/>
    <col min="4647" max="4650" width="14.7109375" customWidth="1"/>
    <col min="4651" max="4651" width="14.85546875" customWidth="1"/>
    <col min="4652" max="4655" width="14.7109375" customWidth="1"/>
    <col min="4657" max="4658" width="14.7109375" customWidth="1"/>
    <col min="4660" max="4661" width="14.7109375" customWidth="1"/>
    <col min="4662" max="4662" width="14.5703125" customWidth="1"/>
    <col min="4663" max="4665" width="14.7109375" customWidth="1"/>
    <col min="4668" max="4668" width="14.7109375" customWidth="1"/>
    <col min="4669" max="4669" width="14.85546875" customWidth="1"/>
    <col min="4670" max="4672" width="14.7109375" customWidth="1"/>
    <col min="4674" max="4674" width="14.85546875" customWidth="1"/>
    <col min="4675" max="4676" width="14.7109375" customWidth="1"/>
    <col min="4677" max="4677" width="16.5703125" customWidth="1"/>
    <col min="4678" max="4679" width="14.7109375" customWidth="1"/>
    <col min="4681" max="4686" width="14.7109375" customWidth="1"/>
    <col min="4688" max="4688" width="14.85546875" customWidth="1"/>
    <col min="4689" max="4693" width="14.7109375" customWidth="1"/>
    <col min="4695" max="4699" width="14.7109375" customWidth="1"/>
    <col min="4700" max="4700" width="14.5703125" customWidth="1"/>
    <col min="4702" max="4703" width="14.7109375" customWidth="1"/>
    <col min="4704" max="4704" width="14.85546875" customWidth="1"/>
    <col min="4705" max="4705" width="14.7109375" customWidth="1"/>
    <col min="4709" max="4711" width="14.7109375" customWidth="1"/>
    <col min="4865" max="4865" width="7" customWidth="1"/>
    <col min="4866" max="4866" width="37.28515625" customWidth="1"/>
    <col min="4867" max="4867" width="13.28515625" customWidth="1"/>
    <col min="4868" max="4868" width="14.140625" customWidth="1"/>
    <col min="4869" max="4869" width="12.5703125" customWidth="1"/>
    <col min="4870" max="4870" width="13.42578125" customWidth="1"/>
    <col min="4871" max="4874" width="13.7109375" customWidth="1"/>
    <col min="4875" max="4875" width="14.140625" customWidth="1"/>
    <col min="4876" max="4876" width="13.7109375" customWidth="1"/>
    <col min="4877" max="4877" width="9" customWidth="1"/>
    <col min="4878" max="4885" width="14.7109375" customWidth="1"/>
    <col min="4886" max="4886" width="14.85546875" customWidth="1"/>
    <col min="4887" max="4899" width="14.7109375" customWidth="1"/>
    <col min="4901" max="4901" width="14.7109375" customWidth="1"/>
    <col min="4903" max="4906" width="14.7109375" customWidth="1"/>
    <col min="4907" max="4907" width="14.85546875" customWidth="1"/>
    <col min="4908" max="4911" width="14.7109375" customWidth="1"/>
    <col min="4913" max="4914" width="14.7109375" customWidth="1"/>
    <col min="4916" max="4917" width="14.7109375" customWidth="1"/>
    <col min="4918" max="4918" width="14.5703125" customWidth="1"/>
    <col min="4919" max="4921" width="14.7109375" customWidth="1"/>
    <col min="4924" max="4924" width="14.7109375" customWidth="1"/>
    <col min="4925" max="4925" width="14.85546875" customWidth="1"/>
    <col min="4926" max="4928" width="14.7109375" customWidth="1"/>
    <col min="4930" max="4930" width="14.85546875" customWidth="1"/>
    <col min="4931" max="4932" width="14.7109375" customWidth="1"/>
    <col min="4933" max="4933" width="16.5703125" customWidth="1"/>
    <col min="4934" max="4935" width="14.7109375" customWidth="1"/>
    <col min="4937" max="4942" width="14.7109375" customWidth="1"/>
    <col min="4944" max="4944" width="14.85546875" customWidth="1"/>
    <col min="4945" max="4949" width="14.7109375" customWidth="1"/>
    <col min="4951" max="4955" width="14.7109375" customWidth="1"/>
    <col min="4956" max="4956" width="14.5703125" customWidth="1"/>
    <col min="4958" max="4959" width="14.7109375" customWidth="1"/>
    <col min="4960" max="4960" width="14.85546875" customWidth="1"/>
    <col min="4961" max="4961" width="14.7109375" customWidth="1"/>
    <col min="4965" max="4967" width="14.7109375" customWidth="1"/>
    <col min="5121" max="5121" width="7" customWidth="1"/>
    <col min="5122" max="5122" width="37.28515625" customWidth="1"/>
    <col min="5123" max="5123" width="13.28515625" customWidth="1"/>
    <col min="5124" max="5124" width="14.140625" customWidth="1"/>
    <col min="5125" max="5125" width="12.5703125" customWidth="1"/>
    <col min="5126" max="5126" width="13.42578125" customWidth="1"/>
    <col min="5127" max="5130" width="13.7109375" customWidth="1"/>
    <col min="5131" max="5131" width="14.140625" customWidth="1"/>
    <col min="5132" max="5132" width="13.7109375" customWidth="1"/>
    <col min="5133" max="5133" width="9" customWidth="1"/>
    <col min="5134" max="5141" width="14.7109375" customWidth="1"/>
    <col min="5142" max="5142" width="14.85546875" customWidth="1"/>
    <col min="5143" max="5155" width="14.7109375" customWidth="1"/>
    <col min="5157" max="5157" width="14.7109375" customWidth="1"/>
    <col min="5159" max="5162" width="14.7109375" customWidth="1"/>
    <col min="5163" max="5163" width="14.85546875" customWidth="1"/>
    <col min="5164" max="5167" width="14.7109375" customWidth="1"/>
    <col min="5169" max="5170" width="14.7109375" customWidth="1"/>
    <col min="5172" max="5173" width="14.7109375" customWidth="1"/>
    <col min="5174" max="5174" width="14.5703125" customWidth="1"/>
    <col min="5175" max="5177" width="14.7109375" customWidth="1"/>
    <col min="5180" max="5180" width="14.7109375" customWidth="1"/>
    <col min="5181" max="5181" width="14.85546875" customWidth="1"/>
    <col min="5182" max="5184" width="14.7109375" customWidth="1"/>
    <col min="5186" max="5186" width="14.85546875" customWidth="1"/>
    <col min="5187" max="5188" width="14.7109375" customWidth="1"/>
    <col min="5189" max="5189" width="16.5703125" customWidth="1"/>
    <col min="5190" max="5191" width="14.7109375" customWidth="1"/>
    <col min="5193" max="5198" width="14.7109375" customWidth="1"/>
    <col min="5200" max="5200" width="14.85546875" customWidth="1"/>
    <col min="5201" max="5205" width="14.7109375" customWidth="1"/>
    <col min="5207" max="5211" width="14.7109375" customWidth="1"/>
    <col min="5212" max="5212" width="14.5703125" customWidth="1"/>
    <col min="5214" max="5215" width="14.7109375" customWidth="1"/>
    <col min="5216" max="5216" width="14.85546875" customWidth="1"/>
    <col min="5217" max="5217" width="14.7109375" customWidth="1"/>
    <col min="5221" max="5223" width="14.7109375" customWidth="1"/>
    <col min="5377" max="5377" width="7" customWidth="1"/>
    <col min="5378" max="5378" width="37.28515625" customWidth="1"/>
    <col min="5379" max="5379" width="13.28515625" customWidth="1"/>
    <col min="5380" max="5380" width="14.140625" customWidth="1"/>
    <col min="5381" max="5381" width="12.5703125" customWidth="1"/>
    <col min="5382" max="5382" width="13.42578125" customWidth="1"/>
    <col min="5383" max="5386" width="13.7109375" customWidth="1"/>
    <col min="5387" max="5387" width="14.140625" customWidth="1"/>
    <col min="5388" max="5388" width="13.7109375" customWidth="1"/>
    <col min="5389" max="5389" width="9" customWidth="1"/>
    <col min="5390" max="5397" width="14.7109375" customWidth="1"/>
    <col min="5398" max="5398" width="14.85546875" customWidth="1"/>
    <col min="5399" max="5411" width="14.7109375" customWidth="1"/>
    <col min="5413" max="5413" width="14.7109375" customWidth="1"/>
    <col min="5415" max="5418" width="14.7109375" customWidth="1"/>
    <col min="5419" max="5419" width="14.85546875" customWidth="1"/>
    <col min="5420" max="5423" width="14.7109375" customWidth="1"/>
    <col min="5425" max="5426" width="14.7109375" customWidth="1"/>
    <col min="5428" max="5429" width="14.7109375" customWidth="1"/>
    <col min="5430" max="5430" width="14.5703125" customWidth="1"/>
    <col min="5431" max="5433" width="14.7109375" customWidth="1"/>
    <col min="5436" max="5436" width="14.7109375" customWidth="1"/>
    <col min="5437" max="5437" width="14.85546875" customWidth="1"/>
    <col min="5438" max="5440" width="14.7109375" customWidth="1"/>
    <col min="5442" max="5442" width="14.85546875" customWidth="1"/>
    <col min="5443" max="5444" width="14.7109375" customWidth="1"/>
    <col min="5445" max="5445" width="16.5703125" customWidth="1"/>
    <col min="5446" max="5447" width="14.7109375" customWidth="1"/>
    <col min="5449" max="5454" width="14.7109375" customWidth="1"/>
    <col min="5456" max="5456" width="14.85546875" customWidth="1"/>
    <col min="5457" max="5461" width="14.7109375" customWidth="1"/>
    <col min="5463" max="5467" width="14.7109375" customWidth="1"/>
    <col min="5468" max="5468" width="14.5703125" customWidth="1"/>
    <col min="5470" max="5471" width="14.7109375" customWidth="1"/>
    <col min="5472" max="5472" width="14.85546875" customWidth="1"/>
    <col min="5473" max="5473" width="14.7109375" customWidth="1"/>
    <col min="5477" max="5479" width="14.7109375" customWidth="1"/>
    <col min="5633" max="5633" width="7" customWidth="1"/>
    <col min="5634" max="5634" width="37.28515625" customWidth="1"/>
    <col min="5635" max="5635" width="13.28515625" customWidth="1"/>
    <col min="5636" max="5636" width="14.140625" customWidth="1"/>
    <col min="5637" max="5637" width="12.5703125" customWidth="1"/>
    <col min="5638" max="5638" width="13.42578125" customWidth="1"/>
    <col min="5639" max="5642" width="13.7109375" customWidth="1"/>
    <col min="5643" max="5643" width="14.140625" customWidth="1"/>
    <col min="5644" max="5644" width="13.7109375" customWidth="1"/>
    <col min="5645" max="5645" width="9" customWidth="1"/>
    <col min="5646" max="5653" width="14.7109375" customWidth="1"/>
    <col min="5654" max="5654" width="14.85546875" customWidth="1"/>
    <col min="5655" max="5667" width="14.7109375" customWidth="1"/>
    <col min="5669" max="5669" width="14.7109375" customWidth="1"/>
    <col min="5671" max="5674" width="14.7109375" customWidth="1"/>
    <col min="5675" max="5675" width="14.85546875" customWidth="1"/>
    <col min="5676" max="5679" width="14.7109375" customWidth="1"/>
    <col min="5681" max="5682" width="14.7109375" customWidth="1"/>
    <col min="5684" max="5685" width="14.7109375" customWidth="1"/>
    <col min="5686" max="5686" width="14.5703125" customWidth="1"/>
    <col min="5687" max="5689" width="14.7109375" customWidth="1"/>
    <col min="5692" max="5692" width="14.7109375" customWidth="1"/>
    <col min="5693" max="5693" width="14.85546875" customWidth="1"/>
    <col min="5694" max="5696" width="14.7109375" customWidth="1"/>
    <col min="5698" max="5698" width="14.85546875" customWidth="1"/>
    <col min="5699" max="5700" width="14.7109375" customWidth="1"/>
    <col min="5701" max="5701" width="16.5703125" customWidth="1"/>
    <col min="5702" max="5703" width="14.7109375" customWidth="1"/>
    <col min="5705" max="5710" width="14.7109375" customWidth="1"/>
    <col min="5712" max="5712" width="14.85546875" customWidth="1"/>
    <col min="5713" max="5717" width="14.7109375" customWidth="1"/>
    <col min="5719" max="5723" width="14.7109375" customWidth="1"/>
    <col min="5724" max="5724" width="14.5703125" customWidth="1"/>
    <col min="5726" max="5727" width="14.7109375" customWidth="1"/>
    <col min="5728" max="5728" width="14.85546875" customWidth="1"/>
    <col min="5729" max="5729" width="14.7109375" customWidth="1"/>
    <col min="5733" max="5735" width="14.7109375" customWidth="1"/>
    <col min="5889" max="5889" width="7" customWidth="1"/>
    <col min="5890" max="5890" width="37.28515625" customWidth="1"/>
    <col min="5891" max="5891" width="13.28515625" customWidth="1"/>
    <col min="5892" max="5892" width="14.140625" customWidth="1"/>
    <col min="5893" max="5893" width="12.5703125" customWidth="1"/>
    <col min="5894" max="5894" width="13.42578125" customWidth="1"/>
    <col min="5895" max="5898" width="13.7109375" customWidth="1"/>
    <col min="5899" max="5899" width="14.140625" customWidth="1"/>
    <col min="5900" max="5900" width="13.7109375" customWidth="1"/>
    <col min="5901" max="5901" width="9" customWidth="1"/>
    <col min="5902" max="5909" width="14.7109375" customWidth="1"/>
    <col min="5910" max="5910" width="14.85546875" customWidth="1"/>
    <col min="5911" max="5923" width="14.7109375" customWidth="1"/>
    <col min="5925" max="5925" width="14.7109375" customWidth="1"/>
    <col min="5927" max="5930" width="14.7109375" customWidth="1"/>
    <col min="5931" max="5931" width="14.85546875" customWidth="1"/>
    <col min="5932" max="5935" width="14.7109375" customWidth="1"/>
    <col min="5937" max="5938" width="14.7109375" customWidth="1"/>
    <col min="5940" max="5941" width="14.7109375" customWidth="1"/>
    <col min="5942" max="5942" width="14.5703125" customWidth="1"/>
    <col min="5943" max="5945" width="14.7109375" customWidth="1"/>
    <col min="5948" max="5948" width="14.7109375" customWidth="1"/>
    <col min="5949" max="5949" width="14.85546875" customWidth="1"/>
    <col min="5950" max="5952" width="14.7109375" customWidth="1"/>
    <col min="5954" max="5954" width="14.85546875" customWidth="1"/>
    <col min="5955" max="5956" width="14.7109375" customWidth="1"/>
    <col min="5957" max="5957" width="16.5703125" customWidth="1"/>
    <col min="5958" max="5959" width="14.7109375" customWidth="1"/>
    <col min="5961" max="5966" width="14.7109375" customWidth="1"/>
    <col min="5968" max="5968" width="14.85546875" customWidth="1"/>
    <col min="5969" max="5973" width="14.7109375" customWidth="1"/>
    <col min="5975" max="5979" width="14.7109375" customWidth="1"/>
    <col min="5980" max="5980" width="14.5703125" customWidth="1"/>
    <col min="5982" max="5983" width="14.7109375" customWidth="1"/>
    <col min="5984" max="5984" width="14.85546875" customWidth="1"/>
    <col min="5985" max="5985" width="14.7109375" customWidth="1"/>
    <col min="5989" max="5991" width="14.7109375" customWidth="1"/>
    <col min="6145" max="6145" width="7" customWidth="1"/>
    <col min="6146" max="6146" width="37.28515625" customWidth="1"/>
    <col min="6147" max="6147" width="13.28515625" customWidth="1"/>
    <col min="6148" max="6148" width="14.140625" customWidth="1"/>
    <col min="6149" max="6149" width="12.5703125" customWidth="1"/>
    <col min="6150" max="6150" width="13.42578125" customWidth="1"/>
    <col min="6151" max="6154" width="13.7109375" customWidth="1"/>
    <col min="6155" max="6155" width="14.140625" customWidth="1"/>
    <col min="6156" max="6156" width="13.7109375" customWidth="1"/>
    <col min="6157" max="6157" width="9" customWidth="1"/>
    <col min="6158" max="6165" width="14.7109375" customWidth="1"/>
    <col min="6166" max="6166" width="14.85546875" customWidth="1"/>
    <col min="6167" max="6179" width="14.7109375" customWidth="1"/>
    <col min="6181" max="6181" width="14.7109375" customWidth="1"/>
    <col min="6183" max="6186" width="14.7109375" customWidth="1"/>
    <col min="6187" max="6187" width="14.85546875" customWidth="1"/>
    <col min="6188" max="6191" width="14.7109375" customWidth="1"/>
    <col min="6193" max="6194" width="14.7109375" customWidth="1"/>
    <col min="6196" max="6197" width="14.7109375" customWidth="1"/>
    <col min="6198" max="6198" width="14.5703125" customWidth="1"/>
    <col min="6199" max="6201" width="14.7109375" customWidth="1"/>
    <col min="6204" max="6204" width="14.7109375" customWidth="1"/>
    <col min="6205" max="6205" width="14.85546875" customWidth="1"/>
    <col min="6206" max="6208" width="14.7109375" customWidth="1"/>
    <col min="6210" max="6210" width="14.85546875" customWidth="1"/>
    <col min="6211" max="6212" width="14.7109375" customWidth="1"/>
    <col min="6213" max="6213" width="16.5703125" customWidth="1"/>
    <col min="6214" max="6215" width="14.7109375" customWidth="1"/>
    <col min="6217" max="6222" width="14.7109375" customWidth="1"/>
    <col min="6224" max="6224" width="14.85546875" customWidth="1"/>
    <col min="6225" max="6229" width="14.7109375" customWidth="1"/>
    <col min="6231" max="6235" width="14.7109375" customWidth="1"/>
    <col min="6236" max="6236" width="14.5703125" customWidth="1"/>
    <col min="6238" max="6239" width="14.7109375" customWidth="1"/>
    <col min="6240" max="6240" width="14.85546875" customWidth="1"/>
    <col min="6241" max="6241" width="14.7109375" customWidth="1"/>
    <col min="6245" max="6247" width="14.7109375" customWidth="1"/>
    <col min="6401" max="6401" width="7" customWidth="1"/>
    <col min="6402" max="6402" width="37.28515625" customWidth="1"/>
    <col min="6403" max="6403" width="13.28515625" customWidth="1"/>
    <col min="6404" max="6404" width="14.140625" customWidth="1"/>
    <col min="6405" max="6405" width="12.5703125" customWidth="1"/>
    <col min="6406" max="6406" width="13.42578125" customWidth="1"/>
    <col min="6407" max="6410" width="13.7109375" customWidth="1"/>
    <col min="6411" max="6411" width="14.140625" customWidth="1"/>
    <col min="6412" max="6412" width="13.7109375" customWidth="1"/>
    <col min="6413" max="6413" width="9" customWidth="1"/>
    <col min="6414" max="6421" width="14.7109375" customWidth="1"/>
    <col min="6422" max="6422" width="14.85546875" customWidth="1"/>
    <col min="6423" max="6435" width="14.7109375" customWidth="1"/>
    <col min="6437" max="6437" width="14.7109375" customWidth="1"/>
    <col min="6439" max="6442" width="14.7109375" customWidth="1"/>
    <col min="6443" max="6443" width="14.85546875" customWidth="1"/>
    <col min="6444" max="6447" width="14.7109375" customWidth="1"/>
    <col min="6449" max="6450" width="14.7109375" customWidth="1"/>
    <col min="6452" max="6453" width="14.7109375" customWidth="1"/>
    <col min="6454" max="6454" width="14.5703125" customWidth="1"/>
    <col min="6455" max="6457" width="14.7109375" customWidth="1"/>
    <col min="6460" max="6460" width="14.7109375" customWidth="1"/>
    <col min="6461" max="6461" width="14.85546875" customWidth="1"/>
    <col min="6462" max="6464" width="14.7109375" customWidth="1"/>
    <col min="6466" max="6466" width="14.85546875" customWidth="1"/>
    <col min="6467" max="6468" width="14.7109375" customWidth="1"/>
    <col min="6469" max="6469" width="16.5703125" customWidth="1"/>
    <col min="6470" max="6471" width="14.7109375" customWidth="1"/>
    <col min="6473" max="6478" width="14.7109375" customWidth="1"/>
    <col min="6480" max="6480" width="14.85546875" customWidth="1"/>
    <col min="6481" max="6485" width="14.7109375" customWidth="1"/>
    <col min="6487" max="6491" width="14.7109375" customWidth="1"/>
    <col min="6492" max="6492" width="14.5703125" customWidth="1"/>
    <col min="6494" max="6495" width="14.7109375" customWidth="1"/>
    <col min="6496" max="6496" width="14.85546875" customWidth="1"/>
    <col min="6497" max="6497" width="14.7109375" customWidth="1"/>
    <col min="6501" max="6503" width="14.7109375" customWidth="1"/>
    <col min="6657" max="6657" width="7" customWidth="1"/>
    <col min="6658" max="6658" width="37.28515625" customWidth="1"/>
    <col min="6659" max="6659" width="13.28515625" customWidth="1"/>
    <col min="6660" max="6660" width="14.140625" customWidth="1"/>
    <col min="6661" max="6661" width="12.5703125" customWidth="1"/>
    <col min="6662" max="6662" width="13.42578125" customWidth="1"/>
    <col min="6663" max="6666" width="13.7109375" customWidth="1"/>
    <col min="6667" max="6667" width="14.140625" customWidth="1"/>
    <col min="6668" max="6668" width="13.7109375" customWidth="1"/>
    <col min="6669" max="6669" width="9" customWidth="1"/>
    <col min="6670" max="6677" width="14.7109375" customWidth="1"/>
    <col min="6678" max="6678" width="14.85546875" customWidth="1"/>
    <col min="6679" max="6691" width="14.7109375" customWidth="1"/>
    <col min="6693" max="6693" width="14.7109375" customWidth="1"/>
    <col min="6695" max="6698" width="14.7109375" customWidth="1"/>
    <col min="6699" max="6699" width="14.85546875" customWidth="1"/>
    <col min="6700" max="6703" width="14.7109375" customWidth="1"/>
    <col min="6705" max="6706" width="14.7109375" customWidth="1"/>
    <col min="6708" max="6709" width="14.7109375" customWidth="1"/>
    <col min="6710" max="6710" width="14.5703125" customWidth="1"/>
    <col min="6711" max="6713" width="14.7109375" customWidth="1"/>
    <col min="6716" max="6716" width="14.7109375" customWidth="1"/>
    <col min="6717" max="6717" width="14.85546875" customWidth="1"/>
    <col min="6718" max="6720" width="14.7109375" customWidth="1"/>
    <col min="6722" max="6722" width="14.85546875" customWidth="1"/>
    <col min="6723" max="6724" width="14.7109375" customWidth="1"/>
    <col min="6725" max="6725" width="16.5703125" customWidth="1"/>
    <col min="6726" max="6727" width="14.7109375" customWidth="1"/>
    <col min="6729" max="6734" width="14.7109375" customWidth="1"/>
    <col min="6736" max="6736" width="14.85546875" customWidth="1"/>
    <col min="6737" max="6741" width="14.7109375" customWidth="1"/>
    <col min="6743" max="6747" width="14.7109375" customWidth="1"/>
    <col min="6748" max="6748" width="14.5703125" customWidth="1"/>
    <col min="6750" max="6751" width="14.7109375" customWidth="1"/>
    <col min="6752" max="6752" width="14.85546875" customWidth="1"/>
    <col min="6753" max="6753" width="14.7109375" customWidth="1"/>
    <col min="6757" max="6759" width="14.7109375" customWidth="1"/>
    <col min="6913" max="6913" width="7" customWidth="1"/>
    <col min="6914" max="6914" width="37.28515625" customWidth="1"/>
    <col min="6915" max="6915" width="13.28515625" customWidth="1"/>
    <col min="6916" max="6916" width="14.140625" customWidth="1"/>
    <col min="6917" max="6917" width="12.5703125" customWidth="1"/>
    <col min="6918" max="6918" width="13.42578125" customWidth="1"/>
    <col min="6919" max="6922" width="13.7109375" customWidth="1"/>
    <col min="6923" max="6923" width="14.140625" customWidth="1"/>
    <col min="6924" max="6924" width="13.7109375" customWidth="1"/>
    <col min="6925" max="6925" width="9" customWidth="1"/>
    <col min="6926" max="6933" width="14.7109375" customWidth="1"/>
    <col min="6934" max="6934" width="14.85546875" customWidth="1"/>
    <col min="6935" max="6947" width="14.7109375" customWidth="1"/>
    <col min="6949" max="6949" width="14.7109375" customWidth="1"/>
    <col min="6951" max="6954" width="14.7109375" customWidth="1"/>
    <col min="6955" max="6955" width="14.85546875" customWidth="1"/>
    <col min="6956" max="6959" width="14.7109375" customWidth="1"/>
    <col min="6961" max="6962" width="14.7109375" customWidth="1"/>
    <col min="6964" max="6965" width="14.7109375" customWidth="1"/>
    <col min="6966" max="6966" width="14.5703125" customWidth="1"/>
    <col min="6967" max="6969" width="14.7109375" customWidth="1"/>
    <col min="6972" max="6972" width="14.7109375" customWidth="1"/>
    <col min="6973" max="6973" width="14.85546875" customWidth="1"/>
    <col min="6974" max="6976" width="14.7109375" customWidth="1"/>
    <col min="6978" max="6978" width="14.85546875" customWidth="1"/>
    <col min="6979" max="6980" width="14.7109375" customWidth="1"/>
    <col min="6981" max="6981" width="16.5703125" customWidth="1"/>
    <col min="6982" max="6983" width="14.7109375" customWidth="1"/>
    <col min="6985" max="6990" width="14.7109375" customWidth="1"/>
    <col min="6992" max="6992" width="14.85546875" customWidth="1"/>
    <col min="6993" max="6997" width="14.7109375" customWidth="1"/>
    <col min="6999" max="7003" width="14.7109375" customWidth="1"/>
    <col min="7004" max="7004" width="14.5703125" customWidth="1"/>
    <col min="7006" max="7007" width="14.7109375" customWidth="1"/>
    <col min="7008" max="7008" width="14.85546875" customWidth="1"/>
    <col min="7009" max="7009" width="14.7109375" customWidth="1"/>
    <col min="7013" max="7015" width="14.7109375" customWidth="1"/>
    <col min="7169" max="7169" width="7" customWidth="1"/>
    <col min="7170" max="7170" width="37.28515625" customWidth="1"/>
    <col min="7171" max="7171" width="13.28515625" customWidth="1"/>
    <col min="7172" max="7172" width="14.140625" customWidth="1"/>
    <col min="7173" max="7173" width="12.5703125" customWidth="1"/>
    <col min="7174" max="7174" width="13.42578125" customWidth="1"/>
    <col min="7175" max="7178" width="13.7109375" customWidth="1"/>
    <col min="7179" max="7179" width="14.140625" customWidth="1"/>
    <col min="7180" max="7180" width="13.7109375" customWidth="1"/>
    <col min="7181" max="7181" width="9" customWidth="1"/>
    <col min="7182" max="7189" width="14.7109375" customWidth="1"/>
    <col min="7190" max="7190" width="14.85546875" customWidth="1"/>
    <col min="7191" max="7203" width="14.7109375" customWidth="1"/>
    <col min="7205" max="7205" width="14.7109375" customWidth="1"/>
    <col min="7207" max="7210" width="14.7109375" customWidth="1"/>
    <col min="7211" max="7211" width="14.85546875" customWidth="1"/>
    <col min="7212" max="7215" width="14.7109375" customWidth="1"/>
    <col min="7217" max="7218" width="14.7109375" customWidth="1"/>
    <col min="7220" max="7221" width="14.7109375" customWidth="1"/>
    <col min="7222" max="7222" width="14.5703125" customWidth="1"/>
    <col min="7223" max="7225" width="14.7109375" customWidth="1"/>
    <col min="7228" max="7228" width="14.7109375" customWidth="1"/>
    <col min="7229" max="7229" width="14.85546875" customWidth="1"/>
    <col min="7230" max="7232" width="14.7109375" customWidth="1"/>
    <col min="7234" max="7234" width="14.85546875" customWidth="1"/>
    <col min="7235" max="7236" width="14.7109375" customWidth="1"/>
    <col min="7237" max="7237" width="16.5703125" customWidth="1"/>
    <col min="7238" max="7239" width="14.7109375" customWidth="1"/>
    <col min="7241" max="7246" width="14.7109375" customWidth="1"/>
    <col min="7248" max="7248" width="14.85546875" customWidth="1"/>
    <col min="7249" max="7253" width="14.7109375" customWidth="1"/>
    <col min="7255" max="7259" width="14.7109375" customWidth="1"/>
    <col min="7260" max="7260" width="14.5703125" customWidth="1"/>
    <col min="7262" max="7263" width="14.7109375" customWidth="1"/>
    <col min="7264" max="7264" width="14.85546875" customWidth="1"/>
    <col min="7265" max="7265" width="14.7109375" customWidth="1"/>
    <col min="7269" max="7271" width="14.7109375" customWidth="1"/>
    <col min="7425" max="7425" width="7" customWidth="1"/>
    <col min="7426" max="7426" width="37.28515625" customWidth="1"/>
    <col min="7427" max="7427" width="13.28515625" customWidth="1"/>
    <col min="7428" max="7428" width="14.140625" customWidth="1"/>
    <col min="7429" max="7429" width="12.5703125" customWidth="1"/>
    <col min="7430" max="7430" width="13.42578125" customWidth="1"/>
    <col min="7431" max="7434" width="13.7109375" customWidth="1"/>
    <col min="7435" max="7435" width="14.140625" customWidth="1"/>
    <col min="7436" max="7436" width="13.7109375" customWidth="1"/>
    <col min="7437" max="7437" width="9" customWidth="1"/>
    <col min="7438" max="7445" width="14.7109375" customWidth="1"/>
    <col min="7446" max="7446" width="14.85546875" customWidth="1"/>
    <col min="7447" max="7459" width="14.7109375" customWidth="1"/>
    <col min="7461" max="7461" width="14.7109375" customWidth="1"/>
    <col min="7463" max="7466" width="14.7109375" customWidth="1"/>
    <col min="7467" max="7467" width="14.85546875" customWidth="1"/>
    <col min="7468" max="7471" width="14.7109375" customWidth="1"/>
    <col min="7473" max="7474" width="14.7109375" customWidth="1"/>
    <col min="7476" max="7477" width="14.7109375" customWidth="1"/>
    <col min="7478" max="7478" width="14.5703125" customWidth="1"/>
    <col min="7479" max="7481" width="14.7109375" customWidth="1"/>
    <col min="7484" max="7484" width="14.7109375" customWidth="1"/>
    <col min="7485" max="7485" width="14.85546875" customWidth="1"/>
    <col min="7486" max="7488" width="14.7109375" customWidth="1"/>
    <col min="7490" max="7490" width="14.85546875" customWidth="1"/>
    <col min="7491" max="7492" width="14.7109375" customWidth="1"/>
    <col min="7493" max="7493" width="16.5703125" customWidth="1"/>
    <col min="7494" max="7495" width="14.7109375" customWidth="1"/>
    <col min="7497" max="7502" width="14.7109375" customWidth="1"/>
    <col min="7504" max="7504" width="14.85546875" customWidth="1"/>
    <col min="7505" max="7509" width="14.7109375" customWidth="1"/>
    <col min="7511" max="7515" width="14.7109375" customWidth="1"/>
    <col min="7516" max="7516" width="14.5703125" customWidth="1"/>
    <col min="7518" max="7519" width="14.7109375" customWidth="1"/>
    <col min="7520" max="7520" width="14.85546875" customWidth="1"/>
    <col min="7521" max="7521" width="14.7109375" customWidth="1"/>
    <col min="7525" max="7527" width="14.7109375" customWidth="1"/>
    <col min="7681" max="7681" width="7" customWidth="1"/>
    <col min="7682" max="7682" width="37.28515625" customWidth="1"/>
    <col min="7683" max="7683" width="13.28515625" customWidth="1"/>
    <col min="7684" max="7684" width="14.140625" customWidth="1"/>
    <col min="7685" max="7685" width="12.5703125" customWidth="1"/>
    <col min="7686" max="7686" width="13.42578125" customWidth="1"/>
    <col min="7687" max="7690" width="13.7109375" customWidth="1"/>
    <col min="7691" max="7691" width="14.140625" customWidth="1"/>
    <col min="7692" max="7692" width="13.7109375" customWidth="1"/>
    <col min="7693" max="7693" width="9" customWidth="1"/>
    <col min="7694" max="7701" width="14.7109375" customWidth="1"/>
    <col min="7702" max="7702" width="14.85546875" customWidth="1"/>
    <col min="7703" max="7715" width="14.7109375" customWidth="1"/>
    <col min="7717" max="7717" width="14.7109375" customWidth="1"/>
    <col min="7719" max="7722" width="14.7109375" customWidth="1"/>
    <col min="7723" max="7723" width="14.85546875" customWidth="1"/>
    <col min="7724" max="7727" width="14.7109375" customWidth="1"/>
    <col min="7729" max="7730" width="14.7109375" customWidth="1"/>
    <col min="7732" max="7733" width="14.7109375" customWidth="1"/>
    <col min="7734" max="7734" width="14.5703125" customWidth="1"/>
    <col min="7735" max="7737" width="14.7109375" customWidth="1"/>
    <col min="7740" max="7740" width="14.7109375" customWidth="1"/>
    <col min="7741" max="7741" width="14.85546875" customWidth="1"/>
    <col min="7742" max="7744" width="14.7109375" customWidth="1"/>
    <col min="7746" max="7746" width="14.85546875" customWidth="1"/>
    <col min="7747" max="7748" width="14.7109375" customWidth="1"/>
    <col min="7749" max="7749" width="16.5703125" customWidth="1"/>
    <col min="7750" max="7751" width="14.7109375" customWidth="1"/>
    <col min="7753" max="7758" width="14.7109375" customWidth="1"/>
    <col min="7760" max="7760" width="14.85546875" customWidth="1"/>
    <col min="7761" max="7765" width="14.7109375" customWidth="1"/>
    <col min="7767" max="7771" width="14.7109375" customWidth="1"/>
    <col min="7772" max="7772" width="14.5703125" customWidth="1"/>
    <col min="7774" max="7775" width="14.7109375" customWidth="1"/>
    <col min="7776" max="7776" width="14.85546875" customWidth="1"/>
    <col min="7777" max="7777" width="14.7109375" customWidth="1"/>
    <col min="7781" max="7783" width="14.7109375" customWidth="1"/>
    <col min="7937" max="7937" width="7" customWidth="1"/>
    <col min="7938" max="7938" width="37.28515625" customWidth="1"/>
    <col min="7939" max="7939" width="13.28515625" customWidth="1"/>
    <col min="7940" max="7940" width="14.140625" customWidth="1"/>
    <col min="7941" max="7941" width="12.5703125" customWidth="1"/>
    <col min="7942" max="7942" width="13.42578125" customWidth="1"/>
    <col min="7943" max="7946" width="13.7109375" customWidth="1"/>
    <col min="7947" max="7947" width="14.140625" customWidth="1"/>
    <col min="7948" max="7948" width="13.7109375" customWidth="1"/>
    <col min="7949" max="7949" width="9" customWidth="1"/>
    <col min="7950" max="7957" width="14.7109375" customWidth="1"/>
    <col min="7958" max="7958" width="14.85546875" customWidth="1"/>
    <col min="7959" max="7971" width="14.7109375" customWidth="1"/>
    <col min="7973" max="7973" width="14.7109375" customWidth="1"/>
    <col min="7975" max="7978" width="14.7109375" customWidth="1"/>
    <col min="7979" max="7979" width="14.85546875" customWidth="1"/>
    <col min="7980" max="7983" width="14.7109375" customWidth="1"/>
    <col min="7985" max="7986" width="14.7109375" customWidth="1"/>
    <col min="7988" max="7989" width="14.7109375" customWidth="1"/>
    <col min="7990" max="7990" width="14.5703125" customWidth="1"/>
    <col min="7991" max="7993" width="14.7109375" customWidth="1"/>
    <col min="7996" max="7996" width="14.7109375" customWidth="1"/>
    <col min="7997" max="7997" width="14.85546875" customWidth="1"/>
    <col min="7998" max="8000" width="14.7109375" customWidth="1"/>
    <col min="8002" max="8002" width="14.85546875" customWidth="1"/>
    <col min="8003" max="8004" width="14.7109375" customWidth="1"/>
    <col min="8005" max="8005" width="16.5703125" customWidth="1"/>
    <col min="8006" max="8007" width="14.7109375" customWidth="1"/>
    <col min="8009" max="8014" width="14.7109375" customWidth="1"/>
    <col min="8016" max="8016" width="14.85546875" customWidth="1"/>
    <col min="8017" max="8021" width="14.7109375" customWidth="1"/>
    <col min="8023" max="8027" width="14.7109375" customWidth="1"/>
    <col min="8028" max="8028" width="14.5703125" customWidth="1"/>
    <col min="8030" max="8031" width="14.7109375" customWidth="1"/>
    <col min="8032" max="8032" width="14.85546875" customWidth="1"/>
    <col min="8033" max="8033" width="14.7109375" customWidth="1"/>
    <col min="8037" max="8039" width="14.7109375" customWidth="1"/>
    <col min="8193" max="8193" width="7" customWidth="1"/>
    <col min="8194" max="8194" width="37.28515625" customWidth="1"/>
    <col min="8195" max="8195" width="13.28515625" customWidth="1"/>
    <col min="8196" max="8196" width="14.140625" customWidth="1"/>
    <col min="8197" max="8197" width="12.5703125" customWidth="1"/>
    <col min="8198" max="8198" width="13.42578125" customWidth="1"/>
    <col min="8199" max="8202" width="13.7109375" customWidth="1"/>
    <col min="8203" max="8203" width="14.140625" customWidth="1"/>
    <col min="8204" max="8204" width="13.7109375" customWidth="1"/>
    <col min="8205" max="8205" width="9" customWidth="1"/>
    <col min="8206" max="8213" width="14.7109375" customWidth="1"/>
    <col min="8214" max="8214" width="14.85546875" customWidth="1"/>
    <col min="8215" max="8227" width="14.7109375" customWidth="1"/>
    <col min="8229" max="8229" width="14.7109375" customWidth="1"/>
    <col min="8231" max="8234" width="14.7109375" customWidth="1"/>
    <col min="8235" max="8235" width="14.85546875" customWidth="1"/>
    <col min="8236" max="8239" width="14.7109375" customWidth="1"/>
    <col min="8241" max="8242" width="14.7109375" customWidth="1"/>
    <col min="8244" max="8245" width="14.7109375" customWidth="1"/>
    <col min="8246" max="8246" width="14.5703125" customWidth="1"/>
    <col min="8247" max="8249" width="14.7109375" customWidth="1"/>
    <col min="8252" max="8252" width="14.7109375" customWidth="1"/>
    <col min="8253" max="8253" width="14.85546875" customWidth="1"/>
    <col min="8254" max="8256" width="14.7109375" customWidth="1"/>
    <col min="8258" max="8258" width="14.85546875" customWidth="1"/>
    <col min="8259" max="8260" width="14.7109375" customWidth="1"/>
    <col min="8261" max="8261" width="16.5703125" customWidth="1"/>
    <col min="8262" max="8263" width="14.7109375" customWidth="1"/>
    <col min="8265" max="8270" width="14.7109375" customWidth="1"/>
    <col min="8272" max="8272" width="14.85546875" customWidth="1"/>
    <col min="8273" max="8277" width="14.7109375" customWidth="1"/>
    <col min="8279" max="8283" width="14.7109375" customWidth="1"/>
    <col min="8284" max="8284" width="14.5703125" customWidth="1"/>
    <col min="8286" max="8287" width="14.7109375" customWidth="1"/>
    <col min="8288" max="8288" width="14.85546875" customWidth="1"/>
    <col min="8289" max="8289" width="14.7109375" customWidth="1"/>
    <col min="8293" max="8295" width="14.7109375" customWidth="1"/>
    <col min="8449" max="8449" width="7" customWidth="1"/>
    <col min="8450" max="8450" width="37.28515625" customWidth="1"/>
    <col min="8451" max="8451" width="13.28515625" customWidth="1"/>
    <col min="8452" max="8452" width="14.140625" customWidth="1"/>
    <col min="8453" max="8453" width="12.5703125" customWidth="1"/>
    <col min="8454" max="8454" width="13.42578125" customWidth="1"/>
    <col min="8455" max="8458" width="13.7109375" customWidth="1"/>
    <col min="8459" max="8459" width="14.140625" customWidth="1"/>
    <col min="8460" max="8460" width="13.7109375" customWidth="1"/>
    <col min="8461" max="8461" width="9" customWidth="1"/>
    <col min="8462" max="8469" width="14.7109375" customWidth="1"/>
    <col min="8470" max="8470" width="14.85546875" customWidth="1"/>
    <col min="8471" max="8483" width="14.7109375" customWidth="1"/>
    <col min="8485" max="8485" width="14.7109375" customWidth="1"/>
    <col min="8487" max="8490" width="14.7109375" customWidth="1"/>
    <col min="8491" max="8491" width="14.85546875" customWidth="1"/>
    <col min="8492" max="8495" width="14.7109375" customWidth="1"/>
    <col min="8497" max="8498" width="14.7109375" customWidth="1"/>
    <col min="8500" max="8501" width="14.7109375" customWidth="1"/>
    <col min="8502" max="8502" width="14.5703125" customWidth="1"/>
    <col min="8503" max="8505" width="14.7109375" customWidth="1"/>
    <col min="8508" max="8508" width="14.7109375" customWidth="1"/>
    <col min="8509" max="8509" width="14.85546875" customWidth="1"/>
    <col min="8510" max="8512" width="14.7109375" customWidth="1"/>
    <col min="8514" max="8514" width="14.85546875" customWidth="1"/>
    <col min="8515" max="8516" width="14.7109375" customWidth="1"/>
    <col min="8517" max="8517" width="16.5703125" customWidth="1"/>
    <col min="8518" max="8519" width="14.7109375" customWidth="1"/>
    <col min="8521" max="8526" width="14.7109375" customWidth="1"/>
    <col min="8528" max="8528" width="14.85546875" customWidth="1"/>
    <col min="8529" max="8533" width="14.7109375" customWidth="1"/>
    <col min="8535" max="8539" width="14.7109375" customWidth="1"/>
    <col min="8540" max="8540" width="14.5703125" customWidth="1"/>
    <col min="8542" max="8543" width="14.7109375" customWidth="1"/>
    <col min="8544" max="8544" width="14.85546875" customWidth="1"/>
    <col min="8545" max="8545" width="14.7109375" customWidth="1"/>
    <col min="8549" max="8551" width="14.7109375" customWidth="1"/>
    <col min="8705" max="8705" width="7" customWidth="1"/>
    <col min="8706" max="8706" width="37.28515625" customWidth="1"/>
    <col min="8707" max="8707" width="13.28515625" customWidth="1"/>
    <col min="8708" max="8708" width="14.140625" customWidth="1"/>
    <col min="8709" max="8709" width="12.5703125" customWidth="1"/>
    <col min="8710" max="8710" width="13.42578125" customWidth="1"/>
    <col min="8711" max="8714" width="13.7109375" customWidth="1"/>
    <col min="8715" max="8715" width="14.140625" customWidth="1"/>
    <col min="8716" max="8716" width="13.7109375" customWidth="1"/>
    <col min="8717" max="8717" width="9" customWidth="1"/>
    <col min="8718" max="8725" width="14.7109375" customWidth="1"/>
    <col min="8726" max="8726" width="14.85546875" customWidth="1"/>
    <col min="8727" max="8739" width="14.7109375" customWidth="1"/>
    <col min="8741" max="8741" width="14.7109375" customWidth="1"/>
    <col min="8743" max="8746" width="14.7109375" customWidth="1"/>
    <col min="8747" max="8747" width="14.85546875" customWidth="1"/>
    <col min="8748" max="8751" width="14.7109375" customWidth="1"/>
    <col min="8753" max="8754" width="14.7109375" customWidth="1"/>
    <col min="8756" max="8757" width="14.7109375" customWidth="1"/>
    <col min="8758" max="8758" width="14.5703125" customWidth="1"/>
    <col min="8759" max="8761" width="14.7109375" customWidth="1"/>
    <col min="8764" max="8764" width="14.7109375" customWidth="1"/>
    <col min="8765" max="8765" width="14.85546875" customWidth="1"/>
    <col min="8766" max="8768" width="14.7109375" customWidth="1"/>
    <col min="8770" max="8770" width="14.85546875" customWidth="1"/>
    <col min="8771" max="8772" width="14.7109375" customWidth="1"/>
    <col min="8773" max="8773" width="16.5703125" customWidth="1"/>
    <col min="8774" max="8775" width="14.7109375" customWidth="1"/>
    <col min="8777" max="8782" width="14.7109375" customWidth="1"/>
    <col min="8784" max="8784" width="14.85546875" customWidth="1"/>
    <col min="8785" max="8789" width="14.7109375" customWidth="1"/>
    <col min="8791" max="8795" width="14.7109375" customWidth="1"/>
    <col min="8796" max="8796" width="14.5703125" customWidth="1"/>
    <col min="8798" max="8799" width="14.7109375" customWidth="1"/>
    <col min="8800" max="8800" width="14.85546875" customWidth="1"/>
    <col min="8801" max="8801" width="14.7109375" customWidth="1"/>
    <col min="8805" max="8807" width="14.7109375" customWidth="1"/>
    <col min="8961" max="8961" width="7" customWidth="1"/>
    <col min="8962" max="8962" width="37.28515625" customWidth="1"/>
    <col min="8963" max="8963" width="13.28515625" customWidth="1"/>
    <col min="8964" max="8964" width="14.140625" customWidth="1"/>
    <col min="8965" max="8965" width="12.5703125" customWidth="1"/>
    <col min="8966" max="8966" width="13.42578125" customWidth="1"/>
    <col min="8967" max="8970" width="13.7109375" customWidth="1"/>
    <col min="8971" max="8971" width="14.140625" customWidth="1"/>
    <col min="8972" max="8972" width="13.7109375" customWidth="1"/>
    <col min="8973" max="8973" width="9" customWidth="1"/>
    <col min="8974" max="8981" width="14.7109375" customWidth="1"/>
    <col min="8982" max="8982" width="14.85546875" customWidth="1"/>
    <col min="8983" max="8995" width="14.7109375" customWidth="1"/>
    <col min="8997" max="8997" width="14.7109375" customWidth="1"/>
    <col min="8999" max="9002" width="14.7109375" customWidth="1"/>
    <col min="9003" max="9003" width="14.85546875" customWidth="1"/>
    <col min="9004" max="9007" width="14.7109375" customWidth="1"/>
    <col min="9009" max="9010" width="14.7109375" customWidth="1"/>
    <col min="9012" max="9013" width="14.7109375" customWidth="1"/>
    <col min="9014" max="9014" width="14.5703125" customWidth="1"/>
    <col min="9015" max="9017" width="14.7109375" customWidth="1"/>
    <col min="9020" max="9020" width="14.7109375" customWidth="1"/>
    <col min="9021" max="9021" width="14.85546875" customWidth="1"/>
    <col min="9022" max="9024" width="14.7109375" customWidth="1"/>
    <col min="9026" max="9026" width="14.85546875" customWidth="1"/>
    <col min="9027" max="9028" width="14.7109375" customWidth="1"/>
    <col min="9029" max="9029" width="16.5703125" customWidth="1"/>
    <col min="9030" max="9031" width="14.7109375" customWidth="1"/>
    <col min="9033" max="9038" width="14.7109375" customWidth="1"/>
    <col min="9040" max="9040" width="14.85546875" customWidth="1"/>
    <col min="9041" max="9045" width="14.7109375" customWidth="1"/>
    <col min="9047" max="9051" width="14.7109375" customWidth="1"/>
    <col min="9052" max="9052" width="14.5703125" customWidth="1"/>
    <col min="9054" max="9055" width="14.7109375" customWidth="1"/>
    <col min="9056" max="9056" width="14.85546875" customWidth="1"/>
    <col min="9057" max="9057" width="14.7109375" customWidth="1"/>
    <col min="9061" max="9063" width="14.7109375" customWidth="1"/>
    <col min="9217" max="9217" width="7" customWidth="1"/>
    <col min="9218" max="9218" width="37.28515625" customWidth="1"/>
    <col min="9219" max="9219" width="13.28515625" customWidth="1"/>
    <col min="9220" max="9220" width="14.140625" customWidth="1"/>
    <col min="9221" max="9221" width="12.5703125" customWidth="1"/>
    <col min="9222" max="9222" width="13.42578125" customWidth="1"/>
    <col min="9223" max="9226" width="13.7109375" customWidth="1"/>
    <col min="9227" max="9227" width="14.140625" customWidth="1"/>
    <col min="9228" max="9228" width="13.7109375" customWidth="1"/>
    <col min="9229" max="9229" width="9" customWidth="1"/>
    <col min="9230" max="9237" width="14.7109375" customWidth="1"/>
    <col min="9238" max="9238" width="14.85546875" customWidth="1"/>
    <col min="9239" max="9251" width="14.7109375" customWidth="1"/>
    <col min="9253" max="9253" width="14.7109375" customWidth="1"/>
    <col min="9255" max="9258" width="14.7109375" customWidth="1"/>
    <col min="9259" max="9259" width="14.85546875" customWidth="1"/>
    <col min="9260" max="9263" width="14.7109375" customWidth="1"/>
    <col min="9265" max="9266" width="14.7109375" customWidth="1"/>
    <col min="9268" max="9269" width="14.7109375" customWidth="1"/>
    <col min="9270" max="9270" width="14.5703125" customWidth="1"/>
    <col min="9271" max="9273" width="14.7109375" customWidth="1"/>
    <col min="9276" max="9276" width="14.7109375" customWidth="1"/>
    <col min="9277" max="9277" width="14.85546875" customWidth="1"/>
    <col min="9278" max="9280" width="14.7109375" customWidth="1"/>
    <col min="9282" max="9282" width="14.85546875" customWidth="1"/>
    <col min="9283" max="9284" width="14.7109375" customWidth="1"/>
    <col min="9285" max="9285" width="16.5703125" customWidth="1"/>
    <col min="9286" max="9287" width="14.7109375" customWidth="1"/>
    <col min="9289" max="9294" width="14.7109375" customWidth="1"/>
    <col min="9296" max="9296" width="14.85546875" customWidth="1"/>
    <col min="9297" max="9301" width="14.7109375" customWidth="1"/>
    <col min="9303" max="9307" width="14.7109375" customWidth="1"/>
    <col min="9308" max="9308" width="14.5703125" customWidth="1"/>
    <col min="9310" max="9311" width="14.7109375" customWidth="1"/>
    <col min="9312" max="9312" width="14.85546875" customWidth="1"/>
    <col min="9313" max="9313" width="14.7109375" customWidth="1"/>
    <col min="9317" max="9319" width="14.7109375" customWidth="1"/>
    <col min="9473" max="9473" width="7" customWidth="1"/>
    <col min="9474" max="9474" width="37.28515625" customWidth="1"/>
    <col min="9475" max="9475" width="13.28515625" customWidth="1"/>
    <col min="9476" max="9476" width="14.140625" customWidth="1"/>
    <col min="9477" max="9477" width="12.5703125" customWidth="1"/>
    <col min="9478" max="9478" width="13.42578125" customWidth="1"/>
    <col min="9479" max="9482" width="13.7109375" customWidth="1"/>
    <col min="9483" max="9483" width="14.140625" customWidth="1"/>
    <col min="9484" max="9484" width="13.7109375" customWidth="1"/>
    <col min="9485" max="9485" width="9" customWidth="1"/>
    <col min="9486" max="9493" width="14.7109375" customWidth="1"/>
    <col min="9494" max="9494" width="14.85546875" customWidth="1"/>
    <col min="9495" max="9507" width="14.7109375" customWidth="1"/>
    <col min="9509" max="9509" width="14.7109375" customWidth="1"/>
    <col min="9511" max="9514" width="14.7109375" customWidth="1"/>
    <col min="9515" max="9515" width="14.85546875" customWidth="1"/>
    <col min="9516" max="9519" width="14.7109375" customWidth="1"/>
    <col min="9521" max="9522" width="14.7109375" customWidth="1"/>
    <col min="9524" max="9525" width="14.7109375" customWidth="1"/>
    <col min="9526" max="9526" width="14.5703125" customWidth="1"/>
    <col min="9527" max="9529" width="14.7109375" customWidth="1"/>
    <col min="9532" max="9532" width="14.7109375" customWidth="1"/>
    <col min="9533" max="9533" width="14.85546875" customWidth="1"/>
    <col min="9534" max="9536" width="14.7109375" customWidth="1"/>
    <col min="9538" max="9538" width="14.85546875" customWidth="1"/>
    <col min="9539" max="9540" width="14.7109375" customWidth="1"/>
    <col min="9541" max="9541" width="16.5703125" customWidth="1"/>
    <col min="9542" max="9543" width="14.7109375" customWidth="1"/>
    <col min="9545" max="9550" width="14.7109375" customWidth="1"/>
    <col min="9552" max="9552" width="14.85546875" customWidth="1"/>
    <col min="9553" max="9557" width="14.7109375" customWidth="1"/>
    <col min="9559" max="9563" width="14.7109375" customWidth="1"/>
    <col min="9564" max="9564" width="14.5703125" customWidth="1"/>
    <col min="9566" max="9567" width="14.7109375" customWidth="1"/>
    <col min="9568" max="9568" width="14.85546875" customWidth="1"/>
    <col min="9569" max="9569" width="14.7109375" customWidth="1"/>
    <col min="9573" max="9575" width="14.7109375" customWidth="1"/>
    <col min="9729" max="9729" width="7" customWidth="1"/>
    <col min="9730" max="9730" width="37.28515625" customWidth="1"/>
    <col min="9731" max="9731" width="13.28515625" customWidth="1"/>
    <col min="9732" max="9732" width="14.140625" customWidth="1"/>
    <col min="9733" max="9733" width="12.5703125" customWidth="1"/>
    <col min="9734" max="9734" width="13.42578125" customWidth="1"/>
    <col min="9735" max="9738" width="13.7109375" customWidth="1"/>
    <col min="9739" max="9739" width="14.140625" customWidth="1"/>
    <col min="9740" max="9740" width="13.7109375" customWidth="1"/>
    <col min="9741" max="9741" width="9" customWidth="1"/>
    <col min="9742" max="9749" width="14.7109375" customWidth="1"/>
    <col min="9750" max="9750" width="14.85546875" customWidth="1"/>
    <col min="9751" max="9763" width="14.7109375" customWidth="1"/>
    <col min="9765" max="9765" width="14.7109375" customWidth="1"/>
    <col min="9767" max="9770" width="14.7109375" customWidth="1"/>
    <col min="9771" max="9771" width="14.85546875" customWidth="1"/>
    <col min="9772" max="9775" width="14.7109375" customWidth="1"/>
    <col min="9777" max="9778" width="14.7109375" customWidth="1"/>
    <col min="9780" max="9781" width="14.7109375" customWidth="1"/>
    <col min="9782" max="9782" width="14.5703125" customWidth="1"/>
    <col min="9783" max="9785" width="14.7109375" customWidth="1"/>
    <col min="9788" max="9788" width="14.7109375" customWidth="1"/>
    <col min="9789" max="9789" width="14.85546875" customWidth="1"/>
    <col min="9790" max="9792" width="14.7109375" customWidth="1"/>
    <col min="9794" max="9794" width="14.85546875" customWidth="1"/>
    <col min="9795" max="9796" width="14.7109375" customWidth="1"/>
    <col min="9797" max="9797" width="16.5703125" customWidth="1"/>
    <col min="9798" max="9799" width="14.7109375" customWidth="1"/>
    <col min="9801" max="9806" width="14.7109375" customWidth="1"/>
    <col min="9808" max="9808" width="14.85546875" customWidth="1"/>
    <col min="9809" max="9813" width="14.7109375" customWidth="1"/>
    <col min="9815" max="9819" width="14.7109375" customWidth="1"/>
    <col min="9820" max="9820" width="14.5703125" customWidth="1"/>
    <col min="9822" max="9823" width="14.7109375" customWidth="1"/>
    <col min="9824" max="9824" width="14.85546875" customWidth="1"/>
    <col min="9825" max="9825" width="14.7109375" customWidth="1"/>
    <col min="9829" max="9831" width="14.7109375" customWidth="1"/>
    <col min="9985" max="9985" width="7" customWidth="1"/>
    <col min="9986" max="9986" width="37.28515625" customWidth="1"/>
    <col min="9987" max="9987" width="13.28515625" customWidth="1"/>
    <col min="9988" max="9988" width="14.140625" customWidth="1"/>
    <col min="9989" max="9989" width="12.5703125" customWidth="1"/>
    <col min="9990" max="9990" width="13.42578125" customWidth="1"/>
    <col min="9991" max="9994" width="13.7109375" customWidth="1"/>
    <col min="9995" max="9995" width="14.140625" customWidth="1"/>
    <col min="9996" max="9996" width="13.7109375" customWidth="1"/>
    <col min="9997" max="9997" width="9" customWidth="1"/>
    <col min="9998" max="10005" width="14.7109375" customWidth="1"/>
    <col min="10006" max="10006" width="14.85546875" customWidth="1"/>
    <col min="10007" max="10019" width="14.7109375" customWidth="1"/>
    <col min="10021" max="10021" width="14.7109375" customWidth="1"/>
    <col min="10023" max="10026" width="14.7109375" customWidth="1"/>
    <col min="10027" max="10027" width="14.85546875" customWidth="1"/>
    <col min="10028" max="10031" width="14.7109375" customWidth="1"/>
    <col min="10033" max="10034" width="14.7109375" customWidth="1"/>
    <col min="10036" max="10037" width="14.7109375" customWidth="1"/>
    <col min="10038" max="10038" width="14.5703125" customWidth="1"/>
    <col min="10039" max="10041" width="14.7109375" customWidth="1"/>
    <col min="10044" max="10044" width="14.7109375" customWidth="1"/>
    <col min="10045" max="10045" width="14.85546875" customWidth="1"/>
    <col min="10046" max="10048" width="14.7109375" customWidth="1"/>
    <col min="10050" max="10050" width="14.85546875" customWidth="1"/>
    <col min="10051" max="10052" width="14.7109375" customWidth="1"/>
    <col min="10053" max="10053" width="16.5703125" customWidth="1"/>
    <col min="10054" max="10055" width="14.7109375" customWidth="1"/>
    <col min="10057" max="10062" width="14.7109375" customWidth="1"/>
    <col min="10064" max="10064" width="14.85546875" customWidth="1"/>
    <col min="10065" max="10069" width="14.7109375" customWidth="1"/>
    <col min="10071" max="10075" width="14.7109375" customWidth="1"/>
    <col min="10076" max="10076" width="14.5703125" customWidth="1"/>
    <col min="10078" max="10079" width="14.7109375" customWidth="1"/>
    <col min="10080" max="10080" width="14.85546875" customWidth="1"/>
    <col min="10081" max="10081" width="14.7109375" customWidth="1"/>
    <col min="10085" max="10087" width="14.7109375" customWidth="1"/>
    <col min="10241" max="10241" width="7" customWidth="1"/>
    <col min="10242" max="10242" width="37.28515625" customWidth="1"/>
    <col min="10243" max="10243" width="13.28515625" customWidth="1"/>
    <col min="10244" max="10244" width="14.140625" customWidth="1"/>
    <col min="10245" max="10245" width="12.5703125" customWidth="1"/>
    <col min="10246" max="10246" width="13.42578125" customWidth="1"/>
    <col min="10247" max="10250" width="13.7109375" customWidth="1"/>
    <col min="10251" max="10251" width="14.140625" customWidth="1"/>
    <col min="10252" max="10252" width="13.7109375" customWidth="1"/>
    <col min="10253" max="10253" width="9" customWidth="1"/>
    <col min="10254" max="10261" width="14.7109375" customWidth="1"/>
    <col min="10262" max="10262" width="14.85546875" customWidth="1"/>
    <col min="10263" max="10275" width="14.7109375" customWidth="1"/>
    <col min="10277" max="10277" width="14.7109375" customWidth="1"/>
    <col min="10279" max="10282" width="14.7109375" customWidth="1"/>
    <col min="10283" max="10283" width="14.85546875" customWidth="1"/>
    <col min="10284" max="10287" width="14.7109375" customWidth="1"/>
    <col min="10289" max="10290" width="14.7109375" customWidth="1"/>
    <col min="10292" max="10293" width="14.7109375" customWidth="1"/>
    <col min="10294" max="10294" width="14.5703125" customWidth="1"/>
    <col min="10295" max="10297" width="14.7109375" customWidth="1"/>
    <col min="10300" max="10300" width="14.7109375" customWidth="1"/>
    <col min="10301" max="10301" width="14.85546875" customWidth="1"/>
    <col min="10302" max="10304" width="14.7109375" customWidth="1"/>
    <col min="10306" max="10306" width="14.85546875" customWidth="1"/>
    <col min="10307" max="10308" width="14.7109375" customWidth="1"/>
    <col min="10309" max="10309" width="16.5703125" customWidth="1"/>
    <col min="10310" max="10311" width="14.7109375" customWidth="1"/>
    <col min="10313" max="10318" width="14.7109375" customWidth="1"/>
    <col min="10320" max="10320" width="14.85546875" customWidth="1"/>
    <col min="10321" max="10325" width="14.7109375" customWidth="1"/>
    <col min="10327" max="10331" width="14.7109375" customWidth="1"/>
    <col min="10332" max="10332" width="14.5703125" customWidth="1"/>
    <col min="10334" max="10335" width="14.7109375" customWidth="1"/>
    <col min="10336" max="10336" width="14.85546875" customWidth="1"/>
    <col min="10337" max="10337" width="14.7109375" customWidth="1"/>
    <col min="10341" max="10343" width="14.7109375" customWidth="1"/>
    <col min="10497" max="10497" width="7" customWidth="1"/>
    <col min="10498" max="10498" width="37.28515625" customWidth="1"/>
    <col min="10499" max="10499" width="13.28515625" customWidth="1"/>
    <col min="10500" max="10500" width="14.140625" customWidth="1"/>
    <col min="10501" max="10501" width="12.5703125" customWidth="1"/>
    <col min="10502" max="10502" width="13.42578125" customWidth="1"/>
    <col min="10503" max="10506" width="13.7109375" customWidth="1"/>
    <col min="10507" max="10507" width="14.140625" customWidth="1"/>
    <col min="10508" max="10508" width="13.7109375" customWidth="1"/>
    <col min="10509" max="10509" width="9" customWidth="1"/>
    <col min="10510" max="10517" width="14.7109375" customWidth="1"/>
    <col min="10518" max="10518" width="14.85546875" customWidth="1"/>
    <col min="10519" max="10531" width="14.7109375" customWidth="1"/>
    <col min="10533" max="10533" width="14.7109375" customWidth="1"/>
    <col min="10535" max="10538" width="14.7109375" customWidth="1"/>
    <col min="10539" max="10539" width="14.85546875" customWidth="1"/>
    <col min="10540" max="10543" width="14.7109375" customWidth="1"/>
    <col min="10545" max="10546" width="14.7109375" customWidth="1"/>
    <col min="10548" max="10549" width="14.7109375" customWidth="1"/>
    <col min="10550" max="10550" width="14.5703125" customWidth="1"/>
    <col min="10551" max="10553" width="14.7109375" customWidth="1"/>
    <col min="10556" max="10556" width="14.7109375" customWidth="1"/>
    <col min="10557" max="10557" width="14.85546875" customWidth="1"/>
    <col min="10558" max="10560" width="14.7109375" customWidth="1"/>
    <col min="10562" max="10562" width="14.85546875" customWidth="1"/>
    <col min="10563" max="10564" width="14.7109375" customWidth="1"/>
    <col min="10565" max="10565" width="16.5703125" customWidth="1"/>
    <col min="10566" max="10567" width="14.7109375" customWidth="1"/>
    <col min="10569" max="10574" width="14.7109375" customWidth="1"/>
    <col min="10576" max="10576" width="14.85546875" customWidth="1"/>
    <col min="10577" max="10581" width="14.7109375" customWidth="1"/>
    <col min="10583" max="10587" width="14.7109375" customWidth="1"/>
    <col min="10588" max="10588" width="14.5703125" customWidth="1"/>
    <col min="10590" max="10591" width="14.7109375" customWidth="1"/>
    <col min="10592" max="10592" width="14.85546875" customWidth="1"/>
    <col min="10593" max="10593" width="14.7109375" customWidth="1"/>
    <col min="10597" max="10599" width="14.7109375" customWidth="1"/>
    <col min="10753" max="10753" width="7" customWidth="1"/>
    <col min="10754" max="10754" width="37.28515625" customWidth="1"/>
    <col min="10755" max="10755" width="13.28515625" customWidth="1"/>
    <col min="10756" max="10756" width="14.140625" customWidth="1"/>
    <col min="10757" max="10757" width="12.5703125" customWidth="1"/>
    <col min="10758" max="10758" width="13.42578125" customWidth="1"/>
    <col min="10759" max="10762" width="13.7109375" customWidth="1"/>
    <col min="10763" max="10763" width="14.140625" customWidth="1"/>
    <col min="10764" max="10764" width="13.7109375" customWidth="1"/>
    <col min="10765" max="10765" width="9" customWidth="1"/>
    <col min="10766" max="10773" width="14.7109375" customWidth="1"/>
    <col min="10774" max="10774" width="14.85546875" customWidth="1"/>
    <col min="10775" max="10787" width="14.7109375" customWidth="1"/>
    <col min="10789" max="10789" width="14.7109375" customWidth="1"/>
    <col min="10791" max="10794" width="14.7109375" customWidth="1"/>
    <col min="10795" max="10795" width="14.85546875" customWidth="1"/>
    <col min="10796" max="10799" width="14.7109375" customWidth="1"/>
    <col min="10801" max="10802" width="14.7109375" customWidth="1"/>
    <col min="10804" max="10805" width="14.7109375" customWidth="1"/>
    <col min="10806" max="10806" width="14.5703125" customWidth="1"/>
    <col min="10807" max="10809" width="14.7109375" customWidth="1"/>
    <col min="10812" max="10812" width="14.7109375" customWidth="1"/>
    <col min="10813" max="10813" width="14.85546875" customWidth="1"/>
    <col min="10814" max="10816" width="14.7109375" customWidth="1"/>
    <col min="10818" max="10818" width="14.85546875" customWidth="1"/>
    <col min="10819" max="10820" width="14.7109375" customWidth="1"/>
    <col min="10821" max="10821" width="16.5703125" customWidth="1"/>
    <col min="10822" max="10823" width="14.7109375" customWidth="1"/>
    <col min="10825" max="10830" width="14.7109375" customWidth="1"/>
    <col min="10832" max="10832" width="14.85546875" customWidth="1"/>
    <col min="10833" max="10837" width="14.7109375" customWidth="1"/>
    <col min="10839" max="10843" width="14.7109375" customWidth="1"/>
    <col min="10844" max="10844" width="14.5703125" customWidth="1"/>
    <col min="10846" max="10847" width="14.7109375" customWidth="1"/>
    <col min="10848" max="10848" width="14.85546875" customWidth="1"/>
    <col min="10849" max="10849" width="14.7109375" customWidth="1"/>
    <col min="10853" max="10855" width="14.7109375" customWidth="1"/>
    <col min="11009" max="11009" width="7" customWidth="1"/>
    <col min="11010" max="11010" width="37.28515625" customWidth="1"/>
    <col min="11011" max="11011" width="13.28515625" customWidth="1"/>
    <col min="11012" max="11012" width="14.140625" customWidth="1"/>
    <col min="11013" max="11013" width="12.5703125" customWidth="1"/>
    <col min="11014" max="11014" width="13.42578125" customWidth="1"/>
    <col min="11015" max="11018" width="13.7109375" customWidth="1"/>
    <col min="11019" max="11019" width="14.140625" customWidth="1"/>
    <col min="11020" max="11020" width="13.7109375" customWidth="1"/>
    <col min="11021" max="11021" width="9" customWidth="1"/>
    <col min="11022" max="11029" width="14.7109375" customWidth="1"/>
    <col min="11030" max="11030" width="14.85546875" customWidth="1"/>
    <col min="11031" max="11043" width="14.7109375" customWidth="1"/>
    <col min="11045" max="11045" width="14.7109375" customWidth="1"/>
    <col min="11047" max="11050" width="14.7109375" customWidth="1"/>
    <col min="11051" max="11051" width="14.85546875" customWidth="1"/>
    <col min="11052" max="11055" width="14.7109375" customWidth="1"/>
    <col min="11057" max="11058" width="14.7109375" customWidth="1"/>
    <col min="11060" max="11061" width="14.7109375" customWidth="1"/>
    <col min="11062" max="11062" width="14.5703125" customWidth="1"/>
    <col min="11063" max="11065" width="14.7109375" customWidth="1"/>
    <col min="11068" max="11068" width="14.7109375" customWidth="1"/>
    <col min="11069" max="11069" width="14.85546875" customWidth="1"/>
    <col min="11070" max="11072" width="14.7109375" customWidth="1"/>
    <col min="11074" max="11074" width="14.85546875" customWidth="1"/>
    <col min="11075" max="11076" width="14.7109375" customWidth="1"/>
    <col min="11077" max="11077" width="16.5703125" customWidth="1"/>
    <col min="11078" max="11079" width="14.7109375" customWidth="1"/>
    <col min="11081" max="11086" width="14.7109375" customWidth="1"/>
    <col min="11088" max="11088" width="14.85546875" customWidth="1"/>
    <col min="11089" max="11093" width="14.7109375" customWidth="1"/>
    <col min="11095" max="11099" width="14.7109375" customWidth="1"/>
    <col min="11100" max="11100" width="14.5703125" customWidth="1"/>
    <col min="11102" max="11103" width="14.7109375" customWidth="1"/>
    <col min="11104" max="11104" width="14.85546875" customWidth="1"/>
    <col min="11105" max="11105" width="14.7109375" customWidth="1"/>
    <col min="11109" max="11111" width="14.7109375" customWidth="1"/>
    <col min="11265" max="11265" width="7" customWidth="1"/>
    <col min="11266" max="11266" width="37.28515625" customWidth="1"/>
    <col min="11267" max="11267" width="13.28515625" customWidth="1"/>
    <col min="11268" max="11268" width="14.140625" customWidth="1"/>
    <col min="11269" max="11269" width="12.5703125" customWidth="1"/>
    <col min="11270" max="11270" width="13.42578125" customWidth="1"/>
    <col min="11271" max="11274" width="13.7109375" customWidth="1"/>
    <col min="11275" max="11275" width="14.140625" customWidth="1"/>
    <col min="11276" max="11276" width="13.7109375" customWidth="1"/>
    <col min="11277" max="11277" width="9" customWidth="1"/>
    <col min="11278" max="11285" width="14.7109375" customWidth="1"/>
    <col min="11286" max="11286" width="14.85546875" customWidth="1"/>
    <col min="11287" max="11299" width="14.7109375" customWidth="1"/>
    <col min="11301" max="11301" width="14.7109375" customWidth="1"/>
    <col min="11303" max="11306" width="14.7109375" customWidth="1"/>
    <col min="11307" max="11307" width="14.85546875" customWidth="1"/>
    <col min="11308" max="11311" width="14.7109375" customWidth="1"/>
    <col min="11313" max="11314" width="14.7109375" customWidth="1"/>
    <col min="11316" max="11317" width="14.7109375" customWidth="1"/>
    <col min="11318" max="11318" width="14.5703125" customWidth="1"/>
    <col min="11319" max="11321" width="14.7109375" customWidth="1"/>
    <col min="11324" max="11324" width="14.7109375" customWidth="1"/>
    <col min="11325" max="11325" width="14.85546875" customWidth="1"/>
    <col min="11326" max="11328" width="14.7109375" customWidth="1"/>
    <col min="11330" max="11330" width="14.85546875" customWidth="1"/>
    <col min="11331" max="11332" width="14.7109375" customWidth="1"/>
    <col min="11333" max="11333" width="16.5703125" customWidth="1"/>
    <col min="11334" max="11335" width="14.7109375" customWidth="1"/>
    <col min="11337" max="11342" width="14.7109375" customWidth="1"/>
    <col min="11344" max="11344" width="14.85546875" customWidth="1"/>
    <col min="11345" max="11349" width="14.7109375" customWidth="1"/>
    <col min="11351" max="11355" width="14.7109375" customWidth="1"/>
    <col min="11356" max="11356" width="14.5703125" customWidth="1"/>
    <col min="11358" max="11359" width="14.7109375" customWidth="1"/>
    <col min="11360" max="11360" width="14.85546875" customWidth="1"/>
    <col min="11361" max="11361" width="14.7109375" customWidth="1"/>
    <col min="11365" max="11367" width="14.7109375" customWidth="1"/>
    <col min="11521" max="11521" width="7" customWidth="1"/>
    <col min="11522" max="11522" width="37.28515625" customWidth="1"/>
    <col min="11523" max="11523" width="13.28515625" customWidth="1"/>
    <col min="11524" max="11524" width="14.140625" customWidth="1"/>
    <col min="11525" max="11525" width="12.5703125" customWidth="1"/>
    <col min="11526" max="11526" width="13.42578125" customWidth="1"/>
    <col min="11527" max="11530" width="13.7109375" customWidth="1"/>
    <col min="11531" max="11531" width="14.140625" customWidth="1"/>
    <col min="11532" max="11532" width="13.7109375" customWidth="1"/>
    <col min="11533" max="11533" width="9" customWidth="1"/>
    <col min="11534" max="11541" width="14.7109375" customWidth="1"/>
    <col min="11542" max="11542" width="14.85546875" customWidth="1"/>
    <col min="11543" max="11555" width="14.7109375" customWidth="1"/>
    <col min="11557" max="11557" width="14.7109375" customWidth="1"/>
    <col min="11559" max="11562" width="14.7109375" customWidth="1"/>
    <col min="11563" max="11563" width="14.85546875" customWidth="1"/>
    <col min="11564" max="11567" width="14.7109375" customWidth="1"/>
    <col min="11569" max="11570" width="14.7109375" customWidth="1"/>
    <col min="11572" max="11573" width="14.7109375" customWidth="1"/>
    <col min="11574" max="11574" width="14.5703125" customWidth="1"/>
    <col min="11575" max="11577" width="14.7109375" customWidth="1"/>
    <col min="11580" max="11580" width="14.7109375" customWidth="1"/>
    <col min="11581" max="11581" width="14.85546875" customWidth="1"/>
    <col min="11582" max="11584" width="14.7109375" customWidth="1"/>
    <col min="11586" max="11586" width="14.85546875" customWidth="1"/>
    <col min="11587" max="11588" width="14.7109375" customWidth="1"/>
    <col min="11589" max="11589" width="16.5703125" customWidth="1"/>
    <col min="11590" max="11591" width="14.7109375" customWidth="1"/>
    <col min="11593" max="11598" width="14.7109375" customWidth="1"/>
    <col min="11600" max="11600" width="14.85546875" customWidth="1"/>
    <col min="11601" max="11605" width="14.7109375" customWidth="1"/>
    <col min="11607" max="11611" width="14.7109375" customWidth="1"/>
    <col min="11612" max="11612" width="14.5703125" customWidth="1"/>
    <col min="11614" max="11615" width="14.7109375" customWidth="1"/>
    <col min="11616" max="11616" width="14.85546875" customWidth="1"/>
    <col min="11617" max="11617" width="14.7109375" customWidth="1"/>
    <col min="11621" max="11623" width="14.7109375" customWidth="1"/>
    <col min="11777" max="11777" width="7" customWidth="1"/>
    <col min="11778" max="11778" width="37.28515625" customWidth="1"/>
    <col min="11779" max="11779" width="13.28515625" customWidth="1"/>
    <col min="11780" max="11780" width="14.140625" customWidth="1"/>
    <col min="11781" max="11781" width="12.5703125" customWidth="1"/>
    <col min="11782" max="11782" width="13.42578125" customWidth="1"/>
    <col min="11783" max="11786" width="13.7109375" customWidth="1"/>
    <col min="11787" max="11787" width="14.140625" customWidth="1"/>
    <col min="11788" max="11788" width="13.7109375" customWidth="1"/>
    <col min="11789" max="11789" width="9" customWidth="1"/>
    <col min="11790" max="11797" width="14.7109375" customWidth="1"/>
    <col min="11798" max="11798" width="14.85546875" customWidth="1"/>
    <col min="11799" max="11811" width="14.7109375" customWidth="1"/>
    <col min="11813" max="11813" width="14.7109375" customWidth="1"/>
    <col min="11815" max="11818" width="14.7109375" customWidth="1"/>
    <col min="11819" max="11819" width="14.85546875" customWidth="1"/>
    <col min="11820" max="11823" width="14.7109375" customWidth="1"/>
    <col min="11825" max="11826" width="14.7109375" customWidth="1"/>
    <col min="11828" max="11829" width="14.7109375" customWidth="1"/>
    <col min="11830" max="11830" width="14.5703125" customWidth="1"/>
    <col min="11831" max="11833" width="14.7109375" customWidth="1"/>
    <col min="11836" max="11836" width="14.7109375" customWidth="1"/>
    <col min="11837" max="11837" width="14.85546875" customWidth="1"/>
    <col min="11838" max="11840" width="14.7109375" customWidth="1"/>
    <col min="11842" max="11842" width="14.85546875" customWidth="1"/>
    <col min="11843" max="11844" width="14.7109375" customWidth="1"/>
    <col min="11845" max="11845" width="16.5703125" customWidth="1"/>
    <col min="11846" max="11847" width="14.7109375" customWidth="1"/>
    <col min="11849" max="11854" width="14.7109375" customWidth="1"/>
    <col min="11856" max="11856" width="14.85546875" customWidth="1"/>
    <col min="11857" max="11861" width="14.7109375" customWidth="1"/>
    <col min="11863" max="11867" width="14.7109375" customWidth="1"/>
    <col min="11868" max="11868" width="14.5703125" customWidth="1"/>
    <col min="11870" max="11871" width="14.7109375" customWidth="1"/>
    <col min="11872" max="11872" width="14.85546875" customWidth="1"/>
    <col min="11873" max="11873" width="14.7109375" customWidth="1"/>
    <col min="11877" max="11879" width="14.7109375" customWidth="1"/>
    <col min="12033" max="12033" width="7" customWidth="1"/>
    <col min="12034" max="12034" width="37.28515625" customWidth="1"/>
    <col min="12035" max="12035" width="13.28515625" customWidth="1"/>
    <col min="12036" max="12036" width="14.140625" customWidth="1"/>
    <col min="12037" max="12037" width="12.5703125" customWidth="1"/>
    <col min="12038" max="12038" width="13.42578125" customWidth="1"/>
    <col min="12039" max="12042" width="13.7109375" customWidth="1"/>
    <col min="12043" max="12043" width="14.140625" customWidth="1"/>
    <col min="12044" max="12044" width="13.7109375" customWidth="1"/>
    <col min="12045" max="12045" width="9" customWidth="1"/>
    <col min="12046" max="12053" width="14.7109375" customWidth="1"/>
    <col min="12054" max="12054" width="14.85546875" customWidth="1"/>
    <col min="12055" max="12067" width="14.7109375" customWidth="1"/>
    <col min="12069" max="12069" width="14.7109375" customWidth="1"/>
    <col min="12071" max="12074" width="14.7109375" customWidth="1"/>
    <col min="12075" max="12075" width="14.85546875" customWidth="1"/>
    <col min="12076" max="12079" width="14.7109375" customWidth="1"/>
    <col min="12081" max="12082" width="14.7109375" customWidth="1"/>
    <col min="12084" max="12085" width="14.7109375" customWidth="1"/>
    <col min="12086" max="12086" width="14.5703125" customWidth="1"/>
    <col min="12087" max="12089" width="14.7109375" customWidth="1"/>
    <col min="12092" max="12092" width="14.7109375" customWidth="1"/>
    <col min="12093" max="12093" width="14.85546875" customWidth="1"/>
    <col min="12094" max="12096" width="14.7109375" customWidth="1"/>
    <col min="12098" max="12098" width="14.85546875" customWidth="1"/>
    <col min="12099" max="12100" width="14.7109375" customWidth="1"/>
    <col min="12101" max="12101" width="16.5703125" customWidth="1"/>
    <col min="12102" max="12103" width="14.7109375" customWidth="1"/>
    <col min="12105" max="12110" width="14.7109375" customWidth="1"/>
    <col min="12112" max="12112" width="14.85546875" customWidth="1"/>
    <col min="12113" max="12117" width="14.7109375" customWidth="1"/>
    <col min="12119" max="12123" width="14.7109375" customWidth="1"/>
    <col min="12124" max="12124" width="14.5703125" customWidth="1"/>
    <col min="12126" max="12127" width="14.7109375" customWidth="1"/>
    <col min="12128" max="12128" width="14.85546875" customWidth="1"/>
    <col min="12129" max="12129" width="14.7109375" customWidth="1"/>
    <col min="12133" max="12135" width="14.7109375" customWidth="1"/>
    <col min="12289" max="12289" width="7" customWidth="1"/>
    <col min="12290" max="12290" width="37.28515625" customWidth="1"/>
    <col min="12291" max="12291" width="13.28515625" customWidth="1"/>
    <col min="12292" max="12292" width="14.140625" customWidth="1"/>
    <col min="12293" max="12293" width="12.5703125" customWidth="1"/>
    <col min="12294" max="12294" width="13.42578125" customWidth="1"/>
    <col min="12295" max="12298" width="13.7109375" customWidth="1"/>
    <col min="12299" max="12299" width="14.140625" customWidth="1"/>
    <col min="12300" max="12300" width="13.7109375" customWidth="1"/>
    <col min="12301" max="12301" width="9" customWidth="1"/>
    <col min="12302" max="12309" width="14.7109375" customWidth="1"/>
    <col min="12310" max="12310" width="14.85546875" customWidth="1"/>
    <col min="12311" max="12323" width="14.7109375" customWidth="1"/>
    <col min="12325" max="12325" width="14.7109375" customWidth="1"/>
    <col min="12327" max="12330" width="14.7109375" customWidth="1"/>
    <col min="12331" max="12331" width="14.85546875" customWidth="1"/>
    <col min="12332" max="12335" width="14.7109375" customWidth="1"/>
    <col min="12337" max="12338" width="14.7109375" customWidth="1"/>
    <col min="12340" max="12341" width="14.7109375" customWidth="1"/>
    <col min="12342" max="12342" width="14.5703125" customWidth="1"/>
    <col min="12343" max="12345" width="14.7109375" customWidth="1"/>
    <col min="12348" max="12348" width="14.7109375" customWidth="1"/>
    <col min="12349" max="12349" width="14.85546875" customWidth="1"/>
    <col min="12350" max="12352" width="14.7109375" customWidth="1"/>
    <col min="12354" max="12354" width="14.85546875" customWidth="1"/>
    <col min="12355" max="12356" width="14.7109375" customWidth="1"/>
    <col min="12357" max="12357" width="16.5703125" customWidth="1"/>
    <col min="12358" max="12359" width="14.7109375" customWidth="1"/>
    <col min="12361" max="12366" width="14.7109375" customWidth="1"/>
    <col min="12368" max="12368" width="14.85546875" customWidth="1"/>
    <col min="12369" max="12373" width="14.7109375" customWidth="1"/>
    <col min="12375" max="12379" width="14.7109375" customWidth="1"/>
    <col min="12380" max="12380" width="14.5703125" customWidth="1"/>
    <col min="12382" max="12383" width="14.7109375" customWidth="1"/>
    <col min="12384" max="12384" width="14.85546875" customWidth="1"/>
    <col min="12385" max="12385" width="14.7109375" customWidth="1"/>
    <col min="12389" max="12391" width="14.7109375" customWidth="1"/>
    <col min="12545" max="12545" width="7" customWidth="1"/>
    <col min="12546" max="12546" width="37.28515625" customWidth="1"/>
    <col min="12547" max="12547" width="13.28515625" customWidth="1"/>
    <col min="12548" max="12548" width="14.140625" customWidth="1"/>
    <col min="12549" max="12549" width="12.5703125" customWidth="1"/>
    <col min="12550" max="12550" width="13.42578125" customWidth="1"/>
    <col min="12551" max="12554" width="13.7109375" customWidth="1"/>
    <col min="12555" max="12555" width="14.140625" customWidth="1"/>
    <col min="12556" max="12556" width="13.7109375" customWidth="1"/>
    <col min="12557" max="12557" width="9" customWidth="1"/>
    <col min="12558" max="12565" width="14.7109375" customWidth="1"/>
    <col min="12566" max="12566" width="14.85546875" customWidth="1"/>
    <col min="12567" max="12579" width="14.7109375" customWidth="1"/>
    <col min="12581" max="12581" width="14.7109375" customWidth="1"/>
    <col min="12583" max="12586" width="14.7109375" customWidth="1"/>
    <col min="12587" max="12587" width="14.85546875" customWidth="1"/>
    <col min="12588" max="12591" width="14.7109375" customWidth="1"/>
    <col min="12593" max="12594" width="14.7109375" customWidth="1"/>
    <col min="12596" max="12597" width="14.7109375" customWidth="1"/>
    <col min="12598" max="12598" width="14.5703125" customWidth="1"/>
    <col min="12599" max="12601" width="14.7109375" customWidth="1"/>
    <col min="12604" max="12604" width="14.7109375" customWidth="1"/>
    <col min="12605" max="12605" width="14.85546875" customWidth="1"/>
    <col min="12606" max="12608" width="14.7109375" customWidth="1"/>
    <col min="12610" max="12610" width="14.85546875" customWidth="1"/>
    <col min="12611" max="12612" width="14.7109375" customWidth="1"/>
    <col min="12613" max="12613" width="16.5703125" customWidth="1"/>
    <col min="12614" max="12615" width="14.7109375" customWidth="1"/>
    <col min="12617" max="12622" width="14.7109375" customWidth="1"/>
    <col min="12624" max="12624" width="14.85546875" customWidth="1"/>
    <col min="12625" max="12629" width="14.7109375" customWidth="1"/>
    <col min="12631" max="12635" width="14.7109375" customWidth="1"/>
    <col min="12636" max="12636" width="14.5703125" customWidth="1"/>
    <col min="12638" max="12639" width="14.7109375" customWidth="1"/>
    <col min="12640" max="12640" width="14.85546875" customWidth="1"/>
    <col min="12641" max="12641" width="14.7109375" customWidth="1"/>
    <col min="12645" max="12647" width="14.7109375" customWidth="1"/>
    <col min="12801" max="12801" width="7" customWidth="1"/>
    <col min="12802" max="12802" width="37.28515625" customWidth="1"/>
    <col min="12803" max="12803" width="13.28515625" customWidth="1"/>
    <col min="12804" max="12804" width="14.140625" customWidth="1"/>
    <col min="12805" max="12805" width="12.5703125" customWidth="1"/>
    <col min="12806" max="12806" width="13.42578125" customWidth="1"/>
    <col min="12807" max="12810" width="13.7109375" customWidth="1"/>
    <col min="12811" max="12811" width="14.140625" customWidth="1"/>
    <col min="12812" max="12812" width="13.7109375" customWidth="1"/>
    <col min="12813" max="12813" width="9" customWidth="1"/>
    <col min="12814" max="12821" width="14.7109375" customWidth="1"/>
    <col min="12822" max="12822" width="14.85546875" customWidth="1"/>
    <col min="12823" max="12835" width="14.7109375" customWidth="1"/>
    <col min="12837" max="12837" width="14.7109375" customWidth="1"/>
    <col min="12839" max="12842" width="14.7109375" customWidth="1"/>
    <col min="12843" max="12843" width="14.85546875" customWidth="1"/>
    <col min="12844" max="12847" width="14.7109375" customWidth="1"/>
    <col min="12849" max="12850" width="14.7109375" customWidth="1"/>
    <col min="12852" max="12853" width="14.7109375" customWidth="1"/>
    <col min="12854" max="12854" width="14.5703125" customWidth="1"/>
    <col min="12855" max="12857" width="14.7109375" customWidth="1"/>
    <col min="12860" max="12860" width="14.7109375" customWidth="1"/>
    <col min="12861" max="12861" width="14.85546875" customWidth="1"/>
    <col min="12862" max="12864" width="14.7109375" customWidth="1"/>
    <col min="12866" max="12866" width="14.85546875" customWidth="1"/>
    <col min="12867" max="12868" width="14.7109375" customWidth="1"/>
    <col min="12869" max="12869" width="16.5703125" customWidth="1"/>
    <col min="12870" max="12871" width="14.7109375" customWidth="1"/>
    <col min="12873" max="12878" width="14.7109375" customWidth="1"/>
    <col min="12880" max="12880" width="14.85546875" customWidth="1"/>
    <col min="12881" max="12885" width="14.7109375" customWidth="1"/>
    <col min="12887" max="12891" width="14.7109375" customWidth="1"/>
    <col min="12892" max="12892" width="14.5703125" customWidth="1"/>
    <col min="12894" max="12895" width="14.7109375" customWidth="1"/>
    <col min="12896" max="12896" width="14.85546875" customWidth="1"/>
    <col min="12897" max="12897" width="14.7109375" customWidth="1"/>
    <col min="12901" max="12903" width="14.7109375" customWidth="1"/>
    <col min="13057" max="13057" width="7" customWidth="1"/>
    <col min="13058" max="13058" width="37.28515625" customWidth="1"/>
    <col min="13059" max="13059" width="13.28515625" customWidth="1"/>
    <col min="13060" max="13060" width="14.140625" customWidth="1"/>
    <col min="13061" max="13061" width="12.5703125" customWidth="1"/>
    <col min="13062" max="13062" width="13.42578125" customWidth="1"/>
    <col min="13063" max="13066" width="13.7109375" customWidth="1"/>
    <col min="13067" max="13067" width="14.140625" customWidth="1"/>
    <col min="13068" max="13068" width="13.7109375" customWidth="1"/>
    <col min="13069" max="13069" width="9" customWidth="1"/>
    <col min="13070" max="13077" width="14.7109375" customWidth="1"/>
    <col min="13078" max="13078" width="14.85546875" customWidth="1"/>
    <col min="13079" max="13091" width="14.7109375" customWidth="1"/>
    <col min="13093" max="13093" width="14.7109375" customWidth="1"/>
    <col min="13095" max="13098" width="14.7109375" customWidth="1"/>
    <col min="13099" max="13099" width="14.85546875" customWidth="1"/>
    <col min="13100" max="13103" width="14.7109375" customWidth="1"/>
    <col min="13105" max="13106" width="14.7109375" customWidth="1"/>
    <col min="13108" max="13109" width="14.7109375" customWidth="1"/>
    <col min="13110" max="13110" width="14.5703125" customWidth="1"/>
    <col min="13111" max="13113" width="14.7109375" customWidth="1"/>
    <col min="13116" max="13116" width="14.7109375" customWidth="1"/>
    <col min="13117" max="13117" width="14.85546875" customWidth="1"/>
    <col min="13118" max="13120" width="14.7109375" customWidth="1"/>
    <col min="13122" max="13122" width="14.85546875" customWidth="1"/>
    <col min="13123" max="13124" width="14.7109375" customWidth="1"/>
    <col min="13125" max="13125" width="16.5703125" customWidth="1"/>
    <col min="13126" max="13127" width="14.7109375" customWidth="1"/>
    <col min="13129" max="13134" width="14.7109375" customWidth="1"/>
    <col min="13136" max="13136" width="14.85546875" customWidth="1"/>
    <col min="13137" max="13141" width="14.7109375" customWidth="1"/>
    <col min="13143" max="13147" width="14.7109375" customWidth="1"/>
    <col min="13148" max="13148" width="14.5703125" customWidth="1"/>
    <col min="13150" max="13151" width="14.7109375" customWidth="1"/>
    <col min="13152" max="13152" width="14.85546875" customWidth="1"/>
    <col min="13153" max="13153" width="14.7109375" customWidth="1"/>
    <col min="13157" max="13159" width="14.7109375" customWidth="1"/>
    <col min="13313" max="13313" width="7" customWidth="1"/>
    <col min="13314" max="13314" width="37.28515625" customWidth="1"/>
    <col min="13315" max="13315" width="13.28515625" customWidth="1"/>
    <col min="13316" max="13316" width="14.140625" customWidth="1"/>
    <col min="13317" max="13317" width="12.5703125" customWidth="1"/>
    <col min="13318" max="13318" width="13.42578125" customWidth="1"/>
    <col min="13319" max="13322" width="13.7109375" customWidth="1"/>
    <col min="13323" max="13323" width="14.140625" customWidth="1"/>
    <col min="13324" max="13324" width="13.7109375" customWidth="1"/>
    <col min="13325" max="13325" width="9" customWidth="1"/>
    <col min="13326" max="13333" width="14.7109375" customWidth="1"/>
    <col min="13334" max="13334" width="14.85546875" customWidth="1"/>
    <col min="13335" max="13347" width="14.7109375" customWidth="1"/>
    <col min="13349" max="13349" width="14.7109375" customWidth="1"/>
    <col min="13351" max="13354" width="14.7109375" customWidth="1"/>
    <col min="13355" max="13355" width="14.85546875" customWidth="1"/>
    <col min="13356" max="13359" width="14.7109375" customWidth="1"/>
    <col min="13361" max="13362" width="14.7109375" customWidth="1"/>
    <col min="13364" max="13365" width="14.7109375" customWidth="1"/>
    <col min="13366" max="13366" width="14.5703125" customWidth="1"/>
    <col min="13367" max="13369" width="14.7109375" customWidth="1"/>
    <col min="13372" max="13372" width="14.7109375" customWidth="1"/>
    <col min="13373" max="13373" width="14.85546875" customWidth="1"/>
    <col min="13374" max="13376" width="14.7109375" customWidth="1"/>
    <col min="13378" max="13378" width="14.85546875" customWidth="1"/>
    <col min="13379" max="13380" width="14.7109375" customWidth="1"/>
    <col min="13381" max="13381" width="16.5703125" customWidth="1"/>
    <col min="13382" max="13383" width="14.7109375" customWidth="1"/>
    <col min="13385" max="13390" width="14.7109375" customWidth="1"/>
    <col min="13392" max="13392" width="14.85546875" customWidth="1"/>
    <col min="13393" max="13397" width="14.7109375" customWidth="1"/>
    <col min="13399" max="13403" width="14.7109375" customWidth="1"/>
    <col min="13404" max="13404" width="14.5703125" customWidth="1"/>
    <col min="13406" max="13407" width="14.7109375" customWidth="1"/>
    <col min="13408" max="13408" width="14.85546875" customWidth="1"/>
    <col min="13409" max="13409" width="14.7109375" customWidth="1"/>
    <col min="13413" max="13415" width="14.7109375" customWidth="1"/>
    <col min="13569" max="13569" width="7" customWidth="1"/>
    <col min="13570" max="13570" width="37.28515625" customWidth="1"/>
    <col min="13571" max="13571" width="13.28515625" customWidth="1"/>
    <col min="13572" max="13572" width="14.140625" customWidth="1"/>
    <col min="13573" max="13573" width="12.5703125" customWidth="1"/>
    <col min="13574" max="13574" width="13.42578125" customWidth="1"/>
    <col min="13575" max="13578" width="13.7109375" customWidth="1"/>
    <col min="13579" max="13579" width="14.140625" customWidth="1"/>
    <col min="13580" max="13580" width="13.7109375" customWidth="1"/>
    <col min="13581" max="13581" width="9" customWidth="1"/>
    <col min="13582" max="13589" width="14.7109375" customWidth="1"/>
    <col min="13590" max="13590" width="14.85546875" customWidth="1"/>
    <col min="13591" max="13603" width="14.7109375" customWidth="1"/>
    <col min="13605" max="13605" width="14.7109375" customWidth="1"/>
    <col min="13607" max="13610" width="14.7109375" customWidth="1"/>
    <col min="13611" max="13611" width="14.85546875" customWidth="1"/>
    <col min="13612" max="13615" width="14.7109375" customWidth="1"/>
    <col min="13617" max="13618" width="14.7109375" customWidth="1"/>
    <col min="13620" max="13621" width="14.7109375" customWidth="1"/>
    <col min="13622" max="13622" width="14.5703125" customWidth="1"/>
    <col min="13623" max="13625" width="14.7109375" customWidth="1"/>
    <col min="13628" max="13628" width="14.7109375" customWidth="1"/>
    <col min="13629" max="13629" width="14.85546875" customWidth="1"/>
    <col min="13630" max="13632" width="14.7109375" customWidth="1"/>
    <col min="13634" max="13634" width="14.85546875" customWidth="1"/>
    <col min="13635" max="13636" width="14.7109375" customWidth="1"/>
    <col min="13637" max="13637" width="16.5703125" customWidth="1"/>
    <col min="13638" max="13639" width="14.7109375" customWidth="1"/>
    <col min="13641" max="13646" width="14.7109375" customWidth="1"/>
    <col min="13648" max="13648" width="14.85546875" customWidth="1"/>
    <col min="13649" max="13653" width="14.7109375" customWidth="1"/>
    <col min="13655" max="13659" width="14.7109375" customWidth="1"/>
    <col min="13660" max="13660" width="14.5703125" customWidth="1"/>
    <col min="13662" max="13663" width="14.7109375" customWidth="1"/>
    <col min="13664" max="13664" width="14.85546875" customWidth="1"/>
    <col min="13665" max="13665" width="14.7109375" customWidth="1"/>
    <col min="13669" max="13671" width="14.7109375" customWidth="1"/>
    <col min="13825" max="13825" width="7" customWidth="1"/>
    <col min="13826" max="13826" width="37.28515625" customWidth="1"/>
    <col min="13827" max="13827" width="13.28515625" customWidth="1"/>
    <col min="13828" max="13828" width="14.140625" customWidth="1"/>
    <col min="13829" max="13829" width="12.5703125" customWidth="1"/>
    <col min="13830" max="13830" width="13.42578125" customWidth="1"/>
    <col min="13831" max="13834" width="13.7109375" customWidth="1"/>
    <col min="13835" max="13835" width="14.140625" customWidth="1"/>
    <col min="13836" max="13836" width="13.7109375" customWidth="1"/>
    <col min="13837" max="13837" width="9" customWidth="1"/>
    <col min="13838" max="13845" width="14.7109375" customWidth="1"/>
    <col min="13846" max="13846" width="14.85546875" customWidth="1"/>
    <col min="13847" max="13859" width="14.7109375" customWidth="1"/>
    <col min="13861" max="13861" width="14.7109375" customWidth="1"/>
    <col min="13863" max="13866" width="14.7109375" customWidth="1"/>
    <col min="13867" max="13867" width="14.85546875" customWidth="1"/>
    <col min="13868" max="13871" width="14.7109375" customWidth="1"/>
    <col min="13873" max="13874" width="14.7109375" customWidth="1"/>
    <col min="13876" max="13877" width="14.7109375" customWidth="1"/>
    <col min="13878" max="13878" width="14.5703125" customWidth="1"/>
    <col min="13879" max="13881" width="14.7109375" customWidth="1"/>
    <col min="13884" max="13884" width="14.7109375" customWidth="1"/>
    <col min="13885" max="13885" width="14.85546875" customWidth="1"/>
    <col min="13886" max="13888" width="14.7109375" customWidth="1"/>
    <col min="13890" max="13890" width="14.85546875" customWidth="1"/>
    <col min="13891" max="13892" width="14.7109375" customWidth="1"/>
    <col min="13893" max="13893" width="16.5703125" customWidth="1"/>
    <col min="13894" max="13895" width="14.7109375" customWidth="1"/>
    <col min="13897" max="13902" width="14.7109375" customWidth="1"/>
    <col min="13904" max="13904" width="14.85546875" customWidth="1"/>
    <col min="13905" max="13909" width="14.7109375" customWidth="1"/>
    <col min="13911" max="13915" width="14.7109375" customWidth="1"/>
    <col min="13916" max="13916" width="14.5703125" customWidth="1"/>
    <col min="13918" max="13919" width="14.7109375" customWidth="1"/>
    <col min="13920" max="13920" width="14.85546875" customWidth="1"/>
    <col min="13921" max="13921" width="14.7109375" customWidth="1"/>
    <col min="13925" max="13927" width="14.7109375" customWidth="1"/>
    <col min="14081" max="14081" width="7" customWidth="1"/>
    <col min="14082" max="14082" width="37.28515625" customWidth="1"/>
    <col min="14083" max="14083" width="13.28515625" customWidth="1"/>
    <col min="14084" max="14084" width="14.140625" customWidth="1"/>
    <col min="14085" max="14085" width="12.5703125" customWidth="1"/>
    <col min="14086" max="14086" width="13.42578125" customWidth="1"/>
    <col min="14087" max="14090" width="13.7109375" customWidth="1"/>
    <col min="14091" max="14091" width="14.140625" customWidth="1"/>
    <col min="14092" max="14092" width="13.7109375" customWidth="1"/>
    <col min="14093" max="14093" width="9" customWidth="1"/>
    <col min="14094" max="14101" width="14.7109375" customWidth="1"/>
    <col min="14102" max="14102" width="14.85546875" customWidth="1"/>
    <col min="14103" max="14115" width="14.7109375" customWidth="1"/>
    <col min="14117" max="14117" width="14.7109375" customWidth="1"/>
    <col min="14119" max="14122" width="14.7109375" customWidth="1"/>
    <col min="14123" max="14123" width="14.85546875" customWidth="1"/>
    <col min="14124" max="14127" width="14.7109375" customWidth="1"/>
    <col min="14129" max="14130" width="14.7109375" customWidth="1"/>
    <col min="14132" max="14133" width="14.7109375" customWidth="1"/>
    <col min="14134" max="14134" width="14.5703125" customWidth="1"/>
    <col min="14135" max="14137" width="14.7109375" customWidth="1"/>
    <col min="14140" max="14140" width="14.7109375" customWidth="1"/>
    <col min="14141" max="14141" width="14.85546875" customWidth="1"/>
    <col min="14142" max="14144" width="14.7109375" customWidth="1"/>
    <col min="14146" max="14146" width="14.85546875" customWidth="1"/>
    <col min="14147" max="14148" width="14.7109375" customWidth="1"/>
    <col min="14149" max="14149" width="16.5703125" customWidth="1"/>
    <col min="14150" max="14151" width="14.7109375" customWidth="1"/>
    <col min="14153" max="14158" width="14.7109375" customWidth="1"/>
    <col min="14160" max="14160" width="14.85546875" customWidth="1"/>
    <col min="14161" max="14165" width="14.7109375" customWidth="1"/>
    <col min="14167" max="14171" width="14.7109375" customWidth="1"/>
    <col min="14172" max="14172" width="14.5703125" customWidth="1"/>
    <col min="14174" max="14175" width="14.7109375" customWidth="1"/>
    <col min="14176" max="14176" width="14.85546875" customWidth="1"/>
    <col min="14177" max="14177" width="14.7109375" customWidth="1"/>
    <col min="14181" max="14183" width="14.7109375" customWidth="1"/>
    <col min="14337" max="14337" width="7" customWidth="1"/>
    <col min="14338" max="14338" width="37.28515625" customWidth="1"/>
    <col min="14339" max="14339" width="13.28515625" customWidth="1"/>
    <col min="14340" max="14340" width="14.140625" customWidth="1"/>
    <col min="14341" max="14341" width="12.5703125" customWidth="1"/>
    <col min="14342" max="14342" width="13.42578125" customWidth="1"/>
    <col min="14343" max="14346" width="13.7109375" customWidth="1"/>
    <col min="14347" max="14347" width="14.140625" customWidth="1"/>
    <col min="14348" max="14348" width="13.7109375" customWidth="1"/>
    <col min="14349" max="14349" width="9" customWidth="1"/>
    <col min="14350" max="14357" width="14.7109375" customWidth="1"/>
    <col min="14358" max="14358" width="14.85546875" customWidth="1"/>
    <col min="14359" max="14371" width="14.7109375" customWidth="1"/>
    <col min="14373" max="14373" width="14.7109375" customWidth="1"/>
    <col min="14375" max="14378" width="14.7109375" customWidth="1"/>
    <col min="14379" max="14379" width="14.85546875" customWidth="1"/>
    <col min="14380" max="14383" width="14.7109375" customWidth="1"/>
    <col min="14385" max="14386" width="14.7109375" customWidth="1"/>
    <col min="14388" max="14389" width="14.7109375" customWidth="1"/>
    <col min="14390" max="14390" width="14.5703125" customWidth="1"/>
    <col min="14391" max="14393" width="14.7109375" customWidth="1"/>
    <col min="14396" max="14396" width="14.7109375" customWidth="1"/>
    <col min="14397" max="14397" width="14.85546875" customWidth="1"/>
    <col min="14398" max="14400" width="14.7109375" customWidth="1"/>
    <col min="14402" max="14402" width="14.85546875" customWidth="1"/>
    <col min="14403" max="14404" width="14.7109375" customWidth="1"/>
    <col min="14405" max="14405" width="16.5703125" customWidth="1"/>
    <col min="14406" max="14407" width="14.7109375" customWidth="1"/>
    <col min="14409" max="14414" width="14.7109375" customWidth="1"/>
    <col min="14416" max="14416" width="14.85546875" customWidth="1"/>
    <col min="14417" max="14421" width="14.7109375" customWidth="1"/>
    <col min="14423" max="14427" width="14.7109375" customWidth="1"/>
    <col min="14428" max="14428" width="14.5703125" customWidth="1"/>
    <col min="14430" max="14431" width="14.7109375" customWidth="1"/>
    <col min="14432" max="14432" width="14.85546875" customWidth="1"/>
    <col min="14433" max="14433" width="14.7109375" customWidth="1"/>
    <col min="14437" max="14439" width="14.7109375" customWidth="1"/>
    <col min="14593" max="14593" width="7" customWidth="1"/>
    <col min="14594" max="14594" width="37.28515625" customWidth="1"/>
    <col min="14595" max="14595" width="13.28515625" customWidth="1"/>
    <col min="14596" max="14596" width="14.140625" customWidth="1"/>
    <col min="14597" max="14597" width="12.5703125" customWidth="1"/>
    <col min="14598" max="14598" width="13.42578125" customWidth="1"/>
    <col min="14599" max="14602" width="13.7109375" customWidth="1"/>
    <col min="14603" max="14603" width="14.140625" customWidth="1"/>
    <col min="14604" max="14604" width="13.7109375" customWidth="1"/>
    <col min="14605" max="14605" width="9" customWidth="1"/>
    <col min="14606" max="14613" width="14.7109375" customWidth="1"/>
    <col min="14614" max="14614" width="14.85546875" customWidth="1"/>
    <col min="14615" max="14627" width="14.7109375" customWidth="1"/>
    <col min="14629" max="14629" width="14.7109375" customWidth="1"/>
    <col min="14631" max="14634" width="14.7109375" customWidth="1"/>
    <col min="14635" max="14635" width="14.85546875" customWidth="1"/>
    <col min="14636" max="14639" width="14.7109375" customWidth="1"/>
    <col min="14641" max="14642" width="14.7109375" customWidth="1"/>
    <col min="14644" max="14645" width="14.7109375" customWidth="1"/>
    <col min="14646" max="14646" width="14.5703125" customWidth="1"/>
    <col min="14647" max="14649" width="14.7109375" customWidth="1"/>
    <col min="14652" max="14652" width="14.7109375" customWidth="1"/>
    <col min="14653" max="14653" width="14.85546875" customWidth="1"/>
    <col min="14654" max="14656" width="14.7109375" customWidth="1"/>
    <col min="14658" max="14658" width="14.85546875" customWidth="1"/>
    <col min="14659" max="14660" width="14.7109375" customWidth="1"/>
    <col min="14661" max="14661" width="16.5703125" customWidth="1"/>
    <col min="14662" max="14663" width="14.7109375" customWidth="1"/>
    <col min="14665" max="14670" width="14.7109375" customWidth="1"/>
    <col min="14672" max="14672" width="14.85546875" customWidth="1"/>
    <col min="14673" max="14677" width="14.7109375" customWidth="1"/>
    <col min="14679" max="14683" width="14.7109375" customWidth="1"/>
    <col min="14684" max="14684" width="14.5703125" customWidth="1"/>
    <col min="14686" max="14687" width="14.7109375" customWidth="1"/>
    <col min="14688" max="14688" width="14.85546875" customWidth="1"/>
    <col min="14689" max="14689" width="14.7109375" customWidth="1"/>
    <col min="14693" max="14695" width="14.7109375" customWidth="1"/>
    <col min="14849" max="14849" width="7" customWidth="1"/>
    <col min="14850" max="14850" width="37.28515625" customWidth="1"/>
    <col min="14851" max="14851" width="13.28515625" customWidth="1"/>
    <col min="14852" max="14852" width="14.140625" customWidth="1"/>
    <col min="14853" max="14853" width="12.5703125" customWidth="1"/>
    <col min="14854" max="14854" width="13.42578125" customWidth="1"/>
    <col min="14855" max="14858" width="13.7109375" customWidth="1"/>
    <col min="14859" max="14859" width="14.140625" customWidth="1"/>
    <col min="14860" max="14860" width="13.7109375" customWidth="1"/>
    <col min="14861" max="14861" width="9" customWidth="1"/>
    <col min="14862" max="14869" width="14.7109375" customWidth="1"/>
    <col min="14870" max="14870" width="14.85546875" customWidth="1"/>
    <col min="14871" max="14883" width="14.7109375" customWidth="1"/>
    <col min="14885" max="14885" width="14.7109375" customWidth="1"/>
    <col min="14887" max="14890" width="14.7109375" customWidth="1"/>
    <col min="14891" max="14891" width="14.85546875" customWidth="1"/>
    <col min="14892" max="14895" width="14.7109375" customWidth="1"/>
    <col min="14897" max="14898" width="14.7109375" customWidth="1"/>
    <col min="14900" max="14901" width="14.7109375" customWidth="1"/>
    <col min="14902" max="14902" width="14.5703125" customWidth="1"/>
    <col min="14903" max="14905" width="14.7109375" customWidth="1"/>
    <col min="14908" max="14908" width="14.7109375" customWidth="1"/>
    <col min="14909" max="14909" width="14.85546875" customWidth="1"/>
    <col min="14910" max="14912" width="14.7109375" customWidth="1"/>
    <col min="14914" max="14914" width="14.85546875" customWidth="1"/>
    <col min="14915" max="14916" width="14.7109375" customWidth="1"/>
    <col min="14917" max="14917" width="16.5703125" customWidth="1"/>
    <col min="14918" max="14919" width="14.7109375" customWidth="1"/>
    <col min="14921" max="14926" width="14.7109375" customWidth="1"/>
    <col min="14928" max="14928" width="14.85546875" customWidth="1"/>
    <col min="14929" max="14933" width="14.7109375" customWidth="1"/>
    <col min="14935" max="14939" width="14.7109375" customWidth="1"/>
    <col min="14940" max="14940" width="14.5703125" customWidth="1"/>
    <col min="14942" max="14943" width="14.7109375" customWidth="1"/>
    <col min="14944" max="14944" width="14.85546875" customWidth="1"/>
    <col min="14945" max="14945" width="14.7109375" customWidth="1"/>
    <col min="14949" max="14951" width="14.7109375" customWidth="1"/>
    <col min="15105" max="15105" width="7" customWidth="1"/>
    <col min="15106" max="15106" width="37.28515625" customWidth="1"/>
    <col min="15107" max="15107" width="13.28515625" customWidth="1"/>
    <col min="15108" max="15108" width="14.140625" customWidth="1"/>
    <col min="15109" max="15109" width="12.5703125" customWidth="1"/>
    <col min="15110" max="15110" width="13.42578125" customWidth="1"/>
    <col min="15111" max="15114" width="13.7109375" customWidth="1"/>
    <col min="15115" max="15115" width="14.140625" customWidth="1"/>
    <col min="15116" max="15116" width="13.7109375" customWidth="1"/>
    <col min="15117" max="15117" width="9" customWidth="1"/>
    <col min="15118" max="15125" width="14.7109375" customWidth="1"/>
    <col min="15126" max="15126" width="14.85546875" customWidth="1"/>
    <col min="15127" max="15139" width="14.7109375" customWidth="1"/>
    <col min="15141" max="15141" width="14.7109375" customWidth="1"/>
    <col min="15143" max="15146" width="14.7109375" customWidth="1"/>
    <col min="15147" max="15147" width="14.85546875" customWidth="1"/>
    <col min="15148" max="15151" width="14.7109375" customWidth="1"/>
    <col min="15153" max="15154" width="14.7109375" customWidth="1"/>
    <col min="15156" max="15157" width="14.7109375" customWidth="1"/>
    <col min="15158" max="15158" width="14.5703125" customWidth="1"/>
    <col min="15159" max="15161" width="14.7109375" customWidth="1"/>
    <col min="15164" max="15164" width="14.7109375" customWidth="1"/>
    <col min="15165" max="15165" width="14.85546875" customWidth="1"/>
    <col min="15166" max="15168" width="14.7109375" customWidth="1"/>
    <col min="15170" max="15170" width="14.85546875" customWidth="1"/>
    <col min="15171" max="15172" width="14.7109375" customWidth="1"/>
    <col min="15173" max="15173" width="16.5703125" customWidth="1"/>
    <col min="15174" max="15175" width="14.7109375" customWidth="1"/>
    <col min="15177" max="15182" width="14.7109375" customWidth="1"/>
    <col min="15184" max="15184" width="14.85546875" customWidth="1"/>
    <col min="15185" max="15189" width="14.7109375" customWidth="1"/>
    <col min="15191" max="15195" width="14.7109375" customWidth="1"/>
    <col min="15196" max="15196" width="14.5703125" customWidth="1"/>
    <col min="15198" max="15199" width="14.7109375" customWidth="1"/>
    <col min="15200" max="15200" width="14.85546875" customWidth="1"/>
    <col min="15201" max="15201" width="14.7109375" customWidth="1"/>
    <col min="15205" max="15207" width="14.7109375" customWidth="1"/>
    <col min="15361" max="15361" width="7" customWidth="1"/>
    <col min="15362" max="15362" width="37.28515625" customWidth="1"/>
    <col min="15363" max="15363" width="13.28515625" customWidth="1"/>
    <col min="15364" max="15364" width="14.140625" customWidth="1"/>
    <col min="15365" max="15365" width="12.5703125" customWidth="1"/>
    <col min="15366" max="15366" width="13.42578125" customWidth="1"/>
    <col min="15367" max="15370" width="13.7109375" customWidth="1"/>
    <col min="15371" max="15371" width="14.140625" customWidth="1"/>
    <col min="15372" max="15372" width="13.7109375" customWidth="1"/>
    <col min="15373" max="15373" width="9" customWidth="1"/>
    <col min="15374" max="15381" width="14.7109375" customWidth="1"/>
    <col min="15382" max="15382" width="14.85546875" customWidth="1"/>
    <col min="15383" max="15395" width="14.7109375" customWidth="1"/>
    <col min="15397" max="15397" width="14.7109375" customWidth="1"/>
    <col min="15399" max="15402" width="14.7109375" customWidth="1"/>
    <col min="15403" max="15403" width="14.85546875" customWidth="1"/>
    <col min="15404" max="15407" width="14.7109375" customWidth="1"/>
    <col min="15409" max="15410" width="14.7109375" customWidth="1"/>
    <col min="15412" max="15413" width="14.7109375" customWidth="1"/>
    <col min="15414" max="15414" width="14.5703125" customWidth="1"/>
    <col min="15415" max="15417" width="14.7109375" customWidth="1"/>
    <col min="15420" max="15420" width="14.7109375" customWidth="1"/>
    <col min="15421" max="15421" width="14.85546875" customWidth="1"/>
    <col min="15422" max="15424" width="14.7109375" customWidth="1"/>
    <col min="15426" max="15426" width="14.85546875" customWidth="1"/>
    <col min="15427" max="15428" width="14.7109375" customWidth="1"/>
    <col min="15429" max="15429" width="16.5703125" customWidth="1"/>
    <col min="15430" max="15431" width="14.7109375" customWidth="1"/>
    <col min="15433" max="15438" width="14.7109375" customWidth="1"/>
    <col min="15440" max="15440" width="14.85546875" customWidth="1"/>
    <col min="15441" max="15445" width="14.7109375" customWidth="1"/>
    <col min="15447" max="15451" width="14.7109375" customWidth="1"/>
    <col min="15452" max="15452" width="14.5703125" customWidth="1"/>
    <col min="15454" max="15455" width="14.7109375" customWidth="1"/>
    <col min="15456" max="15456" width="14.85546875" customWidth="1"/>
    <col min="15457" max="15457" width="14.7109375" customWidth="1"/>
    <col min="15461" max="15463" width="14.7109375" customWidth="1"/>
    <col min="15617" max="15617" width="7" customWidth="1"/>
    <col min="15618" max="15618" width="37.28515625" customWidth="1"/>
    <col min="15619" max="15619" width="13.28515625" customWidth="1"/>
    <col min="15620" max="15620" width="14.140625" customWidth="1"/>
    <col min="15621" max="15621" width="12.5703125" customWidth="1"/>
    <col min="15622" max="15622" width="13.42578125" customWidth="1"/>
    <col min="15623" max="15626" width="13.7109375" customWidth="1"/>
    <col min="15627" max="15627" width="14.140625" customWidth="1"/>
    <col min="15628" max="15628" width="13.7109375" customWidth="1"/>
    <col min="15629" max="15629" width="9" customWidth="1"/>
    <col min="15630" max="15637" width="14.7109375" customWidth="1"/>
    <col min="15638" max="15638" width="14.85546875" customWidth="1"/>
    <col min="15639" max="15651" width="14.7109375" customWidth="1"/>
    <col min="15653" max="15653" width="14.7109375" customWidth="1"/>
    <col min="15655" max="15658" width="14.7109375" customWidth="1"/>
    <col min="15659" max="15659" width="14.85546875" customWidth="1"/>
    <col min="15660" max="15663" width="14.7109375" customWidth="1"/>
    <col min="15665" max="15666" width="14.7109375" customWidth="1"/>
    <col min="15668" max="15669" width="14.7109375" customWidth="1"/>
    <col min="15670" max="15670" width="14.5703125" customWidth="1"/>
    <col min="15671" max="15673" width="14.7109375" customWidth="1"/>
    <col min="15676" max="15676" width="14.7109375" customWidth="1"/>
    <col min="15677" max="15677" width="14.85546875" customWidth="1"/>
    <col min="15678" max="15680" width="14.7109375" customWidth="1"/>
    <col min="15682" max="15682" width="14.85546875" customWidth="1"/>
    <col min="15683" max="15684" width="14.7109375" customWidth="1"/>
    <col min="15685" max="15685" width="16.5703125" customWidth="1"/>
    <col min="15686" max="15687" width="14.7109375" customWidth="1"/>
    <col min="15689" max="15694" width="14.7109375" customWidth="1"/>
    <col min="15696" max="15696" width="14.85546875" customWidth="1"/>
    <col min="15697" max="15701" width="14.7109375" customWidth="1"/>
    <col min="15703" max="15707" width="14.7109375" customWidth="1"/>
    <col min="15708" max="15708" width="14.5703125" customWidth="1"/>
    <col min="15710" max="15711" width="14.7109375" customWidth="1"/>
    <col min="15712" max="15712" width="14.85546875" customWidth="1"/>
    <col min="15713" max="15713" width="14.7109375" customWidth="1"/>
    <col min="15717" max="15719" width="14.7109375" customWidth="1"/>
    <col min="15873" max="15873" width="7" customWidth="1"/>
    <col min="15874" max="15874" width="37.28515625" customWidth="1"/>
    <col min="15875" max="15875" width="13.28515625" customWidth="1"/>
    <col min="15876" max="15876" width="14.140625" customWidth="1"/>
    <col min="15877" max="15877" width="12.5703125" customWidth="1"/>
    <col min="15878" max="15878" width="13.42578125" customWidth="1"/>
    <col min="15879" max="15882" width="13.7109375" customWidth="1"/>
    <col min="15883" max="15883" width="14.140625" customWidth="1"/>
    <col min="15884" max="15884" width="13.7109375" customWidth="1"/>
    <col min="15885" max="15885" width="9" customWidth="1"/>
    <col min="15886" max="15893" width="14.7109375" customWidth="1"/>
    <col min="15894" max="15894" width="14.85546875" customWidth="1"/>
    <col min="15895" max="15907" width="14.7109375" customWidth="1"/>
    <col min="15909" max="15909" width="14.7109375" customWidth="1"/>
    <col min="15911" max="15914" width="14.7109375" customWidth="1"/>
    <col min="15915" max="15915" width="14.85546875" customWidth="1"/>
    <col min="15916" max="15919" width="14.7109375" customWidth="1"/>
    <col min="15921" max="15922" width="14.7109375" customWidth="1"/>
    <col min="15924" max="15925" width="14.7109375" customWidth="1"/>
    <col min="15926" max="15926" width="14.5703125" customWidth="1"/>
    <col min="15927" max="15929" width="14.7109375" customWidth="1"/>
    <col min="15932" max="15932" width="14.7109375" customWidth="1"/>
    <col min="15933" max="15933" width="14.85546875" customWidth="1"/>
    <col min="15934" max="15936" width="14.7109375" customWidth="1"/>
    <col min="15938" max="15938" width="14.85546875" customWidth="1"/>
    <col min="15939" max="15940" width="14.7109375" customWidth="1"/>
    <col min="15941" max="15941" width="16.5703125" customWidth="1"/>
    <col min="15942" max="15943" width="14.7109375" customWidth="1"/>
    <col min="15945" max="15950" width="14.7109375" customWidth="1"/>
    <col min="15952" max="15952" width="14.85546875" customWidth="1"/>
    <col min="15953" max="15957" width="14.7109375" customWidth="1"/>
    <col min="15959" max="15963" width="14.7109375" customWidth="1"/>
    <col min="15964" max="15964" width="14.5703125" customWidth="1"/>
    <col min="15966" max="15967" width="14.7109375" customWidth="1"/>
    <col min="15968" max="15968" width="14.85546875" customWidth="1"/>
    <col min="15969" max="15969" width="14.7109375" customWidth="1"/>
    <col min="15973" max="15975" width="14.7109375" customWidth="1"/>
    <col min="16129" max="16129" width="7" customWidth="1"/>
    <col min="16130" max="16130" width="37.28515625" customWidth="1"/>
    <col min="16131" max="16131" width="13.28515625" customWidth="1"/>
    <col min="16132" max="16132" width="14.140625" customWidth="1"/>
    <col min="16133" max="16133" width="12.5703125" customWidth="1"/>
    <col min="16134" max="16134" width="13.42578125" customWidth="1"/>
    <col min="16135" max="16138" width="13.7109375" customWidth="1"/>
    <col min="16139" max="16139" width="14.140625" customWidth="1"/>
    <col min="16140" max="16140" width="13.7109375" customWidth="1"/>
    <col min="16141" max="16141" width="9" customWidth="1"/>
    <col min="16142" max="16149" width="14.7109375" customWidth="1"/>
    <col min="16150" max="16150" width="14.85546875" customWidth="1"/>
    <col min="16151" max="16163" width="14.7109375" customWidth="1"/>
    <col min="16165" max="16165" width="14.7109375" customWidth="1"/>
    <col min="16167" max="16170" width="14.7109375" customWidth="1"/>
    <col min="16171" max="16171" width="14.85546875" customWidth="1"/>
    <col min="16172" max="16175" width="14.7109375" customWidth="1"/>
    <col min="16177" max="16178" width="14.7109375" customWidth="1"/>
    <col min="16180" max="16181" width="14.7109375" customWidth="1"/>
    <col min="16182" max="16182" width="14.5703125" customWidth="1"/>
    <col min="16183" max="16185" width="14.7109375" customWidth="1"/>
    <col min="16188" max="16188" width="14.7109375" customWidth="1"/>
    <col min="16189" max="16189" width="14.85546875" customWidth="1"/>
    <col min="16190" max="16192" width="14.7109375" customWidth="1"/>
    <col min="16194" max="16194" width="14.85546875" customWidth="1"/>
    <col min="16195" max="16196" width="14.7109375" customWidth="1"/>
    <col min="16197" max="16197" width="16.5703125" customWidth="1"/>
    <col min="16198" max="16199" width="14.7109375" customWidth="1"/>
    <col min="16201" max="16206" width="14.7109375" customWidth="1"/>
    <col min="16208" max="16208" width="14.85546875" customWidth="1"/>
    <col min="16209" max="16213" width="14.7109375" customWidth="1"/>
    <col min="16215" max="16219" width="14.7109375" customWidth="1"/>
    <col min="16220" max="16220" width="14.5703125" customWidth="1"/>
    <col min="16222" max="16223" width="14.7109375" customWidth="1"/>
    <col min="16224" max="16224" width="14.85546875" customWidth="1"/>
    <col min="16225" max="16225" width="14.7109375" customWidth="1"/>
    <col min="16229" max="16231" width="14.7109375" customWidth="1"/>
  </cols>
  <sheetData>
    <row r="1" spans="2:7" x14ac:dyDescent="0.2">
      <c r="B1" s="5"/>
      <c r="C1" s="5"/>
      <c r="D1" s="5"/>
      <c r="E1" s="5"/>
      <c r="F1" s="5"/>
    </row>
    <row r="2" spans="2:7" x14ac:dyDescent="0.2">
      <c r="B2" s="425" t="s">
        <v>368</v>
      </c>
      <c r="C2" s="425"/>
      <c r="D2" s="425"/>
      <c r="E2" s="425"/>
      <c r="F2" s="425"/>
    </row>
    <row r="3" spans="2:7" x14ac:dyDescent="0.2">
      <c r="B3" s="416" t="s">
        <v>58</v>
      </c>
      <c r="C3" s="416"/>
      <c r="D3" s="416"/>
      <c r="E3" s="416"/>
      <c r="F3" s="416"/>
    </row>
    <row r="4" spans="2:7" x14ac:dyDescent="0.2">
      <c r="B4" s="410" t="s">
        <v>125</v>
      </c>
      <c r="C4" s="410"/>
      <c r="D4" s="410"/>
      <c r="E4" s="410"/>
      <c r="F4" s="410"/>
    </row>
    <row r="5" spans="2:7" x14ac:dyDescent="0.2">
      <c r="B5" s="410" t="s">
        <v>130</v>
      </c>
      <c r="C5" s="410"/>
      <c r="D5" s="410"/>
      <c r="E5" s="410"/>
      <c r="F5" s="410"/>
    </row>
    <row r="6" spans="2:7" x14ac:dyDescent="0.2">
      <c r="B6" s="83" t="s">
        <v>131</v>
      </c>
      <c r="C6" s="206"/>
      <c r="D6" s="206"/>
      <c r="E6" s="206"/>
      <c r="F6" s="206"/>
    </row>
    <row r="7" spans="2:7" x14ac:dyDescent="0.2">
      <c r="B7" s="410" t="s">
        <v>120</v>
      </c>
      <c r="C7" s="410"/>
      <c r="D7" s="410"/>
      <c r="E7" s="410"/>
      <c r="F7" s="410"/>
    </row>
    <row r="8" spans="2:7" x14ac:dyDescent="0.2">
      <c r="B8" s="416" t="s">
        <v>217</v>
      </c>
      <c r="C8" s="416"/>
      <c r="D8" s="416"/>
      <c r="E8" s="416"/>
      <c r="F8" s="416"/>
    </row>
    <row r="9" spans="2:7" x14ac:dyDescent="0.2">
      <c r="B9" s="87"/>
      <c r="C9" s="87"/>
      <c r="D9" s="87"/>
      <c r="E9" s="88"/>
      <c r="F9" s="87"/>
    </row>
    <row r="10" spans="2:7" x14ac:dyDescent="0.2">
      <c r="B10" s="407" t="s">
        <v>62</v>
      </c>
      <c r="C10" s="407" t="s">
        <v>63</v>
      </c>
      <c r="D10" s="243" t="s">
        <v>64</v>
      </c>
      <c r="E10" s="243" t="s">
        <v>65</v>
      </c>
      <c r="F10" s="407" t="s">
        <v>17</v>
      </c>
      <c r="G10" s="245"/>
    </row>
    <row r="11" spans="2:7" x14ac:dyDescent="0.2">
      <c r="B11" s="407"/>
      <c r="C11" s="407"/>
      <c r="D11" s="243" t="s">
        <v>67</v>
      </c>
      <c r="E11" s="243" t="s">
        <v>68</v>
      </c>
      <c r="F11" s="407"/>
      <c r="G11" s="7"/>
    </row>
    <row r="12" spans="2:7" x14ac:dyDescent="0.2">
      <c r="B12" s="93">
        <v>51</v>
      </c>
      <c r="C12" s="94" t="s">
        <v>70</v>
      </c>
      <c r="D12" s="95">
        <f>SUM(D13+D16+D18)</f>
        <v>4526.55</v>
      </c>
      <c r="E12" s="95">
        <f>SUM(E13+E16+E18)</f>
        <v>1431</v>
      </c>
      <c r="F12" s="95">
        <f>SUM(F13+F16+F18)</f>
        <v>5957.55</v>
      </c>
    </row>
    <row r="13" spans="2:7" x14ac:dyDescent="0.2">
      <c r="B13" s="96">
        <v>511</v>
      </c>
      <c r="C13" s="97" t="s">
        <v>143</v>
      </c>
      <c r="D13" s="98">
        <f>SUM(D14:D15)</f>
        <v>3977.55</v>
      </c>
      <c r="E13" s="98">
        <f>SUM(E14:E15)</f>
        <v>1200</v>
      </c>
      <c r="F13" s="98">
        <f>SUM(F14:F15)</f>
        <v>5177.55</v>
      </c>
    </row>
    <row r="14" spans="2:7" x14ac:dyDescent="0.2">
      <c r="B14" s="99">
        <v>51101</v>
      </c>
      <c r="C14" s="100" t="s">
        <v>71</v>
      </c>
      <c r="D14" s="101">
        <v>3600</v>
      </c>
      <c r="E14" s="101">
        <f>'[1]CEM. Y RAST.'!$I$13*3</f>
        <v>1200</v>
      </c>
      <c r="F14" s="101">
        <f>SUM(D14:E14)</f>
        <v>4800</v>
      </c>
    </row>
    <row r="15" spans="2:7" x14ac:dyDescent="0.2">
      <c r="B15" s="99">
        <v>51103</v>
      </c>
      <c r="C15" s="102" t="s">
        <v>72</v>
      </c>
      <c r="D15" s="101">
        <v>377.55</v>
      </c>
      <c r="E15" s="101">
        <v>0</v>
      </c>
      <c r="F15" s="101">
        <f>SUM(D15:E15)</f>
        <v>377.55</v>
      </c>
    </row>
    <row r="16" spans="2:7" x14ac:dyDescent="0.2">
      <c r="B16" s="96">
        <v>514</v>
      </c>
      <c r="C16" s="94" t="s">
        <v>75</v>
      </c>
      <c r="D16" s="98">
        <f>SUM(D17)</f>
        <v>306</v>
      </c>
      <c r="E16" s="98">
        <f t="shared" ref="E16:F16" si="0">SUM(E17)</f>
        <v>102</v>
      </c>
      <c r="F16" s="98">
        <f t="shared" si="0"/>
        <v>408</v>
      </c>
    </row>
    <row r="17" spans="2:8" x14ac:dyDescent="0.2">
      <c r="B17" s="103">
        <v>51401</v>
      </c>
      <c r="C17" s="102" t="s">
        <v>76</v>
      </c>
      <c r="D17" s="101">
        <v>306</v>
      </c>
      <c r="E17" s="101">
        <v>102</v>
      </c>
      <c r="F17" s="101">
        <f>SUM(D17:E17)</f>
        <v>408</v>
      </c>
    </row>
    <row r="18" spans="2:8" x14ac:dyDescent="0.2">
      <c r="B18" s="96">
        <v>515</v>
      </c>
      <c r="C18" s="104" t="s">
        <v>77</v>
      </c>
      <c r="D18" s="98">
        <f>SUM(D19:D19)</f>
        <v>243</v>
      </c>
      <c r="E18" s="98">
        <f>SUM(E19:E19)</f>
        <v>129</v>
      </c>
      <c r="F18" s="98">
        <f>SUM(F19:F19)</f>
        <v>372</v>
      </c>
    </row>
    <row r="19" spans="2:8" x14ac:dyDescent="0.2">
      <c r="B19" s="103">
        <v>51501</v>
      </c>
      <c r="C19" s="102" t="s">
        <v>76</v>
      </c>
      <c r="D19" s="101">
        <v>243</v>
      </c>
      <c r="E19" s="101">
        <v>129</v>
      </c>
      <c r="F19" s="101">
        <f>SUM(D19:E19)</f>
        <v>372</v>
      </c>
    </row>
    <row r="20" spans="2:8" x14ac:dyDescent="0.2">
      <c r="B20" s="96">
        <v>54</v>
      </c>
      <c r="C20" s="104" t="s">
        <v>79</v>
      </c>
      <c r="D20" s="105">
        <f>SUM(D21+D32)</f>
        <v>2878.27</v>
      </c>
      <c r="E20" s="105">
        <f>SUM(E21+E32)</f>
        <v>0</v>
      </c>
      <c r="F20" s="105">
        <f>SUM(F21+F32)</f>
        <v>2878.27</v>
      </c>
    </row>
    <row r="21" spans="2:8" x14ac:dyDescent="0.2">
      <c r="B21" s="96">
        <v>541</v>
      </c>
      <c r="C21" s="104" t="s">
        <v>153</v>
      </c>
      <c r="D21" s="105">
        <f>SUM(D22:D31)</f>
        <v>2378.27</v>
      </c>
      <c r="E21" s="105">
        <f>SUM(E22:E31)</f>
        <v>0</v>
      </c>
      <c r="F21" s="105">
        <f>SUM(F22:F31)</f>
        <v>2378.27</v>
      </c>
      <c r="G21" s="6"/>
    </row>
    <row r="22" spans="2:8" x14ac:dyDescent="0.2">
      <c r="B22" s="103">
        <v>54105</v>
      </c>
      <c r="C22" s="102" t="s">
        <v>83</v>
      </c>
      <c r="D22" s="106">
        <v>150</v>
      </c>
      <c r="E22" s="106">
        <v>0</v>
      </c>
      <c r="F22" s="106">
        <f t="shared" ref="F22:F31" si="1">SUM(D22:E22)</f>
        <v>150</v>
      </c>
      <c r="G22" s="7"/>
    </row>
    <row r="23" spans="2:8" x14ac:dyDescent="0.2">
      <c r="B23" s="103">
        <v>54106</v>
      </c>
      <c r="C23" s="102" t="s">
        <v>84</v>
      </c>
      <c r="D23" s="106">
        <v>93.5</v>
      </c>
      <c r="E23" s="106">
        <v>0</v>
      </c>
      <c r="F23" s="106">
        <f t="shared" si="1"/>
        <v>93.5</v>
      </c>
      <c r="G23" s="7"/>
    </row>
    <row r="24" spans="2:8" x14ac:dyDescent="0.2">
      <c r="B24" s="103">
        <v>54107</v>
      </c>
      <c r="C24" s="102" t="s">
        <v>133</v>
      </c>
      <c r="D24" s="106">
        <v>1000</v>
      </c>
      <c r="E24" s="106">
        <v>0</v>
      </c>
      <c r="F24" s="106">
        <f t="shared" si="1"/>
        <v>1000</v>
      </c>
      <c r="G24" s="23"/>
    </row>
    <row r="25" spans="2:8" x14ac:dyDescent="0.2">
      <c r="B25" s="103">
        <v>54111</v>
      </c>
      <c r="C25" s="102" t="s">
        <v>226</v>
      </c>
      <c r="D25" s="106">
        <v>300</v>
      </c>
      <c r="E25" s="106">
        <v>0</v>
      </c>
      <c r="F25" s="106">
        <f t="shared" si="1"/>
        <v>300</v>
      </c>
      <c r="G25" s="23"/>
    </row>
    <row r="26" spans="2:8" x14ac:dyDescent="0.2">
      <c r="B26" s="103">
        <v>54112</v>
      </c>
      <c r="C26" s="102" t="s">
        <v>249</v>
      </c>
      <c r="D26" s="106">
        <v>300</v>
      </c>
      <c r="E26" s="106">
        <v>0</v>
      </c>
      <c r="F26" s="106">
        <f t="shared" si="1"/>
        <v>300</v>
      </c>
      <c r="G26" s="23"/>
    </row>
    <row r="27" spans="2:8" x14ac:dyDescent="0.2">
      <c r="B27" s="103">
        <v>54114</v>
      </c>
      <c r="C27" s="102" t="s">
        <v>87</v>
      </c>
      <c r="D27" s="106">
        <v>120</v>
      </c>
      <c r="E27" s="106">
        <v>0</v>
      </c>
      <c r="F27" s="106">
        <f t="shared" si="1"/>
        <v>120</v>
      </c>
      <c r="G27" s="55"/>
    </row>
    <row r="28" spans="2:8" x14ac:dyDescent="0.2">
      <c r="B28" s="103">
        <v>54115</v>
      </c>
      <c r="C28" s="102" t="s">
        <v>88</v>
      </c>
      <c r="D28" s="106">
        <v>40</v>
      </c>
      <c r="E28" s="106">
        <v>0</v>
      </c>
      <c r="F28" s="106">
        <f t="shared" si="1"/>
        <v>40</v>
      </c>
      <c r="G28" s="29"/>
    </row>
    <row r="29" spans="2:8" x14ac:dyDescent="0.2">
      <c r="B29" s="103">
        <v>54118</v>
      </c>
      <c r="C29" s="102" t="s">
        <v>237</v>
      </c>
      <c r="D29" s="106">
        <v>100</v>
      </c>
      <c r="E29" s="106">
        <v>0</v>
      </c>
      <c r="F29" s="106">
        <f t="shared" si="1"/>
        <v>100</v>
      </c>
      <c r="G29" s="64"/>
      <c r="H29" s="65"/>
    </row>
    <row r="30" spans="2:8" x14ac:dyDescent="0.2">
      <c r="B30" s="103">
        <v>54119</v>
      </c>
      <c r="C30" s="102" t="s">
        <v>238</v>
      </c>
      <c r="D30" s="106">
        <v>174.77</v>
      </c>
      <c r="E30" s="106">
        <v>0</v>
      </c>
      <c r="F30" s="106">
        <f t="shared" si="1"/>
        <v>174.77</v>
      </c>
      <c r="G30" s="22"/>
      <c r="H30" s="7"/>
    </row>
    <row r="31" spans="2:8" x14ac:dyDescent="0.2">
      <c r="B31" s="103">
        <v>54199</v>
      </c>
      <c r="C31" s="102" t="s">
        <v>89</v>
      </c>
      <c r="D31" s="106">
        <v>100</v>
      </c>
      <c r="E31" s="106">
        <v>0</v>
      </c>
      <c r="F31" s="106">
        <f t="shared" si="1"/>
        <v>100</v>
      </c>
      <c r="G31" s="7"/>
    </row>
    <row r="32" spans="2:8" x14ac:dyDescent="0.2">
      <c r="B32" s="96">
        <v>543</v>
      </c>
      <c r="C32" s="104" t="s">
        <v>145</v>
      </c>
      <c r="D32" s="105">
        <f>SUM(D33:D33)</f>
        <v>500</v>
      </c>
      <c r="E32" s="105">
        <f>SUM(E33:E33)</f>
        <v>0</v>
      </c>
      <c r="F32" s="105">
        <f>SUM(F33:F33)</f>
        <v>500</v>
      </c>
      <c r="G32" s="6"/>
    </row>
    <row r="33" spans="2:9" x14ac:dyDescent="0.2">
      <c r="B33" s="103">
        <v>54303</v>
      </c>
      <c r="C33" s="102" t="s">
        <v>94</v>
      </c>
      <c r="D33" s="106">
        <v>500</v>
      </c>
      <c r="E33" s="106">
        <v>0</v>
      </c>
      <c r="F33" s="106">
        <f>SUM(D33:E33)</f>
        <v>500</v>
      </c>
      <c r="G33" s="7"/>
    </row>
    <row r="34" spans="2:9" x14ac:dyDescent="0.2">
      <c r="B34" s="103"/>
      <c r="C34" s="102"/>
      <c r="D34" s="106"/>
      <c r="E34" s="106"/>
      <c r="F34" s="106"/>
      <c r="G34" s="23"/>
    </row>
    <row r="35" spans="2:9" x14ac:dyDescent="0.2">
      <c r="B35" s="103"/>
      <c r="C35" s="104" t="s">
        <v>115</v>
      </c>
      <c r="D35" s="105">
        <f>SUM(D12+D20)</f>
        <v>7404.82</v>
      </c>
      <c r="E35" s="105">
        <f>SUM(E12+E20)</f>
        <v>1431</v>
      </c>
      <c r="F35" s="105">
        <f>SUM(D35:E35)</f>
        <v>8835.82</v>
      </c>
      <c r="G35" s="52"/>
    </row>
    <row r="36" spans="2:9" x14ac:dyDescent="0.2">
      <c r="B36" s="103"/>
      <c r="C36" s="102"/>
      <c r="D36" s="106"/>
      <c r="E36" s="106"/>
      <c r="F36" s="106"/>
      <c r="G36" s="7"/>
    </row>
    <row r="37" spans="2:9" x14ac:dyDescent="0.2">
      <c r="B37" s="96"/>
      <c r="C37" s="104" t="s">
        <v>116</v>
      </c>
      <c r="D37" s="105">
        <f>SUM(D12+D20)</f>
        <v>7404.82</v>
      </c>
      <c r="E37" s="105">
        <f>SUM(E12+E20)</f>
        <v>1431</v>
      </c>
      <c r="F37" s="105">
        <f>SUM(F12+F20)</f>
        <v>8835.82</v>
      </c>
      <c r="G37" s="15"/>
    </row>
    <row r="38" spans="2:9" x14ac:dyDescent="0.2">
      <c r="B38" s="96"/>
      <c r="C38" s="104" t="s">
        <v>117</v>
      </c>
      <c r="D38" s="105">
        <f>SUM(D13+D16+D18+D21+D32)</f>
        <v>7404.82</v>
      </c>
      <c r="E38" s="105">
        <f>SUM(E13+E16+E18+E21+E32)</f>
        <v>1431</v>
      </c>
      <c r="F38" s="105">
        <f>SUM(F13+F16+F18+F21+F32)</f>
        <v>8835.82</v>
      </c>
      <c r="G38" s="15"/>
    </row>
    <row r="39" spans="2:9" x14ac:dyDescent="0.2">
      <c r="B39" s="96"/>
      <c r="C39" s="104" t="s">
        <v>118</v>
      </c>
      <c r="D39" s="105">
        <f>SUM(D14+D15+D17+D19+D22+D23+D24+D25+D26+D27+D28+D29+D30+D31+D33)</f>
        <v>7404.8200000000006</v>
      </c>
      <c r="E39" s="105">
        <f>SUM(E14+E15+E17+E19+E22+E23+E24+E25+E26+E27+E28+E29+E30+E31+E33)</f>
        <v>1431</v>
      </c>
      <c r="F39" s="105">
        <f>SUM(F14+F15+F17+F19+F22+F23+F24+F25+F26+F27+F28+F29+F30+F31+F33)</f>
        <v>8835.82</v>
      </c>
      <c r="G39" s="47"/>
      <c r="H39" s="42"/>
      <c r="I39" s="54"/>
    </row>
    <row r="40" spans="2:9" x14ac:dyDescent="0.2">
      <c r="B40" s="9"/>
      <c r="G40" s="7"/>
      <c r="H40" s="7"/>
    </row>
    <row r="41" spans="2:9" x14ac:dyDescent="0.2">
      <c r="G41" s="7"/>
    </row>
    <row r="42" spans="2:9" x14ac:dyDescent="0.2">
      <c r="G42" s="7"/>
    </row>
    <row r="43" spans="2:9" x14ac:dyDescent="0.2">
      <c r="G43" s="7"/>
    </row>
    <row r="44" spans="2:9" x14ac:dyDescent="0.2">
      <c r="G44" s="7"/>
    </row>
    <row r="45" spans="2:9" x14ac:dyDescent="0.2">
      <c r="G45" s="7"/>
    </row>
    <row r="46" spans="2:9" x14ac:dyDescent="0.2">
      <c r="G46" s="7"/>
    </row>
    <row r="47" spans="2:9" x14ac:dyDescent="0.2">
      <c r="G47" s="7"/>
    </row>
    <row r="48" spans="2:9" x14ac:dyDescent="0.2">
      <c r="G48" s="7"/>
    </row>
    <row r="49" spans="7:7" x14ac:dyDescent="0.2">
      <c r="G49" s="7"/>
    </row>
    <row r="50" spans="7:7" x14ac:dyDescent="0.2">
      <c r="G50" s="7"/>
    </row>
    <row r="51" spans="7:7" x14ac:dyDescent="0.2">
      <c r="G51" s="7"/>
    </row>
    <row r="52" spans="7:7" x14ac:dyDescent="0.2">
      <c r="G52" s="7"/>
    </row>
    <row r="53" spans="7:7" x14ac:dyDescent="0.2">
      <c r="G53" s="7"/>
    </row>
    <row r="54" spans="7:7" x14ac:dyDescent="0.2">
      <c r="G54" s="7"/>
    </row>
    <row r="55" spans="7:7" x14ac:dyDescent="0.2">
      <c r="G55" s="7"/>
    </row>
    <row r="56" spans="7:7" x14ac:dyDescent="0.2">
      <c r="G56" s="7"/>
    </row>
    <row r="57" spans="7:7" x14ac:dyDescent="0.2">
      <c r="G57" s="7"/>
    </row>
    <row r="58" spans="7:7" x14ac:dyDescent="0.2">
      <c r="G58" s="7"/>
    </row>
    <row r="59" spans="7:7" x14ac:dyDescent="0.2">
      <c r="G59" s="7"/>
    </row>
    <row r="60" spans="7:7" x14ac:dyDescent="0.2">
      <c r="G60" s="7"/>
    </row>
    <row r="61" spans="7:7" x14ac:dyDescent="0.2">
      <c r="G61" s="7"/>
    </row>
    <row r="62" spans="7:7" x14ac:dyDescent="0.2">
      <c r="G62" s="7"/>
    </row>
    <row r="63" spans="7:7" x14ac:dyDescent="0.2">
      <c r="G63" s="7"/>
    </row>
    <row r="64" spans="7:7" x14ac:dyDescent="0.2">
      <c r="G64" s="7"/>
    </row>
    <row r="65" spans="7:7" x14ac:dyDescent="0.2">
      <c r="G65" s="7"/>
    </row>
    <row r="66" spans="7:7" x14ac:dyDescent="0.2">
      <c r="G66" s="7"/>
    </row>
    <row r="67" spans="7:7" x14ac:dyDescent="0.2">
      <c r="G67" s="7"/>
    </row>
    <row r="68" spans="7:7" x14ac:dyDescent="0.2">
      <c r="G68" s="7"/>
    </row>
    <row r="81" ht="15" customHeight="1" x14ac:dyDescent="0.2"/>
    <row r="1088" spans="7:7" x14ac:dyDescent="0.2">
      <c r="G1088" s="10"/>
    </row>
    <row r="1089" spans="7:7" x14ac:dyDescent="0.2">
      <c r="G1089" s="1"/>
    </row>
    <row r="1090" spans="7:7" x14ac:dyDescent="0.2">
      <c r="G1090" s="1"/>
    </row>
    <row r="1091" spans="7:7" x14ac:dyDescent="0.2">
      <c r="G1091" s="1"/>
    </row>
    <row r="1092" spans="7:7" x14ac:dyDescent="0.2">
      <c r="G1092" s="1"/>
    </row>
    <row r="1093" spans="7:7" x14ac:dyDescent="0.2">
      <c r="G1093" s="11"/>
    </row>
    <row r="1094" spans="7:7" x14ac:dyDescent="0.2">
      <c r="G1094" s="1"/>
    </row>
    <row r="1095" spans="7:7" x14ac:dyDescent="0.2">
      <c r="G1095" s="1"/>
    </row>
    <row r="1096" spans="7:7" x14ac:dyDescent="0.2">
      <c r="G1096" s="1"/>
    </row>
    <row r="1097" spans="7:7" x14ac:dyDescent="0.2">
      <c r="G1097" s="1"/>
    </row>
    <row r="1098" spans="7:7" x14ac:dyDescent="0.2">
      <c r="G1098" s="1"/>
    </row>
    <row r="1099" spans="7:7" x14ac:dyDescent="0.2">
      <c r="G1099" s="1"/>
    </row>
    <row r="1100" spans="7:7" x14ac:dyDescent="0.2">
      <c r="G1100" s="1"/>
    </row>
    <row r="1101" spans="7:7" x14ac:dyDescent="0.2">
      <c r="G1101" s="1"/>
    </row>
    <row r="1102" spans="7:7" x14ac:dyDescent="0.2">
      <c r="G1102" s="1"/>
    </row>
    <row r="1103" spans="7:7" x14ac:dyDescent="0.2">
      <c r="G1103" s="1"/>
    </row>
    <row r="1104" spans="7:7" x14ac:dyDescent="0.2">
      <c r="G1104" s="1"/>
    </row>
    <row r="1105" spans="7:7" x14ac:dyDescent="0.2">
      <c r="G1105" s="1"/>
    </row>
    <row r="1106" spans="7:7" x14ac:dyDescent="0.2">
      <c r="G1106" s="12"/>
    </row>
    <row r="1107" spans="7:7" x14ac:dyDescent="0.2">
      <c r="G1107" s="13"/>
    </row>
    <row r="1108" spans="7:7" x14ac:dyDescent="0.2">
      <c r="G1108" s="12"/>
    </row>
    <row r="1109" spans="7:7" x14ac:dyDescent="0.2">
      <c r="G1109" s="14"/>
    </row>
    <row r="1110" spans="7:7" x14ac:dyDescent="0.2">
      <c r="G1110" s="7"/>
    </row>
    <row r="1111" spans="7:7" x14ac:dyDescent="0.2">
      <c r="G1111" s="6"/>
    </row>
    <row r="1112" spans="7:7" x14ac:dyDescent="0.2">
      <c r="G1112" s="7"/>
    </row>
    <row r="1113" spans="7:7" x14ac:dyDescent="0.2">
      <c r="G1113" s="7"/>
    </row>
    <row r="1114" spans="7:7" x14ac:dyDescent="0.2">
      <c r="G1114" s="7"/>
    </row>
    <row r="1115" spans="7:7" x14ac:dyDescent="0.2">
      <c r="G1115" s="6"/>
    </row>
    <row r="1116" spans="7:7" x14ac:dyDescent="0.2">
      <c r="G1116" s="6"/>
    </row>
    <row r="1117" spans="7:7" x14ac:dyDescent="0.2">
      <c r="G1117" s="6"/>
    </row>
    <row r="1118" spans="7:7" x14ac:dyDescent="0.2">
      <c r="G1118" s="6"/>
    </row>
    <row r="1119" spans="7:7" x14ac:dyDescent="0.2">
      <c r="G1119" s="6"/>
    </row>
    <row r="1120" spans="7:7" x14ac:dyDescent="0.2">
      <c r="G1120" s="6"/>
    </row>
    <row r="2462" spans="8:102" ht="11.1" customHeight="1" x14ac:dyDescent="0.2">
      <c r="H2462" s="10"/>
      <c r="I2462" s="10"/>
      <c r="J2462" s="10"/>
      <c r="K2462" s="10"/>
      <c r="L2462" s="10"/>
      <c r="N2462" s="10"/>
      <c r="O2462" s="10"/>
      <c r="P2462" s="10"/>
      <c r="Q2462" s="10"/>
      <c r="R2462" s="10"/>
      <c r="S2462" s="10"/>
      <c r="T2462" s="10"/>
      <c r="U2462" s="10"/>
      <c r="V2462" s="10"/>
      <c r="W2462" s="10"/>
      <c r="X2462" s="10"/>
      <c r="Y2462" s="10"/>
      <c r="Z2462" s="10"/>
      <c r="AA2462" s="10"/>
      <c r="AB2462" s="10"/>
      <c r="AC2462" s="10"/>
      <c r="AD2462" s="10"/>
      <c r="AE2462" s="10"/>
      <c r="AF2462" s="10"/>
      <c r="AG2462" s="10"/>
      <c r="AH2462" s="10"/>
      <c r="AI2462" s="10"/>
      <c r="AJ2462" s="10"/>
      <c r="AK2462" s="10"/>
      <c r="AL2462" s="10"/>
      <c r="AM2462" s="10"/>
      <c r="AN2462" s="10"/>
      <c r="AO2462" s="10"/>
      <c r="AP2462" s="10"/>
      <c r="AQ2462" s="10"/>
      <c r="AR2462" s="10"/>
      <c r="AS2462" s="10"/>
      <c r="AT2462" s="10"/>
      <c r="AU2462" s="10"/>
      <c r="AV2462" s="10"/>
      <c r="AW2462" s="10"/>
      <c r="AX2462" s="10"/>
      <c r="AZ2462" s="10"/>
      <c r="BA2462" s="10"/>
      <c r="BB2462" s="10"/>
      <c r="BC2462" s="10"/>
      <c r="BD2462" s="10"/>
      <c r="BE2462" s="10"/>
      <c r="BG2462" s="10"/>
      <c r="BH2462" s="10"/>
      <c r="BI2462" s="10"/>
      <c r="BJ2462" s="10"/>
      <c r="BK2462" s="10"/>
      <c r="BL2462" s="10"/>
      <c r="BN2462" s="10"/>
      <c r="BO2462" s="10"/>
      <c r="BP2462" s="10"/>
      <c r="BQ2462" s="10"/>
      <c r="BR2462" s="10"/>
      <c r="BS2462" s="10"/>
      <c r="BU2462" s="10"/>
      <c r="BV2462" s="10"/>
      <c r="BW2462" s="10"/>
      <c r="BX2462" s="10"/>
      <c r="BY2462" s="10"/>
      <c r="BZ2462" s="10"/>
      <c r="CB2462" s="10"/>
      <c r="CC2462" s="10"/>
      <c r="CD2462" s="10"/>
      <c r="CE2462" s="10"/>
      <c r="CF2462" s="10"/>
      <c r="CG2462" s="10"/>
      <c r="CI2462" s="10"/>
      <c r="CJ2462" s="10"/>
      <c r="CK2462" s="10"/>
      <c r="CL2462" s="10"/>
      <c r="CM2462" s="10"/>
      <c r="CN2462" s="10"/>
      <c r="CP2462" s="10"/>
      <c r="CQ2462" s="10"/>
      <c r="CR2462" s="10"/>
      <c r="CS2462" s="10"/>
      <c r="CT2462" s="10"/>
      <c r="CU2462" s="10"/>
      <c r="CW2462" s="10"/>
      <c r="CX2462" s="10"/>
    </row>
    <row r="2463" spans="8:102" ht="11.1" customHeight="1" x14ac:dyDescent="0.2">
      <c r="H2463" s="1"/>
      <c r="I2463" s="1"/>
      <c r="J2463" s="1"/>
      <c r="K2463" s="1"/>
      <c r="L2463" s="1"/>
      <c r="N2463" s="1"/>
      <c r="O2463" s="1"/>
      <c r="P2463" s="1"/>
      <c r="Q2463" s="1"/>
      <c r="R2463" s="1"/>
      <c r="S2463" s="1"/>
      <c r="T2463" s="1"/>
      <c r="U2463" s="1"/>
      <c r="V2463" s="1"/>
      <c r="W2463" s="1"/>
      <c r="X2463" s="1"/>
      <c r="Y2463" s="1"/>
      <c r="Z2463" s="1"/>
      <c r="AA2463" s="1"/>
      <c r="AB2463" s="1"/>
      <c r="AC2463" s="1"/>
      <c r="AD2463" s="1"/>
      <c r="AE2463" s="1"/>
      <c r="AF2463" s="1"/>
      <c r="AG2463" s="1"/>
      <c r="AH2463" s="1"/>
      <c r="AI2463" s="1"/>
      <c r="AJ2463" s="1"/>
      <c r="AK2463" s="1"/>
      <c r="AL2463" s="1"/>
      <c r="AM2463" s="1"/>
      <c r="AN2463" s="1"/>
      <c r="AO2463" s="1"/>
      <c r="AP2463" s="1"/>
      <c r="AQ2463" s="1"/>
      <c r="AR2463" s="1"/>
      <c r="AS2463" s="1"/>
      <c r="AT2463" s="1"/>
      <c r="AU2463" s="1"/>
      <c r="AV2463" s="1"/>
      <c r="AW2463" s="1"/>
      <c r="AX2463" s="1"/>
      <c r="AZ2463" s="1"/>
      <c r="BA2463" s="1"/>
      <c r="BB2463" s="1"/>
      <c r="BC2463" s="1"/>
      <c r="BD2463" s="1"/>
      <c r="BE2463" s="1"/>
      <c r="BG2463" s="1"/>
      <c r="BH2463" s="1"/>
      <c r="BI2463" s="1"/>
      <c r="BJ2463" s="1"/>
      <c r="BK2463" s="1"/>
      <c r="BL2463" s="1"/>
      <c r="BN2463" s="1"/>
      <c r="BO2463" s="1"/>
      <c r="BP2463" s="1"/>
      <c r="BQ2463" s="1"/>
      <c r="BR2463" s="1"/>
      <c r="BS2463" s="1"/>
      <c r="BU2463" s="1"/>
      <c r="BV2463" s="1"/>
      <c r="BW2463" s="1"/>
      <c r="BX2463" s="1"/>
      <c r="BY2463" s="1"/>
      <c r="BZ2463" s="1"/>
      <c r="CB2463" s="1"/>
      <c r="CC2463" s="1"/>
      <c r="CD2463" s="1"/>
      <c r="CE2463" s="1"/>
      <c r="CF2463" s="1"/>
      <c r="CG2463" s="1"/>
      <c r="CI2463" s="1"/>
      <c r="CJ2463" s="1"/>
      <c r="CK2463" s="1"/>
      <c r="CL2463" s="1"/>
      <c r="CM2463" s="1"/>
      <c r="CN2463" s="1"/>
      <c r="CP2463" s="1"/>
      <c r="CQ2463" s="1"/>
      <c r="CR2463" s="1"/>
      <c r="CS2463" s="1"/>
      <c r="CT2463" s="1"/>
      <c r="CU2463" s="1"/>
      <c r="CW2463" s="1"/>
      <c r="CX2463" s="1"/>
    </row>
    <row r="2464" spans="8:102" ht="11.1" customHeight="1" x14ac:dyDescent="0.2">
      <c r="H2464" s="1"/>
      <c r="I2464" s="1"/>
      <c r="J2464" s="1"/>
      <c r="K2464" s="1"/>
      <c r="L2464" s="1"/>
      <c r="N2464" s="1"/>
      <c r="O2464" s="1"/>
      <c r="P2464" s="1"/>
      <c r="Q2464" s="1"/>
      <c r="R2464" s="1"/>
      <c r="S2464" s="1"/>
      <c r="T2464" s="1"/>
      <c r="U2464" s="1"/>
      <c r="V2464" s="1"/>
      <c r="W2464" s="1"/>
      <c r="X2464" s="1"/>
      <c r="Y2464" s="1"/>
      <c r="Z2464" s="1"/>
      <c r="AA2464" s="1"/>
      <c r="AB2464" s="1"/>
      <c r="AC2464" s="1"/>
      <c r="AD2464" s="1"/>
      <c r="AE2464" s="1"/>
      <c r="AF2464" s="1"/>
      <c r="AG2464" s="1"/>
      <c r="AH2464" s="1"/>
      <c r="AJ2464" s="1"/>
      <c r="AK2464" s="1"/>
      <c r="AM2464" s="1"/>
      <c r="AO2464" s="1"/>
      <c r="AP2464" s="1"/>
      <c r="AQ2464" s="1"/>
      <c r="AR2464" s="1"/>
      <c r="AS2464" s="1"/>
      <c r="AT2464" s="1"/>
      <c r="AV2464" s="1"/>
      <c r="AX2464" s="1"/>
      <c r="AZ2464" s="1"/>
      <c r="BA2464" s="1"/>
      <c r="BB2464" s="1"/>
      <c r="BC2464" s="1"/>
      <c r="BD2464" s="1"/>
      <c r="BE2464" s="1"/>
      <c r="BG2464" s="1"/>
      <c r="BH2464" s="1"/>
      <c r="BI2464" s="1"/>
      <c r="BJ2464" s="1"/>
      <c r="BL2464" s="1"/>
      <c r="BN2464" s="1"/>
      <c r="BO2464" s="1"/>
      <c r="BP2464" s="1"/>
      <c r="BQ2464" s="1"/>
      <c r="BR2464" s="1"/>
      <c r="BS2464" s="1"/>
      <c r="BU2464" s="1"/>
      <c r="BV2464" s="1"/>
      <c r="BW2464" s="1"/>
      <c r="BX2464" s="1"/>
      <c r="BY2464" s="1"/>
      <c r="BZ2464" s="1"/>
      <c r="CB2464" s="1"/>
      <c r="CD2464" s="1"/>
      <c r="CE2464" s="1"/>
      <c r="CF2464" s="1"/>
      <c r="CG2464" s="1"/>
      <c r="CI2464" s="1"/>
      <c r="CJ2464" s="1"/>
      <c r="CK2464" s="1"/>
      <c r="CL2464" s="1"/>
      <c r="CM2464" s="1"/>
      <c r="CN2464" s="1"/>
      <c r="CP2464" s="1"/>
      <c r="CQ2464" s="1"/>
      <c r="CR2464" s="1"/>
      <c r="CW2464" s="1"/>
      <c r="CX2464" s="1"/>
    </row>
    <row r="2465" spans="8:102" x14ac:dyDescent="0.2">
      <c r="H2465" s="1"/>
      <c r="I2465" s="1"/>
      <c r="J2465" s="1"/>
      <c r="K2465" s="1"/>
      <c r="L2465" s="1"/>
      <c r="N2465" s="1"/>
      <c r="O2465" s="1"/>
      <c r="P2465" s="1"/>
      <c r="Q2465" s="1"/>
      <c r="R2465" s="1"/>
      <c r="S2465" s="1"/>
      <c r="T2465" s="1"/>
      <c r="U2465" s="1"/>
      <c r="V2465" s="1"/>
      <c r="W2465" s="1"/>
      <c r="X2465" s="1"/>
      <c r="Y2465" s="1"/>
      <c r="Z2465" s="1"/>
      <c r="AA2465" s="1"/>
      <c r="AB2465" s="1"/>
      <c r="AC2465" s="1"/>
      <c r="AD2465" s="1"/>
      <c r="AE2465" s="1"/>
      <c r="AF2465" s="1"/>
      <c r="AG2465" s="1"/>
      <c r="AH2465" s="1"/>
      <c r="AJ2465" s="1"/>
      <c r="AK2465" s="1"/>
      <c r="AM2465" s="1"/>
      <c r="AO2465" s="1"/>
      <c r="AP2465" s="1"/>
      <c r="AQ2465" s="1"/>
      <c r="AR2465" s="1"/>
      <c r="AS2465" s="1"/>
      <c r="AT2465" s="1"/>
      <c r="AV2465" s="1"/>
      <c r="AX2465" s="1"/>
      <c r="AZ2465" s="1"/>
      <c r="BA2465" s="1"/>
      <c r="BB2465" s="1"/>
      <c r="BC2465" s="1"/>
      <c r="BD2465" s="1"/>
      <c r="BE2465" s="1"/>
      <c r="BG2465" s="1"/>
      <c r="BH2465" s="1"/>
      <c r="BI2465" s="1"/>
      <c r="BJ2465" s="1"/>
      <c r="BL2465" s="1"/>
      <c r="BN2465" s="1"/>
      <c r="BO2465" s="1"/>
      <c r="BP2465" s="1"/>
      <c r="BQ2465" s="1"/>
      <c r="BR2465" s="1"/>
      <c r="BS2465" s="1"/>
      <c r="BU2465" s="1"/>
      <c r="BV2465" s="1"/>
      <c r="BW2465" s="1"/>
      <c r="BX2465" s="1"/>
      <c r="BY2465" s="1"/>
      <c r="BZ2465" s="1"/>
      <c r="CB2465" s="1"/>
      <c r="CD2465" s="1"/>
      <c r="CE2465" s="1"/>
      <c r="CF2465" s="1"/>
      <c r="CG2465" s="1"/>
      <c r="CI2465" s="1"/>
      <c r="CJ2465" s="1"/>
      <c r="CK2465" s="1"/>
      <c r="CL2465" s="1"/>
      <c r="CM2465" s="1"/>
      <c r="CN2465" s="1"/>
      <c r="CP2465" s="1"/>
      <c r="CQ2465" s="1"/>
      <c r="CR2465" s="1"/>
      <c r="CW2465" s="1"/>
      <c r="CX2465" s="1"/>
    </row>
    <row r="2466" spans="8:102" ht="12.95" customHeight="1" x14ac:dyDescent="0.2">
      <c r="H2466" s="1"/>
      <c r="I2466" s="1"/>
      <c r="J2466" s="1"/>
      <c r="K2466" s="1"/>
      <c r="L2466" s="1"/>
      <c r="N2466" s="1"/>
      <c r="O2466" s="1"/>
      <c r="P2466" s="1"/>
      <c r="Q2466" s="1"/>
      <c r="R2466" s="1"/>
      <c r="S2466" s="1"/>
      <c r="T2466" s="1"/>
      <c r="U2466" s="1"/>
      <c r="V2466" s="1"/>
      <c r="W2466" s="1"/>
      <c r="X2466" s="1"/>
      <c r="Y2466" s="1"/>
      <c r="Z2466" s="1"/>
      <c r="AA2466" s="1"/>
      <c r="AD2466" s="1"/>
      <c r="AE2466" s="1"/>
      <c r="AF2466" s="1"/>
      <c r="AG2466" s="1"/>
      <c r="AH2466" s="1"/>
      <c r="AJ2466" s="1"/>
      <c r="AK2466" s="1"/>
      <c r="AM2466" s="1"/>
      <c r="AO2466" s="1"/>
      <c r="AP2466" s="1"/>
      <c r="AS2466" s="1"/>
      <c r="AV2466" s="1"/>
      <c r="AX2466" s="1"/>
      <c r="AZ2466" s="1"/>
      <c r="BA2466" s="1"/>
      <c r="BB2466" s="1"/>
      <c r="BC2466" s="1"/>
      <c r="BE2466" s="1"/>
      <c r="BG2466" s="1"/>
      <c r="BH2466" s="1"/>
      <c r="BI2466" s="1"/>
      <c r="BJ2466" s="1"/>
      <c r="BL2466" s="1"/>
      <c r="BN2466" s="1"/>
      <c r="BO2466" s="1"/>
      <c r="BP2466" s="1"/>
      <c r="BQ2466" s="1"/>
      <c r="BR2466" s="1"/>
      <c r="BS2466" s="1"/>
      <c r="BV2466" s="1"/>
      <c r="BW2466" s="1"/>
      <c r="BX2466" s="1"/>
      <c r="BY2466" s="1"/>
      <c r="BZ2466" s="1"/>
      <c r="CD2466" s="1"/>
      <c r="CE2466" s="1"/>
      <c r="CF2466" s="1"/>
      <c r="CG2466" s="1"/>
      <c r="CJ2466" s="1"/>
      <c r="CK2466" s="1"/>
      <c r="CL2466" s="1"/>
      <c r="CM2466" s="1"/>
      <c r="CN2466" s="1"/>
      <c r="CR2466" s="1"/>
      <c r="CW2466" s="1"/>
      <c r="CX2466" s="1"/>
    </row>
    <row r="2467" spans="8:102" ht="12.95" customHeight="1" x14ac:dyDescent="0.2">
      <c r="H2467" s="1"/>
      <c r="I2467" s="1"/>
      <c r="J2467" s="1"/>
      <c r="K2467" s="1"/>
      <c r="L2467" s="1"/>
      <c r="N2467" s="1"/>
      <c r="O2467" s="1"/>
      <c r="P2467" s="1"/>
      <c r="Q2467" s="1"/>
      <c r="R2467" s="1"/>
      <c r="S2467" s="1"/>
      <c r="T2467" s="1"/>
      <c r="V2467" s="1"/>
      <c r="W2467" s="1"/>
      <c r="X2467" s="1"/>
      <c r="Y2467" s="1"/>
      <c r="Z2467" s="1"/>
      <c r="AA2467" s="1"/>
      <c r="AD2467" s="1"/>
      <c r="AE2467" s="1"/>
      <c r="AF2467" s="1"/>
      <c r="AG2467" s="1"/>
      <c r="AH2467" s="1"/>
      <c r="AJ2467" s="1"/>
      <c r="AK2467" s="1"/>
      <c r="AM2467" s="1"/>
      <c r="AO2467" s="1"/>
      <c r="AP2467" s="1"/>
      <c r="AS2467" s="1"/>
      <c r="AV2467" s="1"/>
      <c r="AX2467" s="1"/>
      <c r="AZ2467" s="1"/>
      <c r="BA2467" s="1"/>
      <c r="BB2467" s="1"/>
      <c r="BC2467" s="1"/>
      <c r="BE2467" s="1"/>
      <c r="BG2467" s="1"/>
      <c r="BH2467" s="1"/>
      <c r="BI2467" s="1"/>
      <c r="BJ2467" s="1"/>
      <c r="BL2467" s="1"/>
      <c r="BO2467" s="1"/>
      <c r="BP2467" s="1"/>
      <c r="BQ2467" s="1"/>
      <c r="BR2467" s="1"/>
      <c r="BS2467" s="1"/>
      <c r="BV2467" s="1"/>
      <c r="BW2467" s="1"/>
      <c r="BX2467" s="1"/>
      <c r="BY2467" s="1"/>
      <c r="BZ2467" s="1"/>
      <c r="CD2467" s="1"/>
      <c r="CE2467" s="1"/>
      <c r="CF2467" s="1"/>
      <c r="CG2467" s="1"/>
      <c r="CJ2467" s="1"/>
      <c r="CK2467" s="1"/>
      <c r="CL2467" s="1"/>
      <c r="CM2467" s="1"/>
      <c r="CN2467" s="1"/>
      <c r="CR2467" s="1"/>
      <c r="CW2467" s="1"/>
      <c r="CX2467" s="1"/>
    </row>
    <row r="2468" spans="8:102" ht="12.95" customHeight="1" x14ac:dyDescent="0.2">
      <c r="H2468" s="1"/>
      <c r="I2468" s="1"/>
      <c r="J2468" s="1"/>
      <c r="K2468" s="1"/>
      <c r="L2468" s="1"/>
      <c r="N2468" s="1"/>
      <c r="O2468" s="1"/>
      <c r="P2468" s="1"/>
      <c r="Q2468" s="1"/>
      <c r="R2468" s="1"/>
      <c r="S2468" s="1"/>
      <c r="T2468" s="1"/>
      <c r="V2468" s="1"/>
      <c r="W2468" s="1"/>
      <c r="X2468" s="1"/>
      <c r="Y2468" s="1"/>
      <c r="Z2468" s="1"/>
      <c r="AA2468" s="1"/>
      <c r="AD2468" s="1"/>
      <c r="AE2468" s="1"/>
      <c r="AF2468" s="1"/>
      <c r="AG2468" s="1"/>
      <c r="AH2468" s="1"/>
      <c r="AJ2468" s="1"/>
      <c r="AK2468" s="1"/>
      <c r="AM2468" s="1"/>
      <c r="AO2468" s="1"/>
      <c r="AP2468" s="1"/>
      <c r="AS2468" s="1"/>
      <c r="AV2468" s="1"/>
      <c r="AX2468" s="1"/>
      <c r="AZ2468" s="1"/>
      <c r="BA2468" s="1"/>
      <c r="BB2468" s="1"/>
      <c r="BC2468" s="1"/>
      <c r="BE2468" s="1"/>
      <c r="BG2468" s="1"/>
      <c r="BH2468" s="1"/>
      <c r="BI2468" s="1"/>
      <c r="BJ2468" s="1"/>
      <c r="BL2468" s="1"/>
      <c r="BO2468" s="1"/>
      <c r="BP2468" s="1"/>
      <c r="BQ2468" s="1"/>
      <c r="BR2468" s="1"/>
      <c r="BS2468" s="1"/>
      <c r="BV2468" s="1"/>
      <c r="BW2468" s="1"/>
      <c r="BX2468" s="1"/>
      <c r="BY2468" s="1"/>
      <c r="BZ2468" s="1"/>
      <c r="CD2468" s="1"/>
      <c r="CE2468" s="1"/>
      <c r="CF2468" s="1"/>
      <c r="CG2468" s="1"/>
      <c r="CJ2468" s="1"/>
      <c r="CK2468" s="1"/>
      <c r="CL2468" s="1"/>
      <c r="CM2468" s="1"/>
      <c r="CN2468" s="1"/>
      <c r="CR2468" s="1"/>
      <c r="CW2468" s="1"/>
      <c r="CX2468" s="1"/>
    </row>
    <row r="2469" spans="8:102" x14ac:dyDescent="0.2">
      <c r="H2469" s="1"/>
      <c r="I2469" s="1"/>
      <c r="J2469" s="1"/>
      <c r="K2469" s="1"/>
      <c r="L2469" s="1"/>
      <c r="N2469" s="1"/>
      <c r="O2469" s="1"/>
      <c r="P2469" s="1"/>
      <c r="Q2469" s="1"/>
      <c r="R2469" s="1"/>
      <c r="S2469" s="1"/>
      <c r="T2469" s="1"/>
      <c r="V2469" s="1"/>
      <c r="W2469" s="1"/>
      <c r="X2469" s="1"/>
      <c r="Y2469" s="1"/>
      <c r="Z2469" s="1"/>
      <c r="AA2469" s="1"/>
      <c r="AD2469" s="1"/>
      <c r="AE2469" s="1"/>
      <c r="AG2469" s="1"/>
      <c r="AH2469" s="1"/>
      <c r="AJ2469" s="1"/>
      <c r="AK2469" s="1"/>
      <c r="AM2469" s="1"/>
      <c r="AO2469" s="1"/>
      <c r="AP2469" s="1"/>
      <c r="AS2469" s="1"/>
      <c r="AV2469" s="1"/>
      <c r="AX2469" s="1"/>
      <c r="AZ2469" s="1"/>
      <c r="BA2469" s="1"/>
      <c r="BB2469" s="1"/>
      <c r="BC2469" s="1"/>
      <c r="BE2469" s="1"/>
      <c r="BG2469" s="1"/>
      <c r="BH2469" s="1"/>
      <c r="BI2469" s="1"/>
      <c r="BJ2469" s="1"/>
      <c r="BL2469" s="1"/>
      <c r="BO2469" s="1"/>
      <c r="BP2469" s="1"/>
      <c r="BQ2469" s="1"/>
      <c r="BR2469" s="1"/>
      <c r="BS2469" s="1"/>
      <c r="BV2469" s="1"/>
      <c r="BW2469" s="1"/>
      <c r="BX2469" s="1"/>
      <c r="BY2469" s="1"/>
      <c r="BZ2469" s="1"/>
      <c r="CD2469" s="1"/>
      <c r="CE2469" s="1"/>
      <c r="CF2469" s="1"/>
      <c r="CG2469" s="1"/>
      <c r="CJ2469" s="1"/>
      <c r="CK2469" s="1"/>
      <c r="CL2469" s="1"/>
      <c r="CM2469" s="1"/>
      <c r="CR2469" s="1"/>
      <c r="CW2469" s="1"/>
      <c r="CX2469" s="1"/>
    </row>
    <row r="2470" spans="8:102" x14ac:dyDescent="0.2">
      <c r="H2470" s="1"/>
      <c r="I2470" s="1"/>
      <c r="J2470" s="1"/>
      <c r="K2470" s="1"/>
      <c r="L2470" s="1"/>
      <c r="N2470" s="1"/>
      <c r="O2470" s="1"/>
      <c r="P2470" s="1"/>
      <c r="Q2470" s="1"/>
      <c r="R2470" s="1"/>
      <c r="S2470" s="1"/>
      <c r="T2470" s="1"/>
      <c r="V2470" s="1"/>
      <c r="W2470" s="1"/>
      <c r="X2470" s="1"/>
      <c r="Y2470" s="1"/>
      <c r="Z2470" s="1"/>
      <c r="AA2470" s="1"/>
      <c r="AD2470" s="1"/>
      <c r="AE2470" s="1"/>
      <c r="AG2470" s="1"/>
      <c r="AH2470" s="1"/>
      <c r="AJ2470" s="1"/>
      <c r="AK2470" s="1"/>
      <c r="AM2470" s="1"/>
      <c r="AO2470" s="1"/>
      <c r="AP2470" s="1"/>
      <c r="AS2470" s="1"/>
      <c r="AV2470" s="1"/>
      <c r="AX2470" s="1"/>
      <c r="AZ2470" s="1"/>
      <c r="BA2470" s="1"/>
      <c r="BB2470" s="1"/>
      <c r="BC2470" s="1"/>
      <c r="BE2470" s="1"/>
      <c r="BG2470" s="1"/>
      <c r="BH2470" s="1"/>
      <c r="BI2470" s="1"/>
      <c r="BJ2470" s="1"/>
      <c r="BL2470" s="1"/>
      <c r="BO2470" s="1"/>
      <c r="BP2470" s="1"/>
      <c r="BQ2470" s="1"/>
      <c r="BR2470" s="1"/>
      <c r="BS2470" s="1"/>
      <c r="BV2470" s="1"/>
      <c r="BW2470" s="1"/>
      <c r="BX2470" s="1"/>
      <c r="BY2470" s="1"/>
      <c r="BZ2470" s="1"/>
      <c r="CD2470" s="1"/>
      <c r="CE2470" s="1"/>
      <c r="CF2470" s="1"/>
      <c r="CG2470" s="1"/>
      <c r="CJ2470" s="1"/>
      <c r="CK2470" s="1"/>
      <c r="CL2470" s="1"/>
      <c r="CM2470" s="1"/>
      <c r="CR2470" s="1"/>
      <c r="CW2470" s="1"/>
      <c r="CX2470" s="1"/>
    </row>
    <row r="2471" spans="8:102" x14ac:dyDescent="0.2">
      <c r="H2471" s="1"/>
      <c r="I2471" s="1"/>
      <c r="J2471" s="1"/>
      <c r="K2471" s="1"/>
      <c r="L2471" s="1"/>
      <c r="N2471" s="1"/>
      <c r="O2471" s="1"/>
      <c r="P2471" s="1"/>
      <c r="Q2471" s="1"/>
      <c r="R2471" s="1"/>
      <c r="S2471" s="1"/>
      <c r="T2471" s="1"/>
      <c r="V2471" s="1"/>
      <c r="W2471" s="1"/>
      <c r="X2471" s="1"/>
      <c r="Y2471" s="1"/>
      <c r="Z2471" s="1"/>
      <c r="AA2471" s="1"/>
      <c r="AD2471" s="1"/>
      <c r="AE2471" s="1"/>
      <c r="AG2471" s="1"/>
      <c r="AJ2471" s="1"/>
      <c r="AK2471" s="1"/>
      <c r="AM2471" s="1"/>
      <c r="AO2471" s="1"/>
      <c r="AP2471" s="1"/>
      <c r="AS2471" s="1"/>
      <c r="AV2471" s="1"/>
      <c r="AX2471" s="1"/>
      <c r="AZ2471" s="1"/>
      <c r="BA2471" s="1"/>
      <c r="BB2471" s="1"/>
      <c r="BC2471" s="1"/>
      <c r="BE2471" s="1"/>
      <c r="BG2471" s="1"/>
      <c r="BH2471" s="1"/>
      <c r="BI2471" s="1"/>
      <c r="BJ2471" s="1"/>
      <c r="BL2471" s="1"/>
      <c r="BO2471" s="1"/>
      <c r="BP2471" s="1"/>
      <c r="BQ2471" s="1"/>
      <c r="BR2471" s="1"/>
      <c r="BS2471" s="1"/>
      <c r="BV2471" s="1"/>
      <c r="BW2471" s="1"/>
      <c r="BX2471" s="1"/>
      <c r="BY2471" s="1"/>
      <c r="BZ2471" s="1"/>
      <c r="CD2471" s="1"/>
      <c r="CE2471" s="1"/>
      <c r="CF2471" s="1"/>
      <c r="CG2471" s="1"/>
      <c r="CJ2471" s="1"/>
      <c r="CK2471" s="1"/>
      <c r="CL2471" s="1"/>
      <c r="CM2471" s="1"/>
      <c r="CR2471" s="1"/>
      <c r="CW2471" s="1"/>
      <c r="CX2471" s="1"/>
    </row>
    <row r="2472" spans="8:102" x14ac:dyDescent="0.2">
      <c r="H2472" s="1"/>
      <c r="I2472" s="1"/>
      <c r="J2472" s="1"/>
      <c r="K2472" s="1"/>
      <c r="L2472" s="1"/>
      <c r="N2472" s="1"/>
      <c r="O2472" s="1"/>
      <c r="P2472" s="1"/>
      <c r="Q2472" s="1"/>
      <c r="R2472" s="1"/>
      <c r="S2472" s="1"/>
      <c r="T2472" s="1"/>
      <c r="V2472" s="1"/>
      <c r="W2472" s="1"/>
      <c r="X2472" s="1"/>
      <c r="Y2472" s="1"/>
      <c r="Z2472" s="1"/>
      <c r="AA2472" s="1"/>
      <c r="AD2472" s="1"/>
      <c r="AE2472" s="1"/>
      <c r="AG2472" s="1"/>
      <c r="AJ2472" s="1"/>
      <c r="AK2472" s="1"/>
      <c r="AM2472" s="1"/>
      <c r="AO2472" s="1"/>
      <c r="AP2472" s="1"/>
      <c r="AS2472" s="1"/>
      <c r="AV2472" s="1"/>
      <c r="AX2472" s="1"/>
      <c r="AZ2472" s="1"/>
      <c r="BA2472" s="1"/>
      <c r="BB2472" s="1"/>
      <c r="BC2472" s="1"/>
      <c r="BE2472" s="1"/>
      <c r="BG2472" s="1"/>
      <c r="BH2472" s="1"/>
      <c r="BI2472" s="1"/>
      <c r="BJ2472" s="1"/>
      <c r="BL2472" s="1"/>
      <c r="BO2472" s="1"/>
      <c r="BP2472" s="1"/>
      <c r="BQ2472" s="1"/>
      <c r="BR2472" s="1"/>
      <c r="BS2472" s="1"/>
      <c r="BV2472" s="1"/>
      <c r="BW2472" s="1"/>
      <c r="BX2472" s="1"/>
      <c r="BY2472" s="1"/>
      <c r="BZ2472" s="1"/>
      <c r="CD2472" s="1"/>
      <c r="CE2472" s="1"/>
      <c r="CF2472" s="1"/>
      <c r="CG2472" s="1"/>
      <c r="CJ2472" s="1"/>
      <c r="CK2472" s="1"/>
      <c r="CL2472" s="1"/>
      <c r="CM2472" s="1"/>
      <c r="CR2472" s="1"/>
      <c r="CW2472" s="1"/>
      <c r="CX2472" s="1"/>
    </row>
    <row r="2473" spans="8:102" x14ac:dyDescent="0.2">
      <c r="H2473" s="1"/>
      <c r="I2473" s="1"/>
      <c r="J2473" s="1"/>
      <c r="K2473" s="1"/>
      <c r="L2473" s="1"/>
      <c r="N2473" s="1"/>
      <c r="O2473" s="1"/>
      <c r="P2473" s="1"/>
      <c r="Q2473" s="1"/>
      <c r="R2473" s="1"/>
      <c r="S2473" s="1"/>
      <c r="T2473" s="1"/>
      <c r="V2473" s="1"/>
      <c r="W2473" s="1"/>
      <c r="X2473" s="1"/>
      <c r="Y2473" s="1"/>
      <c r="Z2473" s="1"/>
      <c r="AA2473" s="1"/>
      <c r="AD2473" s="1"/>
      <c r="AE2473" s="1"/>
      <c r="AG2473" s="1"/>
      <c r="AJ2473" s="1"/>
      <c r="AK2473" s="1"/>
      <c r="AM2473" s="1"/>
      <c r="AO2473" s="1"/>
      <c r="AP2473" s="1"/>
      <c r="AS2473" s="1"/>
      <c r="AV2473" s="1"/>
      <c r="AX2473" s="1"/>
      <c r="AZ2473" s="1"/>
      <c r="BA2473" s="1"/>
      <c r="BB2473" s="1"/>
      <c r="BC2473" s="1"/>
      <c r="BE2473" s="1"/>
      <c r="BG2473" s="1"/>
      <c r="BH2473" s="1"/>
      <c r="BI2473" s="1"/>
      <c r="BJ2473" s="1"/>
      <c r="BL2473" s="1"/>
      <c r="BO2473" s="1"/>
      <c r="BP2473" s="1"/>
      <c r="BQ2473" s="1"/>
      <c r="BR2473" s="1"/>
      <c r="BS2473" s="1"/>
      <c r="BV2473" s="1"/>
      <c r="BW2473" s="1"/>
      <c r="BX2473" s="1"/>
      <c r="BY2473" s="1"/>
      <c r="BZ2473" s="1"/>
      <c r="CD2473" s="1"/>
      <c r="CE2473" s="1"/>
      <c r="CF2473" s="1"/>
      <c r="CG2473" s="1"/>
      <c r="CJ2473" s="1"/>
      <c r="CK2473" s="1"/>
      <c r="CL2473" s="1"/>
      <c r="CM2473" s="1"/>
      <c r="CR2473" s="1"/>
      <c r="CW2473" s="1"/>
      <c r="CX2473" s="1"/>
    </row>
    <row r="2474" spans="8:102" x14ac:dyDescent="0.2">
      <c r="H2474" s="1"/>
      <c r="I2474" s="1"/>
      <c r="J2474" s="1"/>
      <c r="K2474" s="1"/>
      <c r="L2474" s="1"/>
      <c r="N2474" s="1"/>
      <c r="O2474" s="1"/>
      <c r="P2474" s="1"/>
      <c r="Q2474" s="1"/>
      <c r="R2474" s="1"/>
      <c r="S2474" s="1"/>
      <c r="T2474" s="1"/>
      <c r="V2474" s="1"/>
      <c r="W2474" s="1"/>
      <c r="X2474" s="1"/>
      <c r="Y2474" s="1"/>
      <c r="Z2474" s="1"/>
      <c r="AA2474" s="1"/>
      <c r="AD2474" s="1"/>
      <c r="AE2474" s="1"/>
      <c r="AG2474" s="1"/>
      <c r="AJ2474" s="1"/>
      <c r="AK2474" s="1"/>
      <c r="AM2474" s="1"/>
      <c r="AO2474" s="1"/>
      <c r="AP2474" s="1"/>
      <c r="AS2474" s="1"/>
      <c r="AV2474" s="1"/>
      <c r="AX2474" s="1"/>
      <c r="AZ2474" s="1"/>
      <c r="BA2474" s="1"/>
      <c r="BB2474" s="1"/>
      <c r="BC2474" s="1"/>
      <c r="BE2474" s="1"/>
      <c r="BG2474" s="1"/>
      <c r="BH2474" s="1"/>
      <c r="BI2474" s="1"/>
      <c r="BJ2474" s="1"/>
      <c r="BL2474" s="1"/>
      <c r="BO2474" s="1"/>
      <c r="BP2474" s="1"/>
      <c r="BQ2474" s="1"/>
      <c r="BR2474" s="1"/>
      <c r="BS2474" s="1"/>
      <c r="BV2474" s="1"/>
      <c r="BW2474" s="1"/>
      <c r="BX2474" s="1"/>
      <c r="BY2474" s="1"/>
      <c r="BZ2474" s="1"/>
      <c r="CD2474" s="1"/>
      <c r="CE2474" s="1"/>
      <c r="CF2474" s="1"/>
      <c r="CG2474" s="1"/>
      <c r="CJ2474" s="1"/>
      <c r="CK2474" s="1"/>
      <c r="CL2474" s="1"/>
      <c r="CM2474" s="1"/>
      <c r="CR2474" s="1"/>
      <c r="CW2474" s="1"/>
      <c r="CX2474" s="1"/>
    </row>
    <row r="2475" spans="8:102" x14ac:dyDescent="0.2">
      <c r="H2475" s="1"/>
      <c r="I2475" s="1"/>
      <c r="J2475" s="1"/>
      <c r="K2475" s="1"/>
      <c r="L2475" s="1"/>
      <c r="N2475" s="1"/>
      <c r="O2475" s="1"/>
      <c r="P2475" s="1"/>
      <c r="Q2475" s="1"/>
      <c r="R2475" s="1"/>
      <c r="S2475" s="1"/>
      <c r="T2475" s="1"/>
      <c r="V2475" s="1"/>
      <c r="W2475" s="1"/>
      <c r="Y2475" s="1"/>
      <c r="AA2475" s="1"/>
      <c r="AD2475" s="1"/>
      <c r="AE2475" s="1"/>
      <c r="AG2475" s="1"/>
      <c r="AJ2475" s="1"/>
      <c r="AK2475" s="1"/>
      <c r="AM2475" s="1"/>
      <c r="AO2475" s="1"/>
      <c r="AP2475" s="1"/>
      <c r="AS2475" s="1"/>
      <c r="AV2475" s="1"/>
      <c r="AX2475" s="1"/>
      <c r="AZ2475" s="1"/>
      <c r="BA2475" s="1"/>
      <c r="BB2475" s="1"/>
      <c r="BC2475" s="1"/>
      <c r="BE2475" s="1"/>
      <c r="BG2475" s="1"/>
      <c r="BH2475" s="1"/>
      <c r="BI2475" s="1"/>
      <c r="BJ2475" s="1"/>
      <c r="BL2475" s="1"/>
      <c r="BO2475" s="1"/>
      <c r="BP2475" s="1"/>
      <c r="BQ2475" s="1"/>
      <c r="BR2475" s="1"/>
      <c r="BS2475" s="1"/>
      <c r="BV2475" s="1"/>
      <c r="BW2475" s="1"/>
      <c r="BX2475" s="1"/>
      <c r="BY2475" s="1"/>
      <c r="BZ2475" s="1"/>
      <c r="CD2475" s="1"/>
      <c r="CE2475" s="1"/>
      <c r="CF2475" s="1"/>
      <c r="CG2475" s="1"/>
      <c r="CJ2475" s="1"/>
      <c r="CK2475" s="1"/>
      <c r="CL2475" s="1"/>
      <c r="CM2475" s="1"/>
      <c r="CR2475" s="1"/>
      <c r="CW2475" s="1"/>
      <c r="CX2475" s="1"/>
    </row>
    <row r="2476" spans="8:102" x14ac:dyDescent="0.2">
      <c r="H2476" s="1"/>
      <c r="I2476" s="1"/>
      <c r="J2476" s="1"/>
      <c r="K2476" s="1"/>
      <c r="N2476" s="1"/>
      <c r="O2476" s="1"/>
      <c r="P2476" s="1"/>
      <c r="Q2476" s="1"/>
      <c r="R2476" s="1"/>
      <c r="S2476" s="1"/>
      <c r="T2476" s="1"/>
      <c r="V2476" s="1"/>
      <c r="W2476" s="1"/>
      <c r="Y2476" s="1"/>
      <c r="AG2476" s="1"/>
      <c r="AJ2476" s="1"/>
      <c r="AK2476" s="1"/>
      <c r="AM2476" s="1"/>
      <c r="AO2476" s="1"/>
      <c r="AP2476" s="1"/>
      <c r="AS2476" s="1"/>
      <c r="AV2476" s="1"/>
      <c r="AX2476" s="1"/>
      <c r="AZ2476" s="1"/>
      <c r="BA2476" s="1"/>
      <c r="BB2476" s="1"/>
      <c r="BC2476" s="1"/>
      <c r="BE2476" s="1"/>
      <c r="BG2476" s="1"/>
      <c r="BH2476" s="1"/>
      <c r="BI2476" s="1"/>
      <c r="BJ2476" s="1"/>
      <c r="BL2476" s="1"/>
      <c r="BO2476" s="1"/>
      <c r="BP2476" s="1"/>
      <c r="BQ2476" s="1"/>
      <c r="BR2476" s="1"/>
      <c r="BS2476" s="1"/>
      <c r="BV2476" s="1"/>
      <c r="BW2476" s="1"/>
      <c r="BX2476" s="1"/>
      <c r="BY2476" s="1"/>
      <c r="BZ2476" s="1"/>
      <c r="CD2476" s="1"/>
      <c r="CE2476" s="1"/>
      <c r="CF2476" s="1"/>
      <c r="CG2476" s="1"/>
      <c r="CJ2476" s="1"/>
      <c r="CK2476" s="1"/>
      <c r="CL2476" s="1"/>
      <c r="CM2476" s="1"/>
      <c r="CR2476" s="1"/>
      <c r="CW2476" s="1"/>
      <c r="CX2476" s="1"/>
    </row>
    <row r="2477" spans="8:102" x14ac:dyDescent="0.2">
      <c r="H2477" s="1"/>
      <c r="I2477" s="1"/>
      <c r="J2477" s="1"/>
      <c r="K2477" s="1"/>
      <c r="N2477" s="1"/>
      <c r="O2477" s="1"/>
      <c r="P2477" s="1"/>
      <c r="Q2477" s="1"/>
      <c r="R2477" s="1"/>
      <c r="S2477" s="1"/>
      <c r="T2477" s="1"/>
      <c r="V2477" s="1"/>
      <c r="W2477" s="1"/>
      <c r="Y2477" s="1"/>
      <c r="AG2477" s="1"/>
      <c r="AJ2477" s="1"/>
      <c r="AK2477" s="1"/>
      <c r="AM2477" s="1"/>
      <c r="AO2477" s="1"/>
      <c r="AP2477" s="1"/>
      <c r="AS2477" s="1"/>
      <c r="AV2477" s="1"/>
      <c r="AX2477" s="1"/>
      <c r="AZ2477" s="1"/>
      <c r="BA2477" s="1"/>
      <c r="BB2477" s="1"/>
      <c r="BC2477" s="1"/>
      <c r="BE2477" s="1"/>
      <c r="BG2477" s="1"/>
      <c r="BH2477" s="1"/>
      <c r="BI2477" s="1"/>
      <c r="BJ2477" s="1"/>
      <c r="BL2477" s="1"/>
      <c r="BO2477" s="1"/>
      <c r="BP2477" s="1"/>
      <c r="BQ2477" s="1"/>
      <c r="BR2477" s="1"/>
      <c r="BS2477" s="1"/>
      <c r="BV2477" s="1"/>
      <c r="BW2477" s="1"/>
      <c r="BX2477" s="1"/>
      <c r="BY2477" s="1"/>
      <c r="BZ2477" s="1"/>
      <c r="CD2477" s="1"/>
      <c r="CE2477" s="1"/>
      <c r="CF2477" s="1"/>
      <c r="CG2477" s="1"/>
      <c r="CJ2477" s="1"/>
      <c r="CK2477" s="1"/>
      <c r="CL2477" s="1"/>
      <c r="CM2477" s="1"/>
      <c r="CR2477" s="1"/>
      <c r="CW2477" s="1"/>
      <c r="CX2477" s="1"/>
    </row>
    <row r="2478" spans="8:102" x14ac:dyDescent="0.2">
      <c r="H2478" s="1"/>
      <c r="O2478" s="1"/>
      <c r="S2478" s="1"/>
      <c r="T2478" s="1"/>
      <c r="V2478" s="1"/>
      <c r="Y2478" s="1"/>
      <c r="AG2478" s="1"/>
      <c r="AJ2478" s="1"/>
      <c r="AK2478" s="1"/>
      <c r="AM2478" s="1"/>
      <c r="AO2478" s="1"/>
      <c r="AP2478" s="1"/>
      <c r="AS2478" s="1"/>
      <c r="AV2478" s="1"/>
      <c r="AX2478" s="1"/>
      <c r="AZ2478" s="1"/>
      <c r="BA2478" s="1"/>
      <c r="BB2478" s="1"/>
      <c r="BC2478" s="1"/>
      <c r="BE2478" s="1"/>
      <c r="BG2478" s="1"/>
      <c r="BH2478" s="1"/>
      <c r="BI2478" s="1"/>
      <c r="BJ2478" s="1"/>
      <c r="BL2478" s="1"/>
      <c r="BO2478" s="1"/>
      <c r="BP2478" s="1"/>
      <c r="BQ2478" s="1"/>
      <c r="BR2478" s="1"/>
      <c r="BS2478" s="1"/>
      <c r="BV2478" s="1"/>
      <c r="BW2478" s="1"/>
      <c r="BX2478" s="1"/>
      <c r="BY2478" s="1"/>
      <c r="BZ2478" s="1"/>
      <c r="CD2478" s="1"/>
      <c r="CE2478" s="1"/>
      <c r="CF2478" s="1"/>
      <c r="CG2478" s="1"/>
      <c r="CJ2478" s="1"/>
      <c r="CK2478" s="1"/>
      <c r="CL2478" s="1"/>
      <c r="CM2478" s="1"/>
      <c r="CR2478" s="1"/>
      <c r="CW2478" s="1"/>
      <c r="CX2478" s="1"/>
    </row>
    <row r="2479" spans="8:102" x14ac:dyDescent="0.2">
      <c r="H2479" s="1"/>
      <c r="S2479" s="1"/>
      <c r="T2479" s="1"/>
      <c r="V2479" s="1"/>
      <c r="Y2479" s="1"/>
      <c r="AG2479" s="1"/>
      <c r="AJ2479" s="1"/>
      <c r="AK2479" s="1"/>
      <c r="AM2479" s="1"/>
      <c r="AO2479" s="1"/>
      <c r="AP2479" s="1"/>
      <c r="AS2479" s="1"/>
      <c r="AV2479" s="1"/>
      <c r="AX2479" s="1"/>
      <c r="AZ2479" s="1"/>
      <c r="BA2479" s="1"/>
      <c r="BB2479" s="1"/>
      <c r="BC2479" s="1"/>
      <c r="BE2479" s="1"/>
      <c r="BG2479" s="1"/>
      <c r="BH2479" s="1"/>
      <c r="BI2479" s="1"/>
      <c r="BJ2479" s="1"/>
      <c r="BL2479" s="1"/>
      <c r="BO2479" s="1"/>
      <c r="BP2479" s="1"/>
      <c r="BQ2479" s="1"/>
      <c r="BR2479" s="1"/>
      <c r="BS2479" s="1"/>
      <c r="BV2479" s="1"/>
      <c r="BW2479" s="1"/>
      <c r="BX2479" s="1"/>
      <c r="BY2479" s="1"/>
      <c r="BZ2479" s="1"/>
      <c r="CD2479" s="1"/>
      <c r="CE2479" s="1"/>
      <c r="CF2479" s="1"/>
      <c r="CG2479" s="1"/>
      <c r="CJ2479" s="1"/>
      <c r="CK2479" s="1"/>
      <c r="CL2479" s="1"/>
      <c r="CM2479" s="1"/>
      <c r="CR2479" s="1"/>
      <c r="CW2479" s="1"/>
      <c r="CX2479" s="1"/>
    </row>
    <row r="2480" spans="8:102" x14ac:dyDescent="0.2">
      <c r="S2480" s="1"/>
      <c r="T2480" s="1"/>
      <c r="V2480" s="1"/>
      <c r="Y2480" s="1"/>
      <c r="AG2480" s="1"/>
      <c r="AJ2480" s="1"/>
      <c r="AK2480" s="1"/>
      <c r="AM2480" s="1"/>
      <c r="AO2480" s="1"/>
      <c r="AP2480" s="1"/>
      <c r="AS2480" s="1"/>
      <c r="AV2480" s="1"/>
      <c r="AX2480" s="1"/>
      <c r="AZ2480" s="1"/>
      <c r="BA2480" s="1"/>
      <c r="BB2480" s="1"/>
      <c r="BC2480" s="1"/>
      <c r="BE2480" s="1"/>
      <c r="BG2480" s="1"/>
      <c r="BH2480" s="1"/>
      <c r="BJ2480" s="1"/>
      <c r="BL2480" s="1"/>
      <c r="BO2480" s="1"/>
      <c r="BP2480" s="1"/>
      <c r="BQ2480" s="1"/>
      <c r="BS2480" s="1"/>
      <c r="BV2480" s="1"/>
      <c r="BW2480" s="1"/>
      <c r="BX2480" s="1"/>
      <c r="BY2480" s="1"/>
      <c r="BZ2480" s="1"/>
      <c r="CD2480" s="1"/>
      <c r="CE2480" s="1"/>
      <c r="CF2480" s="1"/>
      <c r="CG2480" s="1"/>
      <c r="CJ2480" s="1"/>
      <c r="CK2480" s="1"/>
      <c r="CL2480" s="1"/>
      <c r="CM2480" s="1"/>
      <c r="CR2480" s="1"/>
      <c r="CW2480" s="1"/>
      <c r="CX2480" s="1"/>
    </row>
    <row r="2481" spans="8:128" x14ac:dyDescent="0.2">
      <c r="S2481" s="1"/>
      <c r="T2481" s="1"/>
      <c r="V2481" s="1"/>
      <c r="Y2481" s="1"/>
      <c r="AG2481" s="1"/>
      <c r="AJ2481" s="1"/>
      <c r="AK2481" s="1"/>
      <c r="AM2481" s="1"/>
      <c r="AO2481" s="1"/>
      <c r="AP2481" s="1"/>
      <c r="AZ2481" s="1"/>
      <c r="BA2481" s="1"/>
      <c r="BH2481" s="1"/>
      <c r="BO2481" s="1"/>
      <c r="BP2481" s="1"/>
      <c r="CD2481" s="1"/>
      <c r="CE2481" s="1"/>
      <c r="CF2481" s="1"/>
      <c r="CW2481" s="1"/>
      <c r="CX2481" s="1"/>
    </row>
    <row r="2482" spans="8:128" x14ac:dyDescent="0.2">
      <c r="AG2482" s="1"/>
      <c r="AK2482" s="1"/>
      <c r="AM2482" s="1"/>
      <c r="AP2482" s="1"/>
      <c r="AZ2482" s="1"/>
      <c r="BA2482" s="1"/>
      <c r="BO2482" s="1"/>
      <c r="BP2482" s="1"/>
      <c r="CD2482" s="1"/>
      <c r="CE2482" s="1"/>
      <c r="CF2482" s="1"/>
      <c r="CW2482" s="1"/>
    </row>
    <row r="2483" spans="8:128" x14ac:dyDescent="0.2">
      <c r="H2483" s="14"/>
      <c r="I2483" s="14"/>
      <c r="J2483" s="14"/>
      <c r="K2483" s="14"/>
      <c r="L2483" s="14"/>
      <c r="M2483" s="14"/>
      <c r="N2483" s="14"/>
      <c r="O2483" s="14"/>
      <c r="P2483" s="14"/>
      <c r="Q2483" s="14"/>
      <c r="R2483" s="14"/>
      <c r="S2483" s="14"/>
      <c r="T2483" s="14"/>
      <c r="U2483" s="14"/>
      <c r="V2483" s="14"/>
      <c r="W2483" s="14"/>
      <c r="X2483" s="14"/>
      <c r="Y2483" s="14"/>
      <c r="Z2483" s="14"/>
      <c r="AA2483" s="14"/>
      <c r="AB2483" s="14"/>
      <c r="AC2483" s="14"/>
      <c r="AD2483" s="14"/>
      <c r="AE2483" s="14"/>
      <c r="AF2483" s="14"/>
      <c r="AG2483" s="14"/>
      <c r="AH2483" s="14"/>
      <c r="AI2483" s="14"/>
      <c r="AJ2483" s="14"/>
      <c r="AK2483" s="14"/>
      <c r="AL2483" s="14"/>
      <c r="AM2483" s="14"/>
      <c r="AN2483" s="14"/>
      <c r="AO2483" s="14"/>
      <c r="AP2483" s="14"/>
      <c r="AQ2483" s="14"/>
      <c r="AR2483" s="14"/>
      <c r="AS2483" s="14"/>
      <c r="AT2483" s="14"/>
      <c r="AU2483" s="14"/>
      <c r="AV2483" s="14"/>
      <c r="AW2483" s="14"/>
      <c r="AX2483" s="14"/>
      <c r="AY2483" s="14"/>
      <c r="AZ2483" s="14"/>
      <c r="BA2483" s="14"/>
      <c r="BB2483" s="14"/>
      <c r="BC2483" s="14"/>
      <c r="BD2483" s="14"/>
      <c r="BE2483" s="14"/>
      <c r="BF2483" s="14"/>
      <c r="BG2483" s="14"/>
      <c r="BH2483" s="14"/>
      <c r="BI2483" s="14"/>
      <c r="BJ2483" s="14"/>
      <c r="BK2483" s="14"/>
      <c r="BL2483" s="14"/>
      <c r="BM2483" s="14"/>
      <c r="BN2483" s="14"/>
      <c r="BO2483" s="14"/>
      <c r="BP2483" s="14"/>
      <c r="BQ2483" s="14"/>
      <c r="BR2483" s="14"/>
      <c r="BS2483" s="14"/>
      <c r="BT2483" s="14"/>
      <c r="BU2483" s="14"/>
      <c r="BV2483" s="14"/>
      <c r="BW2483" s="14"/>
      <c r="BX2483" s="14"/>
      <c r="BY2483" s="14"/>
      <c r="BZ2483" s="14"/>
      <c r="CA2483" s="14"/>
      <c r="CB2483" s="14"/>
      <c r="CC2483" s="14"/>
      <c r="CD2483" s="14"/>
      <c r="CE2483" s="14"/>
      <c r="CF2483" s="14"/>
      <c r="CG2483" s="14"/>
      <c r="CH2483" s="14"/>
      <c r="CI2483" s="14"/>
      <c r="CJ2483" s="14"/>
      <c r="CK2483" s="14"/>
      <c r="CL2483" s="14"/>
      <c r="CM2483" s="14"/>
      <c r="CN2483" s="14"/>
      <c r="CO2483" s="14"/>
      <c r="CP2483" s="14"/>
      <c r="CQ2483" s="14"/>
      <c r="CR2483" s="14"/>
      <c r="CS2483" s="14"/>
      <c r="CT2483" s="14"/>
      <c r="CU2483" s="14"/>
      <c r="CV2483" s="14"/>
      <c r="CW2483" s="14"/>
      <c r="CX2483" s="14"/>
      <c r="CY2483" s="14">
        <f t="shared" ref="CY2483:DG2483" si="2">SUM(CY2463:CY2482)</f>
        <v>0</v>
      </c>
      <c r="CZ2483" s="14">
        <f t="shared" si="2"/>
        <v>0</v>
      </c>
      <c r="DA2483" s="14">
        <f t="shared" si="2"/>
        <v>0</v>
      </c>
      <c r="DB2483" s="14">
        <f t="shared" si="2"/>
        <v>0</v>
      </c>
      <c r="DC2483" s="14">
        <f t="shared" si="2"/>
        <v>0</v>
      </c>
      <c r="DD2483" s="14">
        <f t="shared" si="2"/>
        <v>0</v>
      </c>
      <c r="DE2483" s="14">
        <f t="shared" si="2"/>
        <v>0</v>
      </c>
      <c r="DF2483" s="14">
        <f t="shared" si="2"/>
        <v>0</v>
      </c>
      <c r="DG2483" s="14">
        <f t="shared" si="2"/>
        <v>0</v>
      </c>
      <c r="DH2483" s="14"/>
      <c r="DI2483" s="14"/>
      <c r="DJ2483" s="14"/>
      <c r="DK2483" s="14"/>
      <c r="DL2483" s="14"/>
      <c r="DM2483" s="14"/>
      <c r="DN2483" s="14"/>
      <c r="DO2483" s="14"/>
      <c r="DP2483" s="14"/>
      <c r="DQ2483" s="14"/>
      <c r="DR2483" s="14"/>
      <c r="DS2483" s="14"/>
      <c r="DT2483" s="14"/>
      <c r="DU2483" s="14"/>
      <c r="DV2483" s="14"/>
      <c r="DW2483" s="14"/>
      <c r="DX2483" s="14"/>
    </row>
  </sheetData>
  <mergeCells count="9">
    <mergeCell ref="B10:B11"/>
    <mergeCell ref="C10:C11"/>
    <mergeCell ref="F10:F11"/>
    <mergeCell ref="B2:F2"/>
    <mergeCell ref="B3:F3"/>
    <mergeCell ref="B4:F4"/>
    <mergeCell ref="B5:F5"/>
    <mergeCell ref="B7:F7"/>
    <mergeCell ref="B8:F8"/>
  </mergeCells>
  <pageMargins left="0.7" right="0.7" top="0.75" bottom="0.75" header="0.3" footer="0.3"/>
  <pageSetup orientation="portrait" horizontalDpi="300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FF0000"/>
  </sheetPr>
  <dimension ref="B1:DV2493"/>
  <sheetViews>
    <sheetView showGridLines="0" zoomScaleNormal="100" workbookViewId="0">
      <selection activeCell="J28" sqref="J28"/>
    </sheetView>
  </sheetViews>
  <sheetFormatPr baseColWidth="10" defaultRowHeight="12.75" x14ac:dyDescent="0.2"/>
  <cols>
    <col min="2" max="2" width="7" customWidth="1"/>
    <col min="3" max="3" width="37.28515625" customWidth="1"/>
    <col min="4" max="4" width="11.28515625" customWidth="1"/>
    <col min="5" max="5" width="12.7109375" customWidth="1"/>
    <col min="6" max="6" width="13.42578125" customWidth="1"/>
    <col min="7" max="8" width="13.7109375" customWidth="1"/>
    <col min="9" max="9" width="14.140625" customWidth="1"/>
    <col min="10" max="10" width="13.7109375" customWidth="1"/>
    <col min="11" max="11" width="9" customWidth="1"/>
    <col min="12" max="19" width="14.7109375" customWidth="1"/>
    <col min="20" max="20" width="14.85546875" customWidth="1"/>
    <col min="21" max="33" width="14.7109375" customWidth="1"/>
    <col min="35" max="35" width="14.7109375" customWidth="1"/>
    <col min="37" max="40" width="14.7109375" customWidth="1"/>
    <col min="41" max="41" width="14.85546875" customWidth="1"/>
    <col min="42" max="45" width="14.7109375" customWidth="1"/>
    <col min="47" max="48" width="14.7109375" customWidth="1"/>
    <col min="50" max="51" width="14.7109375" customWidth="1"/>
    <col min="52" max="52" width="14.5703125" customWidth="1"/>
    <col min="53" max="55" width="14.7109375" customWidth="1"/>
    <col min="58" max="58" width="14.7109375" customWidth="1"/>
    <col min="59" max="59" width="14.85546875" customWidth="1"/>
    <col min="60" max="62" width="14.7109375" customWidth="1"/>
    <col min="64" max="64" width="14.85546875" customWidth="1"/>
    <col min="65" max="66" width="14.7109375" customWidth="1"/>
    <col min="67" max="67" width="16.5703125" customWidth="1"/>
    <col min="68" max="69" width="14.7109375" customWidth="1"/>
    <col min="71" max="76" width="14.7109375" customWidth="1"/>
    <col min="78" max="78" width="14.85546875" customWidth="1"/>
    <col min="79" max="83" width="14.7109375" customWidth="1"/>
    <col min="85" max="89" width="14.7109375" customWidth="1"/>
    <col min="90" max="90" width="14.5703125" customWidth="1"/>
    <col min="92" max="93" width="14.7109375" customWidth="1"/>
    <col min="94" max="94" width="14.85546875" customWidth="1"/>
    <col min="95" max="95" width="14.7109375" customWidth="1"/>
    <col min="99" max="101" width="14.7109375" customWidth="1"/>
    <col min="255" max="255" width="7" customWidth="1"/>
    <col min="256" max="256" width="37.28515625" customWidth="1"/>
    <col min="257" max="257" width="13.28515625" customWidth="1"/>
    <col min="258" max="258" width="14.140625" customWidth="1"/>
    <col min="259" max="259" width="12.5703125" customWidth="1"/>
    <col min="260" max="260" width="13.42578125" customWidth="1"/>
    <col min="261" max="264" width="13.7109375" customWidth="1"/>
    <col min="265" max="265" width="14.140625" customWidth="1"/>
    <col min="266" max="266" width="13.7109375" customWidth="1"/>
    <col min="267" max="267" width="9" customWidth="1"/>
    <col min="268" max="275" width="14.7109375" customWidth="1"/>
    <col min="276" max="276" width="14.85546875" customWidth="1"/>
    <col min="277" max="289" width="14.7109375" customWidth="1"/>
    <col min="291" max="291" width="14.7109375" customWidth="1"/>
    <col min="293" max="296" width="14.7109375" customWidth="1"/>
    <col min="297" max="297" width="14.85546875" customWidth="1"/>
    <col min="298" max="301" width="14.7109375" customWidth="1"/>
    <col min="303" max="304" width="14.7109375" customWidth="1"/>
    <col min="306" max="307" width="14.7109375" customWidth="1"/>
    <col min="308" max="308" width="14.5703125" customWidth="1"/>
    <col min="309" max="311" width="14.7109375" customWidth="1"/>
    <col min="314" max="314" width="14.7109375" customWidth="1"/>
    <col min="315" max="315" width="14.85546875" customWidth="1"/>
    <col min="316" max="318" width="14.7109375" customWidth="1"/>
    <col min="320" max="320" width="14.85546875" customWidth="1"/>
    <col min="321" max="322" width="14.7109375" customWidth="1"/>
    <col min="323" max="323" width="16.5703125" customWidth="1"/>
    <col min="324" max="325" width="14.7109375" customWidth="1"/>
    <col min="327" max="332" width="14.7109375" customWidth="1"/>
    <col min="334" max="334" width="14.85546875" customWidth="1"/>
    <col min="335" max="339" width="14.7109375" customWidth="1"/>
    <col min="341" max="345" width="14.7109375" customWidth="1"/>
    <col min="346" max="346" width="14.5703125" customWidth="1"/>
    <col min="348" max="349" width="14.7109375" customWidth="1"/>
    <col min="350" max="350" width="14.85546875" customWidth="1"/>
    <col min="351" max="351" width="14.7109375" customWidth="1"/>
    <col min="355" max="357" width="14.7109375" customWidth="1"/>
    <col min="511" max="511" width="7" customWidth="1"/>
    <col min="512" max="512" width="37.28515625" customWidth="1"/>
    <col min="513" max="513" width="13.28515625" customWidth="1"/>
    <col min="514" max="514" width="14.140625" customWidth="1"/>
    <col min="515" max="515" width="12.5703125" customWidth="1"/>
    <col min="516" max="516" width="13.42578125" customWidth="1"/>
    <col min="517" max="520" width="13.7109375" customWidth="1"/>
    <col min="521" max="521" width="14.140625" customWidth="1"/>
    <col min="522" max="522" width="13.7109375" customWidth="1"/>
    <col min="523" max="523" width="9" customWidth="1"/>
    <col min="524" max="531" width="14.7109375" customWidth="1"/>
    <col min="532" max="532" width="14.85546875" customWidth="1"/>
    <col min="533" max="545" width="14.7109375" customWidth="1"/>
    <col min="547" max="547" width="14.7109375" customWidth="1"/>
    <col min="549" max="552" width="14.7109375" customWidth="1"/>
    <col min="553" max="553" width="14.85546875" customWidth="1"/>
    <col min="554" max="557" width="14.7109375" customWidth="1"/>
    <col min="559" max="560" width="14.7109375" customWidth="1"/>
    <col min="562" max="563" width="14.7109375" customWidth="1"/>
    <col min="564" max="564" width="14.5703125" customWidth="1"/>
    <col min="565" max="567" width="14.7109375" customWidth="1"/>
    <col min="570" max="570" width="14.7109375" customWidth="1"/>
    <col min="571" max="571" width="14.85546875" customWidth="1"/>
    <col min="572" max="574" width="14.7109375" customWidth="1"/>
    <col min="576" max="576" width="14.85546875" customWidth="1"/>
    <col min="577" max="578" width="14.7109375" customWidth="1"/>
    <col min="579" max="579" width="16.5703125" customWidth="1"/>
    <col min="580" max="581" width="14.7109375" customWidth="1"/>
    <col min="583" max="588" width="14.7109375" customWidth="1"/>
    <col min="590" max="590" width="14.85546875" customWidth="1"/>
    <col min="591" max="595" width="14.7109375" customWidth="1"/>
    <col min="597" max="601" width="14.7109375" customWidth="1"/>
    <col min="602" max="602" width="14.5703125" customWidth="1"/>
    <col min="604" max="605" width="14.7109375" customWidth="1"/>
    <col min="606" max="606" width="14.85546875" customWidth="1"/>
    <col min="607" max="607" width="14.7109375" customWidth="1"/>
    <col min="611" max="613" width="14.7109375" customWidth="1"/>
    <col min="767" max="767" width="7" customWidth="1"/>
    <col min="768" max="768" width="37.28515625" customWidth="1"/>
    <col min="769" max="769" width="13.28515625" customWidth="1"/>
    <col min="770" max="770" width="14.140625" customWidth="1"/>
    <col min="771" max="771" width="12.5703125" customWidth="1"/>
    <col min="772" max="772" width="13.42578125" customWidth="1"/>
    <col min="773" max="776" width="13.7109375" customWidth="1"/>
    <col min="777" max="777" width="14.140625" customWidth="1"/>
    <col min="778" max="778" width="13.7109375" customWidth="1"/>
    <col min="779" max="779" width="9" customWidth="1"/>
    <col min="780" max="787" width="14.7109375" customWidth="1"/>
    <col min="788" max="788" width="14.85546875" customWidth="1"/>
    <col min="789" max="801" width="14.7109375" customWidth="1"/>
    <col min="803" max="803" width="14.7109375" customWidth="1"/>
    <col min="805" max="808" width="14.7109375" customWidth="1"/>
    <col min="809" max="809" width="14.85546875" customWidth="1"/>
    <col min="810" max="813" width="14.7109375" customWidth="1"/>
    <col min="815" max="816" width="14.7109375" customWidth="1"/>
    <col min="818" max="819" width="14.7109375" customWidth="1"/>
    <col min="820" max="820" width="14.5703125" customWidth="1"/>
    <col min="821" max="823" width="14.7109375" customWidth="1"/>
    <col min="826" max="826" width="14.7109375" customWidth="1"/>
    <col min="827" max="827" width="14.85546875" customWidth="1"/>
    <col min="828" max="830" width="14.7109375" customWidth="1"/>
    <col min="832" max="832" width="14.85546875" customWidth="1"/>
    <col min="833" max="834" width="14.7109375" customWidth="1"/>
    <col min="835" max="835" width="16.5703125" customWidth="1"/>
    <col min="836" max="837" width="14.7109375" customWidth="1"/>
    <col min="839" max="844" width="14.7109375" customWidth="1"/>
    <col min="846" max="846" width="14.85546875" customWidth="1"/>
    <col min="847" max="851" width="14.7109375" customWidth="1"/>
    <col min="853" max="857" width="14.7109375" customWidth="1"/>
    <col min="858" max="858" width="14.5703125" customWidth="1"/>
    <col min="860" max="861" width="14.7109375" customWidth="1"/>
    <col min="862" max="862" width="14.85546875" customWidth="1"/>
    <col min="863" max="863" width="14.7109375" customWidth="1"/>
    <col min="867" max="869" width="14.7109375" customWidth="1"/>
    <col min="1023" max="1023" width="7" customWidth="1"/>
    <col min="1024" max="1024" width="37.28515625" customWidth="1"/>
    <col min="1025" max="1025" width="13.28515625" customWidth="1"/>
    <col min="1026" max="1026" width="14.140625" customWidth="1"/>
    <col min="1027" max="1027" width="12.5703125" customWidth="1"/>
    <col min="1028" max="1028" width="13.42578125" customWidth="1"/>
    <col min="1029" max="1032" width="13.7109375" customWidth="1"/>
    <col min="1033" max="1033" width="14.140625" customWidth="1"/>
    <col min="1034" max="1034" width="13.7109375" customWidth="1"/>
    <col min="1035" max="1035" width="9" customWidth="1"/>
    <col min="1036" max="1043" width="14.7109375" customWidth="1"/>
    <col min="1044" max="1044" width="14.85546875" customWidth="1"/>
    <col min="1045" max="1057" width="14.7109375" customWidth="1"/>
    <col min="1059" max="1059" width="14.7109375" customWidth="1"/>
    <col min="1061" max="1064" width="14.7109375" customWidth="1"/>
    <col min="1065" max="1065" width="14.85546875" customWidth="1"/>
    <col min="1066" max="1069" width="14.7109375" customWidth="1"/>
    <col min="1071" max="1072" width="14.7109375" customWidth="1"/>
    <col min="1074" max="1075" width="14.7109375" customWidth="1"/>
    <col min="1076" max="1076" width="14.5703125" customWidth="1"/>
    <col min="1077" max="1079" width="14.7109375" customWidth="1"/>
    <col min="1082" max="1082" width="14.7109375" customWidth="1"/>
    <col min="1083" max="1083" width="14.85546875" customWidth="1"/>
    <col min="1084" max="1086" width="14.7109375" customWidth="1"/>
    <col min="1088" max="1088" width="14.85546875" customWidth="1"/>
    <col min="1089" max="1090" width="14.7109375" customWidth="1"/>
    <col min="1091" max="1091" width="16.5703125" customWidth="1"/>
    <col min="1092" max="1093" width="14.7109375" customWidth="1"/>
    <col min="1095" max="1100" width="14.7109375" customWidth="1"/>
    <col min="1102" max="1102" width="14.85546875" customWidth="1"/>
    <col min="1103" max="1107" width="14.7109375" customWidth="1"/>
    <col min="1109" max="1113" width="14.7109375" customWidth="1"/>
    <col min="1114" max="1114" width="14.5703125" customWidth="1"/>
    <col min="1116" max="1117" width="14.7109375" customWidth="1"/>
    <col min="1118" max="1118" width="14.85546875" customWidth="1"/>
    <col min="1119" max="1119" width="14.7109375" customWidth="1"/>
    <col min="1123" max="1125" width="14.7109375" customWidth="1"/>
    <col min="1279" max="1279" width="7" customWidth="1"/>
    <col min="1280" max="1280" width="37.28515625" customWidth="1"/>
    <col min="1281" max="1281" width="13.28515625" customWidth="1"/>
    <col min="1282" max="1282" width="14.140625" customWidth="1"/>
    <col min="1283" max="1283" width="12.5703125" customWidth="1"/>
    <col min="1284" max="1284" width="13.42578125" customWidth="1"/>
    <col min="1285" max="1288" width="13.7109375" customWidth="1"/>
    <col min="1289" max="1289" width="14.140625" customWidth="1"/>
    <col min="1290" max="1290" width="13.7109375" customWidth="1"/>
    <col min="1291" max="1291" width="9" customWidth="1"/>
    <col min="1292" max="1299" width="14.7109375" customWidth="1"/>
    <col min="1300" max="1300" width="14.85546875" customWidth="1"/>
    <col min="1301" max="1313" width="14.7109375" customWidth="1"/>
    <col min="1315" max="1315" width="14.7109375" customWidth="1"/>
    <col min="1317" max="1320" width="14.7109375" customWidth="1"/>
    <col min="1321" max="1321" width="14.85546875" customWidth="1"/>
    <col min="1322" max="1325" width="14.7109375" customWidth="1"/>
    <col min="1327" max="1328" width="14.7109375" customWidth="1"/>
    <col min="1330" max="1331" width="14.7109375" customWidth="1"/>
    <col min="1332" max="1332" width="14.5703125" customWidth="1"/>
    <col min="1333" max="1335" width="14.7109375" customWidth="1"/>
    <col min="1338" max="1338" width="14.7109375" customWidth="1"/>
    <col min="1339" max="1339" width="14.85546875" customWidth="1"/>
    <col min="1340" max="1342" width="14.7109375" customWidth="1"/>
    <col min="1344" max="1344" width="14.85546875" customWidth="1"/>
    <col min="1345" max="1346" width="14.7109375" customWidth="1"/>
    <col min="1347" max="1347" width="16.5703125" customWidth="1"/>
    <col min="1348" max="1349" width="14.7109375" customWidth="1"/>
    <col min="1351" max="1356" width="14.7109375" customWidth="1"/>
    <col min="1358" max="1358" width="14.85546875" customWidth="1"/>
    <col min="1359" max="1363" width="14.7109375" customWidth="1"/>
    <col min="1365" max="1369" width="14.7109375" customWidth="1"/>
    <col min="1370" max="1370" width="14.5703125" customWidth="1"/>
    <col min="1372" max="1373" width="14.7109375" customWidth="1"/>
    <col min="1374" max="1374" width="14.85546875" customWidth="1"/>
    <col min="1375" max="1375" width="14.7109375" customWidth="1"/>
    <col min="1379" max="1381" width="14.7109375" customWidth="1"/>
    <col min="1535" max="1535" width="7" customWidth="1"/>
    <col min="1536" max="1536" width="37.28515625" customWidth="1"/>
    <col min="1537" max="1537" width="13.28515625" customWidth="1"/>
    <col min="1538" max="1538" width="14.140625" customWidth="1"/>
    <col min="1539" max="1539" width="12.5703125" customWidth="1"/>
    <col min="1540" max="1540" width="13.42578125" customWidth="1"/>
    <col min="1541" max="1544" width="13.7109375" customWidth="1"/>
    <col min="1545" max="1545" width="14.140625" customWidth="1"/>
    <col min="1546" max="1546" width="13.7109375" customWidth="1"/>
    <col min="1547" max="1547" width="9" customWidth="1"/>
    <col min="1548" max="1555" width="14.7109375" customWidth="1"/>
    <col min="1556" max="1556" width="14.85546875" customWidth="1"/>
    <col min="1557" max="1569" width="14.7109375" customWidth="1"/>
    <col min="1571" max="1571" width="14.7109375" customWidth="1"/>
    <col min="1573" max="1576" width="14.7109375" customWidth="1"/>
    <col min="1577" max="1577" width="14.85546875" customWidth="1"/>
    <col min="1578" max="1581" width="14.7109375" customWidth="1"/>
    <col min="1583" max="1584" width="14.7109375" customWidth="1"/>
    <col min="1586" max="1587" width="14.7109375" customWidth="1"/>
    <col min="1588" max="1588" width="14.5703125" customWidth="1"/>
    <col min="1589" max="1591" width="14.7109375" customWidth="1"/>
    <col min="1594" max="1594" width="14.7109375" customWidth="1"/>
    <col min="1595" max="1595" width="14.85546875" customWidth="1"/>
    <col min="1596" max="1598" width="14.7109375" customWidth="1"/>
    <col min="1600" max="1600" width="14.85546875" customWidth="1"/>
    <col min="1601" max="1602" width="14.7109375" customWidth="1"/>
    <col min="1603" max="1603" width="16.5703125" customWidth="1"/>
    <col min="1604" max="1605" width="14.7109375" customWidth="1"/>
    <col min="1607" max="1612" width="14.7109375" customWidth="1"/>
    <col min="1614" max="1614" width="14.85546875" customWidth="1"/>
    <col min="1615" max="1619" width="14.7109375" customWidth="1"/>
    <col min="1621" max="1625" width="14.7109375" customWidth="1"/>
    <col min="1626" max="1626" width="14.5703125" customWidth="1"/>
    <col min="1628" max="1629" width="14.7109375" customWidth="1"/>
    <col min="1630" max="1630" width="14.85546875" customWidth="1"/>
    <col min="1631" max="1631" width="14.7109375" customWidth="1"/>
    <col min="1635" max="1637" width="14.7109375" customWidth="1"/>
    <col min="1791" max="1791" width="7" customWidth="1"/>
    <col min="1792" max="1792" width="37.28515625" customWidth="1"/>
    <col min="1793" max="1793" width="13.28515625" customWidth="1"/>
    <col min="1794" max="1794" width="14.140625" customWidth="1"/>
    <col min="1795" max="1795" width="12.5703125" customWidth="1"/>
    <col min="1796" max="1796" width="13.42578125" customWidth="1"/>
    <col min="1797" max="1800" width="13.7109375" customWidth="1"/>
    <col min="1801" max="1801" width="14.140625" customWidth="1"/>
    <col min="1802" max="1802" width="13.7109375" customWidth="1"/>
    <col min="1803" max="1803" width="9" customWidth="1"/>
    <col min="1804" max="1811" width="14.7109375" customWidth="1"/>
    <col min="1812" max="1812" width="14.85546875" customWidth="1"/>
    <col min="1813" max="1825" width="14.7109375" customWidth="1"/>
    <col min="1827" max="1827" width="14.7109375" customWidth="1"/>
    <col min="1829" max="1832" width="14.7109375" customWidth="1"/>
    <col min="1833" max="1833" width="14.85546875" customWidth="1"/>
    <col min="1834" max="1837" width="14.7109375" customWidth="1"/>
    <col min="1839" max="1840" width="14.7109375" customWidth="1"/>
    <col min="1842" max="1843" width="14.7109375" customWidth="1"/>
    <col min="1844" max="1844" width="14.5703125" customWidth="1"/>
    <col min="1845" max="1847" width="14.7109375" customWidth="1"/>
    <col min="1850" max="1850" width="14.7109375" customWidth="1"/>
    <col min="1851" max="1851" width="14.85546875" customWidth="1"/>
    <col min="1852" max="1854" width="14.7109375" customWidth="1"/>
    <col min="1856" max="1856" width="14.85546875" customWidth="1"/>
    <col min="1857" max="1858" width="14.7109375" customWidth="1"/>
    <col min="1859" max="1859" width="16.5703125" customWidth="1"/>
    <col min="1860" max="1861" width="14.7109375" customWidth="1"/>
    <col min="1863" max="1868" width="14.7109375" customWidth="1"/>
    <col min="1870" max="1870" width="14.85546875" customWidth="1"/>
    <col min="1871" max="1875" width="14.7109375" customWidth="1"/>
    <col min="1877" max="1881" width="14.7109375" customWidth="1"/>
    <col min="1882" max="1882" width="14.5703125" customWidth="1"/>
    <col min="1884" max="1885" width="14.7109375" customWidth="1"/>
    <col min="1886" max="1886" width="14.85546875" customWidth="1"/>
    <col min="1887" max="1887" width="14.7109375" customWidth="1"/>
    <col min="1891" max="1893" width="14.7109375" customWidth="1"/>
    <col min="2047" max="2047" width="7" customWidth="1"/>
    <col min="2048" max="2048" width="37.28515625" customWidth="1"/>
    <col min="2049" max="2049" width="13.28515625" customWidth="1"/>
    <col min="2050" max="2050" width="14.140625" customWidth="1"/>
    <col min="2051" max="2051" width="12.5703125" customWidth="1"/>
    <col min="2052" max="2052" width="13.42578125" customWidth="1"/>
    <col min="2053" max="2056" width="13.7109375" customWidth="1"/>
    <col min="2057" max="2057" width="14.140625" customWidth="1"/>
    <col min="2058" max="2058" width="13.7109375" customWidth="1"/>
    <col min="2059" max="2059" width="9" customWidth="1"/>
    <col min="2060" max="2067" width="14.7109375" customWidth="1"/>
    <col min="2068" max="2068" width="14.85546875" customWidth="1"/>
    <col min="2069" max="2081" width="14.7109375" customWidth="1"/>
    <col min="2083" max="2083" width="14.7109375" customWidth="1"/>
    <col min="2085" max="2088" width="14.7109375" customWidth="1"/>
    <col min="2089" max="2089" width="14.85546875" customWidth="1"/>
    <col min="2090" max="2093" width="14.7109375" customWidth="1"/>
    <col min="2095" max="2096" width="14.7109375" customWidth="1"/>
    <col min="2098" max="2099" width="14.7109375" customWidth="1"/>
    <col min="2100" max="2100" width="14.5703125" customWidth="1"/>
    <col min="2101" max="2103" width="14.7109375" customWidth="1"/>
    <col min="2106" max="2106" width="14.7109375" customWidth="1"/>
    <col min="2107" max="2107" width="14.85546875" customWidth="1"/>
    <col min="2108" max="2110" width="14.7109375" customWidth="1"/>
    <col min="2112" max="2112" width="14.85546875" customWidth="1"/>
    <col min="2113" max="2114" width="14.7109375" customWidth="1"/>
    <col min="2115" max="2115" width="16.5703125" customWidth="1"/>
    <col min="2116" max="2117" width="14.7109375" customWidth="1"/>
    <col min="2119" max="2124" width="14.7109375" customWidth="1"/>
    <col min="2126" max="2126" width="14.85546875" customWidth="1"/>
    <col min="2127" max="2131" width="14.7109375" customWidth="1"/>
    <col min="2133" max="2137" width="14.7109375" customWidth="1"/>
    <col min="2138" max="2138" width="14.5703125" customWidth="1"/>
    <col min="2140" max="2141" width="14.7109375" customWidth="1"/>
    <col min="2142" max="2142" width="14.85546875" customWidth="1"/>
    <col min="2143" max="2143" width="14.7109375" customWidth="1"/>
    <col min="2147" max="2149" width="14.7109375" customWidth="1"/>
    <col min="2303" max="2303" width="7" customWidth="1"/>
    <col min="2304" max="2304" width="37.28515625" customWidth="1"/>
    <col min="2305" max="2305" width="13.28515625" customWidth="1"/>
    <col min="2306" max="2306" width="14.140625" customWidth="1"/>
    <col min="2307" max="2307" width="12.5703125" customWidth="1"/>
    <col min="2308" max="2308" width="13.42578125" customWidth="1"/>
    <col min="2309" max="2312" width="13.7109375" customWidth="1"/>
    <col min="2313" max="2313" width="14.140625" customWidth="1"/>
    <col min="2314" max="2314" width="13.7109375" customWidth="1"/>
    <col min="2315" max="2315" width="9" customWidth="1"/>
    <col min="2316" max="2323" width="14.7109375" customWidth="1"/>
    <col min="2324" max="2324" width="14.85546875" customWidth="1"/>
    <col min="2325" max="2337" width="14.7109375" customWidth="1"/>
    <col min="2339" max="2339" width="14.7109375" customWidth="1"/>
    <col min="2341" max="2344" width="14.7109375" customWidth="1"/>
    <col min="2345" max="2345" width="14.85546875" customWidth="1"/>
    <col min="2346" max="2349" width="14.7109375" customWidth="1"/>
    <col min="2351" max="2352" width="14.7109375" customWidth="1"/>
    <col min="2354" max="2355" width="14.7109375" customWidth="1"/>
    <col min="2356" max="2356" width="14.5703125" customWidth="1"/>
    <col min="2357" max="2359" width="14.7109375" customWidth="1"/>
    <col min="2362" max="2362" width="14.7109375" customWidth="1"/>
    <col min="2363" max="2363" width="14.85546875" customWidth="1"/>
    <col min="2364" max="2366" width="14.7109375" customWidth="1"/>
    <col min="2368" max="2368" width="14.85546875" customWidth="1"/>
    <col min="2369" max="2370" width="14.7109375" customWidth="1"/>
    <col min="2371" max="2371" width="16.5703125" customWidth="1"/>
    <col min="2372" max="2373" width="14.7109375" customWidth="1"/>
    <col min="2375" max="2380" width="14.7109375" customWidth="1"/>
    <col min="2382" max="2382" width="14.85546875" customWidth="1"/>
    <col min="2383" max="2387" width="14.7109375" customWidth="1"/>
    <col min="2389" max="2393" width="14.7109375" customWidth="1"/>
    <col min="2394" max="2394" width="14.5703125" customWidth="1"/>
    <col min="2396" max="2397" width="14.7109375" customWidth="1"/>
    <col min="2398" max="2398" width="14.85546875" customWidth="1"/>
    <col min="2399" max="2399" width="14.7109375" customWidth="1"/>
    <col min="2403" max="2405" width="14.7109375" customWidth="1"/>
    <col min="2559" max="2559" width="7" customWidth="1"/>
    <col min="2560" max="2560" width="37.28515625" customWidth="1"/>
    <col min="2561" max="2561" width="13.28515625" customWidth="1"/>
    <col min="2562" max="2562" width="14.140625" customWidth="1"/>
    <col min="2563" max="2563" width="12.5703125" customWidth="1"/>
    <col min="2564" max="2564" width="13.42578125" customWidth="1"/>
    <col min="2565" max="2568" width="13.7109375" customWidth="1"/>
    <col min="2569" max="2569" width="14.140625" customWidth="1"/>
    <col min="2570" max="2570" width="13.7109375" customWidth="1"/>
    <col min="2571" max="2571" width="9" customWidth="1"/>
    <col min="2572" max="2579" width="14.7109375" customWidth="1"/>
    <col min="2580" max="2580" width="14.85546875" customWidth="1"/>
    <col min="2581" max="2593" width="14.7109375" customWidth="1"/>
    <col min="2595" max="2595" width="14.7109375" customWidth="1"/>
    <col min="2597" max="2600" width="14.7109375" customWidth="1"/>
    <col min="2601" max="2601" width="14.85546875" customWidth="1"/>
    <col min="2602" max="2605" width="14.7109375" customWidth="1"/>
    <col min="2607" max="2608" width="14.7109375" customWidth="1"/>
    <col min="2610" max="2611" width="14.7109375" customWidth="1"/>
    <col min="2612" max="2612" width="14.5703125" customWidth="1"/>
    <col min="2613" max="2615" width="14.7109375" customWidth="1"/>
    <col min="2618" max="2618" width="14.7109375" customWidth="1"/>
    <col min="2619" max="2619" width="14.85546875" customWidth="1"/>
    <col min="2620" max="2622" width="14.7109375" customWidth="1"/>
    <col min="2624" max="2624" width="14.85546875" customWidth="1"/>
    <col min="2625" max="2626" width="14.7109375" customWidth="1"/>
    <col min="2627" max="2627" width="16.5703125" customWidth="1"/>
    <col min="2628" max="2629" width="14.7109375" customWidth="1"/>
    <col min="2631" max="2636" width="14.7109375" customWidth="1"/>
    <col min="2638" max="2638" width="14.85546875" customWidth="1"/>
    <col min="2639" max="2643" width="14.7109375" customWidth="1"/>
    <col min="2645" max="2649" width="14.7109375" customWidth="1"/>
    <col min="2650" max="2650" width="14.5703125" customWidth="1"/>
    <col min="2652" max="2653" width="14.7109375" customWidth="1"/>
    <col min="2654" max="2654" width="14.85546875" customWidth="1"/>
    <col min="2655" max="2655" width="14.7109375" customWidth="1"/>
    <col min="2659" max="2661" width="14.7109375" customWidth="1"/>
    <col min="2815" max="2815" width="7" customWidth="1"/>
    <col min="2816" max="2816" width="37.28515625" customWidth="1"/>
    <col min="2817" max="2817" width="13.28515625" customWidth="1"/>
    <col min="2818" max="2818" width="14.140625" customWidth="1"/>
    <col min="2819" max="2819" width="12.5703125" customWidth="1"/>
    <col min="2820" max="2820" width="13.42578125" customWidth="1"/>
    <col min="2821" max="2824" width="13.7109375" customWidth="1"/>
    <col min="2825" max="2825" width="14.140625" customWidth="1"/>
    <col min="2826" max="2826" width="13.7109375" customWidth="1"/>
    <col min="2827" max="2827" width="9" customWidth="1"/>
    <col min="2828" max="2835" width="14.7109375" customWidth="1"/>
    <col min="2836" max="2836" width="14.85546875" customWidth="1"/>
    <col min="2837" max="2849" width="14.7109375" customWidth="1"/>
    <col min="2851" max="2851" width="14.7109375" customWidth="1"/>
    <col min="2853" max="2856" width="14.7109375" customWidth="1"/>
    <col min="2857" max="2857" width="14.85546875" customWidth="1"/>
    <col min="2858" max="2861" width="14.7109375" customWidth="1"/>
    <col min="2863" max="2864" width="14.7109375" customWidth="1"/>
    <col min="2866" max="2867" width="14.7109375" customWidth="1"/>
    <col min="2868" max="2868" width="14.5703125" customWidth="1"/>
    <col min="2869" max="2871" width="14.7109375" customWidth="1"/>
    <col min="2874" max="2874" width="14.7109375" customWidth="1"/>
    <col min="2875" max="2875" width="14.85546875" customWidth="1"/>
    <col min="2876" max="2878" width="14.7109375" customWidth="1"/>
    <col min="2880" max="2880" width="14.85546875" customWidth="1"/>
    <col min="2881" max="2882" width="14.7109375" customWidth="1"/>
    <col min="2883" max="2883" width="16.5703125" customWidth="1"/>
    <col min="2884" max="2885" width="14.7109375" customWidth="1"/>
    <col min="2887" max="2892" width="14.7109375" customWidth="1"/>
    <col min="2894" max="2894" width="14.85546875" customWidth="1"/>
    <col min="2895" max="2899" width="14.7109375" customWidth="1"/>
    <col min="2901" max="2905" width="14.7109375" customWidth="1"/>
    <col min="2906" max="2906" width="14.5703125" customWidth="1"/>
    <col min="2908" max="2909" width="14.7109375" customWidth="1"/>
    <col min="2910" max="2910" width="14.85546875" customWidth="1"/>
    <col min="2911" max="2911" width="14.7109375" customWidth="1"/>
    <col min="2915" max="2917" width="14.7109375" customWidth="1"/>
    <col min="3071" max="3071" width="7" customWidth="1"/>
    <col min="3072" max="3072" width="37.28515625" customWidth="1"/>
    <col min="3073" max="3073" width="13.28515625" customWidth="1"/>
    <col min="3074" max="3074" width="14.140625" customWidth="1"/>
    <col min="3075" max="3075" width="12.5703125" customWidth="1"/>
    <col min="3076" max="3076" width="13.42578125" customWidth="1"/>
    <col min="3077" max="3080" width="13.7109375" customWidth="1"/>
    <col min="3081" max="3081" width="14.140625" customWidth="1"/>
    <col min="3082" max="3082" width="13.7109375" customWidth="1"/>
    <col min="3083" max="3083" width="9" customWidth="1"/>
    <col min="3084" max="3091" width="14.7109375" customWidth="1"/>
    <col min="3092" max="3092" width="14.85546875" customWidth="1"/>
    <col min="3093" max="3105" width="14.7109375" customWidth="1"/>
    <col min="3107" max="3107" width="14.7109375" customWidth="1"/>
    <col min="3109" max="3112" width="14.7109375" customWidth="1"/>
    <col min="3113" max="3113" width="14.85546875" customWidth="1"/>
    <col min="3114" max="3117" width="14.7109375" customWidth="1"/>
    <col min="3119" max="3120" width="14.7109375" customWidth="1"/>
    <col min="3122" max="3123" width="14.7109375" customWidth="1"/>
    <col min="3124" max="3124" width="14.5703125" customWidth="1"/>
    <col min="3125" max="3127" width="14.7109375" customWidth="1"/>
    <col min="3130" max="3130" width="14.7109375" customWidth="1"/>
    <col min="3131" max="3131" width="14.85546875" customWidth="1"/>
    <col min="3132" max="3134" width="14.7109375" customWidth="1"/>
    <col min="3136" max="3136" width="14.85546875" customWidth="1"/>
    <col min="3137" max="3138" width="14.7109375" customWidth="1"/>
    <col min="3139" max="3139" width="16.5703125" customWidth="1"/>
    <col min="3140" max="3141" width="14.7109375" customWidth="1"/>
    <col min="3143" max="3148" width="14.7109375" customWidth="1"/>
    <col min="3150" max="3150" width="14.85546875" customWidth="1"/>
    <col min="3151" max="3155" width="14.7109375" customWidth="1"/>
    <col min="3157" max="3161" width="14.7109375" customWidth="1"/>
    <col min="3162" max="3162" width="14.5703125" customWidth="1"/>
    <col min="3164" max="3165" width="14.7109375" customWidth="1"/>
    <col min="3166" max="3166" width="14.85546875" customWidth="1"/>
    <col min="3167" max="3167" width="14.7109375" customWidth="1"/>
    <col min="3171" max="3173" width="14.7109375" customWidth="1"/>
    <col min="3327" max="3327" width="7" customWidth="1"/>
    <col min="3328" max="3328" width="37.28515625" customWidth="1"/>
    <col min="3329" max="3329" width="13.28515625" customWidth="1"/>
    <col min="3330" max="3330" width="14.140625" customWidth="1"/>
    <col min="3331" max="3331" width="12.5703125" customWidth="1"/>
    <col min="3332" max="3332" width="13.42578125" customWidth="1"/>
    <col min="3333" max="3336" width="13.7109375" customWidth="1"/>
    <col min="3337" max="3337" width="14.140625" customWidth="1"/>
    <col min="3338" max="3338" width="13.7109375" customWidth="1"/>
    <col min="3339" max="3339" width="9" customWidth="1"/>
    <col min="3340" max="3347" width="14.7109375" customWidth="1"/>
    <col min="3348" max="3348" width="14.85546875" customWidth="1"/>
    <col min="3349" max="3361" width="14.7109375" customWidth="1"/>
    <col min="3363" max="3363" width="14.7109375" customWidth="1"/>
    <col min="3365" max="3368" width="14.7109375" customWidth="1"/>
    <col min="3369" max="3369" width="14.85546875" customWidth="1"/>
    <col min="3370" max="3373" width="14.7109375" customWidth="1"/>
    <col min="3375" max="3376" width="14.7109375" customWidth="1"/>
    <col min="3378" max="3379" width="14.7109375" customWidth="1"/>
    <col min="3380" max="3380" width="14.5703125" customWidth="1"/>
    <col min="3381" max="3383" width="14.7109375" customWidth="1"/>
    <col min="3386" max="3386" width="14.7109375" customWidth="1"/>
    <col min="3387" max="3387" width="14.85546875" customWidth="1"/>
    <col min="3388" max="3390" width="14.7109375" customWidth="1"/>
    <col min="3392" max="3392" width="14.85546875" customWidth="1"/>
    <col min="3393" max="3394" width="14.7109375" customWidth="1"/>
    <col min="3395" max="3395" width="16.5703125" customWidth="1"/>
    <col min="3396" max="3397" width="14.7109375" customWidth="1"/>
    <col min="3399" max="3404" width="14.7109375" customWidth="1"/>
    <col min="3406" max="3406" width="14.85546875" customWidth="1"/>
    <col min="3407" max="3411" width="14.7109375" customWidth="1"/>
    <col min="3413" max="3417" width="14.7109375" customWidth="1"/>
    <col min="3418" max="3418" width="14.5703125" customWidth="1"/>
    <col min="3420" max="3421" width="14.7109375" customWidth="1"/>
    <col min="3422" max="3422" width="14.85546875" customWidth="1"/>
    <col min="3423" max="3423" width="14.7109375" customWidth="1"/>
    <col min="3427" max="3429" width="14.7109375" customWidth="1"/>
    <col min="3583" max="3583" width="7" customWidth="1"/>
    <col min="3584" max="3584" width="37.28515625" customWidth="1"/>
    <col min="3585" max="3585" width="13.28515625" customWidth="1"/>
    <col min="3586" max="3586" width="14.140625" customWidth="1"/>
    <col min="3587" max="3587" width="12.5703125" customWidth="1"/>
    <col min="3588" max="3588" width="13.42578125" customWidth="1"/>
    <col min="3589" max="3592" width="13.7109375" customWidth="1"/>
    <col min="3593" max="3593" width="14.140625" customWidth="1"/>
    <col min="3594" max="3594" width="13.7109375" customWidth="1"/>
    <col min="3595" max="3595" width="9" customWidth="1"/>
    <col min="3596" max="3603" width="14.7109375" customWidth="1"/>
    <col min="3604" max="3604" width="14.85546875" customWidth="1"/>
    <col min="3605" max="3617" width="14.7109375" customWidth="1"/>
    <col min="3619" max="3619" width="14.7109375" customWidth="1"/>
    <col min="3621" max="3624" width="14.7109375" customWidth="1"/>
    <col min="3625" max="3625" width="14.85546875" customWidth="1"/>
    <col min="3626" max="3629" width="14.7109375" customWidth="1"/>
    <col min="3631" max="3632" width="14.7109375" customWidth="1"/>
    <col min="3634" max="3635" width="14.7109375" customWidth="1"/>
    <col min="3636" max="3636" width="14.5703125" customWidth="1"/>
    <col min="3637" max="3639" width="14.7109375" customWidth="1"/>
    <col min="3642" max="3642" width="14.7109375" customWidth="1"/>
    <col min="3643" max="3643" width="14.85546875" customWidth="1"/>
    <col min="3644" max="3646" width="14.7109375" customWidth="1"/>
    <col min="3648" max="3648" width="14.85546875" customWidth="1"/>
    <col min="3649" max="3650" width="14.7109375" customWidth="1"/>
    <col min="3651" max="3651" width="16.5703125" customWidth="1"/>
    <col min="3652" max="3653" width="14.7109375" customWidth="1"/>
    <col min="3655" max="3660" width="14.7109375" customWidth="1"/>
    <col min="3662" max="3662" width="14.85546875" customWidth="1"/>
    <col min="3663" max="3667" width="14.7109375" customWidth="1"/>
    <col min="3669" max="3673" width="14.7109375" customWidth="1"/>
    <col min="3674" max="3674" width="14.5703125" customWidth="1"/>
    <col min="3676" max="3677" width="14.7109375" customWidth="1"/>
    <col min="3678" max="3678" width="14.85546875" customWidth="1"/>
    <col min="3679" max="3679" width="14.7109375" customWidth="1"/>
    <col min="3683" max="3685" width="14.7109375" customWidth="1"/>
    <col min="3839" max="3839" width="7" customWidth="1"/>
    <col min="3840" max="3840" width="37.28515625" customWidth="1"/>
    <col min="3841" max="3841" width="13.28515625" customWidth="1"/>
    <col min="3842" max="3842" width="14.140625" customWidth="1"/>
    <col min="3843" max="3843" width="12.5703125" customWidth="1"/>
    <col min="3844" max="3844" width="13.42578125" customWidth="1"/>
    <col min="3845" max="3848" width="13.7109375" customWidth="1"/>
    <col min="3849" max="3849" width="14.140625" customWidth="1"/>
    <col min="3850" max="3850" width="13.7109375" customWidth="1"/>
    <col min="3851" max="3851" width="9" customWidth="1"/>
    <col min="3852" max="3859" width="14.7109375" customWidth="1"/>
    <col min="3860" max="3860" width="14.85546875" customWidth="1"/>
    <col min="3861" max="3873" width="14.7109375" customWidth="1"/>
    <col min="3875" max="3875" width="14.7109375" customWidth="1"/>
    <col min="3877" max="3880" width="14.7109375" customWidth="1"/>
    <col min="3881" max="3881" width="14.85546875" customWidth="1"/>
    <col min="3882" max="3885" width="14.7109375" customWidth="1"/>
    <col min="3887" max="3888" width="14.7109375" customWidth="1"/>
    <col min="3890" max="3891" width="14.7109375" customWidth="1"/>
    <col min="3892" max="3892" width="14.5703125" customWidth="1"/>
    <col min="3893" max="3895" width="14.7109375" customWidth="1"/>
    <col min="3898" max="3898" width="14.7109375" customWidth="1"/>
    <col min="3899" max="3899" width="14.85546875" customWidth="1"/>
    <col min="3900" max="3902" width="14.7109375" customWidth="1"/>
    <col min="3904" max="3904" width="14.85546875" customWidth="1"/>
    <col min="3905" max="3906" width="14.7109375" customWidth="1"/>
    <col min="3907" max="3907" width="16.5703125" customWidth="1"/>
    <col min="3908" max="3909" width="14.7109375" customWidth="1"/>
    <col min="3911" max="3916" width="14.7109375" customWidth="1"/>
    <col min="3918" max="3918" width="14.85546875" customWidth="1"/>
    <col min="3919" max="3923" width="14.7109375" customWidth="1"/>
    <col min="3925" max="3929" width="14.7109375" customWidth="1"/>
    <col min="3930" max="3930" width="14.5703125" customWidth="1"/>
    <col min="3932" max="3933" width="14.7109375" customWidth="1"/>
    <col min="3934" max="3934" width="14.85546875" customWidth="1"/>
    <col min="3935" max="3935" width="14.7109375" customWidth="1"/>
    <col min="3939" max="3941" width="14.7109375" customWidth="1"/>
    <col min="4095" max="4095" width="7" customWidth="1"/>
    <col min="4096" max="4096" width="37.28515625" customWidth="1"/>
    <col min="4097" max="4097" width="13.28515625" customWidth="1"/>
    <col min="4098" max="4098" width="14.140625" customWidth="1"/>
    <col min="4099" max="4099" width="12.5703125" customWidth="1"/>
    <col min="4100" max="4100" width="13.42578125" customWidth="1"/>
    <col min="4101" max="4104" width="13.7109375" customWidth="1"/>
    <col min="4105" max="4105" width="14.140625" customWidth="1"/>
    <col min="4106" max="4106" width="13.7109375" customWidth="1"/>
    <col min="4107" max="4107" width="9" customWidth="1"/>
    <col min="4108" max="4115" width="14.7109375" customWidth="1"/>
    <col min="4116" max="4116" width="14.85546875" customWidth="1"/>
    <col min="4117" max="4129" width="14.7109375" customWidth="1"/>
    <col min="4131" max="4131" width="14.7109375" customWidth="1"/>
    <col min="4133" max="4136" width="14.7109375" customWidth="1"/>
    <col min="4137" max="4137" width="14.85546875" customWidth="1"/>
    <col min="4138" max="4141" width="14.7109375" customWidth="1"/>
    <col min="4143" max="4144" width="14.7109375" customWidth="1"/>
    <col min="4146" max="4147" width="14.7109375" customWidth="1"/>
    <col min="4148" max="4148" width="14.5703125" customWidth="1"/>
    <col min="4149" max="4151" width="14.7109375" customWidth="1"/>
    <col min="4154" max="4154" width="14.7109375" customWidth="1"/>
    <col min="4155" max="4155" width="14.85546875" customWidth="1"/>
    <col min="4156" max="4158" width="14.7109375" customWidth="1"/>
    <col min="4160" max="4160" width="14.85546875" customWidth="1"/>
    <col min="4161" max="4162" width="14.7109375" customWidth="1"/>
    <col min="4163" max="4163" width="16.5703125" customWidth="1"/>
    <col min="4164" max="4165" width="14.7109375" customWidth="1"/>
    <col min="4167" max="4172" width="14.7109375" customWidth="1"/>
    <col min="4174" max="4174" width="14.85546875" customWidth="1"/>
    <col min="4175" max="4179" width="14.7109375" customWidth="1"/>
    <col min="4181" max="4185" width="14.7109375" customWidth="1"/>
    <col min="4186" max="4186" width="14.5703125" customWidth="1"/>
    <col min="4188" max="4189" width="14.7109375" customWidth="1"/>
    <col min="4190" max="4190" width="14.85546875" customWidth="1"/>
    <col min="4191" max="4191" width="14.7109375" customWidth="1"/>
    <col min="4195" max="4197" width="14.7109375" customWidth="1"/>
    <col min="4351" max="4351" width="7" customWidth="1"/>
    <col min="4352" max="4352" width="37.28515625" customWidth="1"/>
    <col min="4353" max="4353" width="13.28515625" customWidth="1"/>
    <col min="4354" max="4354" width="14.140625" customWidth="1"/>
    <col min="4355" max="4355" width="12.5703125" customWidth="1"/>
    <col min="4356" max="4356" width="13.42578125" customWidth="1"/>
    <col min="4357" max="4360" width="13.7109375" customWidth="1"/>
    <col min="4361" max="4361" width="14.140625" customWidth="1"/>
    <col min="4362" max="4362" width="13.7109375" customWidth="1"/>
    <col min="4363" max="4363" width="9" customWidth="1"/>
    <col min="4364" max="4371" width="14.7109375" customWidth="1"/>
    <col min="4372" max="4372" width="14.85546875" customWidth="1"/>
    <col min="4373" max="4385" width="14.7109375" customWidth="1"/>
    <col min="4387" max="4387" width="14.7109375" customWidth="1"/>
    <col min="4389" max="4392" width="14.7109375" customWidth="1"/>
    <col min="4393" max="4393" width="14.85546875" customWidth="1"/>
    <col min="4394" max="4397" width="14.7109375" customWidth="1"/>
    <col min="4399" max="4400" width="14.7109375" customWidth="1"/>
    <col min="4402" max="4403" width="14.7109375" customWidth="1"/>
    <col min="4404" max="4404" width="14.5703125" customWidth="1"/>
    <col min="4405" max="4407" width="14.7109375" customWidth="1"/>
    <col min="4410" max="4410" width="14.7109375" customWidth="1"/>
    <col min="4411" max="4411" width="14.85546875" customWidth="1"/>
    <col min="4412" max="4414" width="14.7109375" customWidth="1"/>
    <col min="4416" max="4416" width="14.85546875" customWidth="1"/>
    <col min="4417" max="4418" width="14.7109375" customWidth="1"/>
    <col min="4419" max="4419" width="16.5703125" customWidth="1"/>
    <col min="4420" max="4421" width="14.7109375" customWidth="1"/>
    <col min="4423" max="4428" width="14.7109375" customWidth="1"/>
    <col min="4430" max="4430" width="14.85546875" customWidth="1"/>
    <col min="4431" max="4435" width="14.7109375" customWidth="1"/>
    <col min="4437" max="4441" width="14.7109375" customWidth="1"/>
    <col min="4442" max="4442" width="14.5703125" customWidth="1"/>
    <col min="4444" max="4445" width="14.7109375" customWidth="1"/>
    <col min="4446" max="4446" width="14.85546875" customWidth="1"/>
    <col min="4447" max="4447" width="14.7109375" customWidth="1"/>
    <col min="4451" max="4453" width="14.7109375" customWidth="1"/>
    <col min="4607" max="4607" width="7" customWidth="1"/>
    <col min="4608" max="4608" width="37.28515625" customWidth="1"/>
    <col min="4609" max="4609" width="13.28515625" customWidth="1"/>
    <col min="4610" max="4610" width="14.140625" customWidth="1"/>
    <col min="4611" max="4611" width="12.5703125" customWidth="1"/>
    <col min="4612" max="4612" width="13.42578125" customWidth="1"/>
    <col min="4613" max="4616" width="13.7109375" customWidth="1"/>
    <col min="4617" max="4617" width="14.140625" customWidth="1"/>
    <col min="4618" max="4618" width="13.7109375" customWidth="1"/>
    <col min="4619" max="4619" width="9" customWidth="1"/>
    <col min="4620" max="4627" width="14.7109375" customWidth="1"/>
    <col min="4628" max="4628" width="14.85546875" customWidth="1"/>
    <col min="4629" max="4641" width="14.7109375" customWidth="1"/>
    <col min="4643" max="4643" width="14.7109375" customWidth="1"/>
    <col min="4645" max="4648" width="14.7109375" customWidth="1"/>
    <col min="4649" max="4649" width="14.85546875" customWidth="1"/>
    <col min="4650" max="4653" width="14.7109375" customWidth="1"/>
    <col min="4655" max="4656" width="14.7109375" customWidth="1"/>
    <col min="4658" max="4659" width="14.7109375" customWidth="1"/>
    <col min="4660" max="4660" width="14.5703125" customWidth="1"/>
    <col min="4661" max="4663" width="14.7109375" customWidth="1"/>
    <col min="4666" max="4666" width="14.7109375" customWidth="1"/>
    <col min="4667" max="4667" width="14.85546875" customWidth="1"/>
    <col min="4668" max="4670" width="14.7109375" customWidth="1"/>
    <col min="4672" max="4672" width="14.85546875" customWidth="1"/>
    <col min="4673" max="4674" width="14.7109375" customWidth="1"/>
    <col min="4675" max="4675" width="16.5703125" customWidth="1"/>
    <col min="4676" max="4677" width="14.7109375" customWidth="1"/>
    <col min="4679" max="4684" width="14.7109375" customWidth="1"/>
    <col min="4686" max="4686" width="14.85546875" customWidth="1"/>
    <col min="4687" max="4691" width="14.7109375" customWidth="1"/>
    <col min="4693" max="4697" width="14.7109375" customWidth="1"/>
    <col min="4698" max="4698" width="14.5703125" customWidth="1"/>
    <col min="4700" max="4701" width="14.7109375" customWidth="1"/>
    <col min="4702" max="4702" width="14.85546875" customWidth="1"/>
    <col min="4703" max="4703" width="14.7109375" customWidth="1"/>
    <col min="4707" max="4709" width="14.7109375" customWidth="1"/>
    <col min="4863" max="4863" width="7" customWidth="1"/>
    <col min="4864" max="4864" width="37.28515625" customWidth="1"/>
    <col min="4865" max="4865" width="13.28515625" customWidth="1"/>
    <col min="4866" max="4866" width="14.140625" customWidth="1"/>
    <col min="4867" max="4867" width="12.5703125" customWidth="1"/>
    <col min="4868" max="4868" width="13.42578125" customWidth="1"/>
    <col min="4869" max="4872" width="13.7109375" customWidth="1"/>
    <col min="4873" max="4873" width="14.140625" customWidth="1"/>
    <col min="4874" max="4874" width="13.7109375" customWidth="1"/>
    <col min="4875" max="4875" width="9" customWidth="1"/>
    <col min="4876" max="4883" width="14.7109375" customWidth="1"/>
    <col min="4884" max="4884" width="14.85546875" customWidth="1"/>
    <col min="4885" max="4897" width="14.7109375" customWidth="1"/>
    <col min="4899" max="4899" width="14.7109375" customWidth="1"/>
    <col min="4901" max="4904" width="14.7109375" customWidth="1"/>
    <col min="4905" max="4905" width="14.85546875" customWidth="1"/>
    <col min="4906" max="4909" width="14.7109375" customWidth="1"/>
    <col min="4911" max="4912" width="14.7109375" customWidth="1"/>
    <col min="4914" max="4915" width="14.7109375" customWidth="1"/>
    <col min="4916" max="4916" width="14.5703125" customWidth="1"/>
    <col min="4917" max="4919" width="14.7109375" customWidth="1"/>
    <col min="4922" max="4922" width="14.7109375" customWidth="1"/>
    <col min="4923" max="4923" width="14.85546875" customWidth="1"/>
    <col min="4924" max="4926" width="14.7109375" customWidth="1"/>
    <col min="4928" max="4928" width="14.85546875" customWidth="1"/>
    <col min="4929" max="4930" width="14.7109375" customWidth="1"/>
    <col min="4931" max="4931" width="16.5703125" customWidth="1"/>
    <col min="4932" max="4933" width="14.7109375" customWidth="1"/>
    <col min="4935" max="4940" width="14.7109375" customWidth="1"/>
    <col min="4942" max="4942" width="14.85546875" customWidth="1"/>
    <col min="4943" max="4947" width="14.7109375" customWidth="1"/>
    <col min="4949" max="4953" width="14.7109375" customWidth="1"/>
    <col min="4954" max="4954" width="14.5703125" customWidth="1"/>
    <col min="4956" max="4957" width="14.7109375" customWidth="1"/>
    <col min="4958" max="4958" width="14.85546875" customWidth="1"/>
    <col min="4959" max="4959" width="14.7109375" customWidth="1"/>
    <col min="4963" max="4965" width="14.7109375" customWidth="1"/>
    <col min="5119" max="5119" width="7" customWidth="1"/>
    <col min="5120" max="5120" width="37.28515625" customWidth="1"/>
    <col min="5121" max="5121" width="13.28515625" customWidth="1"/>
    <col min="5122" max="5122" width="14.140625" customWidth="1"/>
    <col min="5123" max="5123" width="12.5703125" customWidth="1"/>
    <col min="5124" max="5124" width="13.42578125" customWidth="1"/>
    <col min="5125" max="5128" width="13.7109375" customWidth="1"/>
    <col min="5129" max="5129" width="14.140625" customWidth="1"/>
    <col min="5130" max="5130" width="13.7109375" customWidth="1"/>
    <col min="5131" max="5131" width="9" customWidth="1"/>
    <col min="5132" max="5139" width="14.7109375" customWidth="1"/>
    <col min="5140" max="5140" width="14.85546875" customWidth="1"/>
    <col min="5141" max="5153" width="14.7109375" customWidth="1"/>
    <col min="5155" max="5155" width="14.7109375" customWidth="1"/>
    <col min="5157" max="5160" width="14.7109375" customWidth="1"/>
    <col min="5161" max="5161" width="14.85546875" customWidth="1"/>
    <col min="5162" max="5165" width="14.7109375" customWidth="1"/>
    <col min="5167" max="5168" width="14.7109375" customWidth="1"/>
    <col min="5170" max="5171" width="14.7109375" customWidth="1"/>
    <col min="5172" max="5172" width="14.5703125" customWidth="1"/>
    <col min="5173" max="5175" width="14.7109375" customWidth="1"/>
    <col min="5178" max="5178" width="14.7109375" customWidth="1"/>
    <col min="5179" max="5179" width="14.85546875" customWidth="1"/>
    <col min="5180" max="5182" width="14.7109375" customWidth="1"/>
    <col min="5184" max="5184" width="14.85546875" customWidth="1"/>
    <col min="5185" max="5186" width="14.7109375" customWidth="1"/>
    <col min="5187" max="5187" width="16.5703125" customWidth="1"/>
    <col min="5188" max="5189" width="14.7109375" customWidth="1"/>
    <col min="5191" max="5196" width="14.7109375" customWidth="1"/>
    <col min="5198" max="5198" width="14.85546875" customWidth="1"/>
    <col min="5199" max="5203" width="14.7109375" customWidth="1"/>
    <col min="5205" max="5209" width="14.7109375" customWidth="1"/>
    <col min="5210" max="5210" width="14.5703125" customWidth="1"/>
    <col min="5212" max="5213" width="14.7109375" customWidth="1"/>
    <col min="5214" max="5214" width="14.85546875" customWidth="1"/>
    <col min="5215" max="5215" width="14.7109375" customWidth="1"/>
    <col min="5219" max="5221" width="14.7109375" customWidth="1"/>
    <col min="5375" max="5375" width="7" customWidth="1"/>
    <col min="5376" max="5376" width="37.28515625" customWidth="1"/>
    <col min="5377" max="5377" width="13.28515625" customWidth="1"/>
    <col min="5378" max="5378" width="14.140625" customWidth="1"/>
    <col min="5379" max="5379" width="12.5703125" customWidth="1"/>
    <col min="5380" max="5380" width="13.42578125" customWidth="1"/>
    <col min="5381" max="5384" width="13.7109375" customWidth="1"/>
    <col min="5385" max="5385" width="14.140625" customWidth="1"/>
    <col min="5386" max="5386" width="13.7109375" customWidth="1"/>
    <col min="5387" max="5387" width="9" customWidth="1"/>
    <col min="5388" max="5395" width="14.7109375" customWidth="1"/>
    <col min="5396" max="5396" width="14.85546875" customWidth="1"/>
    <col min="5397" max="5409" width="14.7109375" customWidth="1"/>
    <col min="5411" max="5411" width="14.7109375" customWidth="1"/>
    <col min="5413" max="5416" width="14.7109375" customWidth="1"/>
    <col min="5417" max="5417" width="14.85546875" customWidth="1"/>
    <col min="5418" max="5421" width="14.7109375" customWidth="1"/>
    <col min="5423" max="5424" width="14.7109375" customWidth="1"/>
    <col min="5426" max="5427" width="14.7109375" customWidth="1"/>
    <col min="5428" max="5428" width="14.5703125" customWidth="1"/>
    <col min="5429" max="5431" width="14.7109375" customWidth="1"/>
    <col min="5434" max="5434" width="14.7109375" customWidth="1"/>
    <col min="5435" max="5435" width="14.85546875" customWidth="1"/>
    <col min="5436" max="5438" width="14.7109375" customWidth="1"/>
    <col min="5440" max="5440" width="14.85546875" customWidth="1"/>
    <col min="5441" max="5442" width="14.7109375" customWidth="1"/>
    <col min="5443" max="5443" width="16.5703125" customWidth="1"/>
    <col min="5444" max="5445" width="14.7109375" customWidth="1"/>
    <col min="5447" max="5452" width="14.7109375" customWidth="1"/>
    <col min="5454" max="5454" width="14.85546875" customWidth="1"/>
    <col min="5455" max="5459" width="14.7109375" customWidth="1"/>
    <col min="5461" max="5465" width="14.7109375" customWidth="1"/>
    <col min="5466" max="5466" width="14.5703125" customWidth="1"/>
    <col min="5468" max="5469" width="14.7109375" customWidth="1"/>
    <col min="5470" max="5470" width="14.85546875" customWidth="1"/>
    <col min="5471" max="5471" width="14.7109375" customWidth="1"/>
    <col min="5475" max="5477" width="14.7109375" customWidth="1"/>
    <col min="5631" max="5631" width="7" customWidth="1"/>
    <col min="5632" max="5632" width="37.28515625" customWidth="1"/>
    <col min="5633" max="5633" width="13.28515625" customWidth="1"/>
    <col min="5634" max="5634" width="14.140625" customWidth="1"/>
    <col min="5635" max="5635" width="12.5703125" customWidth="1"/>
    <col min="5636" max="5636" width="13.42578125" customWidth="1"/>
    <col min="5637" max="5640" width="13.7109375" customWidth="1"/>
    <col min="5641" max="5641" width="14.140625" customWidth="1"/>
    <col min="5642" max="5642" width="13.7109375" customWidth="1"/>
    <col min="5643" max="5643" width="9" customWidth="1"/>
    <col min="5644" max="5651" width="14.7109375" customWidth="1"/>
    <col min="5652" max="5652" width="14.85546875" customWidth="1"/>
    <col min="5653" max="5665" width="14.7109375" customWidth="1"/>
    <col min="5667" max="5667" width="14.7109375" customWidth="1"/>
    <col min="5669" max="5672" width="14.7109375" customWidth="1"/>
    <col min="5673" max="5673" width="14.85546875" customWidth="1"/>
    <col min="5674" max="5677" width="14.7109375" customWidth="1"/>
    <col min="5679" max="5680" width="14.7109375" customWidth="1"/>
    <col min="5682" max="5683" width="14.7109375" customWidth="1"/>
    <col min="5684" max="5684" width="14.5703125" customWidth="1"/>
    <col min="5685" max="5687" width="14.7109375" customWidth="1"/>
    <col min="5690" max="5690" width="14.7109375" customWidth="1"/>
    <col min="5691" max="5691" width="14.85546875" customWidth="1"/>
    <col min="5692" max="5694" width="14.7109375" customWidth="1"/>
    <col min="5696" max="5696" width="14.85546875" customWidth="1"/>
    <col min="5697" max="5698" width="14.7109375" customWidth="1"/>
    <col min="5699" max="5699" width="16.5703125" customWidth="1"/>
    <col min="5700" max="5701" width="14.7109375" customWidth="1"/>
    <col min="5703" max="5708" width="14.7109375" customWidth="1"/>
    <col min="5710" max="5710" width="14.85546875" customWidth="1"/>
    <col min="5711" max="5715" width="14.7109375" customWidth="1"/>
    <col min="5717" max="5721" width="14.7109375" customWidth="1"/>
    <col min="5722" max="5722" width="14.5703125" customWidth="1"/>
    <col min="5724" max="5725" width="14.7109375" customWidth="1"/>
    <col min="5726" max="5726" width="14.85546875" customWidth="1"/>
    <col min="5727" max="5727" width="14.7109375" customWidth="1"/>
    <col min="5731" max="5733" width="14.7109375" customWidth="1"/>
    <col min="5887" max="5887" width="7" customWidth="1"/>
    <col min="5888" max="5888" width="37.28515625" customWidth="1"/>
    <col min="5889" max="5889" width="13.28515625" customWidth="1"/>
    <col min="5890" max="5890" width="14.140625" customWidth="1"/>
    <col min="5891" max="5891" width="12.5703125" customWidth="1"/>
    <col min="5892" max="5892" width="13.42578125" customWidth="1"/>
    <col min="5893" max="5896" width="13.7109375" customWidth="1"/>
    <col min="5897" max="5897" width="14.140625" customWidth="1"/>
    <col min="5898" max="5898" width="13.7109375" customWidth="1"/>
    <col min="5899" max="5899" width="9" customWidth="1"/>
    <col min="5900" max="5907" width="14.7109375" customWidth="1"/>
    <col min="5908" max="5908" width="14.85546875" customWidth="1"/>
    <col min="5909" max="5921" width="14.7109375" customWidth="1"/>
    <col min="5923" max="5923" width="14.7109375" customWidth="1"/>
    <col min="5925" max="5928" width="14.7109375" customWidth="1"/>
    <col min="5929" max="5929" width="14.85546875" customWidth="1"/>
    <col min="5930" max="5933" width="14.7109375" customWidth="1"/>
    <col min="5935" max="5936" width="14.7109375" customWidth="1"/>
    <col min="5938" max="5939" width="14.7109375" customWidth="1"/>
    <col min="5940" max="5940" width="14.5703125" customWidth="1"/>
    <col min="5941" max="5943" width="14.7109375" customWidth="1"/>
    <col min="5946" max="5946" width="14.7109375" customWidth="1"/>
    <col min="5947" max="5947" width="14.85546875" customWidth="1"/>
    <col min="5948" max="5950" width="14.7109375" customWidth="1"/>
    <col min="5952" max="5952" width="14.85546875" customWidth="1"/>
    <col min="5953" max="5954" width="14.7109375" customWidth="1"/>
    <col min="5955" max="5955" width="16.5703125" customWidth="1"/>
    <col min="5956" max="5957" width="14.7109375" customWidth="1"/>
    <col min="5959" max="5964" width="14.7109375" customWidth="1"/>
    <col min="5966" max="5966" width="14.85546875" customWidth="1"/>
    <col min="5967" max="5971" width="14.7109375" customWidth="1"/>
    <col min="5973" max="5977" width="14.7109375" customWidth="1"/>
    <col min="5978" max="5978" width="14.5703125" customWidth="1"/>
    <col min="5980" max="5981" width="14.7109375" customWidth="1"/>
    <col min="5982" max="5982" width="14.85546875" customWidth="1"/>
    <col min="5983" max="5983" width="14.7109375" customWidth="1"/>
    <col min="5987" max="5989" width="14.7109375" customWidth="1"/>
    <col min="6143" max="6143" width="7" customWidth="1"/>
    <col min="6144" max="6144" width="37.28515625" customWidth="1"/>
    <col min="6145" max="6145" width="13.28515625" customWidth="1"/>
    <col min="6146" max="6146" width="14.140625" customWidth="1"/>
    <col min="6147" max="6147" width="12.5703125" customWidth="1"/>
    <col min="6148" max="6148" width="13.42578125" customWidth="1"/>
    <col min="6149" max="6152" width="13.7109375" customWidth="1"/>
    <col min="6153" max="6153" width="14.140625" customWidth="1"/>
    <col min="6154" max="6154" width="13.7109375" customWidth="1"/>
    <col min="6155" max="6155" width="9" customWidth="1"/>
    <col min="6156" max="6163" width="14.7109375" customWidth="1"/>
    <col min="6164" max="6164" width="14.85546875" customWidth="1"/>
    <col min="6165" max="6177" width="14.7109375" customWidth="1"/>
    <col min="6179" max="6179" width="14.7109375" customWidth="1"/>
    <col min="6181" max="6184" width="14.7109375" customWidth="1"/>
    <col min="6185" max="6185" width="14.85546875" customWidth="1"/>
    <col min="6186" max="6189" width="14.7109375" customWidth="1"/>
    <col min="6191" max="6192" width="14.7109375" customWidth="1"/>
    <col min="6194" max="6195" width="14.7109375" customWidth="1"/>
    <col min="6196" max="6196" width="14.5703125" customWidth="1"/>
    <col min="6197" max="6199" width="14.7109375" customWidth="1"/>
    <col min="6202" max="6202" width="14.7109375" customWidth="1"/>
    <col min="6203" max="6203" width="14.85546875" customWidth="1"/>
    <col min="6204" max="6206" width="14.7109375" customWidth="1"/>
    <col min="6208" max="6208" width="14.85546875" customWidth="1"/>
    <col min="6209" max="6210" width="14.7109375" customWidth="1"/>
    <col min="6211" max="6211" width="16.5703125" customWidth="1"/>
    <col min="6212" max="6213" width="14.7109375" customWidth="1"/>
    <col min="6215" max="6220" width="14.7109375" customWidth="1"/>
    <col min="6222" max="6222" width="14.85546875" customWidth="1"/>
    <col min="6223" max="6227" width="14.7109375" customWidth="1"/>
    <col min="6229" max="6233" width="14.7109375" customWidth="1"/>
    <col min="6234" max="6234" width="14.5703125" customWidth="1"/>
    <col min="6236" max="6237" width="14.7109375" customWidth="1"/>
    <col min="6238" max="6238" width="14.85546875" customWidth="1"/>
    <col min="6239" max="6239" width="14.7109375" customWidth="1"/>
    <col min="6243" max="6245" width="14.7109375" customWidth="1"/>
    <col min="6399" max="6399" width="7" customWidth="1"/>
    <col min="6400" max="6400" width="37.28515625" customWidth="1"/>
    <col min="6401" max="6401" width="13.28515625" customWidth="1"/>
    <col min="6402" max="6402" width="14.140625" customWidth="1"/>
    <col min="6403" max="6403" width="12.5703125" customWidth="1"/>
    <col min="6404" max="6404" width="13.42578125" customWidth="1"/>
    <col min="6405" max="6408" width="13.7109375" customWidth="1"/>
    <col min="6409" max="6409" width="14.140625" customWidth="1"/>
    <col min="6410" max="6410" width="13.7109375" customWidth="1"/>
    <col min="6411" max="6411" width="9" customWidth="1"/>
    <col min="6412" max="6419" width="14.7109375" customWidth="1"/>
    <col min="6420" max="6420" width="14.85546875" customWidth="1"/>
    <col min="6421" max="6433" width="14.7109375" customWidth="1"/>
    <col min="6435" max="6435" width="14.7109375" customWidth="1"/>
    <col min="6437" max="6440" width="14.7109375" customWidth="1"/>
    <col min="6441" max="6441" width="14.85546875" customWidth="1"/>
    <col min="6442" max="6445" width="14.7109375" customWidth="1"/>
    <col min="6447" max="6448" width="14.7109375" customWidth="1"/>
    <col min="6450" max="6451" width="14.7109375" customWidth="1"/>
    <col min="6452" max="6452" width="14.5703125" customWidth="1"/>
    <col min="6453" max="6455" width="14.7109375" customWidth="1"/>
    <col min="6458" max="6458" width="14.7109375" customWidth="1"/>
    <col min="6459" max="6459" width="14.85546875" customWidth="1"/>
    <col min="6460" max="6462" width="14.7109375" customWidth="1"/>
    <col min="6464" max="6464" width="14.85546875" customWidth="1"/>
    <col min="6465" max="6466" width="14.7109375" customWidth="1"/>
    <col min="6467" max="6467" width="16.5703125" customWidth="1"/>
    <col min="6468" max="6469" width="14.7109375" customWidth="1"/>
    <col min="6471" max="6476" width="14.7109375" customWidth="1"/>
    <col min="6478" max="6478" width="14.85546875" customWidth="1"/>
    <col min="6479" max="6483" width="14.7109375" customWidth="1"/>
    <col min="6485" max="6489" width="14.7109375" customWidth="1"/>
    <col min="6490" max="6490" width="14.5703125" customWidth="1"/>
    <col min="6492" max="6493" width="14.7109375" customWidth="1"/>
    <col min="6494" max="6494" width="14.85546875" customWidth="1"/>
    <col min="6495" max="6495" width="14.7109375" customWidth="1"/>
    <col min="6499" max="6501" width="14.7109375" customWidth="1"/>
    <col min="6655" max="6655" width="7" customWidth="1"/>
    <col min="6656" max="6656" width="37.28515625" customWidth="1"/>
    <col min="6657" max="6657" width="13.28515625" customWidth="1"/>
    <col min="6658" max="6658" width="14.140625" customWidth="1"/>
    <col min="6659" max="6659" width="12.5703125" customWidth="1"/>
    <col min="6660" max="6660" width="13.42578125" customWidth="1"/>
    <col min="6661" max="6664" width="13.7109375" customWidth="1"/>
    <col min="6665" max="6665" width="14.140625" customWidth="1"/>
    <col min="6666" max="6666" width="13.7109375" customWidth="1"/>
    <col min="6667" max="6667" width="9" customWidth="1"/>
    <col min="6668" max="6675" width="14.7109375" customWidth="1"/>
    <col min="6676" max="6676" width="14.85546875" customWidth="1"/>
    <col min="6677" max="6689" width="14.7109375" customWidth="1"/>
    <col min="6691" max="6691" width="14.7109375" customWidth="1"/>
    <col min="6693" max="6696" width="14.7109375" customWidth="1"/>
    <col min="6697" max="6697" width="14.85546875" customWidth="1"/>
    <col min="6698" max="6701" width="14.7109375" customWidth="1"/>
    <col min="6703" max="6704" width="14.7109375" customWidth="1"/>
    <col min="6706" max="6707" width="14.7109375" customWidth="1"/>
    <col min="6708" max="6708" width="14.5703125" customWidth="1"/>
    <col min="6709" max="6711" width="14.7109375" customWidth="1"/>
    <col min="6714" max="6714" width="14.7109375" customWidth="1"/>
    <col min="6715" max="6715" width="14.85546875" customWidth="1"/>
    <col min="6716" max="6718" width="14.7109375" customWidth="1"/>
    <col min="6720" max="6720" width="14.85546875" customWidth="1"/>
    <col min="6721" max="6722" width="14.7109375" customWidth="1"/>
    <col min="6723" max="6723" width="16.5703125" customWidth="1"/>
    <col min="6724" max="6725" width="14.7109375" customWidth="1"/>
    <col min="6727" max="6732" width="14.7109375" customWidth="1"/>
    <col min="6734" max="6734" width="14.85546875" customWidth="1"/>
    <col min="6735" max="6739" width="14.7109375" customWidth="1"/>
    <col min="6741" max="6745" width="14.7109375" customWidth="1"/>
    <col min="6746" max="6746" width="14.5703125" customWidth="1"/>
    <col min="6748" max="6749" width="14.7109375" customWidth="1"/>
    <col min="6750" max="6750" width="14.85546875" customWidth="1"/>
    <col min="6751" max="6751" width="14.7109375" customWidth="1"/>
    <col min="6755" max="6757" width="14.7109375" customWidth="1"/>
    <col min="6911" max="6911" width="7" customWidth="1"/>
    <col min="6912" max="6912" width="37.28515625" customWidth="1"/>
    <col min="6913" max="6913" width="13.28515625" customWidth="1"/>
    <col min="6914" max="6914" width="14.140625" customWidth="1"/>
    <col min="6915" max="6915" width="12.5703125" customWidth="1"/>
    <col min="6916" max="6916" width="13.42578125" customWidth="1"/>
    <col min="6917" max="6920" width="13.7109375" customWidth="1"/>
    <col min="6921" max="6921" width="14.140625" customWidth="1"/>
    <col min="6922" max="6922" width="13.7109375" customWidth="1"/>
    <col min="6923" max="6923" width="9" customWidth="1"/>
    <col min="6924" max="6931" width="14.7109375" customWidth="1"/>
    <col min="6932" max="6932" width="14.85546875" customWidth="1"/>
    <col min="6933" max="6945" width="14.7109375" customWidth="1"/>
    <col min="6947" max="6947" width="14.7109375" customWidth="1"/>
    <col min="6949" max="6952" width="14.7109375" customWidth="1"/>
    <col min="6953" max="6953" width="14.85546875" customWidth="1"/>
    <col min="6954" max="6957" width="14.7109375" customWidth="1"/>
    <col min="6959" max="6960" width="14.7109375" customWidth="1"/>
    <col min="6962" max="6963" width="14.7109375" customWidth="1"/>
    <col min="6964" max="6964" width="14.5703125" customWidth="1"/>
    <col min="6965" max="6967" width="14.7109375" customWidth="1"/>
    <col min="6970" max="6970" width="14.7109375" customWidth="1"/>
    <col min="6971" max="6971" width="14.85546875" customWidth="1"/>
    <col min="6972" max="6974" width="14.7109375" customWidth="1"/>
    <col min="6976" max="6976" width="14.85546875" customWidth="1"/>
    <col min="6977" max="6978" width="14.7109375" customWidth="1"/>
    <col min="6979" max="6979" width="16.5703125" customWidth="1"/>
    <col min="6980" max="6981" width="14.7109375" customWidth="1"/>
    <col min="6983" max="6988" width="14.7109375" customWidth="1"/>
    <col min="6990" max="6990" width="14.85546875" customWidth="1"/>
    <col min="6991" max="6995" width="14.7109375" customWidth="1"/>
    <col min="6997" max="7001" width="14.7109375" customWidth="1"/>
    <col min="7002" max="7002" width="14.5703125" customWidth="1"/>
    <col min="7004" max="7005" width="14.7109375" customWidth="1"/>
    <col min="7006" max="7006" width="14.85546875" customWidth="1"/>
    <col min="7007" max="7007" width="14.7109375" customWidth="1"/>
    <col min="7011" max="7013" width="14.7109375" customWidth="1"/>
    <col min="7167" max="7167" width="7" customWidth="1"/>
    <col min="7168" max="7168" width="37.28515625" customWidth="1"/>
    <col min="7169" max="7169" width="13.28515625" customWidth="1"/>
    <col min="7170" max="7170" width="14.140625" customWidth="1"/>
    <col min="7171" max="7171" width="12.5703125" customWidth="1"/>
    <col min="7172" max="7172" width="13.42578125" customWidth="1"/>
    <col min="7173" max="7176" width="13.7109375" customWidth="1"/>
    <col min="7177" max="7177" width="14.140625" customWidth="1"/>
    <col min="7178" max="7178" width="13.7109375" customWidth="1"/>
    <col min="7179" max="7179" width="9" customWidth="1"/>
    <col min="7180" max="7187" width="14.7109375" customWidth="1"/>
    <col min="7188" max="7188" width="14.85546875" customWidth="1"/>
    <col min="7189" max="7201" width="14.7109375" customWidth="1"/>
    <col min="7203" max="7203" width="14.7109375" customWidth="1"/>
    <col min="7205" max="7208" width="14.7109375" customWidth="1"/>
    <col min="7209" max="7209" width="14.85546875" customWidth="1"/>
    <col min="7210" max="7213" width="14.7109375" customWidth="1"/>
    <col min="7215" max="7216" width="14.7109375" customWidth="1"/>
    <col min="7218" max="7219" width="14.7109375" customWidth="1"/>
    <col min="7220" max="7220" width="14.5703125" customWidth="1"/>
    <col min="7221" max="7223" width="14.7109375" customWidth="1"/>
    <col min="7226" max="7226" width="14.7109375" customWidth="1"/>
    <col min="7227" max="7227" width="14.85546875" customWidth="1"/>
    <col min="7228" max="7230" width="14.7109375" customWidth="1"/>
    <col min="7232" max="7232" width="14.85546875" customWidth="1"/>
    <col min="7233" max="7234" width="14.7109375" customWidth="1"/>
    <col min="7235" max="7235" width="16.5703125" customWidth="1"/>
    <col min="7236" max="7237" width="14.7109375" customWidth="1"/>
    <col min="7239" max="7244" width="14.7109375" customWidth="1"/>
    <col min="7246" max="7246" width="14.85546875" customWidth="1"/>
    <col min="7247" max="7251" width="14.7109375" customWidth="1"/>
    <col min="7253" max="7257" width="14.7109375" customWidth="1"/>
    <col min="7258" max="7258" width="14.5703125" customWidth="1"/>
    <col min="7260" max="7261" width="14.7109375" customWidth="1"/>
    <col min="7262" max="7262" width="14.85546875" customWidth="1"/>
    <col min="7263" max="7263" width="14.7109375" customWidth="1"/>
    <col min="7267" max="7269" width="14.7109375" customWidth="1"/>
    <col min="7423" max="7423" width="7" customWidth="1"/>
    <col min="7424" max="7424" width="37.28515625" customWidth="1"/>
    <col min="7425" max="7425" width="13.28515625" customWidth="1"/>
    <col min="7426" max="7426" width="14.140625" customWidth="1"/>
    <col min="7427" max="7427" width="12.5703125" customWidth="1"/>
    <col min="7428" max="7428" width="13.42578125" customWidth="1"/>
    <col min="7429" max="7432" width="13.7109375" customWidth="1"/>
    <col min="7433" max="7433" width="14.140625" customWidth="1"/>
    <col min="7434" max="7434" width="13.7109375" customWidth="1"/>
    <col min="7435" max="7435" width="9" customWidth="1"/>
    <col min="7436" max="7443" width="14.7109375" customWidth="1"/>
    <col min="7444" max="7444" width="14.85546875" customWidth="1"/>
    <col min="7445" max="7457" width="14.7109375" customWidth="1"/>
    <col min="7459" max="7459" width="14.7109375" customWidth="1"/>
    <col min="7461" max="7464" width="14.7109375" customWidth="1"/>
    <col min="7465" max="7465" width="14.85546875" customWidth="1"/>
    <col min="7466" max="7469" width="14.7109375" customWidth="1"/>
    <col min="7471" max="7472" width="14.7109375" customWidth="1"/>
    <col min="7474" max="7475" width="14.7109375" customWidth="1"/>
    <col min="7476" max="7476" width="14.5703125" customWidth="1"/>
    <col min="7477" max="7479" width="14.7109375" customWidth="1"/>
    <col min="7482" max="7482" width="14.7109375" customWidth="1"/>
    <col min="7483" max="7483" width="14.85546875" customWidth="1"/>
    <col min="7484" max="7486" width="14.7109375" customWidth="1"/>
    <col min="7488" max="7488" width="14.85546875" customWidth="1"/>
    <col min="7489" max="7490" width="14.7109375" customWidth="1"/>
    <col min="7491" max="7491" width="16.5703125" customWidth="1"/>
    <col min="7492" max="7493" width="14.7109375" customWidth="1"/>
    <col min="7495" max="7500" width="14.7109375" customWidth="1"/>
    <col min="7502" max="7502" width="14.85546875" customWidth="1"/>
    <col min="7503" max="7507" width="14.7109375" customWidth="1"/>
    <col min="7509" max="7513" width="14.7109375" customWidth="1"/>
    <col min="7514" max="7514" width="14.5703125" customWidth="1"/>
    <col min="7516" max="7517" width="14.7109375" customWidth="1"/>
    <col min="7518" max="7518" width="14.85546875" customWidth="1"/>
    <col min="7519" max="7519" width="14.7109375" customWidth="1"/>
    <col min="7523" max="7525" width="14.7109375" customWidth="1"/>
    <col min="7679" max="7679" width="7" customWidth="1"/>
    <col min="7680" max="7680" width="37.28515625" customWidth="1"/>
    <col min="7681" max="7681" width="13.28515625" customWidth="1"/>
    <col min="7682" max="7682" width="14.140625" customWidth="1"/>
    <col min="7683" max="7683" width="12.5703125" customWidth="1"/>
    <col min="7684" max="7684" width="13.42578125" customWidth="1"/>
    <col min="7685" max="7688" width="13.7109375" customWidth="1"/>
    <col min="7689" max="7689" width="14.140625" customWidth="1"/>
    <col min="7690" max="7690" width="13.7109375" customWidth="1"/>
    <col min="7691" max="7691" width="9" customWidth="1"/>
    <col min="7692" max="7699" width="14.7109375" customWidth="1"/>
    <col min="7700" max="7700" width="14.85546875" customWidth="1"/>
    <col min="7701" max="7713" width="14.7109375" customWidth="1"/>
    <col min="7715" max="7715" width="14.7109375" customWidth="1"/>
    <col min="7717" max="7720" width="14.7109375" customWidth="1"/>
    <col min="7721" max="7721" width="14.85546875" customWidth="1"/>
    <col min="7722" max="7725" width="14.7109375" customWidth="1"/>
    <col min="7727" max="7728" width="14.7109375" customWidth="1"/>
    <col min="7730" max="7731" width="14.7109375" customWidth="1"/>
    <col min="7732" max="7732" width="14.5703125" customWidth="1"/>
    <col min="7733" max="7735" width="14.7109375" customWidth="1"/>
    <col min="7738" max="7738" width="14.7109375" customWidth="1"/>
    <col min="7739" max="7739" width="14.85546875" customWidth="1"/>
    <col min="7740" max="7742" width="14.7109375" customWidth="1"/>
    <col min="7744" max="7744" width="14.85546875" customWidth="1"/>
    <col min="7745" max="7746" width="14.7109375" customWidth="1"/>
    <col min="7747" max="7747" width="16.5703125" customWidth="1"/>
    <col min="7748" max="7749" width="14.7109375" customWidth="1"/>
    <col min="7751" max="7756" width="14.7109375" customWidth="1"/>
    <col min="7758" max="7758" width="14.85546875" customWidth="1"/>
    <col min="7759" max="7763" width="14.7109375" customWidth="1"/>
    <col min="7765" max="7769" width="14.7109375" customWidth="1"/>
    <col min="7770" max="7770" width="14.5703125" customWidth="1"/>
    <col min="7772" max="7773" width="14.7109375" customWidth="1"/>
    <col min="7774" max="7774" width="14.85546875" customWidth="1"/>
    <col min="7775" max="7775" width="14.7109375" customWidth="1"/>
    <col min="7779" max="7781" width="14.7109375" customWidth="1"/>
    <col min="7935" max="7935" width="7" customWidth="1"/>
    <col min="7936" max="7936" width="37.28515625" customWidth="1"/>
    <col min="7937" max="7937" width="13.28515625" customWidth="1"/>
    <col min="7938" max="7938" width="14.140625" customWidth="1"/>
    <col min="7939" max="7939" width="12.5703125" customWidth="1"/>
    <col min="7940" max="7940" width="13.42578125" customWidth="1"/>
    <col min="7941" max="7944" width="13.7109375" customWidth="1"/>
    <col min="7945" max="7945" width="14.140625" customWidth="1"/>
    <col min="7946" max="7946" width="13.7109375" customWidth="1"/>
    <col min="7947" max="7947" width="9" customWidth="1"/>
    <col min="7948" max="7955" width="14.7109375" customWidth="1"/>
    <col min="7956" max="7956" width="14.85546875" customWidth="1"/>
    <col min="7957" max="7969" width="14.7109375" customWidth="1"/>
    <col min="7971" max="7971" width="14.7109375" customWidth="1"/>
    <col min="7973" max="7976" width="14.7109375" customWidth="1"/>
    <col min="7977" max="7977" width="14.85546875" customWidth="1"/>
    <col min="7978" max="7981" width="14.7109375" customWidth="1"/>
    <col min="7983" max="7984" width="14.7109375" customWidth="1"/>
    <col min="7986" max="7987" width="14.7109375" customWidth="1"/>
    <col min="7988" max="7988" width="14.5703125" customWidth="1"/>
    <col min="7989" max="7991" width="14.7109375" customWidth="1"/>
    <col min="7994" max="7994" width="14.7109375" customWidth="1"/>
    <col min="7995" max="7995" width="14.85546875" customWidth="1"/>
    <col min="7996" max="7998" width="14.7109375" customWidth="1"/>
    <col min="8000" max="8000" width="14.85546875" customWidth="1"/>
    <col min="8001" max="8002" width="14.7109375" customWidth="1"/>
    <col min="8003" max="8003" width="16.5703125" customWidth="1"/>
    <col min="8004" max="8005" width="14.7109375" customWidth="1"/>
    <col min="8007" max="8012" width="14.7109375" customWidth="1"/>
    <col min="8014" max="8014" width="14.85546875" customWidth="1"/>
    <col min="8015" max="8019" width="14.7109375" customWidth="1"/>
    <col min="8021" max="8025" width="14.7109375" customWidth="1"/>
    <col min="8026" max="8026" width="14.5703125" customWidth="1"/>
    <col min="8028" max="8029" width="14.7109375" customWidth="1"/>
    <col min="8030" max="8030" width="14.85546875" customWidth="1"/>
    <col min="8031" max="8031" width="14.7109375" customWidth="1"/>
    <col min="8035" max="8037" width="14.7109375" customWidth="1"/>
    <col min="8191" max="8191" width="7" customWidth="1"/>
    <col min="8192" max="8192" width="37.28515625" customWidth="1"/>
    <col min="8193" max="8193" width="13.28515625" customWidth="1"/>
    <col min="8194" max="8194" width="14.140625" customWidth="1"/>
    <col min="8195" max="8195" width="12.5703125" customWidth="1"/>
    <col min="8196" max="8196" width="13.42578125" customWidth="1"/>
    <col min="8197" max="8200" width="13.7109375" customWidth="1"/>
    <col min="8201" max="8201" width="14.140625" customWidth="1"/>
    <col min="8202" max="8202" width="13.7109375" customWidth="1"/>
    <col min="8203" max="8203" width="9" customWidth="1"/>
    <col min="8204" max="8211" width="14.7109375" customWidth="1"/>
    <col min="8212" max="8212" width="14.85546875" customWidth="1"/>
    <col min="8213" max="8225" width="14.7109375" customWidth="1"/>
    <col min="8227" max="8227" width="14.7109375" customWidth="1"/>
    <col min="8229" max="8232" width="14.7109375" customWidth="1"/>
    <col min="8233" max="8233" width="14.85546875" customWidth="1"/>
    <col min="8234" max="8237" width="14.7109375" customWidth="1"/>
    <col min="8239" max="8240" width="14.7109375" customWidth="1"/>
    <col min="8242" max="8243" width="14.7109375" customWidth="1"/>
    <col min="8244" max="8244" width="14.5703125" customWidth="1"/>
    <col min="8245" max="8247" width="14.7109375" customWidth="1"/>
    <col min="8250" max="8250" width="14.7109375" customWidth="1"/>
    <col min="8251" max="8251" width="14.85546875" customWidth="1"/>
    <col min="8252" max="8254" width="14.7109375" customWidth="1"/>
    <col min="8256" max="8256" width="14.85546875" customWidth="1"/>
    <col min="8257" max="8258" width="14.7109375" customWidth="1"/>
    <col min="8259" max="8259" width="16.5703125" customWidth="1"/>
    <col min="8260" max="8261" width="14.7109375" customWidth="1"/>
    <col min="8263" max="8268" width="14.7109375" customWidth="1"/>
    <col min="8270" max="8270" width="14.85546875" customWidth="1"/>
    <col min="8271" max="8275" width="14.7109375" customWidth="1"/>
    <col min="8277" max="8281" width="14.7109375" customWidth="1"/>
    <col min="8282" max="8282" width="14.5703125" customWidth="1"/>
    <col min="8284" max="8285" width="14.7109375" customWidth="1"/>
    <col min="8286" max="8286" width="14.85546875" customWidth="1"/>
    <col min="8287" max="8287" width="14.7109375" customWidth="1"/>
    <col min="8291" max="8293" width="14.7109375" customWidth="1"/>
    <col min="8447" max="8447" width="7" customWidth="1"/>
    <col min="8448" max="8448" width="37.28515625" customWidth="1"/>
    <col min="8449" max="8449" width="13.28515625" customWidth="1"/>
    <col min="8450" max="8450" width="14.140625" customWidth="1"/>
    <col min="8451" max="8451" width="12.5703125" customWidth="1"/>
    <col min="8452" max="8452" width="13.42578125" customWidth="1"/>
    <col min="8453" max="8456" width="13.7109375" customWidth="1"/>
    <col min="8457" max="8457" width="14.140625" customWidth="1"/>
    <col min="8458" max="8458" width="13.7109375" customWidth="1"/>
    <col min="8459" max="8459" width="9" customWidth="1"/>
    <col min="8460" max="8467" width="14.7109375" customWidth="1"/>
    <col min="8468" max="8468" width="14.85546875" customWidth="1"/>
    <col min="8469" max="8481" width="14.7109375" customWidth="1"/>
    <col min="8483" max="8483" width="14.7109375" customWidth="1"/>
    <col min="8485" max="8488" width="14.7109375" customWidth="1"/>
    <col min="8489" max="8489" width="14.85546875" customWidth="1"/>
    <col min="8490" max="8493" width="14.7109375" customWidth="1"/>
    <col min="8495" max="8496" width="14.7109375" customWidth="1"/>
    <col min="8498" max="8499" width="14.7109375" customWidth="1"/>
    <col min="8500" max="8500" width="14.5703125" customWidth="1"/>
    <col min="8501" max="8503" width="14.7109375" customWidth="1"/>
    <col min="8506" max="8506" width="14.7109375" customWidth="1"/>
    <col min="8507" max="8507" width="14.85546875" customWidth="1"/>
    <col min="8508" max="8510" width="14.7109375" customWidth="1"/>
    <col min="8512" max="8512" width="14.85546875" customWidth="1"/>
    <col min="8513" max="8514" width="14.7109375" customWidth="1"/>
    <col min="8515" max="8515" width="16.5703125" customWidth="1"/>
    <col min="8516" max="8517" width="14.7109375" customWidth="1"/>
    <col min="8519" max="8524" width="14.7109375" customWidth="1"/>
    <col min="8526" max="8526" width="14.85546875" customWidth="1"/>
    <col min="8527" max="8531" width="14.7109375" customWidth="1"/>
    <col min="8533" max="8537" width="14.7109375" customWidth="1"/>
    <col min="8538" max="8538" width="14.5703125" customWidth="1"/>
    <col min="8540" max="8541" width="14.7109375" customWidth="1"/>
    <col min="8542" max="8542" width="14.85546875" customWidth="1"/>
    <col min="8543" max="8543" width="14.7109375" customWidth="1"/>
    <col min="8547" max="8549" width="14.7109375" customWidth="1"/>
    <col min="8703" max="8703" width="7" customWidth="1"/>
    <col min="8704" max="8704" width="37.28515625" customWidth="1"/>
    <col min="8705" max="8705" width="13.28515625" customWidth="1"/>
    <col min="8706" max="8706" width="14.140625" customWidth="1"/>
    <col min="8707" max="8707" width="12.5703125" customWidth="1"/>
    <col min="8708" max="8708" width="13.42578125" customWidth="1"/>
    <col min="8709" max="8712" width="13.7109375" customWidth="1"/>
    <col min="8713" max="8713" width="14.140625" customWidth="1"/>
    <col min="8714" max="8714" width="13.7109375" customWidth="1"/>
    <col min="8715" max="8715" width="9" customWidth="1"/>
    <col min="8716" max="8723" width="14.7109375" customWidth="1"/>
    <col min="8724" max="8724" width="14.85546875" customWidth="1"/>
    <col min="8725" max="8737" width="14.7109375" customWidth="1"/>
    <col min="8739" max="8739" width="14.7109375" customWidth="1"/>
    <col min="8741" max="8744" width="14.7109375" customWidth="1"/>
    <col min="8745" max="8745" width="14.85546875" customWidth="1"/>
    <col min="8746" max="8749" width="14.7109375" customWidth="1"/>
    <col min="8751" max="8752" width="14.7109375" customWidth="1"/>
    <col min="8754" max="8755" width="14.7109375" customWidth="1"/>
    <col min="8756" max="8756" width="14.5703125" customWidth="1"/>
    <col min="8757" max="8759" width="14.7109375" customWidth="1"/>
    <col min="8762" max="8762" width="14.7109375" customWidth="1"/>
    <col min="8763" max="8763" width="14.85546875" customWidth="1"/>
    <col min="8764" max="8766" width="14.7109375" customWidth="1"/>
    <col min="8768" max="8768" width="14.85546875" customWidth="1"/>
    <col min="8769" max="8770" width="14.7109375" customWidth="1"/>
    <col min="8771" max="8771" width="16.5703125" customWidth="1"/>
    <col min="8772" max="8773" width="14.7109375" customWidth="1"/>
    <col min="8775" max="8780" width="14.7109375" customWidth="1"/>
    <col min="8782" max="8782" width="14.85546875" customWidth="1"/>
    <col min="8783" max="8787" width="14.7109375" customWidth="1"/>
    <col min="8789" max="8793" width="14.7109375" customWidth="1"/>
    <col min="8794" max="8794" width="14.5703125" customWidth="1"/>
    <col min="8796" max="8797" width="14.7109375" customWidth="1"/>
    <col min="8798" max="8798" width="14.85546875" customWidth="1"/>
    <col min="8799" max="8799" width="14.7109375" customWidth="1"/>
    <col min="8803" max="8805" width="14.7109375" customWidth="1"/>
    <col min="8959" max="8959" width="7" customWidth="1"/>
    <col min="8960" max="8960" width="37.28515625" customWidth="1"/>
    <col min="8961" max="8961" width="13.28515625" customWidth="1"/>
    <col min="8962" max="8962" width="14.140625" customWidth="1"/>
    <col min="8963" max="8963" width="12.5703125" customWidth="1"/>
    <col min="8964" max="8964" width="13.42578125" customWidth="1"/>
    <col min="8965" max="8968" width="13.7109375" customWidth="1"/>
    <col min="8969" max="8969" width="14.140625" customWidth="1"/>
    <col min="8970" max="8970" width="13.7109375" customWidth="1"/>
    <col min="8971" max="8971" width="9" customWidth="1"/>
    <col min="8972" max="8979" width="14.7109375" customWidth="1"/>
    <col min="8980" max="8980" width="14.85546875" customWidth="1"/>
    <col min="8981" max="8993" width="14.7109375" customWidth="1"/>
    <col min="8995" max="8995" width="14.7109375" customWidth="1"/>
    <col min="8997" max="9000" width="14.7109375" customWidth="1"/>
    <col min="9001" max="9001" width="14.85546875" customWidth="1"/>
    <col min="9002" max="9005" width="14.7109375" customWidth="1"/>
    <col min="9007" max="9008" width="14.7109375" customWidth="1"/>
    <col min="9010" max="9011" width="14.7109375" customWidth="1"/>
    <col min="9012" max="9012" width="14.5703125" customWidth="1"/>
    <col min="9013" max="9015" width="14.7109375" customWidth="1"/>
    <col min="9018" max="9018" width="14.7109375" customWidth="1"/>
    <col min="9019" max="9019" width="14.85546875" customWidth="1"/>
    <col min="9020" max="9022" width="14.7109375" customWidth="1"/>
    <col min="9024" max="9024" width="14.85546875" customWidth="1"/>
    <col min="9025" max="9026" width="14.7109375" customWidth="1"/>
    <col min="9027" max="9027" width="16.5703125" customWidth="1"/>
    <col min="9028" max="9029" width="14.7109375" customWidth="1"/>
    <col min="9031" max="9036" width="14.7109375" customWidth="1"/>
    <col min="9038" max="9038" width="14.85546875" customWidth="1"/>
    <col min="9039" max="9043" width="14.7109375" customWidth="1"/>
    <col min="9045" max="9049" width="14.7109375" customWidth="1"/>
    <col min="9050" max="9050" width="14.5703125" customWidth="1"/>
    <col min="9052" max="9053" width="14.7109375" customWidth="1"/>
    <col min="9054" max="9054" width="14.85546875" customWidth="1"/>
    <col min="9055" max="9055" width="14.7109375" customWidth="1"/>
    <col min="9059" max="9061" width="14.7109375" customWidth="1"/>
    <col min="9215" max="9215" width="7" customWidth="1"/>
    <col min="9216" max="9216" width="37.28515625" customWidth="1"/>
    <col min="9217" max="9217" width="13.28515625" customWidth="1"/>
    <col min="9218" max="9218" width="14.140625" customWidth="1"/>
    <col min="9219" max="9219" width="12.5703125" customWidth="1"/>
    <col min="9220" max="9220" width="13.42578125" customWidth="1"/>
    <col min="9221" max="9224" width="13.7109375" customWidth="1"/>
    <col min="9225" max="9225" width="14.140625" customWidth="1"/>
    <col min="9226" max="9226" width="13.7109375" customWidth="1"/>
    <col min="9227" max="9227" width="9" customWidth="1"/>
    <col min="9228" max="9235" width="14.7109375" customWidth="1"/>
    <col min="9236" max="9236" width="14.85546875" customWidth="1"/>
    <col min="9237" max="9249" width="14.7109375" customWidth="1"/>
    <col min="9251" max="9251" width="14.7109375" customWidth="1"/>
    <col min="9253" max="9256" width="14.7109375" customWidth="1"/>
    <col min="9257" max="9257" width="14.85546875" customWidth="1"/>
    <col min="9258" max="9261" width="14.7109375" customWidth="1"/>
    <col min="9263" max="9264" width="14.7109375" customWidth="1"/>
    <col min="9266" max="9267" width="14.7109375" customWidth="1"/>
    <col min="9268" max="9268" width="14.5703125" customWidth="1"/>
    <col min="9269" max="9271" width="14.7109375" customWidth="1"/>
    <col min="9274" max="9274" width="14.7109375" customWidth="1"/>
    <col min="9275" max="9275" width="14.85546875" customWidth="1"/>
    <col min="9276" max="9278" width="14.7109375" customWidth="1"/>
    <col min="9280" max="9280" width="14.85546875" customWidth="1"/>
    <col min="9281" max="9282" width="14.7109375" customWidth="1"/>
    <col min="9283" max="9283" width="16.5703125" customWidth="1"/>
    <col min="9284" max="9285" width="14.7109375" customWidth="1"/>
    <col min="9287" max="9292" width="14.7109375" customWidth="1"/>
    <col min="9294" max="9294" width="14.85546875" customWidth="1"/>
    <col min="9295" max="9299" width="14.7109375" customWidth="1"/>
    <col min="9301" max="9305" width="14.7109375" customWidth="1"/>
    <col min="9306" max="9306" width="14.5703125" customWidth="1"/>
    <col min="9308" max="9309" width="14.7109375" customWidth="1"/>
    <col min="9310" max="9310" width="14.85546875" customWidth="1"/>
    <col min="9311" max="9311" width="14.7109375" customWidth="1"/>
    <col min="9315" max="9317" width="14.7109375" customWidth="1"/>
    <col min="9471" max="9471" width="7" customWidth="1"/>
    <col min="9472" max="9472" width="37.28515625" customWidth="1"/>
    <col min="9473" max="9473" width="13.28515625" customWidth="1"/>
    <col min="9474" max="9474" width="14.140625" customWidth="1"/>
    <col min="9475" max="9475" width="12.5703125" customWidth="1"/>
    <col min="9476" max="9476" width="13.42578125" customWidth="1"/>
    <col min="9477" max="9480" width="13.7109375" customWidth="1"/>
    <col min="9481" max="9481" width="14.140625" customWidth="1"/>
    <col min="9482" max="9482" width="13.7109375" customWidth="1"/>
    <col min="9483" max="9483" width="9" customWidth="1"/>
    <col min="9484" max="9491" width="14.7109375" customWidth="1"/>
    <col min="9492" max="9492" width="14.85546875" customWidth="1"/>
    <col min="9493" max="9505" width="14.7109375" customWidth="1"/>
    <col min="9507" max="9507" width="14.7109375" customWidth="1"/>
    <col min="9509" max="9512" width="14.7109375" customWidth="1"/>
    <col min="9513" max="9513" width="14.85546875" customWidth="1"/>
    <col min="9514" max="9517" width="14.7109375" customWidth="1"/>
    <col min="9519" max="9520" width="14.7109375" customWidth="1"/>
    <col min="9522" max="9523" width="14.7109375" customWidth="1"/>
    <col min="9524" max="9524" width="14.5703125" customWidth="1"/>
    <col min="9525" max="9527" width="14.7109375" customWidth="1"/>
    <col min="9530" max="9530" width="14.7109375" customWidth="1"/>
    <col min="9531" max="9531" width="14.85546875" customWidth="1"/>
    <col min="9532" max="9534" width="14.7109375" customWidth="1"/>
    <col min="9536" max="9536" width="14.85546875" customWidth="1"/>
    <col min="9537" max="9538" width="14.7109375" customWidth="1"/>
    <col min="9539" max="9539" width="16.5703125" customWidth="1"/>
    <col min="9540" max="9541" width="14.7109375" customWidth="1"/>
    <col min="9543" max="9548" width="14.7109375" customWidth="1"/>
    <col min="9550" max="9550" width="14.85546875" customWidth="1"/>
    <col min="9551" max="9555" width="14.7109375" customWidth="1"/>
    <col min="9557" max="9561" width="14.7109375" customWidth="1"/>
    <col min="9562" max="9562" width="14.5703125" customWidth="1"/>
    <col min="9564" max="9565" width="14.7109375" customWidth="1"/>
    <col min="9566" max="9566" width="14.85546875" customWidth="1"/>
    <col min="9567" max="9567" width="14.7109375" customWidth="1"/>
    <col min="9571" max="9573" width="14.7109375" customWidth="1"/>
    <col min="9727" max="9727" width="7" customWidth="1"/>
    <col min="9728" max="9728" width="37.28515625" customWidth="1"/>
    <col min="9729" max="9729" width="13.28515625" customWidth="1"/>
    <col min="9730" max="9730" width="14.140625" customWidth="1"/>
    <col min="9731" max="9731" width="12.5703125" customWidth="1"/>
    <col min="9732" max="9732" width="13.42578125" customWidth="1"/>
    <col min="9733" max="9736" width="13.7109375" customWidth="1"/>
    <col min="9737" max="9737" width="14.140625" customWidth="1"/>
    <col min="9738" max="9738" width="13.7109375" customWidth="1"/>
    <col min="9739" max="9739" width="9" customWidth="1"/>
    <col min="9740" max="9747" width="14.7109375" customWidth="1"/>
    <col min="9748" max="9748" width="14.85546875" customWidth="1"/>
    <col min="9749" max="9761" width="14.7109375" customWidth="1"/>
    <col min="9763" max="9763" width="14.7109375" customWidth="1"/>
    <col min="9765" max="9768" width="14.7109375" customWidth="1"/>
    <col min="9769" max="9769" width="14.85546875" customWidth="1"/>
    <col min="9770" max="9773" width="14.7109375" customWidth="1"/>
    <col min="9775" max="9776" width="14.7109375" customWidth="1"/>
    <col min="9778" max="9779" width="14.7109375" customWidth="1"/>
    <col min="9780" max="9780" width="14.5703125" customWidth="1"/>
    <col min="9781" max="9783" width="14.7109375" customWidth="1"/>
    <col min="9786" max="9786" width="14.7109375" customWidth="1"/>
    <col min="9787" max="9787" width="14.85546875" customWidth="1"/>
    <col min="9788" max="9790" width="14.7109375" customWidth="1"/>
    <col min="9792" max="9792" width="14.85546875" customWidth="1"/>
    <col min="9793" max="9794" width="14.7109375" customWidth="1"/>
    <col min="9795" max="9795" width="16.5703125" customWidth="1"/>
    <col min="9796" max="9797" width="14.7109375" customWidth="1"/>
    <col min="9799" max="9804" width="14.7109375" customWidth="1"/>
    <col min="9806" max="9806" width="14.85546875" customWidth="1"/>
    <col min="9807" max="9811" width="14.7109375" customWidth="1"/>
    <col min="9813" max="9817" width="14.7109375" customWidth="1"/>
    <col min="9818" max="9818" width="14.5703125" customWidth="1"/>
    <col min="9820" max="9821" width="14.7109375" customWidth="1"/>
    <col min="9822" max="9822" width="14.85546875" customWidth="1"/>
    <col min="9823" max="9823" width="14.7109375" customWidth="1"/>
    <col min="9827" max="9829" width="14.7109375" customWidth="1"/>
    <col min="9983" max="9983" width="7" customWidth="1"/>
    <col min="9984" max="9984" width="37.28515625" customWidth="1"/>
    <col min="9985" max="9985" width="13.28515625" customWidth="1"/>
    <col min="9986" max="9986" width="14.140625" customWidth="1"/>
    <col min="9987" max="9987" width="12.5703125" customWidth="1"/>
    <col min="9988" max="9988" width="13.42578125" customWidth="1"/>
    <col min="9989" max="9992" width="13.7109375" customWidth="1"/>
    <col min="9993" max="9993" width="14.140625" customWidth="1"/>
    <col min="9994" max="9994" width="13.7109375" customWidth="1"/>
    <col min="9995" max="9995" width="9" customWidth="1"/>
    <col min="9996" max="10003" width="14.7109375" customWidth="1"/>
    <col min="10004" max="10004" width="14.85546875" customWidth="1"/>
    <col min="10005" max="10017" width="14.7109375" customWidth="1"/>
    <col min="10019" max="10019" width="14.7109375" customWidth="1"/>
    <col min="10021" max="10024" width="14.7109375" customWidth="1"/>
    <col min="10025" max="10025" width="14.85546875" customWidth="1"/>
    <col min="10026" max="10029" width="14.7109375" customWidth="1"/>
    <col min="10031" max="10032" width="14.7109375" customWidth="1"/>
    <col min="10034" max="10035" width="14.7109375" customWidth="1"/>
    <col min="10036" max="10036" width="14.5703125" customWidth="1"/>
    <col min="10037" max="10039" width="14.7109375" customWidth="1"/>
    <col min="10042" max="10042" width="14.7109375" customWidth="1"/>
    <col min="10043" max="10043" width="14.85546875" customWidth="1"/>
    <col min="10044" max="10046" width="14.7109375" customWidth="1"/>
    <col min="10048" max="10048" width="14.85546875" customWidth="1"/>
    <col min="10049" max="10050" width="14.7109375" customWidth="1"/>
    <col min="10051" max="10051" width="16.5703125" customWidth="1"/>
    <col min="10052" max="10053" width="14.7109375" customWidth="1"/>
    <col min="10055" max="10060" width="14.7109375" customWidth="1"/>
    <col min="10062" max="10062" width="14.85546875" customWidth="1"/>
    <col min="10063" max="10067" width="14.7109375" customWidth="1"/>
    <col min="10069" max="10073" width="14.7109375" customWidth="1"/>
    <col min="10074" max="10074" width="14.5703125" customWidth="1"/>
    <col min="10076" max="10077" width="14.7109375" customWidth="1"/>
    <col min="10078" max="10078" width="14.85546875" customWidth="1"/>
    <col min="10079" max="10079" width="14.7109375" customWidth="1"/>
    <col min="10083" max="10085" width="14.7109375" customWidth="1"/>
    <col min="10239" max="10239" width="7" customWidth="1"/>
    <col min="10240" max="10240" width="37.28515625" customWidth="1"/>
    <col min="10241" max="10241" width="13.28515625" customWidth="1"/>
    <col min="10242" max="10242" width="14.140625" customWidth="1"/>
    <col min="10243" max="10243" width="12.5703125" customWidth="1"/>
    <col min="10244" max="10244" width="13.42578125" customWidth="1"/>
    <col min="10245" max="10248" width="13.7109375" customWidth="1"/>
    <col min="10249" max="10249" width="14.140625" customWidth="1"/>
    <col min="10250" max="10250" width="13.7109375" customWidth="1"/>
    <col min="10251" max="10251" width="9" customWidth="1"/>
    <col min="10252" max="10259" width="14.7109375" customWidth="1"/>
    <col min="10260" max="10260" width="14.85546875" customWidth="1"/>
    <col min="10261" max="10273" width="14.7109375" customWidth="1"/>
    <col min="10275" max="10275" width="14.7109375" customWidth="1"/>
    <col min="10277" max="10280" width="14.7109375" customWidth="1"/>
    <col min="10281" max="10281" width="14.85546875" customWidth="1"/>
    <col min="10282" max="10285" width="14.7109375" customWidth="1"/>
    <col min="10287" max="10288" width="14.7109375" customWidth="1"/>
    <col min="10290" max="10291" width="14.7109375" customWidth="1"/>
    <col min="10292" max="10292" width="14.5703125" customWidth="1"/>
    <col min="10293" max="10295" width="14.7109375" customWidth="1"/>
    <col min="10298" max="10298" width="14.7109375" customWidth="1"/>
    <col min="10299" max="10299" width="14.85546875" customWidth="1"/>
    <col min="10300" max="10302" width="14.7109375" customWidth="1"/>
    <col min="10304" max="10304" width="14.85546875" customWidth="1"/>
    <col min="10305" max="10306" width="14.7109375" customWidth="1"/>
    <col min="10307" max="10307" width="16.5703125" customWidth="1"/>
    <col min="10308" max="10309" width="14.7109375" customWidth="1"/>
    <col min="10311" max="10316" width="14.7109375" customWidth="1"/>
    <col min="10318" max="10318" width="14.85546875" customWidth="1"/>
    <col min="10319" max="10323" width="14.7109375" customWidth="1"/>
    <col min="10325" max="10329" width="14.7109375" customWidth="1"/>
    <col min="10330" max="10330" width="14.5703125" customWidth="1"/>
    <col min="10332" max="10333" width="14.7109375" customWidth="1"/>
    <col min="10334" max="10334" width="14.85546875" customWidth="1"/>
    <col min="10335" max="10335" width="14.7109375" customWidth="1"/>
    <col min="10339" max="10341" width="14.7109375" customWidth="1"/>
    <col min="10495" max="10495" width="7" customWidth="1"/>
    <col min="10496" max="10496" width="37.28515625" customWidth="1"/>
    <col min="10497" max="10497" width="13.28515625" customWidth="1"/>
    <col min="10498" max="10498" width="14.140625" customWidth="1"/>
    <col min="10499" max="10499" width="12.5703125" customWidth="1"/>
    <col min="10500" max="10500" width="13.42578125" customWidth="1"/>
    <col min="10501" max="10504" width="13.7109375" customWidth="1"/>
    <col min="10505" max="10505" width="14.140625" customWidth="1"/>
    <col min="10506" max="10506" width="13.7109375" customWidth="1"/>
    <col min="10507" max="10507" width="9" customWidth="1"/>
    <col min="10508" max="10515" width="14.7109375" customWidth="1"/>
    <col min="10516" max="10516" width="14.85546875" customWidth="1"/>
    <col min="10517" max="10529" width="14.7109375" customWidth="1"/>
    <col min="10531" max="10531" width="14.7109375" customWidth="1"/>
    <col min="10533" max="10536" width="14.7109375" customWidth="1"/>
    <col min="10537" max="10537" width="14.85546875" customWidth="1"/>
    <col min="10538" max="10541" width="14.7109375" customWidth="1"/>
    <col min="10543" max="10544" width="14.7109375" customWidth="1"/>
    <col min="10546" max="10547" width="14.7109375" customWidth="1"/>
    <col min="10548" max="10548" width="14.5703125" customWidth="1"/>
    <col min="10549" max="10551" width="14.7109375" customWidth="1"/>
    <col min="10554" max="10554" width="14.7109375" customWidth="1"/>
    <col min="10555" max="10555" width="14.85546875" customWidth="1"/>
    <col min="10556" max="10558" width="14.7109375" customWidth="1"/>
    <col min="10560" max="10560" width="14.85546875" customWidth="1"/>
    <col min="10561" max="10562" width="14.7109375" customWidth="1"/>
    <col min="10563" max="10563" width="16.5703125" customWidth="1"/>
    <col min="10564" max="10565" width="14.7109375" customWidth="1"/>
    <col min="10567" max="10572" width="14.7109375" customWidth="1"/>
    <col min="10574" max="10574" width="14.85546875" customWidth="1"/>
    <col min="10575" max="10579" width="14.7109375" customWidth="1"/>
    <col min="10581" max="10585" width="14.7109375" customWidth="1"/>
    <col min="10586" max="10586" width="14.5703125" customWidth="1"/>
    <col min="10588" max="10589" width="14.7109375" customWidth="1"/>
    <col min="10590" max="10590" width="14.85546875" customWidth="1"/>
    <col min="10591" max="10591" width="14.7109375" customWidth="1"/>
    <col min="10595" max="10597" width="14.7109375" customWidth="1"/>
    <col min="10751" max="10751" width="7" customWidth="1"/>
    <col min="10752" max="10752" width="37.28515625" customWidth="1"/>
    <col min="10753" max="10753" width="13.28515625" customWidth="1"/>
    <col min="10754" max="10754" width="14.140625" customWidth="1"/>
    <col min="10755" max="10755" width="12.5703125" customWidth="1"/>
    <col min="10756" max="10756" width="13.42578125" customWidth="1"/>
    <col min="10757" max="10760" width="13.7109375" customWidth="1"/>
    <col min="10761" max="10761" width="14.140625" customWidth="1"/>
    <col min="10762" max="10762" width="13.7109375" customWidth="1"/>
    <col min="10763" max="10763" width="9" customWidth="1"/>
    <col min="10764" max="10771" width="14.7109375" customWidth="1"/>
    <col min="10772" max="10772" width="14.85546875" customWidth="1"/>
    <col min="10773" max="10785" width="14.7109375" customWidth="1"/>
    <col min="10787" max="10787" width="14.7109375" customWidth="1"/>
    <col min="10789" max="10792" width="14.7109375" customWidth="1"/>
    <col min="10793" max="10793" width="14.85546875" customWidth="1"/>
    <col min="10794" max="10797" width="14.7109375" customWidth="1"/>
    <col min="10799" max="10800" width="14.7109375" customWidth="1"/>
    <col min="10802" max="10803" width="14.7109375" customWidth="1"/>
    <col min="10804" max="10804" width="14.5703125" customWidth="1"/>
    <col min="10805" max="10807" width="14.7109375" customWidth="1"/>
    <col min="10810" max="10810" width="14.7109375" customWidth="1"/>
    <col min="10811" max="10811" width="14.85546875" customWidth="1"/>
    <col min="10812" max="10814" width="14.7109375" customWidth="1"/>
    <col min="10816" max="10816" width="14.85546875" customWidth="1"/>
    <col min="10817" max="10818" width="14.7109375" customWidth="1"/>
    <col min="10819" max="10819" width="16.5703125" customWidth="1"/>
    <col min="10820" max="10821" width="14.7109375" customWidth="1"/>
    <col min="10823" max="10828" width="14.7109375" customWidth="1"/>
    <col min="10830" max="10830" width="14.85546875" customWidth="1"/>
    <col min="10831" max="10835" width="14.7109375" customWidth="1"/>
    <col min="10837" max="10841" width="14.7109375" customWidth="1"/>
    <col min="10842" max="10842" width="14.5703125" customWidth="1"/>
    <col min="10844" max="10845" width="14.7109375" customWidth="1"/>
    <col min="10846" max="10846" width="14.85546875" customWidth="1"/>
    <col min="10847" max="10847" width="14.7109375" customWidth="1"/>
    <col min="10851" max="10853" width="14.7109375" customWidth="1"/>
    <col min="11007" max="11007" width="7" customWidth="1"/>
    <col min="11008" max="11008" width="37.28515625" customWidth="1"/>
    <col min="11009" max="11009" width="13.28515625" customWidth="1"/>
    <col min="11010" max="11010" width="14.140625" customWidth="1"/>
    <col min="11011" max="11011" width="12.5703125" customWidth="1"/>
    <col min="11012" max="11012" width="13.42578125" customWidth="1"/>
    <col min="11013" max="11016" width="13.7109375" customWidth="1"/>
    <col min="11017" max="11017" width="14.140625" customWidth="1"/>
    <col min="11018" max="11018" width="13.7109375" customWidth="1"/>
    <col min="11019" max="11019" width="9" customWidth="1"/>
    <col min="11020" max="11027" width="14.7109375" customWidth="1"/>
    <col min="11028" max="11028" width="14.85546875" customWidth="1"/>
    <col min="11029" max="11041" width="14.7109375" customWidth="1"/>
    <col min="11043" max="11043" width="14.7109375" customWidth="1"/>
    <col min="11045" max="11048" width="14.7109375" customWidth="1"/>
    <col min="11049" max="11049" width="14.85546875" customWidth="1"/>
    <col min="11050" max="11053" width="14.7109375" customWidth="1"/>
    <col min="11055" max="11056" width="14.7109375" customWidth="1"/>
    <col min="11058" max="11059" width="14.7109375" customWidth="1"/>
    <col min="11060" max="11060" width="14.5703125" customWidth="1"/>
    <col min="11061" max="11063" width="14.7109375" customWidth="1"/>
    <col min="11066" max="11066" width="14.7109375" customWidth="1"/>
    <col min="11067" max="11067" width="14.85546875" customWidth="1"/>
    <col min="11068" max="11070" width="14.7109375" customWidth="1"/>
    <col min="11072" max="11072" width="14.85546875" customWidth="1"/>
    <col min="11073" max="11074" width="14.7109375" customWidth="1"/>
    <col min="11075" max="11075" width="16.5703125" customWidth="1"/>
    <col min="11076" max="11077" width="14.7109375" customWidth="1"/>
    <col min="11079" max="11084" width="14.7109375" customWidth="1"/>
    <col min="11086" max="11086" width="14.85546875" customWidth="1"/>
    <col min="11087" max="11091" width="14.7109375" customWidth="1"/>
    <col min="11093" max="11097" width="14.7109375" customWidth="1"/>
    <col min="11098" max="11098" width="14.5703125" customWidth="1"/>
    <col min="11100" max="11101" width="14.7109375" customWidth="1"/>
    <col min="11102" max="11102" width="14.85546875" customWidth="1"/>
    <col min="11103" max="11103" width="14.7109375" customWidth="1"/>
    <col min="11107" max="11109" width="14.7109375" customWidth="1"/>
    <col min="11263" max="11263" width="7" customWidth="1"/>
    <col min="11264" max="11264" width="37.28515625" customWidth="1"/>
    <col min="11265" max="11265" width="13.28515625" customWidth="1"/>
    <col min="11266" max="11266" width="14.140625" customWidth="1"/>
    <col min="11267" max="11267" width="12.5703125" customWidth="1"/>
    <col min="11268" max="11268" width="13.42578125" customWidth="1"/>
    <col min="11269" max="11272" width="13.7109375" customWidth="1"/>
    <col min="11273" max="11273" width="14.140625" customWidth="1"/>
    <col min="11274" max="11274" width="13.7109375" customWidth="1"/>
    <col min="11275" max="11275" width="9" customWidth="1"/>
    <col min="11276" max="11283" width="14.7109375" customWidth="1"/>
    <col min="11284" max="11284" width="14.85546875" customWidth="1"/>
    <col min="11285" max="11297" width="14.7109375" customWidth="1"/>
    <col min="11299" max="11299" width="14.7109375" customWidth="1"/>
    <col min="11301" max="11304" width="14.7109375" customWidth="1"/>
    <col min="11305" max="11305" width="14.85546875" customWidth="1"/>
    <col min="11306" max="11309" width="14.7109375" customWidth="1"/>
    <col min="11311" max="11312" width="14.7109375" customWidth="1"/>
    <col min="11314" max="11315" width="14.7109375" customWidth="1"/>
    <col min="11316" max="11316" width="14.5703125" customWidth="1"/>
    <col min="11317" max="11319" width="14.7109375" customWidth="1"/>
    <col min="11322" max="11322" width="14.7109375" customWidth="1"/>
    <col min="11323" max="11323" width="14.85546875" customWidth="1"/>
    <col min="11324" max="11326" width="14.7109375" customWidth="1"/>
    <col min="11328" max="11328" width="14.85546875" customWidth="1"/>
    <col min="11329" max="11330" width="14.7109375" customWidth="1"/>
    <col min="11331" max="11331" width="16.5703125" customWidth="1"/>
    <col min="11332" max="11333" width="14.7109375" customWidth="1"/>
    <col min="11335" max="11340" width="14.7109375" customWidth="1"/>
    <col min="11342" max="11342" width="14.85546875" customWidth="1"/>
    <col min="11343" max="11347" width="14.7109375" customWidth="1"/>
    <col min="11349" max="11353" width="14.7109375" customWidth="1"/>
    <col min="11354" max="11354" width="14.5703125" customWidth="1"/>
    <col min="11356" max="11357" width="14.7109375" customWidth="1"/>
    <col min="11358" max="11358" width="14.85546875" customWidth="1"/>
    <col min="11359" max="11359" width="14.7109375" customWidth="1"/>
    <col min="11363" max="11365" width="14.7109375" customWidth="1"/>
    <col min="11519" max="11519" width="7" customWidth="1"/>
    <col min="11520" max="11520" width="37.28515625" customWidth="1"/>
    <col min="11521" max="11521" width="13.28515625" customWidth="1"/>
    <col min="11522" max="11522" width="14.140625" customWidth="1"/>
    <col min="11523" max="11523" width="12.5703125" customWidth="1"/>
    <col min="11524" max="11524" width="13.42578125" customWidth="1"/>
    <col min="11525" max="11528" width="13.7109375" customWidth="1"/>
    <col min="11529" max="11529" width="14.140625" customWidth="1"/>
    <col min="11530" max="11530" width="13.7109375" customWidth="1"/>
    <col min="11531" max="11531" width="9" customWidth="1"/>
    <col min="11532" max="11539" width="14.7109375" customWidth="1"/>
    <col min="11540" max="11540" width="14.85546875" customWidth="1"/>
    <col min="11541" max="11553" width="14.7109375" customWidth="1"/>
    <col min="11555" max="11555" width="14.7109375" customWidth="1"/>
    <col min="11557" max="11560" width="14.7109375" customWidth="1"/>
    <col min="11561" max="11561" width="14.85546875" customWidth="1"/>
    <col min="11562" max="11565" width="14.7109375" customWidth="1"/>
    <col min="11567" max="11568" width="14.7109375" customWidth="1"/>
    <col min="11570" max="11571" width="14.7109375" customWidth="1"/>
    <col min="11572" max="11572" width="14.5703125" customWidth="1"/>
    <col min="11573" max="11575" width="14.7109375" customWidth="1"/>
    <col min="11578" max="11578" width="14.7109375" customWidth="1"/>
    <col min="11579" max="11579" width="14.85546875" customWidth="1"/>
    <col min="11580" max="11582" width="14.7109375" customWidth="1"/>
    <col min="11584" max="11584" width="14.85546875" customWidth="1"/>
    <col min="11585" max="11586" width="14.7109375" customWidth="1"/>
    <col min="11587" max="11587" width="16.5703125" customWidth="1"/>
    <col min="11588" max="11589" width="14.7109375" customWidth="1"/>
    <col min="11591" max="11596" width="14.7109375" customWidth="1"/>
    <col min="11598" max="11598" width="14.85546875" customWidth="1"/>
    <col min="11599" max="11603" width="14.7109375" customWidth="1"/>
    <col min="11605" max="11609" width="14.7109375" customWidth="1"/>
    <col min="11610" max="11610" width="14.5703125" customWidth="1"/>
    <col min="11612" max="11613" width="14.7109375" customWidth="1"/>
    <col min="11614" max="11614" width="14.85546875" customWidth="1"/>
    <col min="11615" max="11615" width="14.7109375" customWidth="1"/>
    <col min="11619" max="11621" width="14.7109375" customWidth="1"/>
    <col min="11775" max="11775" width="7" customWidth="1"/>
    <col min="11776" max="11776" width="37.28515625" customWidth="1"/>
    <col min="11777" max="11777" width="13.28515625" customWidth="1"/>
    <col min="11778" max="11778" width="14.140625" customWidth="1"/>
    <col min="11779" max="11779" width="12.5703125" customWidth="1"/>
    <col min="11780" max="11780" width="13.42578125" customWidth="1"/>
    <col min="11781" max="11784" width="13.7109375" customWidth="1"/>
    <col min="11785" max="11785" width="14.140625" customWidth="1"/>
    <col min="11786" max="11786" width="13.7109375" customWidth="1"/>
    <col min="11787" max="11787" width="9" customWidth="1"/>
    <col min="11788" max="11795" width="14.7109375" customWidth="1"/>
    <col min="11796" max="11796" width="14.85546875" customWidth="1"/>
    <col min="11797" max="11809" width="14.7109375" customWidth="1"/>
    <col min="11811" max="11811" width="14.7109375" customWidth="1"/>
    <col min="11813" max="11816" width="14.7109375" customWidth="1"/>
    <col min="11817" max="11817" width="14.85546875" customWidth="1"/>
    <col min="11818" max="11821" width="14.7109375" customWidth="1"/>
    <col min="11823" max="11824" width="14.7109375" customWidth="1"/>
    <col min="11826" max="11827" width="14.7109375" customWidth="1"/>
    <col min="11828" max="11828" width="14.5703125" customWidth="1"/>
    <col min="11829" max="11831" width="14.7109375" customWidth="1"/>
    <col min="11834" max="11834" width="14.7109375" customWidth="1"/>
    <col min="11835" max="11835" width="14.85546875" customWidth="1"/>
    <col min="11836" max="11838" width="14.7109375" customWidth="1"/>
    <col min="11840" max="11840" width="14.85546875" customWidth="1"/>
    <col min="11841" max="11842" width="14.7109375" customWidth="1"/>
    <col min="11843" max="11843" width="16.5703125" customWidth="1"/>
    <col min="11844" max="11845" width="14.7109375" customWidth="1"/>
    <col min="11847" max="11852" width="14.7109375" customWidth="1"/>
    <col min="11854" max="11854" width="14.85546875" customWidth="1"/>
    <col min="11855" max="11859" width="14.7109375" customWidth="1"/>
    <col min="11861" max="11865" width="14.7109375" customWidth="1"/>
    <col min="11866" max="11866" width="14.5703125" customWidth="1"/>
    <col min="11868" max="11869" width="14.7109375" customWidth="1"/>
    <col min="11870" max="11870" width="14.85546875" customWidth="1"/>
    <col min="11871" max="11871" width="14.7109375" customWidth="1"/>
    <col min="11875" max="11877" width="14.7109375" customWidth="1"/>
    <col min="12031" max="12031" width="7" customWidth="1"/>
    <col min="12032" max="12032" width="37.28515625" customWidth="1"/>
    <col min="12033" max="12033" width="13.28515625" customWidth="1"/>
    <col min="12034" max="12034" width="14.140625" customWidth="1"/>
    <col min="12035" max="12035" width="12.5703125" customWidth="1"/>
    <col min="12036" max="12036" width="13.42578125" customWidth="1"/>
    <col min="12037" max="12040" width="13.7109375" customWidth="1"/>
    <col min="12041" max="12041" width="14.140625" customWidth="1"/>
    <col min="12042" max="12042" width="13.7109375" customWidth="1"/>
    <col min="12043" max="12043" width="9" customWidth="1"/>
    <col min="12044" max="12051" width="14.7109375" customWidth="1"/>
    <col min="12052" max="12052" width="14.85546875" customWidth="1"/>
    <col min="12053" max="12065" width="14.7109375" customWidth="1"/>
    <col min="12067" max="12067" width="14.7109375" customWidth="1"/>
    <col min="12069" max="12072" width="14.7109375" customWidth="1"/>
    <col min="12073" max="12073" width="14.85546875" customWidth="1"/>
    <col min="12074" max="12077" width="14.7109375" customWidth="1"/>
    <col min="12079" max="12080" width="14.7109375" customWidth="1"/>
    <col min="12082" max="12083" width="14.7109375" customWidth="1"/>
    <col min="12084" max="12084" width="14.5703125" customWidth="1"/>
    <col min="12085" max="12087" width="14.7109375" customWidth="1"/>
    <col min="12090" max="12090" width="14.7109375" customWidth="1"/>
    <col min="12091" max="12091" width="14.85546875" customWidth="1"/>
    <col min="12092" max="12094" width="14.7109375" customWidth="1"/>
    <col min="12096" max="12096" width="14.85546875" customWidth="1"/>
    <col min="12097" max="12098" width="14.7109375" customWidth="1"/>
    <col min="12099" max="12099" width="16.5703125" customWidth="1"/>
    <col min="12100" max="12101" width="14.7109375" customWidth="1"/>
    <col min="12103" max="12108" width="14.7109375" customWidth="1"/>
    <col min="12110" max="12110" width="14.85546875" customWidth="1"/>
    <col min="12111" max="12115" width="14.7109375" customWidth="1"/>
    <col min="12117" max="12121" width="14.7109375" customWidth="1"/>
    <col min="12122" max="12122" width="14.5703125" customWidth="1"/>
    <col min="12124" max="12125" width="14.7109375" customWidth="1"/>
    <col min="12126" max="12126" width="14.85546875" customWidth="1"/>
    <col min="12127" max="12127" width="14.7109375" customWidth="1"/>
    <col min="12131" max="12133" width="14.7109375" customWidth="1"/>
    <col min="12287" max="12287" width="7" customWidth="1"/>
    <col min="12288" max="12288" width="37.28515625" customWidth="1"/>
    <col min="12289" max="12289" width="13.28515625" customWidth="1"/>
    <col min="12290" max="12290" width="14.140625" customWidth="1"/>
    <col min="12291" max="12291" width="12.5703125" customWidth="1"/>
    <col min="12292" max="12292" width="13.42578125" customWidth="1"/>
    <col min="12293" max="12296" width="13.7109375" customWidth="1"/>
    <col min="12297" max="12297" width="14.140625" customWidth="1"/>
    <col min="12298" max="12298" width="13.7109375" customWidth="1"/>
    <col min="12299" max="12299" width="9" customWidth="1"/>
    <col min="12300" max="12307" width="14.7109375" customWidth="1"/>
    <col min="12308" max="12308" width="14.85546875" customWidth="1"/>
    <col min="12309" max="12321" width="14.7109375" customWidth="1"/>
    <col min="12323" max="12323" width="14.7109375" customWidth="1"/>
    <col min="12325" max="12328" width="14.7109375" customWidth="1"/>
    <col min="12329" max="12329" width="14.85546875" customWidth="1"/>
    <col min="12330" max="12333" width="14.7109375" customWidth="1"/>
    <col min="12335" max="12336" width="14.7109375" customWidth="1"/>
    <col min="12338" max="12339" width="14.7109375" customWidth="1"/>
    <col min="12340" max="12340" width="14.5703125" customWidth="1"/>
    <col min="12341" max="12343" width="14.7109375" customWidth="1"/>
    <col min="12346" max="12346" width="14.7109375" customWidth="1"/>
    <col min="12347" max="12347" width="14.85546875" customWidth="1"/>
    <col min="12348" max="12350" width="14.7109375" customWidth="1"/>
    <col min="12352" max="12352" width="14.85546875" customWidth="1"/>
    <col min="12353" max="12354" width="14.7109375" customWidth="1"/>
    <col min="12355" max="12355" width="16.5703125" customWidth="1"/>
    <col min="12356" max="12357" width="14.7109375" customWidth="1"/>
    <col min="12359" max="12364" width="14.7109375" customWidth="1"/>
    <col min="12366" max="12366" width="14.85546875" customWidth="1"/>
    <col min="12367" max="12371" width="14.7109375" customWidth="1"/>
    <col min="12373" max="12377" width="14.7109375" customWidth="1"/>
    <col min="12378" max="12378" width="14.5703125" customWidth="1"/>
    <col min="12380" max="12381" width="14.7109375" customWidth="1"/>
    <col min="12382" max="12382" width="14.85546875" customWidth="1"/>
    <col min="12383" max="12383" width="14.7109375" customWidth="1"/>
    <col min="12387" max="12389" width="14.7109375" customWidth="1"/>
    <col min="12543" max="12543" width="7" customWidth="1"/>
    <col min="12544" max="12544" width="37.28515625" customWidth="1"/>
    <col min="12545" max="12545" width="13.28515625" customWidth="1"/>
    <col min="12546" max="12546" width="14.140625" customWidth="1"/>
    <col min="12547" max="12547" width="12.5703125" customWidth="1"/>
    <col min="12548" max="12548" width="13.42578125" customWidth="1"/>
    <col min="12549" max="12552" width="13.7109375" customWidth="1"/>
    <col min="12553" max="12553" width="14.140625" customWidth="1"/>
    <col min="12554" max="12554" width="13.7109375" customWidth="1"/>
    <col min="12555" max="12555" width="9" customWidth="1"/>
    <col min="12556" max="12563" width="14.7109375" customWidth="1"/>
    <col min="12564" max="12564" width="14.85546875" customWidth="1"/>
    <col min="12565" max="12577" width="14.7109375" customWidth="1"/>
    <col min="12579" max="12579" width="14.7109375" customWidth="1"/>
    <col min="12581" max="12584" width="14.7109375" customWidth="1"/>
    <col min="12585" max="12585" width="14.85546875" customWidth="1"/>
    <col min="12586" max="12589" width="14.7109375" customWidth="1"/>
    <col min="12591" max="12592" width="14.7109375" customWidth="1"/>
    <col min="12594" max="12595" width="14.7109375" customWidth="1"/>
    <col min="12596" max="12596" width="14.5703125" customWidth="1"/>
    <col min="12597" max="12599" width="14.7109375" customWidth="1"/>
    <col min="12602" max="12602" width="14.7109375" customWidth="1"/>
    <col min="12603" max="12603" width="14.85546875" customWidth="1"/>
    <col min="12604" max="12606" width="14.7109375" customWidth="1"/>
    <col min="12608" max="12608" width="14.85546875" customWidth="1"/>
    <col min="12609" max="12610" width="14.7109375" customWidth="1"/>
    <col min="12611" max="12611" width="16.5703125" customWidth="1"/>
    <col min="12612" max="12613" width="14.7109375" customWidth="1"/>
    <col min="12615" max="12620" width="14.7109375" customWidth="1"/>
    <col min="12622" max="12622" width="14.85546875" customWidth="1"/>
    <col min="12623" max="12627" width="14.7109375" customWidth="1"/>
    <col min="12629" max="12633" width="14.7109375" customWidth="1"/>
    <col min="12634" max="12634" width="14.5703125" customWidth="1"/>
    <col min="12636" max="12637" width="14.7109375" customWidth="1"/>
    <col min="12638" max="12638" width="14.85546875" customWidth="1"/>
    <col min="12639" max="12639" width="14.7109375" customWidth="1"/>
    <col min="12643" max="12645" width="14.7109375" customWidth="1"/>
    <col min="12799" max="12799" width="7" customWidth="1"/>
    <col min="12800" max="12800" width="37.28515625" customWidth="1"/>
    <col min="12801" max="12801" width="13.28515625" customWidth="1"/>
    <col min="12802" max="12802" width="14.140625" customWidth="1"/>
    <col min="12803" max="12803" width="12.5703125" customWidth="1"/>
    <col min="12804" max="12804" width="13.42578125" customWidth="1"/>
    <col min="12805" max="12808" width="13.7109375" customWidth="1"/>
    <col min="12809" max="12809" width="14.140625" customWidth="1"/>
    <col min="12810" max="12810" width="13.7109375" customWidth="1"/>
    <col min="12811" max="12811" width="9" customWidth="1"/>
    <col min="12812" max="12819" width="14.7109375" customWidth="1"/>
    <col min="12820" max="12820" width="14.85546875" customWidth="1"/>
    <col min="12821" max="12833" width="14.7109375" customWidth="1"/>
    <col min="12835" max="12835" width="14.7109375" customWidth="1"/>
    <col min="12837" max="12840" width="14.7109375" customWidth="1"/>
    <col min="12841" max="12841" width="14.85546875" customWidth="1"/>
    <col min="12842" max="12845" width="14.7109375" customWidth="1"/>
    <col min="12847" max="12848" width="14.7109375" customWidth="1"/>
    <col min="12850" max="12851" width="14.7109375" customWidth="1"/>
    <col min="12852" max="12852" width="14.5703125" customWidth="1"/>
    <col min="12853" max="12855" width="14.7109375" customWidth="1"/>
    <col min="12858" max="12858" width="14.7109375" customWidth="1"/>
    <col min="12859" max="12859" width="14.85546875" customWidth="1"/>
    <col min="12860" max="12862" width="14.7109375" customWidth="1"/>
    <col min="12864" max="12864" width="14.85546875" customWidth="1"/>
    <col min="12865" max="12866" width="14.7109375" customWidth="1"/>
    <col min="12867" max="12867" width="16.5703125" customWidth="1"/>
    <col min="12868" max="12869" width="14.7109375" customWidth="1"/>
    <col min="12871" max="12876" width="14.7109375" customWidth="1"/>
    <col min="12878" max="12878" width="14.85546875" customWidth="1"/>
    <col min="12879" max="12883" width="14.7109375" customWidth="1"/>
    <col min="12885" max="12889" width="14.7109375" customWidth="1"/>
    <col min="12890" max="12890" width="14.5703125" customWidth="1"/>
    <col min="12892" max="12893" width="14.7109375" customWidth="1"/>
    <col min="12894" max="12894" width="14.85546875" customWidth="1"/>
    <col min="12895" max="12895" width="14.7109375" customWidth="1"/>
    <col min="12899" max="12901" width="14.7109375" customWidth="1"/>
    <col min="13055" max="13055" width="7" customWidth="1"/>
    <col min="13056" max="13056" width="37.28515625" customWidth="1"/>
    <col min="13057" max="13057" width="13.28515625" customWidth="1"/>
    <col min="13058" max="13058" width="14.140625" customWidth="1"/>
    <col min="13059" max="13059" width="12.5703125" customWidth="1"/>
    <col min="13060" max="13060" width="13.42578125" customWidth="1"/>
    <col min="13061" max="13064" width="13.7109375" customWidth="1"/>
    <col min="13065" max="13065" width="14.140625" customWidth="1"/>
    <col min="13066" max="13066" width="13.7109375" customWidth="1"/>
    <col min="13067" max="13067" width="9" customWidth="1"/>
    <col min="13068" max="13075" width="14.7109375" customWidth="1"/>
    <col min="13076" max="13076" width="14.85546875" customWidth="1"/>
    <col min="13077" max="13089" width="14.7109375" customWidth="1"/>
    <col min="13091" max="13091" width="14.7109375" customWidth="1"/>
    <col min="13093" max="13096" width="14.7109375" customWidth="1"/>
    <col min="13097" max="13097" width="14.85546875" customWidth="1"/>
    <col min="13098" max="13101" width="14.7109375" customWidth="1"/>
    <col min="13103" max="13104" width="14.7109375" customWidth="1"/>
    <col min="13106" max="13107" width="14.7109375" customWidth="1"/>
    <col min="13108" max="13108" width="14.5703125" customWidth="1"/>
    <col min="13109" max="13111" width="14.7109375" customWidth="1"/>
    <col min="13114" max="13114" width="14.7109375" customWidth="1"/>
    <col min="13115" max="13115" width="14.85546875" customWidth="1"/>
    <col min="13116" max="13118" width="14.7109375" customWidth="1"/>
    <col min="13120" max="13120" width="14.85546875" customWidth="1"/>
    <col min="13121" max="13122" width="14.7109375" customWidth="1"/>
    <col min="13123" max="13123" width="16.5703125" customWidth="1"/>
    <col min="13124" max="13125" width="14.7109375" customWidth="1"/>
    <col min="13127" max="13132" width="14.7109375" customWidth="1"/>
    <col min="13134" max="13134" width="14.85546875" customWidth="1"/>
    <col min="13135" max="13139" width="14.7109375" customWidth="1"/>
    <col min="13141" max="13145" width="14.7109375" customWidth="1"/>
    <col min="13146" max="13146" width="14.5703125" customWidth="1"/>
    <col min="13148" max="13149" width="14.7109375" customWidth="1"/>
    <col min="13150" max="13150" width="14.85546875" customWidth="1"/>
    <col min="13151" max="13151" width="14.7109375" customWidth="1"/>
    <col min="13155" max="13157" width="14.7109375" customWidth="1"/>
    <col min="13311" max="13311" width="7" customWidth="1"/>
    <col min="13312" max="13312" width="37.28515625" customWidth="1"/>
    <col min="13313" max="13313" width="13.28515625" customWidth="1"/>
    <col min="13314" max="13314" width="14.140625" customWidth="1"/>
    <col min="13315" max="13315" width="12.5703125" customWidth="1"/>
    <col min="13316" max="13316" width="13.42578125" customWidth="1"/>
    <col min="13317" max="13320" width="13.7109375" customWidth="1"/>
    <col min="13321" max="13321" width="14.140625" customWidth="1"/>
    <col min="13322" max="13322" width="13.7109375" customWidth="1"/>
    <col min="13323" max="13323" width="9" customWidth="1"/>
    <col min="13324" max="13331" width="14.7109375" customWidth="1"/>
    <col min="13332" max="13332" width="14.85546875" customWidth="1"/>
    <col min="13333" max="13345" width="14.7109375" customWidth="1"/>
    <col min="13347" max="13347" width="14.7109375" customWidth="1"/>
    <col min="13349" max="13352" width="14.7109375" customWidth="1"/>
    <col min="13353" max="13353" width="14.85546875" customWidth="1"/>
    <col min="13354" max="13357" width="14.7109375" customWidth="1"/>
    <col min="13359" max="13360" width="14.7109375" customWidth="1"/>
    <col min="13362" max="13363" width="14.7109375" customWidth="1"/>
    <col min="13364" max="13364" width="14.5703125" customWidth="1"/>
    <col min="13365" max="13367" width="14.7109375" customWidth="1"/>
    <col min="13370" max="13370" width="14.7109375" customWidth="1"/>
    <col min="13371" max="13371" width="14.85546875" customWidth="1"/>
    <col min="13372" max="13374" width="14.7109375" customWidth="1"/>
    <col min="13376" max="13376" width="14.85546875" customWidth="1"/>
    <col min="13377" max="13378" width="14.7109375" customWidth="1"/>
    <col min="13379" max="13379" width="16.5703125" customWidth="1"/>
    <col min="13380" max="13381" width="14.7109375" customWidth="1"/>
    <col min="13383" max="13388" width="14.7109375" customWidth="1"/>
    <col min="13390" max="13390" width="14.85546875" customWidth="1"/>
    <col min="13391" max="13395" width="14.7109375" customWidth="1"/>
    <col min="13397" max="13401" width="14.7109375" customWidth="1"/>
    <col min="13402" max="13402" width="14.5703125" customWidth="1"/>
    <col min="13404" max="13405" width="14.7109375" customWidth="1"/>
    <col min="13406" max="13406" width="14.85546875" customWidth="1"/>
    <col min="13407" max="13407" width="14.7109375" customWidth="1"/>
    <col min="13411" max="13413" width="14.7109375" customWidth="1"/>
    <col min="13567" max="13567" width="7" customWidth="1"/>
    <col min="13568" max="13568" width="37.28515625" customWidth="1"/>
    <col min="13569" max="13569" width="13.28515625" customWidth="1"/>
    <col min="13570" max="13570" width="14.140625" customWidth="1"/>
    <col min="13571" max="13571" width="12.5703125" customWidth="1"/>
    <col min="13572" max="13572" width="13.42578125" customWidth="1"/>
    <col min="13573" max="13576" width="13.7109375" customWidth="1"/>
    <col min="13577" max="13577" width="14.140625" customWidth="1"/>
    <col min="13578" max="13578" width="13.7109375" customWidth="1"/>
    <col min="13579" max="13579" width="9" customWidth="1"/>
    <col min="13580" max="13587" width="14.7109375" customWidth="1"/>
    <col min="13588" max="13588" width="14.85546875" customWidth="1"/>
    <col min="13589" max="13601" width="14.7109375" customWidth="1"/>
    <col min="13603" max="13603" width="14.7109375" customWidth="1"/>
    <col min="13605" max="13608" width="14.7109375" customWidth="1"/>
    <col min="13609" max="13609" width="14.85546875" customWidth="1"/>
    <col min="13610" max="13613" width="14.7109375" customWidth="1"/>
    <col min="13615" max="13616" width="14.7109375" customWidth="1"/>
    <col min="13618" max="13619" width="14.7109375" customWidth="1"/>
    <col min="13620" max="13620" width="14.5703125" customWidth="1"/>
    <col min="13621" max="13623" width="14.7109375" customWidth="1"/>
    <col min="13626" max="13626" width="14.7109375" customWidth="1"/>
    <col min="13627" max="13627" width="14.85546875" customWidth="1"/>
    <col min="13628" max="13630" width="14.7109375" customWidth="1"/>
    <col min="13632" max="13632" width="14.85546875" customWidth="1"/>
    <col min="13633" max="13634" width="14.7109375" customWidth="1"/>
    <col min="13635" max="13635" width="16.5703125" customWidth="1"/>
    <col min="13636" max="13637" width="14.7109375" customWidth="1"/>
    <col min="13639" max="13644" width="14.7109375" customWidth="1"/>
    <col min="13646" max="13646" width="14.85546875" customWidth="1"/>
    <col min="13647" max="13651" width="14.7109375" customWidth="1"/>
    <col min="13653" max="13657" width="14.7109375" customWidth="1"/>
    <col min="13658" max="13658" width="14.5703125" customWidth="1"/>
    <col min="13660" max="13661" width="14.7109375" customWidth="1"/>
    <col min="13662" max="13662" width="14.85546875" customWidth="1"/>
    <col min="13663" max="13663" width="14.7109375" customWidth="1"/>
    <col min="13667" max="13669" width="14.7109375" customWidth="1"/>
    <col min="13823" max="13823" width="7" customWidth="1"/>
    <col min="13824" max="13824" width="37.28515625" customWidth="1"/>
    <col min="13825" max="13825" width="13.28515625" customWidth="1"/>
    <col min="13826" max="13826" width="14.140625" customWidth="1"/>
    <col min="13827" max="13827" width="12.5703125" customWidth="1"/>
    <col min="13828" max="13828" width="13.42578125" customWidth="1"/>
    <col min="13829" max="13832" width="13.7109375" customWidth="1"/>
    <col min="13833" max="13833" width="14.140625" customWidth="1"/>
    <col min="13834" max="13834" width="13.7109375" customWidth="1"/>
    <col min="13835" max="13835" width="9" customWidth="1"/>
    <col min="13836" max="13843" width="14.7109375" customWidth="1"/>
    <col min="13844" max="13844" width="14.85546875" customWidth="1"/>
    <col min="13845" max="13857" width="14.7109375" customWidth="1"/>
    <col min="13859" max="13859" width="14.7109375" customWidth="1"/>
    <col min="13861" max="13864" width="14.7109375" customWidth="1"/>
    <col min="13865" max="13865" width="14.85546875" customWidth="1"/>
    <col min="13866" max="13869" width="14.7109375" customWidth="1"/>
    <col min="13871" max="13872" width="14.7109375" customWidth="1"/>
    <col min="13874" max="13875" width="14.7109375" customWidth="1"/>
    <col min="13876" max="13876" width="14.5703125" customWidth="1"/>
    <col min="13877" max="13879" width="14.7109375" customWidth="1"/>
    <col min="13882" max="13882" width="14.7109375" customWidth="1"/>
    <col min="13883" max="13883" width="14.85546875" customWidth="1"/>
    <col min="13884" max="13886" width="14.7109375" customWidth="1"/>
    <col min="13888" max="13888" width="14.85546875" customWidth="1"/>
    <col min="13889" max="13890" width="14.7109375" customWidth="1"/>
    <col min="13891" max="13891" width="16.5703125" customWidth="1"/>
    <col min="13892" max="13893" width="14.7109375" customWidth="1"/>
    <col min="13895" max="13900" width="14.7109375" customWidth="1"/>
    <col min="13902" max="13902" width="14.85546875" customWidth="1"/>
    <col min="13903" max="13907" width="14.7109375" customWidth="1"/>
    <col min="13909" max="13913" width="14.7109375" customWidth="1"/>
    <col min="13914" max="13914" width="14.5703125" customWidth="1"/>
    <col min="13916" max="13917" width="14.7109375" customWidth="1"/>
    <col min="13918" max="13918" width="14.85546875" customWidth="1"/>
    <col min="13919" max="13919" width="14.7109375" customWidth="1"/>
    <col min="13923" max="13925" width="14.7109375" customWidth="1"/>
    <col min="14079" max="14079" width="7" customWidth="1"/>
    <col min="14080" max="14080" width="37.28515625" customWidth="1"/>
    <col min="14081" max="14081" width="13.28515625" customWidth="1"/>
    <col min="14082" max="14082" width="14.140625" customWidth="1"/>
    <col min="14083" max="14083" width="12.5703125" customWidth="1"/>
    <col min="14084" max="14084" width="13.42578125" customWidth="1"/>
    <col min="14085" max="14088" width="13.7109375" customWidth="1"/>
    <col min="14089" max="14089" width="14.140625" customWidth="1"/>
    <col min="14090" max="14090" width="13.7109375" customWidth="1"/>
    <col min="14091" max="14091" width="9" customWidth="1"/>
    <col min="14092" max="14099" width="14.7109375" customWidth="1"/>
    <col min="14100" max="14100" width="14.85546875" customWidth="1"/>
    <col min="14101" max="14113" width="14.7109375" customWidth="1"/>
    <col min="14115" max="14115" width="14.7109375" customWidth="1"/>
    <col min="14117" max="14120" width="14.7109375" customWidth="1"/>
    <col min="14121" max="14121" width="14.85546875" customWidth="1"/>
    <col min="14122" max="14125" width="14.7109375" customWidth="1"/>
    <col min="14127" max="14128" width="14.7109375" customWidth="1"/>
    <col min="14130" max="14131" width="14.7109375" customWidth="1"/>
    <col min="14132" max="14132" width="14.5703125" customWidth="1"/>
    <col min="14133" max="14135" width="14.7109375" customWidth="1"/>
    <col min="14138" max="14138" width="14.7109375" customWidth="1"/>
    <col min="14139" max="14139" width="14.85546875" customWidth="1"/>
    <col min="14140" max="14142" width="14.7109375" customWidth="1"/>
    <col min="14144" max="14144" width="14.85546875" customWidth="1"/>
    <col min="14145" max="14146" width="14.7109375" customWidth="1"/>
    <col min="14147" max="14147" width="16.5703125" customWidth="1"/>
    <col min="14148" max="14149" width="14.7109375" customWidth="1"/>
    <col min="14151" max="14156" width="14.7109375" customWidth="1"/>
    <col min="14158" max="14158" width="14.85546875" customWidth="1"/>
    <col min="14159" max="14163" width="14.7109375" customWidth="1"/>
    <col min="14165" max="14169" width="14.7109375" customWidth="1"/>
    <col min="14170" max="14170" width="14.5703125" customWidth="1"/>
    <col min="14172" max="14173" width="14.7109375" customWidth="1"/>
    <col min="14174" max="14174" width="14.85546875" customWidth="1"/>
    <col min="14175" max="14175" width="14.7109375" customWidth="1"/>
    <col min="14179" max="14181" width="14.7109375" customWidth="1"/>
    <col min="14335" max="14335" width="7" customWidth="1"/>
    <col min="14336" max="14336" width="37.28515625" customWidth="1"/>
    <col min="14337" max="14337" width="13.28515625" customWidth="1"/>
    <col min="14338" max="14338" width="14.140625" customWidth="1"/>
    <col min="14339" max="14339" width="12.5703125" customWidth="1"/>
    <col min="14340" max="14340" width="13.42578125" customWidth="1"/>
    <col min="14341" max="14344" width="13.7109375" customWidth="1"/>
    <col min="14345" max="14345" width="14.140625" customWidth="1"/>
    <col min="14346" max="14346" width="13.7109375" customWidth="1"/>
    <col min="14347" max="14347" width="9" customWidth="1"/>
    <col min="14348" max="14355" width="14.7109375" customWidth="1"/>
    <col min="14356" max="14356" width="14.85546875" customWidth="1"/>
    <col min="14357" max="14369" width="14.7109375" customWidth="1"/>
    <col min="14371" max="14371" width="14.7109375" customWidth="1"/>
    <col min="14373" max="14376" width="14.7109375" customWidth="1"/>
    <col min="14377" max="14377" width="14.85546875" customWidth="1"/>
    <col min="14378" max="14381" width="14.7109375" customWidth="1"/>
    <col min="14383" max="14384" width="14.7109375" customWidth="1"/>
    <col min="14386" max="14387" width="14.7109375" customWidth="1"/>
    <col min="14388" max="14388" width="14.5703125" customWidth="1"/>
    <col min="14389" max="14391" width="14.7109375" customWidth="1"/>
    <col min="14394" max="14394" width="14.7109375" customWidth="1"/>
    <col min="14395" max="14395" width="14.85546875" customWidth="1"/>
    <col min="14396" max="14398" width="14.7109375" customWidth="1"/>
    <col min="14400" max="14400" width="14.85546875" customWidth="1"/>
    <col min="14401" max="14402" width="14.7109375" customWidth="1"/>
    <col min="14403" max="14403" width="16.5703125" customWidth="1"/>
    <col min="14404" max="14405" width="14.7109375" customWidth="1"/>
    <col min="14407" max="14412" width="14.7109375" customWidth="1"/>
    <col min="14414" max="14414" width="14.85546875" customWidth="1"/>
    <col min="14415" max="14419" width="14.7109375" customWidth="1"/>
    <col min="14421" max="14425" width="14.7109375" customWidth="1"/>
    <col min="14426" max="14426" width="14.5703125" customWidth="1"/>
    <col min="14428" max="14429" width="14.7109375" customWidth="1"/>
    <col min="14430" max="14430" width="14.85546875" customWidth="1"/>
    <col min="14431" max="14431" width="14.7109375" customWidth="1"/>
    <col min="14435" max="14437" width="14.7109375" customWidth="1"/>
    <col min="14591" max="14591" width="7" customWidth="1"/>
    <col min="14592" max="14592" width="37.28515625" customWidth="1"/>
    <col min="14593" max="14593" width="13.28515625" customWidth="1"/>
    <col min="14594" max="14594" width="14.140625" customWidth="1"/>
    <col min="14595" max="14595" width="12.5703125" customWidth="1"/>
    <col min="14596" max="14596" width="13.42578125" customWidth="1"/>
    <col min="14597" max="14600" width="13.7109375" customWidth="1"/>
    <col min="14601" max="14601" width="14.140625" customWidth="1"/>
    <col min="14602" max="14602" width="13.7109375" customWidth="1"/>
    <col min="14603" max="14603" width="9" customWidth="1"/>
    <col min="14604" max="14611" width="14.7109375" customWidth="1"/>
    <col min="14612" max="14612" width="14.85546875" customWidth="1"/>
    <col min="14613" max="14625" width="14.7109375" customWidth="1"/>
    <col min="14627" max="14627" width="14.7109375" customWidth="1"/>
    <col min="14629" max="14632" width="14.7109375" customWidth="1"/>
    <col min="14633" max="14633" width="14.85546875" customWidth="1"/>
    <col min="14634" max="14637" width="14.7109375" customWidth="1"/>
    <col min="14639" max="14640" width="14.7109375" customWidth="1"/>
    <col min="14642" max="14643" width="14.7109375" customWidth="1"/>
    <col min="14644" max="14644" width="14.5703125" customWidth="1"/>
    <col min="14645" max="14647" width="14.7109375" customWidth="1"/>
    <col min="14650" max="14650" width="14.7109375" customWidth="1"/>
    <col min="14651" max="14651" width="14.85546875" customWidth="1"/>
    <col min="14652" max="14654" width="14.7109375" customWidth="1"/>
    <col min="14656" max="14656" width="14.85546875" customWidth="1"/>
    <col min="14657" max="14658" width="14.7109375" customWidth="1"/>
    <col min="14659" max="14659" width="16.5703125" customWidth="1"/>
    <col min="14660" max="14661" width="14.7109375" customWidth="1"/>
    <col min="14663" max="14668" width="14.7109375" customWidth="1"/>
    <col min="14670" max="14670" width="14.85546875" customWidth="1"/>
    <col min="14671" max="14675" width="14.7109375" customWidth="1"/>
    <col min="14677" max="14681" width="14.7109375" customWidth="1"/>
    <col min="14682" max="14682" width="14.5703125" customWidth="1"/>
    <col min="14684" max="14685" width="14.7109375" customWidth="1"/>
    <col min="14686" max="14686" width="14.85546875" customWidth="1"/>
    <col min="14687" max="14687" width="14.7109375" customWidth="1"/>
    <col min="14691" max="14693" width="14.7109375" customWidth="1"/>
    <col min="14847" max="14847" width="7" customWidth="1"/>
    <col min="14848" max="14848" width="37.28515625" customWidth="1"/>
    <col min="14849" max="14849" width="13.28515625" customWidth="1"/>
    <col min="14850" max="14850" width="14.140625" customWidth="1"/>
    <col min="14851" max="14851" width="12.5703125" customWidth="1"/>
    <col min="14852" max="14852" width="13.42578125" customWidth="1"/>
    <col min="14853" max="14856" width="13.7109375" customWidth="1"/>
    <col min="14857" max="14857" width="14.140625" customWidth="1"/>
    <col min="14858" max="14858" width="13.7109375" customWidth="1"/>
    <col min="14859" max="14859" width="9" customWidth="1"/>
    <col min="14860" max="14867" width="14.7109375" customWidth="1"/>
    <col min="14868" max="14868" width="14.85546875" customWidth="1"/>
    <col min="14869" max="14881" width="14.7109375" customWidth="1"/>
    <col min="14883" max="14883" width="14.7109375" customWidth="1"/>
    <col min="14885" max="14888" width="14.7109375" customWidth="1"/>
    <col min="14889" max="14889" width="14.85546875" customWidth="1"/>
    <col min="14890" max="14893" width="14.7109375" customWidth="1"/>
    <col min="14895" max="14896" width="14.7109375" customWidth="1"/>
    <col min="14898" max="14899" width="14.7109375" customWidth="1"/>
    <col min="14900" max="14900" width="14.5703125" customWidth="1"/>
    <col min="14901" max="14903" width="14.7109375" customWidth="1"/>
    <col min="14906" max="14906" width="14.7109375" customWidth="1"/>
    <col min="14907" max="14907" width="14.85546875" customWidth="1"/>
    <col min="14908" max="14910" width="14.7109375" customWidth="1"/>
    <col min="14912" max="14912" width="14.85546875" customWidth="1"/>
    <col min="14913" max="14914" width="14.7109375" customWidth="1"/>
    <col min="14915" max="14915" width="16.5703125" customWidth="1"/>
    <col min="14916" max="14917" width="14.7109375" customWidth="1"/>
    <col min="14919" max="14924" width="14.7109375" customWidth="1"/>
    <col min="14926" max="14926" width="14.85546875" customWidth="1"/>
    <col min="14927" max="14931" width="14.7109375" customWidth="1"/>
    <col min="14933" max="14937" width="14.7109375" customWidth="1"/>
    <col min="14938" max="14938" width="14.5703125" customWidth="1"/>
    <col min="14940" max="14941" width="14.7109375" customWidth="1"/>
    <col min="14942" max="14942" width="14.85546875" customWidth="1"/>
    <col min="14943" max="14943" width="14.7109375" customWidth="1"/>
    <col min="14947" max="14949" width="14.7109375" customWidth="1"/>
    <col min="15103" max="15103" width="7" customWidth="1"/>
    <col min="15104" max="15104" width="37.28515625" customWidth="1"/>
    <col min="15105" max="15105" width="13.28515625" customWidth="1"/>
    <col min="15106" max="15106" width="14.140625" customWidth="1"/>
    <col min="15107" max="15107" width="12.5703125" customWidth="1"/>
    <col min="15108" max="15108" width="13.42578125" customWidth="1"/>
    <col min="15109" max="15112" width="13.7109375" customWidth="1"/>
    <col min="15113" max="15113" width="14.140625" customWidth="1"/>
    <col min="15114" max="15114" width="13.7109375" customWidth="1"/>
    <col min="15115" max="15115" width="9" customWidth="1"/>
    <col min="15116" max="15123" width="14.7109375" customWidth="1"/>
    <col min="15124" max="15124" width="14.85546875" customWidth="1"/>
    <col min="15125" max="15137" width="14.7109375" customWidth="1"/>
    <col min="15139" max="15139" width="14.7109375" customWidth="1"/>
    <col min="15141" max="15144" width="14.7109375" customWidth="1"/>
    <col min="15145" max="15145" width="14.85546875" customWidth="1"/>
    <col min="15146" max="15149" width="14.7109375" customWidth="1"/>
    <col min="15151" max="15152" width="14.7109375" customWidth="1"/>
    <col min="15154" max="15155" width="14.7109375" customWidth="1"/>
    <col min="15156" max="15156" width="14.5703125" customWidth="1"/>
    <col min="15157" max="15159" width="14.7109375" customWidth="1"/>
    <col min="15162" max="15162" width="14.7109375" customWidth="1"/>
    <col min="15163" max="15163" width="14.85546875" customWidth="1"/>
    <col min="15164" max="15166" width="14.7109375" customWidth="1"/>
    <col min="15168" max="15168" width="14.85546875" customWidth="1"/>
    <col min="15169" max="15170" width="14.7109375" customWidth="1"/>
    <col min="15171" max="15171" width="16.5703125" customWidth="1"/>
    <col min="15172" max="15173" width="14.7109375" customWidth="1"/>
    <col min="15175" max="15180" width="14.7109375" customWidth="1"/>
    <col min="15182" max="15182" width="14.85546875" customWidth="1"/>
    <col min="15183" max="15187" width="14.7109375" customWidth="1"/>
    <col min="15189" max="15193" width="14.7109375" customWidth="1"/>
    <col min="15194" max="15194" width="14.5703125" customWidth="1"/>
    <col min="15196" max="15197" width="14.7109375" customWidth="1"/>
    <col min="15198" max="15198" width="14.85546875" customWidth="1"/>
    <col min="15199" max="15199" width="14.7109375" customWidth="1"/>
    <col min="15203" max="15205" width="14.7109375" customWidth="1"/>
    <col min="15359" max="15359" width="7" customWidth="1"/>
    <col min="15360" max="15360" width="37.28515625" customWidth="1"/>
    <col min="15361" max="15361" width="13.28515625" customWidth="1"/>
    <col min="15362" max="15362" width="14.140625" customWidth="1"/>
    <col min="15363" max="15363" width="12.5703125" customWidth="1"/>
    <col min="15364" max="15364" width="13.42578125" customWidth="1"/>
    <col min="15365" max="15368" width="13.7109375" customWidth="1"/>
    <col min="15369" max="15369" width="14.140625" customWidth="1"/>
    <col min="15370" max="15370" width="13.7109375" customWidth="1"/>
    <col min="15371" max="15371" width="9" customWidth="1"/>
    <col min="15372" max="15379" width="14.7109375" customWidth="1"/>
    <col min="15380" max="15380" width="14.85546875" customWidth="1"/>
    <col min="15381" max="15393" width="14.7109375" customWidth="1"/>
    <col min="15395" max="15395" width="14.7109375" customWidth="1"/>
    <col min="15397" max="15400" width="14.7109375" customWidth="1"/>
    <col min="15401" max="15401" width="14.85546875" customWidth="1"/>
    <col min="15402" max="15405" width="14.7109375" customWidth="1"/>
    <col min="15407" max="15408" width="14.7109375" customWidth="1"/>
    <col min="15410" max="15411" width="14.7109375" customWidth="1"/>
    <col min="15412" max="15412" width="14.5703125" customWidth="1"/>
    <col min="15413" max="15415" width="14.7109375" customWidth="1"/>
    <col min="15418" max="15418" width="14.7109375" customWidth="1"/>
    <col min="15419" max="15419" width="14.85546875" customWidth="1"/>
    <col min="15420" max="15422" width="14.7109375" customWidth="1"/>
    <col min="15424" max="15424" width="14.85546875" customWidth="1"/>
    <col min="15425" max="15426" width="14.7109375" customWidth="1"/>
    <col min="15427" max="15427" width="16.5703125" customWidth="1"/>
    <col min="15428" max="15429" width="14.7109375" customWidth="1"/>
    <col min="15431" max="15436" width="14.7109375" customWidth="1"/>
    <col min="15438" max="15438" width="14.85546875" customWidth="1"/>
    <col min="15439" max="15443" width="14.7109375" customWidth="1"/>
    <col min="15445" max="15449" width="14.7109375" customWidth="1"/>
    <col min="15450" max="15450" width="14.5703125" customWidth="1"/>
    <col min="15452" max="15453" width="14.7109375" customWidth="1"/>
    <col min="15454" max="15454" width="14.85546875" customWidth="1"/>
    <col min="15455" max="15455" width="14.7109375" customWidth="1"/>
    <col min="15459" max="15461" width="14.7109375" customWidth="1"/>
    <col min="15615" max="15615" width="7" customWidth="1"/>
    <col min="15616" max="15616" width="37.28515625" customWidth="1"/>
    <col min="15617" max="15617" width="13.28515625" customWidth="1"/>
    <col min="15618" max="15618" width="14.140625" customWidth="1"/>
    <col min="15619" max="15619" width="12.5703125" customWidth="1"/>
    <col min="15620" max="15620" width="13.42578125" customWidth="1"/>
    <col min="15621" max="15624" width="13.7109375" customWidth="1"/>
    <col min="15625" max="15625" width="14.140625" customWidth="1"/>
    <col min="15626" max="15626" width="13.7109375" customWidth="1"/>
    <col min="15627" max="15627" width="9" customWidth="1"/>
    <col min="15628" max="15635" width="14.7109375" customWidth="1"/>
    <col min="15636" max="15636" width="14.85546875" customWidth="1"/>
    <col min="15637" max="15649" width="14.7109375" customWidth="1"/>
    <col min="15651" max="15651" width="14.7109375" customWidth="1"/>
    <col min="15653" max="15656" width="14.7109375" customWidth="1"/>
    <col min="15657" max="15657" width="14.85546875" customWidth="1"/>
    <col min="15658" max="15661" width="14.7109375" customWidth="1"/>
    <col min="15663" max="15664" width="14.7109375" customWidth="1"/>
    <col min="15666" max="15667" width="14.7109375" customWidth="1"/>
    <col min="15668" max="15668" width="14.5703125" customWidth="1"/>
    <col min="15669" max="15671" width="14.7109375" customWidth="1"/>
    <col min="15674" max="15674" width="14.7109375" customWidth="1"/>
    <col min="15675" max="15675" width="14.85546875" customWidth="1"/>
    <col min="15676" max="15678" width="14.7109375" customWidth="1"/>
    <col min="15680" max="15680" width="14.85546875" customWidth="1"/>
    <col min="15681" max="15682" width="14.7109375" customWidth="1"/>
    <col min="15683" max="15683" width="16.5703125" customWidth="1"/>
    <col min="15684" max="15685" width="14.7109375" customWidth="1"/>
    <col min="15687" max="15692" width="14.7109375" customWidth="1"/>
    <col min="15694" max="15694" width="14.85546875" customWidth="1"/>
    <col min="15695" max="15699" width="14.7109375" customWidth="1"/>
    <col min="15701" max="15705" width="14.7109375" customWidth="1"/>
    <col min="15706" max="15706" width="14.5703125" customWidth="1"/>
    <col min="15708" max="15709" width="14.7109375" customWidth="1"/>
    <col min="15710" max="15710" width="14.85546875" customWidth="1"/>
    <col min="15711" max="15711" width="14.7109375" customWidth="1"/>
    <col min="15715" max="15717" width="14.7109375" customWidth="1"/>
    <col min="15871" max="15871" width="7" customWidth="1"/>
    <col min="15872" max="15872" width="37.28515625" customWidth="1"/>
    <col min="15873" max="15873" width="13.28515625" customWidth="1"/>
    <col min="15874" max="15874" width="14.140625" customWidth="1"/>
    <col min="15875" max="15875" width="12.5703125" customWidth="1"/>
    <col min="15876" max="15876" width="13.42578125" customWidth="1"/>
    <col min="15877" max="15880" width="13.7109375" customWidth="1"/>
    <col min="15881" max="15881" width="14.140625" customWidth="1"/>
    <col min="15882" max="15882" width="13.7109375" customWidth="1"/>
    <col min="15883" max="15883" width="9" customWidth="1"/>
    <col min="15884" max="15891" width="14.7109375" customWidth="1"/>
    <col min="15892" max="15892" width="14.85546875" customWidth="1"/>
    <col min="15893" max="15905" width="14.7109375" customWidth="1"/>
    <col min="15907" max="15907" width="14.7109375" customWidth="1"/>
    <col min="15909" max="15912" width="14.7109375" customWidth="1"/>
    <col min="15913" max="15913" width="14.85546875" customWidth="1"/>
    <col min="15914" max="15917" width="14.7109375" customWidth="1"/>
    <col min="15919" max="15920" width="14.7109375" customWidth="1"/>
    <col min="15922" max="15923" width="14.7109375" customWidth="1"/>
    <col min="15924" max="15924" width="14.5703125" customWidth="1"/>
    <col min="15925" max="15927" width="14.7109375" customWidth="1"/>
    <col min="15930" max="15930" width="14.7109375" customWidth="1"/>
    <col min="15931" max="15931" width="14.85546875" customWidth="1"/>
    <col min="15932" max="15934" width="14.7109375" customWidth="1"/>
    <col min="15936" max="15936" width="14.85546875" customWidth="1"/>
    <col min="15937" max="15938" width="14.7109375" customWidth="1"/>
    <col min="15939" max="15939" width="16.5703125" customWidth="1"/>
    <col min="15940" max="15941" width="14.7109375" customWidth="1"/>
    <col min="15943" max="15948" width="14.7109375" customWidth="1"/>
    <col min="15950" max="15950" width="14.85546875" customWidth="1"/>
    <col min="15951" max="15955" width="14.7109375" customWidth="1"/>
    <col min="15957" max="15961" width="14.7109375" customWidth="1"/>
    <col min="15962" max="15962" width="14.5703125" customWidth="1"/>
    <col min="15964" max="15965" width="14.7109375" customWidth="1"/>
    <col min="15966" max="15966" width="14.85546875" customWidth="1"/>
    <col min="15967" max="15967" width="14.7109375" customWidth="1"/>
    <col min="15971" max="15973" width="14.7109375" customWidth="1"/>
    <col min="16127" max="16127" width="7" customWidth="1"/>
    <col min="16128" max="16128" width="37.28515625" customWidth="1"/>
    <col min="16129" max="16129" width="13.28515625" customWidth="1"/>
    <col min="16130" max="16130" width="14.140625" customWidth="1"/>
    <col min="16131" max="16131" width="12.5703125" customWidth="1"/>
    <col min="16132" max="16132" width="13.42578125" customWidth="1"/>
    <col min="16133" max="16136" width="13.7109375" customWidth="1"/>
    <col min="16137" max="16137" width="14.140625" customWidth="1"/>
    <col min="16138" max="16138" width="13.7109375" customWidth="1"/>
    <col min="16139" max="16139" width="9" customWidth="1"/>
    <col min="16140" max="16147" width="14.7109375" customWidth="1"/>
    <col min="16148" max="16148" width="14.85546875" customWidth="1"/>
    <col min="16149" max="16161" width="14.7109375" customWidth="1"/>
    <col min="16163" max="16163" width="14.7109375" customWidth="1"/>
    <col min="16165" max="16168" width="14.7109375" customWidth="1"/>
    <col min="16169" max="16169" width="14.85546875" customWidth="1"/>
    <col min="16170" max="16173" width="14.7109375" customWidth="1"/>
    <col min="16175" max="16176" width="14.7109375" customWidth="1"/>
    <col min="16178" max="16179" width="14.7109375" customWidth="1"/>
    <col min="16180" max="16180" width="14.5703125" customWidth="1"/>
    <col min="16181" max="16183" width="14.7109375" customWidth="1"/>
    <col min="16186" max="16186" width="14.7109375" customWidth="1"/>
    <col min="16187" max="16187" width="14.85546875" customWidth="1"/>
    <col min="16188" max="16190" width="14.7109375" customWidth="1"/>
    <col min="16192" max="16192" width="14.85546875" customWidth="1"/>
    <col min="16193" max="16194" width="14.7109375" customWidth="1"/>
    <col min="16195" max="16195" width="16.5703125" customWidth="1"/>
    <col min="16196" max="16197" width="14.7109375" customWidth="1"/>
    <col min="16199" max="16204" width="14.7109375" customWidth="1"/>
    <col min="16206" max="16206" width="14.85546875" customWidth="1"/>
    <col min="16207" max="16211" width="14.7109375" customWidth="1"/>
    <col min="16213" max="16217" width="14.7109375" customWidth="1"/>
    <col min="16218" max="16218" width="14.5703125" customWidth="1"/>
    <col min="16220" max="16221" width="14.7109375" customWidth="1"/>
    <col min="16222" max="16222" width="14.85546875" customWidth="1"/>
    <col min="16223" max="16223" width="14.7109375" customWidth="1"/>
    <col min="16227" max="16229" width="14.7109375" customWidth="1"/>
  </cols>
  <sheetData>
    <row r="1" spans="2:6" x14ac:dyDescent="0.2">
      <c r="B1" s="5"/>
      <c r="C1" s="5"/>
      <c r="D1" s="5"/>
      <c r="E1" s="5"/>
      <c r="F1" s="5"/>
    </row>
    <row r="2" spans="2:6" x14ac:dyDescent="0.2">
      <c r="B2" s="408" t="s">
        <v>368</v>
      </c>
      <c r="C2" s="408"/>
      <c r="D2" s="408"/>
      <c r="E2" s="408"/>
      <c r="F2" s="408"/>
    </row>
    <row r="3" spans="2:6" x14ac:dyDescent="0.2">
      <c r="B3" s="409" t="s">
        <v>58</v>
      </c>
      <c r="C3" s="409"/>
      <c r="D3" s="409"/>
      <c r="E3" s="409"/>
      <c r="F3" s="409"/>
    </row>
    <row r="4" spans="2:6" x14ac:dyDescent="0.2">
      <c r="B4" s="410" t="s">
        <v>125</v>
      </c>
      <c r="C4" s="410"/>
      <c r="D4" s="410"/>
      <c r="E4" s="410"/>
      <c r="F4" s="410"/>
    </row>
    <row r="5" spans="2:6" x14ac:dyDescent="0.2">
      <c r="B5" s="410" t="s">
        <v>130</v>
      </c>
      <c r="C5" s="410"/>
      <c r="D5" s="410"/>
      <c r="E5" s="410"/>
      <c r="F5" s="410"/>
    </row>
    <row r="6" spans="2:6" x14ac:dyDescent="0.2">
      <c r="B6" s="83" t="s">
        <v>131</v>
      </c>
      <c r="C6" s="206"/>
      <c r="D6" s="206"/>
      <c r="E6" s="206"/>
      <c r="F6" s="206"/>
    </row>
    <row r="7" spans="2:6" x14ac:dyDescent="0.2">
      <c r="B7" s="410" t="s">
        <v>120</v>
      </c>
      <c r="C7" s="410"/>
      <c r="D7" s="410"/>
      <c r="E7" s="410"/>
      <c r="F7" s="410"/>
    </row>
    <row r="8" spans="2:6" x14ac:dyDescent="0.2">
      <c r="B8" s="416" t="s">
        <v>218</v>
      </c>
      <c r="C8" s="416"/>
      <c r="D8" s="416"/>
      <c r="E8" s="416"/>
      <c r="F8" s="416"/>
    </row>
    <row r="9" spans="2:6" x14ac:dyDescent="0.2">
      <c r="B9" s="87"/>
      <c r="C9" s="87"/>
      <c r="D9" s="87"/>
      <c r="E9" s="88"/>
      <c r="F9" s="87"/>
    </row>
    <row r="10" spans="2:6" x14ac:dyDescent="0.2">
      <c r="B10" s="407" t="s">
        <v>62</v>
      </c>
      <c r="C10" s="407" t="s">
        <v>63</v>
      </c>
      <c r="D10" s="243" t="s">
        <v>64</v>
      </c>
      <c r="E10" s="243" t="s">
        <v>65</v>
      </c>
      <c r="F10" s="407" t="s">
        <v>17</v>
      </c>
    </row>
    <row r="11" spans="2:6" x14ac:dyDescent="0.2">
      <c r="B11" s="407"/>
      <c r="C11" s="407"/>
      <c r="D11" s="243" t="s">
        <v>67</v>
      </c>
      <c r="E11" s="243" t="s">
        <v>68</v>
      </c>
      <c r="F11" s="407"/>
    </row>
    <row r="12" spans="2:6" x14ac:dyDescent="0.2">
      <c r="B12" s="93">
        <v>51</v>
      </c>
      <c r="C12" s="94" t="s">
        <v>70</v>
      </c>
      <c r="D12" s="95">
        <f>SUM(D13+D16+D18)</f>
        <v>22314.1</v>
      </c>
      <c r="E12" s="95">
        <f>SUM(E13+E16+E18)</f>
        <v>19809</v>
      </c>
      <c r="F12" s="95">
        <f>SUM(F13+F16+F18)</f>
        <v>42123.1</v>
      </c>
    </row>
    <row r="13" spans="2:6" x14ac:dyDescent="0.2">
      <c r="B13" s="96">
        <v>511</v>
      </c>
      <c r="C13" s="97" t="s">
        <v>143</v>
      </c>
      <c r="D13" s="98">
        <f>SUM(D14:D15)</f>
        <v>19545.099999999999</v>
      </c>
      <c r="E13" s="98">
        <f>SUM(E14:E15)</f>
        <v>17040</v>
      </c>
      <c r="F13" s="98">
        <f>SUM(F14:F15)</f>
        <v>36585.1</v>
      </c>
    </row>
    <row r="14" spans="2:6" x14ac:dyDescent="0.2">
      <c r="B14" s="99">
        <v>51101</v>
      </c>
      <c r="C14" s="100" t="s">
        <v>71</v>
      </c>
      <c r="D14" s="101">
        <v>17040</v>
      </c>
      <c r="E14" s="101">
        <v>17040</v>
      </c>
      <c r="F14" s="101">
        <f>SUM(D14:E14)</f>
        <v>34080</v>
      </c>
    </row>
    <row r="15" spans="2:6" x14ac:dyDescent="0.2">
      <c r="B15" s="99">
        <v>51103</v>
      </c>
      <c r="C15" s="102" t="s">
        <v>72</v>
      </c>
      <c r="D15" s="101">
        <v>2505.1</v>
      </c>
      <c r="E15" s="101">
        <v>0</v>
      </c>
      <c r="F15" s="101">
        <f>SUM(D15:E15)</f>
        <v>2505.1</v>
      </c>
    </row>
    <row r="16" spans="2:6" x14ac:dyDescent="0.2">
      <c r="B16" s="96">
        <v>514</v>
      </c>
      <c r="C16" s="94" t="s">
        <v>75</v>
      </c>
      <c r="D16" s="98">
        <f>SUM(D17)</f>
        <v>1448.4</v>
      </c>
      <c r="E16" s="98">
        <f t="shared" ref="E16:F16" si="0">SUM(E17)</f>
        <v>1448.4</v>
      </c>
      <c r="F16" s="98">
        <f t="shared" si="0"/>
        <v>2896.8</v>
      </c>
    </row>
    <row r="17" spans="2:7" x14ac:dyDescent="0.2">
      <c r="B17" s="103">
        <v>51401</v>
      </c>
      <c r="C17" s="102" t="s">
        <v>76</v>
      </c>
      <c r="D17" s="101">
        <v>1448.4</v>
      </c>
      <c r="E17" s="101">
        <v>1448.4</v>
      </c>
      <c r="F17" s="101">
        <f>SUM(D17:E17)</f>
        <v>2896.8</v>
      </c>
    </row>
    <row r="18" spans="2:7" x14ac:dyDescent="0.2">
      <c r="B18" s="96">
        <v>515</v>
      </c>
      <c r="C18" s="104" t="s">
        <v>77</v>
      </c>
      <c r="D18" s="98">
        <f>SUM(D19:D19)</f>
        <v>1320.6</v>
      </c>
      <c r="E18" s="98">
        <f>SUM(E19:E19)</f>
        <v>1320.6</v>
      </c>
      <c r="F18" s="98">
        <f>SUM(F19:F19)</f>
        <v>2641.2</v>
      </c>
    </row>
    <row r="19" spans="2:7" x14ac:dyDescent="0.2">
      <c r="B19" s="103">
        <v>51501</v>
      </c>
      <c r="C19" s="102" t="s">
        <v>76</v>
      </c>
      <c r="D19" s="101">
        <v>1320.6</v>
      </c>
      <c r="E19" s="101">
        <v>1320.6</v>
      </c>
      <c r="F19" s="101">
        <f>SUM(D19:E19)</f>
        <v>2641.2</v>
      </c>
    </row>
    <row r="20" spans="2:7" x14ac:dyDescent="0.2">
      <c r="B20" s="96">
        <v>54</v>
      </c>
      <c r="C20" s="104" t="s">
        <v>79</v>
      </c>
      <c r="D20" s="105">
        <f>SUM(D21+D33+D37+D42)</f>
        <v>10550</v>
      </c>
      <c r="E20" s="105">
        <f>SUM(E21+E33+E37+E42)</f>
        <v>12850</v>
      </c>
      <c r="F20" s="105">
        <f>SUM(F21+F33+F37+F42)</f>
        <v>23400</v>
      </c>
      <c r="G20" s="33"/>
    </row>
    <row r="21" spans="2:7" x14ac:dyDescent="0.2">
      <c r="B21" s="96">
        <v>541</v>
      </c>
      <c r="C21" s="104" t="s">
        <v>153</v>
      </c>
      <c r="D21" s="105">
        <f>SUM(D22:D32)</f>
        <v>8200</v>
      </c>
      <c r="E21" s="105">
        <f>SUM(E22:E32)</f>
        <v>1450</v>
      </c>
      <c r="F21" s="105">
        <f>SUM(F22:F32)</f>
        <v>9650</v>
      </c>
    </row>
    <row r="22" spans="2:7" s="20" customFormat="1" x14ac:dyDescent="0.2">
      <c r="B22" s="103">
        <v>54103</v>
      </c>
      <c r="C22" s="102" t="s">
        <v>81</v>
      </c>
      <c r="D22" s="106">
        <v>1000</v>
      </c>
      <c r="E22" s="106">
        <v>400</v>
      </c>
      <c r="F22" s="106">
        <f>SUM(D22:E22)</f>
        <v>1400</v>
      </c>
    </row>
    <row r="23" spans="2:7" s="20" customFormat="1" x14ac:dyDescent="0.2">
      <c r="B23" s="103">
        <v>54104</v>
      </c>
      <c r="C23" s="102" t="s">
        <v>349</v>
      </c>
      <c r="D23" s="106">
        <v>200</v>
      </c>
      <c r="E23" s="106">
        <v>0</v>
      </c>
      <c r="F23" s="106">
        <f>+D23</f>
        <v>200</v>
      </c>
    </row>
    <row r="24" spans="2:7" x14ac:dyDescent="0.2">
      <c r="B24" s="103">
        <v>54105</v>
      </c>
      <c r="C24" s="102" t="s">
        <v>83</v>
      </c>
      <c r="D24" s="106">
        <v>150</v>
      </c>
      <c r="E24" s="106">
        <v>0</v>
      </c>
      <c r="F24" s="106">
        <f>SUM(D24:E24)</f>
        <v>150</v>
      </c>
    </row>
    <row r="25" spans="2:7" x14ac:dyDescent="0.2">
      <c r="B25" s="103">
        <v>54017</v>
      </c>
      <c r="C25" s="102" t="s">
        <v>353</v>
      </c>
      <c r="D25" s="106">
        <v>300</v>
      </c>
      <c r="E25" s="106">
        <v>0</v>
      </c>
      <c r="F25" s="106">
        <f>+D25</f>
        <v>300</v>
      </c>
    </row>
    <row r="26" spans="2:7" x14ac:dyDescent="0.2">
      <c r="B26" s="110">
        <v>54111</v>
      </c>
      <c r="C26" s="111" t="s">
        <v>226</v>
      </c>
      <c r="D26" s="101">
        <v>2000</v>
      </c>
      <c r="E26" s="101">
        <v>300</v>
      </c>
      <c r="F26" s="106">
        <f t="shared" ref="F26:F32" si="1">SUM(D26:E26)</f>
        <v>2300</v>
      </c>
    </row>
    <row r="27" spans="2:7" x14ac:dyDescent="0.2">
      <c r="B27" s="110">
        <v>54112</v>
      </c>
      <c r="C27" s="111" t="s">
        <v>354</v>
      </c>
      <c r="D27" s="101">
        <v>1400</v>
      </c>
      <c r="E27" s="101">
        <v>450</v>
      </c>
      <c r="F27" s="106">
        <f t="shared" si="1"/>
        <v>1850</v>
      </c>
      <c r="G27" s="33"/>
    </row>
    <row r="28" spans="2:7" x14ac:dyDescent="0.2">
      <c r="B28" s="103">
        <v>54114</v>
      </c>
      <c r="C28" s="102" t="s">
        <v>87</v>
      </c>
      <c r="D28" s="106">
        <v>100</v>
      </c>
      <c r="E28" s="106">
        <v>0</v>
      </c>
      <c r="F28" s="106">
        <f t="shared" si="1"/>
        <v>100</v>
      </c>
    </row>
    <row r="29" spans="2:7" x14ac:dyDescent="0.2">
      <c r="B29" s="103">
        <v>54115</v>
      </c>
      <c r="C29" s="102" t="s">
        <v>88</v>
      </c>
      <c r="D29" s="106">
        <v>150</v>
      </c>
      <c r="E29" s="101">
        <v>0</v>
      </c>
      <c r="F29" s="106">
        <f t="shared" si="1"/>
        <v>150</v>
      </c>
    </row>
    <row r="30" spans="2:7" x14ac:dyDescent="0.2">
      <c r="B30" s="103">
        <v>54118</v>
      </c>
      <c r="C30" s="102" t="s">
        <v>237</v>
      </c>
      <c r="D30" s="106">
        <v>1100</v>
      </c>
      <c r="E30" s="106">
        <v>0</v>
      </c>
      <c r="F30" s="106">
        <f t="shared" si="1"/>
        <v>1100</v>
      </c>
    </row>
    <row r="31" spans="2:7" x14ac:dyDescent="0.2">
      <c r="B31" s="103">
        <v>54119</v>
      </c>
      <c r="C31" s="102" t="s">
        <v>238</v>
      </c>
      <c r="D31" s="106">
        <v>1700</v>
      </c>
      <c r="E31" s="106">
        <v>0</v>
      </c>
      <c r="F31" s="106">
        <f t="shared" si="1"/>
        <v>1700</v>
      </c>
    </row>
    <row r="32" spans="2:7" x14ac:dyDescent="0.2">
      <c r="B32" s="103">
        <v>54199</v>
      </c>
      <c r="C32" s="102" t="s">
        <v>89</v>
      </c>
      <c r="D32" s="106">
        <v>100</v>
      </c>
      <c r="E32" s="101">
        <v>300</v>
      </c>
      <c r="F32" s="106">
        <f t="shared" si="1"/>
        <v>400</v>
      </c>
    </row>
    <row r="33" spans="2:7" x14ac:dyDescent="0.2">
      <c r="B33" s="96">
        <v>542</v>
      </c>
      <c r="C33" s="104" t="s">
        <v>156</v>
      </c>
      <c r="D33" s="105">
        <f>SUM(D34:D36)</f>
        <v>0</v>
      </c>
      <c r="E33" s="105">
        <f>SUM(E34:E36)</f>
        <v>11400</v>
      </c>
      <c r="F33" s="105">
        <f>SUM(F34:F36)</f>
        <v>11400</v>
      </c>
    </row>
    <row r="34" spans="2:7" x14ac:dyDescent="0.2">
      <c r="B34" s="103">
        <v>54201</v>
      </c>
      <c r="C34" s="102" t="s">
        <v>228</v>
      </c>
      <c r="D34" s="106">
        <v>0</v>
      </c>
      <c r="E34" s="106">
        <v>3700</v>
      </c>
      <c r="F34" s="106">
        <f>SUM(D34:E34)</f>
        <v>3700</v>
      </c>
      <c r="G34" s="33"/>
    </row>
    <row r="35" spans="2:7" x14ac:dyDescent="0.2">
      <c r="B35" s="103">
        <v>54202</v>
      </c>
      <c r="C35" s="102" t="s">
        <v>90</v>
      </c>
      <c r="D35" s="106">
        <v>0</v>
      </c>
      <c r="E35" s="106">
        <v>6200</v>
      </c>
      <c r="F35" s="106">
        <f>SUM(D35:E35)</f>
        <v>6200</v>
      </c>
    </row>
    <row r="36" spans="2:7" x14ac:dyDescent="0.2">
      <c r="B36" s="103">
        <v>54203</v>
      </c>
      <c r="C36" s="102" t="s">
        <v>91</v>
      </c>
      <c r="D36" s="106">
        <v>0</v>
      </c>
      <c r="E36" s="106">
        <v>1500</v>
      </c>
      <c r="F36" s="106">
        <f>SUM(D36:E36)</f>
        <v>1500</v>
      </c>
    </row>
    <row r="37" spans="2:7" x14ac:dyDescent="0.2">
      <c r="B37" s="96">
        <v>543</v>
      </c>
      <c r="C37" s="104" t="s">
        <v>145</v>
      </c>
      <c r="D37" s="105">
        <f>SUM(D38:D41)</f>
        <v>2250</v>
      </c>
      <c r="E37" s="105">
        <f>SUM(E38:E41)</f>
        <v>0</v>
      </c>
      <c r="F37" s="105">
        <f>SUM(F38:F41)</f>
        <v>2250</v>
      </c>
    </row>
    <row r="38" spans="2:7" x14ac:dyDescent="0.2">
      <c r="B38" s="103">
        <v>54301</v>
      </c>
      <c r="C38" s="102" t="s">
        <v>93</v>
      </c>
      <c r="D38" s="106">
        <v>350</v>
      </c>
      <c r="E38" s="106">
        <v>0</v>
      </c>
      <c r="F38" s="106">
        <f>SUM(D38:E38)</f>
        <v>350</v>
      </c>
    </row>
    <row r="39" spans="2:7" x14ac:dyDescent="0.2">
      <c r="B39" s="103">
        <v>54303</v>
      </c>
      <c r="C39" s="102" t="s">
        <v>248</v>
      </c>
      <c r="D39" s="106">
        <v>900</v>
      </c>
      <c r="E39" s="106">
        <v>0</v>
      </c>
      <c r="F39" s="106">
        <f>SUM(D39:E39)</f>
        <v>900</v>
      </c>
      <c r="G39" s="33"/>
    </row>
    <row r="40" spans="2:7" x14ac:dyDescent="0.2">
      <c r="B40" s="103">
        <v>54316</v>
      </c>
      <c r="C40" s="102" t="s">
        <v>53</v>
      </c>
      <c r="D40" s="106">
        <v>200</v>
      </c>
      <c r="E40" s="106">
        <v>0</v>
      </c>
      <c r="F40" s="106">
        <f>SUM(D40:E40)</f>
        <v>200</v>
      </c>
    </row>
    <row r="41" spans="2:7" x14ac:dyDescent="0.2">
      <c r="B41" s="103">
        <v>54399</v>
      </c>
      <c r="C41" s="102" t="s">
        <v>230</v>
      </c>
      <c r="D41" s="106">
        <v>800</v>
      </c>
      <c r="E41" s="106">
        <v>0</v>
      </c>
      <c r="F41" s="106">
        <f>SUM(D41:E41)</f>
        <v>800</v>
      </c>
    </row>
    <row r="42" spans="2:7" x14ac:dyDescent="0.2">
      <c r="B42" s="96">
        <v>544</v>
      </c>
      <c r="C42" s="104" t="s">
        <v>146</v>
      </c>
      <c r="D42" s="105">
        <f>SUM(D43)</f>
        <v>100</v>
      </c>
      <c r="E42" s="105">
        <f t="shared" ref="E42:F42" si="2">SUM(E43)</f>
        <v>0</v>
      </c>
      <c r="F42" s="105">
        <f t="shared" si="2"/>
        <v>100</v>
      </c>
    </row>
    <row r="43" spans="2:7" x14ac:dyDescent="0.2">
      <c r="B43" s="103">
        <v>54401</v>
      </c>
      <c r="C43" s="102" t="s">
        <v>98</v>
      </c>
      <c r="D43" s="106">
        <v>100</v>
      </c>
      <c r="E43" s="106">
        <v>0</v>
      </c>
      <c r="F43" s="106">
        <f>SUM(D43:E43)</f>
        <v>100</v>
      </c>
    </row>
    <row r="44" spans="2:7" x14ac:dyDescent="0.2">
      <c r="B44" s="103"/>
      <c r="C44" s="102"/>
      <c r="D44" s="106"/>
      <c r="E44" s="106"/>
      <c r="F44" s="106"/>
    </row>
    <row r="45" spans="2:7" x14ac:dyDescent="0.2">
      <c r="B45" s="103"/>
      <c r="C45" s="104" t="s">
        <v>115</v>
      </c>
      <c r="D45" s="105">
        <f>SUM(D12+D20)</f>
        <v>32864.1</v>
      </c>
      <c r="E45" s="105">
        <f>SUM(E12+E20)</f>
        <v>32659</v>
      </c>
      <c r="F45" s="105">
        <f>SUM(D45:E45)</f>
        <v>65523.1</v>
      </c>
    </row>
    <row r="46" spans="2:7" x14ac:dyDescent="0.2">
      <c r="B46" s="103"/>
      <c r="C46" s="102"/>
      <c r="D46" s="106"/>
      <c r="E46" s="106"/>
      <c r="F46" s="106"/>
    </row>
    <row r="47" spans="2:7" x14ac:dyDescent="0.2">
      <c r="B47" s="96"/>
      <c r="C47" s="104" t="s">
        <v>116</v>
      </c>
      <c r="D47" s="105">
        <f>SUM(D12+D20)</f>
        <v>32864.1</v>
      </c>
      <c r="E47" s="105">
        <f>SUM(E12+E20)</f>
        <v>32659</v>
      </c>
      <c r="F47" s="105">
        <f>SUM(F12+F20)</f>
        <v>65523.1</v>
      </c>
    </row>
    <row r="48" spans="2:7" x14ac:dyDescent="0.2">
      <c r="B48" s="96"/>
      <c r="C48" s="104" t="s">
        <v>117</v>
      </c>
      <c r="D48" s="105">
        <f>SUM(D13+D16+D18+D21+D33+D37+D42)</f>
        <v>32864.1</v>
      </c>
      <c r="E48" s="105">
        <f>SUM(E13+E16+E18+E21+E33+E37+E42)</f>
        <v>32659</v>
      </c>
      <c r="F48" s="105">
        <f>SUM(F13+F16+F18+F21+F33+F37+F42)</f>
        <v>65523.1</v>
      </c>
    </row>
    <row r="49" spans="2:6" x14ac:dyDescent="0.2">
      <c r="B49" s="96"/>
      <c r="C49" s="104" t="s">
        <v>118</v>
      </c>
      <c r="D49" s="105">
        <f>SUM(D14+D15+D17+D19+D22+D23+D24+D25+D26+D27+D28+D29+D30+D31+D32+D34+D35+D36+D38+D39+D40+D41+D43)</f>
        <v>32864.1</v>
      </c>
      <c r="E49" s="105">
        <f>SUM(E14+E15+E17+E19+E22+E23+E24+E25+E26+E27+E28+E29+E30+E31+E32+E34+E35+E36+E38+E39+E40+E41+E43)</f>
        <v>32659</v>
      </c>
      <c r="F49" s="98">
        <f>SUM(F14+F15+F17+F19+F22+F23+F24+F25+F26+F27+F28+F29+F30+F31+F32+F34+F35+F36+F38+F39+F40+F41+F43)</f>
        <v>65523.1</v>
      </c>
    </row>
    <row r="50" spans="2:6" x14ac:dyDescent="0.2">
      <c r="B50" s="130"/>
      <c r="C50" s="131"/>
      <c r="D50" s="131"/>
      <c r="E50" s="131"/>
      <c r="F50" s="131"/>
    </row>
    <row r="91" ht="15" customHeight="1" x14ac:dyDescent="0.2"/>
    <row r="2472" spans="7:100" ht="11.1" customHeight="1" x14ac:dyDescent="0.2">
      <c r="G2472" s="10"/>
      <c r="H2472" s="10"/>
      <c r="I2472" s="10"/>
      <c r="J2472" s="10"/>
      <c r="L2472" s="10"/>
      <c r="M2472" s="10"/>
      <c r="N2472" s="10"/>
      <c r="O2472" s="10"/>
      <c r="P2472" s="10"/>
      <c r="Q2472" s="10"/>
      <c r="R2472" s="10"/>
      <c r="S2472" s="10"/>
      <c r="T2472" s="10"/>
      <c r="U2472" s="10"/>
      <c r="V2472" s="10"/>
      <c r="W2472" s="10"/>
      <c r="X2472" s="10"/>
      <c r="Y2472" s="10"/>
      <c r="Z2472" s="10"/>
      <c r="AA2472" s="10"/>
      <c r="AB2472" s="10"/>
      <c r="AC2472" s="10"/>
      <c r="AD2472" s="10"/>
      <c r="AE2472" s="10"/>
      <c r="AF2472" s="10"/>
      <c r="AG2472" s="10"/>
      <c r="AH2472" s="10"/>
      <c r="AI2472" s="10"/>
      <c r="AJ2472" s="10"/>
      <c r="AK2472" s="10"/>
      <c r="AL2472" s="10"/>
      <c r="AM2472" s="10"/>
      <c r="AN2472" s="10"/>
      <c r="AO2472" s="10"/>
      <c r="AP2472" s="10"/>
      <c r="AQ2472" s="10"/>
      <c r="AR2472" s="10"/>
      <c r="AS2472" s="10"/>
      <c r="AT2472" s="10"/>
      <c r="AU2472" s="10"/>
      <c r="AV2472" s="10"/>
      <c r="AX2472" s="10"/>
      <c r="AY2472" s="10"/>
      <c r="AZ2472" s="10"/>
      <c r="BA2472" s="10"/>
      <c r="BB2472" s="10"/>
      <c r="BC2472" s="10"/>
      <c r="BE2472" s="10"/>
      <c r="BF2472" s="10"/>
      <c r="BG2472" s="10"/>
      <c r="BH2472" s="10"/>
      <c r="BI2472" s="10"/>
      <c r="BJ2472" s="10"/>
      <c r="BL2472" s="10"/>
      <c r="BM2472" s="10"/>
      <c r="BN2472" s="10"/>
      <c r="BO2472" s="10"/>
      <c r="BP2472" s="10"/>
      <c r="BQ2472" s="10"/>
      <c r="BS2472" s="10"/>
      <c r="BT2472" s="10"/>
      <c r="BU2472" s="10"/>
      <c r="BV2472" s="10"/>
      <c r="BW2472" s="10"/>
      <c r="BX2472" s="10"/>
      <c r="BZ2472" s="10"/>
      <c r="CA2472" s="10"/>
      <c r="CB2472" s="10"/>
      <c r="CC2472" s="10"/>
      <c r="CD2472" s="10"/>
      <c r="CE2472" s="10"/>
      <c r="CG2472" s="10"/>
      <c r="CH2472" s="10"/>
      <c r="CI2472" s="10"/>
      <c r="CJ2472" s="10"/>
      <c r="CK2472" s="10"/>
      <c r="CL2472" s="10"/>
      <c r="CN2472" s="10"/>
      <c r="CO2472" s="10"/>
      <c r="CP2472" s="10"/>
      <c r="CQ2472" s="10"/>
      <c r="CR2472" s="10"/>
      <c r="CS2472" s="10"/>
      <c r="CU2472" s="10"/>
      <c r="CV2472" s="10"/>
    </row>
    <row r="2473" spans="7:100" ht="11.1" customHeight="1" x14ac:dyDescent="0.2">
      <c r="G2473" s="1"/>
      <c r="H2473" s="1"/>
      <c r="I2473" s="1"/>
      <c r="J2473" s="1"/>
      <c r="L2473" s="1"/>
      <c r="M2473" s="1"/>
      <c r="N2473" s="1"/>
      <c r="O2473" s="1"/>
      <c r="P2473" s="1"/>
      <c r="Q2473" s="1"/>
      <c r="R2473" s="1"/>
      <c r="S2473" s="1"/>
      <c r="T2473" s="1"/>
      <c r="U2473" s="1"/>
      <c r="V2473" s="1"/>
      <c r="W2473" s="1"/>
      <c r="X2473" s="1"/>
      <c r="Y2473" s="1"/>
      <c r="Z2473" s="1"/>
      <c r="AA2473" s="1"/>
      <c r="AB2473" s="1"/>
      <c r="AC2473" s="1"/>
      <c r="AD2473" s="1"/>
      <c r="AE2473" s="1"/>
      <c r="AF2473" s="1"/>
      <c r="AG2473" s="1"/>
      <c r="AH2473" s="1"/>
      <c r="AI2473" s="1"/>
      <c r="AJ2473" s="1"/>
      <c r="AK2473" s="1"/>
      <c r="AL2473" s="1"/>
      <c r="AM2473" s="1"/>
      <c r="AN2473" s="1"/>
      <c r="AO2473" s="1"/>
      <c r="AP2473" s="1"/>
      <c r="AQ2473" s="1"/>
      <c r="AR2473" s="1"/>
      <c r="AS2473" s="1"/>
      <c r="AT2473" s="1"/>
      <c r="AU2473" s="1"/>
      <c r="AV2473" s="1"/>
      <c r="AX2473" s="1"/>
      <c r="AY2473" s="1"/>
      <c r="AZ2473" s="1"/>
      <c r="BA2473" s="1"/>
      <c r="BB2473" s="1"/>
      <c r="BC2473" s="1"/>
      <c r="BE2473" s="1"/>
      <c r="BF2473" s="1"/>
      <c r="BG2473" s="1"/>
      <c r="BH2473" s="1"/>
      <c r="BI2473" s="1"/>
      <c r="BJ2473" s="1"/>
      <c r="BL2473" s="1"/>
      <c r="BM2473" s="1"/>
      <c r="BN2473" s="1"/>
      <c r="BO2473" s="1"/>
      <c r="BP2473" s="1"/>
      <c r="BQ2473" s="1"/>
      <c r="BS2473" s="1"/>
      <c r="BT2473" s="1"/>
      <c r="BU2473" s="1"/>
      <c r="BV2473" s="1"/>
      <c r="BW2473" s="1"/>
      <c r="BX2473" s="1"/>
      <c r="BZ2473" s="1"/>
      <c r="CA2473" s="1"/>
      <c r="CB2473" s="1"/>
      <c r="CC2473" s="1"/>
      <c r="CD2473" s="1"/>
      <c r="CE2473" s="1"/>
      <c r="CG2473" s="1"/>
      <c r="CH2473" s="1"/>
      <c r="CI2473" s="1"/>
      <c r="CJ2473" s="1"/>
      <c r="CK2473" s="1"/>
      <c r="CL2473" s="1"/>
      <c r="CN2473" s="1"/>
      <c r="CO2473" s="1"/>
      <c r="CP2473" s="1"/>
      <c r="CQ2473" s="1"/>
      <c r="CR2473" s="1"/>
      <c r="CS2473" s="1"/>
      <c r="CU2473" s="1"/>
      <c r="CV2473" s="1"/>
    </row>
    <row r="2474" spans="7:100" ht="11.1" customHeight="1" x14ac:dyDescent="0.2">
      <c r="G2474" s="1"/>
      <c r="H2474" s="1"/>
      <c r="I2474" s="1"/>
      <c r="J2474" s="1"/>
      <c r="L2474" s="1"/>
      <c r="M2474" s="1"/>
      <c r="N2474" s="1"/>
      <c r="O2474" s="1"/>
      <c r="P2474" s="1"/>
      <c r="Q2474" s="1"/>
      <c r="R2474" s="1"/>
      <c r="S2474" s="1"/>
      <c r="T2474" s="1"/>
      <c r="U2474" s="1"/>
      <c r="V2474" s="1"/>
      <c r="W2474" s="1"/>
      <c r="X2474" s="1"/>
      <c r="Y2474" s="1"/>
      <c r="Z2474" s="1"/>
      <c r="AA2474" s="1"/>
      <c r="AB2474" s="1"/>
      <c r="AC2474" s="1"/>
      <c r="AD2474" s="1"/>
      <c r="AE2474" s="1"/>
      <c r="AF2474" s="1"/>
      <c r="AH2474" s="1"/>
      <c r="AI2474" s="1"/>
      <c r="AK2474" s="1"/>
      <c r="AM2474" s="1"/>
      <c r="AN2474" s="1"/>
      <c r="AO2474" s="1"/>
      <c r="AP2474" s="1"/>
      <c r="AQ2474" s="1"/>
      <c r="AR2474" s="1"/>
      <c r="AT2474" s="1"/>
      <c r="AV2474" s="1"/>
      <c r="AX2474" s="1"/>
      <c r="AY2474" s="1"/>
      <c r="AZ2474" s="1"/>
      <c r="BA2474" s="1"/>
      <c r="BB2474" s="1"/>
      <c r="BC2474" s="1"/>
      <c r="BE2474" s="1"/>
      <c r="BF2474" s="1"/>
      <c r="BG2474" s="1"/>
      <c r="BH2474" s="1"/>
      <c r="BJ2474" s="1"/>
      <c r="BL2474" s="1"/>
      <c r="BM2474" s="1"/>
      <c r="BN2474" s="1"/>
      <c r="BO2474" s="1"/>
      <c r="BP2474" s="1"/>
      <c r="BQ2474" s="1"/>
      <c r="BS2474" s="1"/>
      <c r="BT2474" s="1"/>
      <c r="BU2474" s="1"/>
      <c r="BV2474" s="1"/>
      <c r="BW2474" s="1"/>
      <c r="BX2474" s="1"/>
      <c r="BZ2474" s="1"/>
      <c r="CB2474" s="1"/>
      <c r="CC2474" s="1"/>
      <c r="CD2474" s="1"/>
      <c r="CE2474" s="1"/>
      <c r="CG2474" s="1"/>
      <c r="CH2474" s="1"/>
      <c r="CI2474" s="1"/>
      <c r="CJ2474" s="1"/>
      <c r="CK2474" s="1"/>
      <c r="CL2474" s="1"/>
      <c r="CN2474" s="1"/>
      <c r="CO2474" s="1"/>
      <c r="CP2474" s="1"/>
      <c r="CU2474" s="1"/>
      <c r="CV2474" s="1"/>
    </row>
    <row r="2475" spans="7:100" x14ac:dyDescent="0.2">
      <c r="G2475" s="1"/>
      <c r="H2475" s="1"/>
      <c r="I2475" s="1"/>
      <c r="J2475" s="1"/>
      <c r="L2475" s="1"/>
      <c r="M2475" s="1"/>
      <c r="N2475" s="1"/>
      <c r="O2475" s="1"/>
      <c r="P2475" s="1"/>
      <c r="Q2475" s="1"/>
      <c r="R2475" s="1"/>
      <c r="S2475" s="1"/>
      <c r="T2475" s="1"/>
      <c r="U2475" s="1"/>
      <c r="V2475" s="1"/>
      <c r="W2475" s="1"/>
      <c r="X2475" s="1"/>
      <c r="Y2475" s="1"/>
      <c r="Z2475" s="1"/>
      <c r="AA2475" s="1"/>
      <c r="AB2475" s="1"/>
      <c r="AC2475" s="1"/>
      <c r="AD2475" s="1"/>
      <c r="AE2475" s="1"/>
      <c r="AF2475" s="1"/>
      <c r="AH2475" s="1"/>
      <c r="AI2475" s="1"/>
      <c r="AK2475" s="1"/>
      <c r="AM2475" s="1"/>
      <c r="AN2475" s="1"/>
      <c r="AO2475" s="1"/>
      <c r="AP2475" s="1"/>
      <c r="AQ2475" s="1"/>
      <c r="AR2475" s="1"/>
      <c r="AT2475" s="1"/>
      <c r="AV2475" s="1"/>
      <c r="AX2475" s="1"/>
      <c r="AY2475" s="1"/>
      <c r="AZ2475" s="1"/>
      <c r="BA2475" s="1"/>
      <c r="BB2475" s="1"/>
      <c r="BC2475" s="1"/>
      <c r="BE2475" s="1"/>
      <c r="BF2475" s="1"/>
      <c r="BG2475" s="1"/>
      <c r="BH2475" s="1"/>
      <c r="BJ2475" s="1"/>
      <c r="BL2475" s="1"/>
      <c r="BM2475" s="1"/>
      <c r="BN2475" s="1"/>
      <c r="BO2475" s="1"/>
      <c r="BP2475" s="1"/>
      <c r="BQ2475" s="1"/>
      <c r="BS2475" s="1"/>
      <c r="BT2475" s="1"/>
      <c r="BU2475" s="1"/>
      <c r="BV2475" s="1"/>
      <c r="BW2475" s="1"/>
      <c r="BX2475" s="1"/>
      <c r="BZ2475" s="1"/>
      <c r="CB2475" s="1"/>
      <c r="CC2475" s="1"/>
      <c r="CD2475" s="1"/>
      <c r="CE2475" s="1"/>
      <c r="CG2475" s="1"/>
      <c r="CH2475" s="1"/>
      <c r="CI2475" s="1"/>
      <c r="CJ2475" s="1"/>
      <c r="CK2475" s="1"/>
      <c r="CL2475" s="1"/>
      <c r="CN2475" s="1"/>
      <c r="CO2475" s="1"/>
      <c r="CP2475" s="1"/>
      <c r="CU2475" s="1"/>
      <c r="CV2475" s="1"/>
    </row>
    <row r="2476" spans="7:100" ht="12.95" customHeight="1" x14ac:dyDescent="0.2">
      <c r="G2476" s="1"/>
      <c r="H2476" s="1"/>
      <c r="I2476" s="1"/>
      <c r="J2476" s="1"/>
      <c r="L2476" s="1"/>
      <c r="M2476" s="1"/>
      <c r="N2476" s="1"/>
      <c r="O2476" s="1"/>
      <c r="P2476" s="1"/>
      <c r="Q2476" s="1"/>
      <c r="R2476" s="1"/>
      <c r="S2476" s="1"/>
      <c r="T2476" s="1"/>
      <c r="U2476" s="1"/>
      <c r="V2476" s="1"/>
      <c r="W2476" s="1"/>
      <c r="X2476" s="1"/>
      <c r="Y2476" s="1"/>
      <c r="AB2476" s="1"/>
      <c r="AC2476" s="1"/>
      <c r="AD2476" s="1"/>
      <c r="AE2476" s="1"/>
      <c r="AF2476" s="1"/>
      <c r="AH2476" s="1"/>
      <c r="AI2476" s="1"/>
      <c r="AK2476" s="1"/>
      <c r="AM2476" s="1"/>
      <c r="AN2476" s="1"/>
      <c r="AQ2476" s="1"/>
      <c r="AT2476" s="1"/>
      <c r="AV2476" s="1"/>
      <c r="AX2476" s="1"/>
      <c r="AY2476" s="1"/>
      <c r="AZ2476" s="1"/>
      <c r="BA2476" s="1"/>
      <c r="BC2476" s="1"/>
      <c r="BE2476" s="1"/>
      <c r="BF2476" s="1"/>
      <c r="BG2476" s="1"/>
      <c r="BH2476" s="1"/>
      <c r="BJ2476" s="1"/>
      <c r="BL2476" s="1"/>
      <c r="BM2476" s="1"/>
      <c r="BN2476" s="1"/>
      <c r="BO2476" s="1"/>
      <c r="BP2476" s="1"/>
      <c r="BQ2476" s="1"/>
      <c r="BT2476" s="1"/>
      <c r="BU2476" s="1"/>
      <c r="BV2476" s="1"/>
      <c r="BW2476" s="1"/>
      <c r="BX2476" s="1"/>
      <c r="CB2476" s="1"/>
      <c r="CC2476" s="1"/>
      <c r="CD2476" s="1"/>
      <c r="CE2476" s="1"/>
      <c r="CH2476" s="1"/>
      <c r="CI2476" s="1"/>
      <c r="CJ2476" s="1"/>
      <c r="CK2476" s="1"/>
      <c r="CL2476" s="1"/>
      <c r="CP2476" s="1"/>
      <c r="CU2476" s="1"/>
      <c r="CV2476" s="1"/>
    </row>
    <row r="2477" spans="7:100" ht="12.95" customHeight="1" x14ac:dyDescent="0.2">
      <c r="G2477" s="1"/>
      <c r="H2477" s="1"/>
      <c r="I2477" s="1"/>
      <c r="J2477" s="1"/>
      <c r="L2477" s="1"/>
      <c r="M2477" s="1"/>
      <c r="N2477" s="1"/>
      <c r="O2477" s="1"/>
      <c r="P2477" s="1"/>
      <c r="Q2477" s="1"/>
      <c r="R2477" s="1"/>
      <c r="T2477" s="1"/>
      <c r="U2477" s="1"/>
      <c r="V2477" s="1"/>
      <c r="W2477" s="1"/>
      <c r="X2477" s="1"/>
      <c r="Y2477" s="1"/>
      <c r="AB2477" s="1"/>
      <c r="AC2477" s="1"/>
      <c r="AD2477" s="1"/>
      <c r="AE2477" s="1"/>
      <c r="AF2477" s="1"/>
      <c r="AH2477" s="1"/>
      <c r="AI2477" s="1"/>
      <c r="AK2477" s="1"/>
      <c r="AM2477" s="1"/>
      <c r="AN2477" s="1"/>
      <c r="AQ2477" s="1"/>
      <c r="AT2477" s="1"/>
      <c r="AV2477" s="1"/>
      <c r="AX2477" s="1"/>
      <c r="AY2477" s="1"/>
      <c r="AZ2477" s="1"/>
      <c r="BA2477" s="1"/>
      <c r="BC2477" s="1"/>
      <c r="BE2477" s="1"/>
      <c r="BF2477" s="1"/>
      <c r="BG2477" s="1"/>
      <c r="BH2477" s="1"/>
      <c r="BJ2477" s="1"/>
      <c r="BM2477" s="1"/>
      <c r="BN2477" s="1"/>
      <c r="BO2477" s="1"/>
      <c r="BP2477" s="1"/>
      <c r="BQ2477" s="1"/>
      <c r="BT2477" s="1"/>
      <c r="BU2477" s="1"/>
      <c r="BV2477" s="1"/>
      <c r="BW2477" s="1"/>
      <c r="BX2477" s="1"/>
      <c r="CB2477" s="1"/>
      <c r="CC2477" s="1"/>
      <c r="CD2477" s="1"/>
      <c r="CE2477" s="1"/>
      <c r="CH2477" s="1"/>
      <c r="CI2477" s="1"/>
      <c r="CJ2477" s="1"/>
      <c r="CK2477" s="1"/>
      <c r="CL2477" s="1"/>
      <c r="CP2477" s="1"/>
      <c r="CU2477" s="1"/>
      <c r="CV2477" s="1"/>
    </row>
    <row r="2478" spans="7:100" ht="12.95" customHeight="1" x14ac:dyDescent="0.2">
      <c r="G2478" s="1"/>
      <c r="H2478" s="1"/>
      <c r="I2478" s="1"/>
      <c r="J2478" s="1"/>
      <c r="L2478" s="1"/>
      <c r="M2478" s="1"/>
      <c r="N2478" s="1"/>
      <c r="O2478" s="1"/>
      <c r="P2478" s="1"/>
      <c r="Q2478" s="1"/>
      <c r="R2478" s="1"/>
      <c r="T2478" s="1"/>
      <c r="U2478" s="1"/>
      <c r="V2478" s="1"/>
      <c r="W2478" s="1"/>
      <c r="X2478" s="1"/>
      <c r="Y2478" s="1"/>
      <c r="AB2478" s="1"/>
      <c r="AC2478" s="1"/>
      <c r="AD2478" s="1"/>
      <c r="AE2478" s="1"/>
      <c r="AF2478" s="1"/>
      <c r="AH2478" s="1"/>
      <c r="AI2478" s="1"/>
      <c r="AK2478" s="1"/>
      <c r="AM2478" s="1"/>
      <c r="AN2478" s="1"/>
      <c r="AQ2478" s="1"/>
      <c r="AT2478" s="1"/>
      <c r="AV2478" s="1"/>
      <c r="AX2478" s="1"/>
      <c r="AY2478" s="1"/>
      <c r="AZ2478" s="1"/>
      <c r="BA2478" s="1"/>
      <c r="BC2478" s="1"/>
      <c r="BE2478" s="1"/>
      <c r="BF2478" s="1"/>
      <c r="BG2478" s="1"/>
      <c r="BH2478" s="1"/>
      <c r="BJ2478" s="1"/>
      <c r="BM2478" s="1"/>
      <c r="BN2478" s="1"/>
      <c r="BO2478" s="1"/>
      <c r="BP2478" s="1"/>
      <c r="BQ2478" s="1"/>
      <c r="BT2478" s="1"/>
      <c r="BU2478" s="1"/>
      <c r="BV2478" s="1"/>
      <c r="BW2478" s="1"/>
      <c r="BX2478" s="1"/>
      <c r="CB2478" s="1"/>
      <c r="CC2478" s="1"/>
      <c r="CD2478" s="1"/>
      <c r="CE2478" s="1"/>
      <c r="CH2478" s="1"/>
      <c r="CI2478" s="1"/>
      <c r="CJ2478" s="1"/>
      <c r="CK2478" s="1"/>
      <c r="CL2478" s="1"/>
      <c r="CP2478" s="1"/>
      <c r="CU2478" s="1"/>
      <c r="CV2478" s="1"/>
    </row>
    <row r="2479" spans="7:100" x14ac:dyDescent="0.2">
      <c r="G2479" s="1"/>
      <c r="H2479" s="1"/>
      <c r="I2479" s="1"/>
      <c r="J2479" s="1"/>
      <c r="L2479" s="1"/>
      <c r="M2479" s="1"/>
      <c r="N2479" s="1"/>
      <c r="O2479" s="1"/>
      <c r="P2479" s="1"/>
      <c r="Q2479" s="1"/>
      <c r="R2479" s="1"/>
      <c r="T2479" s="1"/>
      <c r="U2479" s="1"/>
      <c r="V2479" s="1"/>
      <c r="W2479" s="1"/>
      <c r="X2479" s="1"/>
      <c r="Y2479" s="1"/>
      <c r="AB2479" s="1"/>
      <c r="AC2479" s="1"/>
      <c r="AE2479" s="1"/>
      <c r="AF2479" s="1"/>
      <c r="AH2479" s="1"/>
      <c r="AI2479" s="1"/>
      <c r="AK2479" s="1"/>
      <c r="AM2479" s="1"/>
      <c r="AN2479" s="1"/>
      <c r="AQ2479" s="1"/>
      <c r="AT2479" s="1"/>
      <c r="AV2479" s="1"/>
      <c r="AX2479" s="1"/>
      <c r="AY2479" s="1"/>
      <c r="AZ2479" s="1"/>
      <c r="BA2479" s="1"/>
      <c r="BC2479" s="1"/>
      <c r="BE2479" s="1"/>
      <c r="BF2479" s="1"/>
      <c r="BG2479" s="1"/>
      <c r="BH2479" s="1"/>
      <c r="BJ2479" s="1"/>
      <c r="BM2479" s="1"/>
      <c r="BN2479" s="1"/>
      <c r="BO2479" s="1"/>
      <c r="BP2479" s="1"/>
      <c r="BQ2479" s="1"/>
      <c r="BT2479" s="1"/>
      <c r="BU2479" s="1"/>
      <c r="BV2479" s="1"/>
      <c r="BW2479" s="1"/>
      <c r="BX2479" s="1"/>
      <c r="CB2479" s="1"/>
      <c r="CC2479" s="1"/>
      <c r="CD2479" s="1"/>
      <c r="CE2479" s="1"/>
      <c r="CH2479" s="1"/>
      <c r="CI2479" s="1"/>
      <c r="CJ2479" s="1"/>
      <c r="CK2479" s="1"/>
      <c r="CP2479" s="1"/>
      <c r="CU2479" s="1"/>
      <c r="CV2479" s="1"/>
    </row>
    <row r="2480" spans="7:100" x14ac:dyDescent="0.2">
      <c r="G2480" s="1"/>
      <c r="H2480" s="1"/>
      <c r="I2480" s="1"/>
      <c r="J2480" s="1"/>
      <c r="L2480" s="1"/>
      <c r="M2480" s="1"/>
      <c r="N2480" s="1"/>
      <c r="O2480" s="1"/>
      <c r="P2480" s="1"/>
      <c r="Q2480" s="1"/>
      <c r="R2480" s="1"/>
      <c r="T2480" s="1"/>
      <c r="U2480" s="1"/>
      <c r="V2480" s="1"/>
      <c r="W2480" s="1"/>
      <c r="X2480" s="1"/>
      <c r="Y2480" s="1"/>
      <c r="AB2480" s="1"/>
      <c r="AC2480" s="1"/>
      <c r="AE2480" s="1"/>
      <c r="AF2480" s="1"/>
      <c r="AH2480" s="1"/>
      <c r="AI2480" s="1"/>
      <c r="AK2480" s="1"/>
      <c r="AM2480" s="1"/>
      <c r="AN2480" s="1"/>
      <c r="AQ2480" s="1"/>
      <c r="AT2480" s="1"/>
      <c r="AV2480" s="1"/>
      <c r="AX2480" s="1"/>
      <c r="AY2480" s="1"/>
      <c r="AZ2480" s="1"/>
      <c r="BA2480" s="1"/>
      <c r="BC2480" s="1"/>
      <c r="BE2480" s="1"/>
      <c r="BF2480" s="1"/>
      <c r="BG2480" s="1"/>
      <c r="BH2480" s="1"/>
      <c r="BJ2480" s="1"/>
      <c r="BM2480" s="1"/>
      <c r="BN2480" s="1"/>
      <c r="BO2480" s="1"/>
      <c r="BP2480" s="1"/>
      <c r="BQ2480" s="1"/>
      <c r="BT2480" s="1"/>
      <c r="BU2480" s="1"/>
      <c r="BV2480" s="1"/>
      <c r="BW2480" s="1"/>
      <c r="BX2480" s="1"/>
      <c r="CB2480" s="1"/>
      <c r="CC2480" s="1"/>
      <c r="CD2480" s="1"/>
      <c r="CE2480" s="1"/>
      <c r="CH2480" s="1"/>
      <c r="CI2480" s="1"/>
      <c r="CJ2480" s="1"/>
      <c r="CK2480" s="1"/>
      <c r="CP2480" s="1"/>
      <c r="CU2480" s="1"/>
      <c r="CV2480" s="1"/>
    </row>
    <row r="2481" spans="7:126" x14ac:dyDescent="0.2">
      <c r="G2481" s="1"/>
      <c r="H2481" s="1"/>
      <c r="I2481" s="1"/>
      <c r="J2481" s="1"/>
      <c r="L2481" s="1"/>
      <c r="M2481" s="1"/>
      <c r="N2481" s="1"/>
      <c r="O2481" s="1"/>
      <c r="P2481" s="1"/>
      <c r="Q2481" s="1"/>
      <c r="R2481" s="1"/>
      <c r="T2481" s="1"/>
      <c r="U2481" s="1"/>
      <c r="V2481" s="1"/>
      <c r="W2481" s="1"/>
      <c r="X2481" s="1"/>
      <c r="Y2481" s="1"/>
      <c r="AB2481" s="1"/>
      <c r="AC2481" s="1"/>
      <c r="AE2481" s="1"/>
      <c r="AH2481" s="1"/>
      <c r="AI2481" s="1"/>
      <c r="AK2481" s="1"/>
      <c r="AM2481" s="1"/>
      <c r="AN2481" s="1"/>
      <c r="AQ2481" s="1"/>
      <c r="AT2481" s="1"/>
      <c r="AV2481" s="1"/>
      <c r="AX2481" s="1"/>
      <c r="AY2481" s="1"/>
      <c r="AZ2481" s="1"/>
      <c r="BA2481" s="1"/>
      <c r="BC2481" s="1"/>
      <c r="BE2481" s="1"/>
      <c r="BF2481" s="1"/>
      <c r="BG2481" s="1"/>
      <c r="BH2481" s="1"/>
      <c r="BJ2481" s="1"/>
      <c r="BM2481" s="1"/>
      <c r="BN2481" s="1"/>
      <c r="BO2481" s="1"/>
      <c r="BP2481" s="1"/>
      <c r="BQ2481" s="1"/>
      <c r="BT2481" s="1"/>
      <c r="BU2481" s="1"/>
      <c r="BV2481" s="1"/>
      <c r="BW2481" s="1"/>
      <c r="BX2481" s="1"/>
      <c r="CB2481" s="1"/>
      <c r="CC2481" s="1"/>
      <c r="CD2481" s="1"/>
      <c r="CE2481" s="1"/>
      <c r="CH2481" s="1"/>
      <c r="CI2481" s="1"/>
      <c r="CJ2481" s="1"/>
      <c r="CK2481" s="1"/>
      <c r="CP2481" s="1"/>
      <c r="CU2481" s="1"/>
      <c r="CV2481" s="1"/>
    </row>
    <row r="2482" spans="7:126" x14ac:dyDescent="0.2">
      <c r="G2482" s="1"/>
      <c r="H2482" s="1"/>
      <c r="I2482" s="1"/>
      <c r="J2482" s="1"/>
      <c r="L2482" s="1"/>
      <c r="M2482" s="1"/>
      <c r="N2482" s="1"/>
      <c r="O2482" s="1"/>
      <c r="P2482" s="1"/>
      <c r="Q2482" s="1"/>
      <c r="R2482" s="1"/>
      <c r="T2482" s="1"/>
      <c r="U2482" s="1"/>
      <c r="V2482" s="1"/>
      <c r="W2482" s="1"/>
      <c r="X2482" s="1"/>
      <c r="Y2482" s="1"/>
      <c r="AB2482" s="1"/>
      <c r="AC2482" s="1"/>
      <c r="AE2482" s="1"/>
      <c r="AH2482" s="1"/>
      <c r="AI2482" s="1"/>
      <c r="AK2482" s="1"/>
      <c r="AM2482" s="1"/>
      <c r="AN2482" s="1"/>
      <c r="AQ2482" s="1"/>
      <c r="AT2482" s="1"/>
      <c r="AV2482" s="1"/>
      <c r="AX2482" s="1"/>
      <c r="AY2482" s="1"/>
      <c r="AZ2482" s="1"/>
      <c r="BA2482" s="1"/>
      <c r="BC2482" s="1"/>
      <c r="BE2482" s="1"/>
      <c r="BF2482" s="1"/>
      <c r="BG2482" s="1"/>
      <c r="BH2482" s="1"/>
      <c r="BJ2482" s="1"/>
      <c r="BM2482" s="1"/>
      <c r="BN2482" s="1"/>
      <c r="BO2482" s="1"/>
      <c r="BP2482" s="1"/>
      <c r="BQ2482" s="1"/>
      <c r="BT2482" s="1"/>
      <c r="BU2482" s="1"/>
      <c r="BV2482" s="1"/>
      <c r="BW2482" s="1"/>
      <c r="BX2482" s="1"/>
      <c r="CB2482" s="1"/>
      <c r="CC2482" s="1"/>
      <c r="CD2482" s="1"/>
      <c r="CE2482" s="1"/>
      <c r="CH2482" s="1"/>
      <c r="CI2482" s="1"/>
      <c r="CJ2482" s="1"/>
      <c r="CK2482" s="1"/>
      <c r="CP2482" s="1"/>
      <c r="CU2482" s="1"/>
      <c r="CV2482" s="1"/>
    </row>
    <row r="2483" spans="7:126" x14ac:dyDescent="0.2">
      <c r="G2483" s="1"/>
      <c r="H2483" s="1"/>
      <c r="I2483" s="1"/>
      <c r="J2483" s="1"/>
      <c r="L2483" s="1"/>
      <c r="M2483" s="1"/>
      <c r="N2483" s="1"/>
      <c r="O2483" s="1"/>
      <c r="P2483" s="1"/>
      <c r="Q2483" s="1"/>
      <c r="R2483" s="1"/>
      <c r="T2483" s="1"/>
      <c r="U2483" s="1"/>
      <c r="V2483" s="1"/>
      <c r="W2483" s="1"/>
      <c r="X2483" s="1"/>
      <c r="Y2483" s="1"/>
      <c r="AB2483" s="1"/>
      <c r="AC2483" s="1"/>
      <c r="AE2483" s="1"/>
      <c r="AH2483" s="1"/>
      <c r="AI2483" s="1"/>
      <c r="AK2483" s="1"/>
      <c r="AM2483" s="1"/>
      <c r="AN2483" s="1"/>
      <c r="AQ2483" s="1"/>
      <c r="AT2483" s="1"/>
      <c r="AV2483" s="1"/>
      <c r="AX2483" s="1"/>
      <c r="AY2483" s="1"/>
      <c r="AZ2483" s="1"/>
      <c r="BA2483" s="1"/>
      <c r="BC2483" s="1"/>
      <c r="BE2483" s="1"/>
      <c r="BF2483" s="1"/>
      <c r="BG2483" s="1"/>
      <c r="BH2483" s="1"/>
      <c r="BJ2483" s="1"/>
      <c r="BM2483" s="1"/>
      <c r="BN2483" s="1"/>
      <c r="BO2483" s="1"/>
      <c r="BP2483" s="1"/>
      <c r="BQ2483" s="1"/>
      <c r="BT2483" s="1"/>
      <c r="BU2483" s="1"/>
      <c r="BV2483" s="1"/>
      <c r="BW2483" s="1"/>
      <c r="BX2483" s="1"/>
      <c r="CB2483" s="1"/>
      <c r="CC2483" s="1"/>
      <c r="CD2483" s="1"/>
      <c r="CE2483" s="1"/>
      <c r="CH2483" s="1"/>
      <c r="CI2483" s="1"/>
      <c r="CJ2483" s="1"/>
      <c r="CK2483" s="1"/>
      <c r="CP2483" s="1"/>
      <c r="CU2483" s="1"/>
      <c r="CV2483" s="1"/>
    </row>
    <row r="2484" spans="7:126" x14ac:dyDescent="0.2">
      <c r="G2484" s="1"/>
      <c r="H2484" s="1"/>
      <c r="I2484" s="1"/>
      <c r="J2484" s="1"/>
      <c r="L2484" s="1"/>
      <c r="M2484" s="1"/>
      <c r="N2484" s="1"/>
      <c r="O2484" s="1"/>
      <c r="P2484" s="1"/>
      <c r="Q2484" s="1"/>
      <c r="R2484" s="1"/>
      <c r="T2484" s="1"/>
      <c r="U2484" s="1"/>
      <c r="V2484" s="1"/>
      <c r="W2484" s="1"/>
      <c r="X2484" s="1"/>
      <c r="Y2484" s="1"/>
      <c r="AB2484" s="1"/>
      <c r="AC2484" s="1"/>
      <c r="AE2484" s="1"/>
      <c r="AH2484" s="1"/>
      <c r="AI2484" s="1"/>
      <c r="AK2484" s="1"/>
      <c r="AM2484" s="1"/>
      <c r="AN2484" s="1"/>
      <c r="AQ2484" s="1"/>
      <c r="AT2484" s="1"/>
      <c r="AV2484" s="1"/>
      <c r="AX2484" s="1"/>
      <c r="AY2484" s="1"/>
      <c r="AZ2484" s="1"/>
      <c r="BA2484" s="1"/>
      <c r="BC2484" s="1"/>
      <c r="BE2484" s="1"/>
      <c r="BF2484" s="1"/>
      <c r="BG2484" s="1"/>
      <c r="BH2484" s="1"/>
      <c r="BJ2484" s="1"/>
      <c r="BM2484" s="1"/>
      <c r="BN2484" s="1"/>
      <c r="BO2484" s="1"/>
      <c r="BP2484" s="1"/>
      <c r="BQ2484" s="1"/>
      <c r="BT2484" s="1"/>
      <c r="BU2484" s="1"/>
      <c r="BV2484" s="1"/>
      <c r="BW2484" s="1"/>
      <c r="BX2484" s="1"/>
      <c r="CB2484" s="1"/>
      <c r="CC2484" s="1"/>
      <c r="CD2484" s="1"/>
      <c r="CE2484" s="1"/>
      <c r="CH2484" s="1"/>
      <c r="CI2484" s="1"/>
      <c r="CJ2484" s="1"/>
      <c r="CK2484" s="1"/>
      <c r="CP2484" s="1"/>
      <c r="CU2484" s="1"/>
      <c r="CV2484" s="1"/>
    </row>
    <row r="2485" spans="7:126" x14ac:dyDescent="0.2">
      <c r="G2485" s="1"/>
      <c r="H2485" s="1"/>
      <c r="I2485" s="1"/>
      <c r="J2485" s="1"/>
      <c r="L2485" s="1"/>
      <c r="M2485" s="1"/>
      <c r="N2485" s="1"/>
      <c r="O2485" s="1"/>
      <c r="P2485" s="1"/>
      <c r="Q2485" s="1"/>
      <c r="R2485" s="1"/>
      <c r="T2485" s="1"/>
      <c r="U2485" s="1"/>
      <c r="W2485" s="1"/>
      <c r="Y2485" s="1"/>
      <c r="AB2485" s="1"/>
      <c r="AC2485" s="1"/>
      <c r="AE2485" s="1"/>
      <c r="AH2485" s="1"/>
      <c r="AI2485" s="1"/>
      <c r="AK2485" s="1"/>
      <c r="AM2485" s="1"/>
      <c r="AN2485" s="1"/>
      <c r="AQ2485" s="1"/>
      <c r="AT2485" s="1"/>
      <c r="AV2485" s="1"/>
      <c r="AX2485" s="1"/>
      <c r="AY2485" s="1"/>
      <c r="AZ2485" s="1"/>
      <c r="BA2485" s="1"/>
      <c r="BC2485" s="1"/>
      <c r="BE2485" s="1"/>
      <c r="BF2485" s="1"/>
      <c r="BG2485" s="1"/>
      <c r="BH2485" s="1"/>
      <c r="BJ2485" s="1"/>
      <c r="BM2485" s="1"/>
      <c r="BN2485" s="1"/>
      <c r="BO2485" s="1"/>
      <c r="BP2485" s="1"/>
      <c r="BQ2485" s="1"/>
      <c r="BT2485" s="1"/>
      <c r="BU2485" s="1"/>
      <c r="BV2485" s="1"/>
      <c r="BW2485" s="1"/>
      <c r="BX2485" s="1"/>
      <c r="CB2485" s="1"/>
      <c r="CC2485" s="1"/>
      <c r="CD2485" s="1"/>
      <c r="CE2485" s="1"/>
      <c r="CH2485" s="1"/>
      <c r="CI2485" s="1"/>
      <c r="CJ2485" s="1"/>
      <c r="CK2485" s="1"/>
      <c r="CP2485" s="1"/>
      <c r="CU2485" s="1"/>
      <c r="CV2485" s="1"/>
    </row>
    <row r="2486" spans="7:126" x14ac:dyDescent="0.2">
      <c r="G2486" s="1"/>
      <c r="H2486" s="1"/>
      <c r="I2486" s="1"/>
      <c r="L2486" s="1"/>
      <c r="M2486" s="1"/>
      <c r="N2486" s="1"/>
      <c r="O2486" s="1"/>
      <c r="P2486" s="1"/>
      <c r="Q2486" s="1"/>
      <c r="R2486" s="1"/>
      <c r="T2486" s="1"/>
      <c r="U2486" s="1"/>
      <c r="W2486" s="1"/>
      <c r="AE2486" s="1"/>
      <c r="AH2486" s="1"/>
      <c r="AI2486" s="1"/>
      <c r="AK2486" s="1"/>
      <c r="AM2486" s="1"/>
      <c r="AN2486" s="1"/>
      <c r="AQ2486" s="1"/>
      <c r="AT2486" s="1"/>
      <c r="AV2486" s="1"/>
      <c r="AX2486" s="1"/>
      <c r="AY2486" s="1"/>
      <c r="AZ2486" s="1"/>
      <c r="BA2486" s="1"/>
      <c r="BC2486" s="1"/>
      <c r="BE2486" s="1"/>
      <c r="BF2486" s="1"/>
      <c r="BG2486" s="1"/>
      <c r="BH2486" s="1"/>
      <c r="BJ2486" s="1"/>
      <c r="BM2486" s="1"/>
      <c r="BN2486" s="1"/>
      <c r="BO2486" s="1"/>
      <c r="BP2486" s="1"/>
      <c r="BQ2486" s="1"/>
      <c r="BT2486" s="1"/>
      <c r="BU2486" s="1"/>
      <c r="BV2486" s="1"/>
      <c r="BW2486" s="1"/>
      <c r="BX2486" s="1"/>
      <c r="CB2486" s="1"/>
      <c r="CC2486" s="1"/>
      <c r="CD2486" s="1"/>
      <c r="CE2486" s="1"/>
      <c r="CH2486" s="1"/>
      <c r="CI2486" s="1"/>
      <c r="CJ2486" s="1"/>
      <c r="CK2486" s="1"/>
      <c r="CP2486" s="1"/>
      <c r="CU2486" s="1"/>
      <c r="CV2486" s="1"/>
    </row>
    <row r="2487" spans="7:126" x14ac:dyDescent="0.2">
      <c r="G2487" s="1"/>
      <c r="H2487" s="1"/>
      <c r="I2487" s="1"/>
      <c r="L2487" s="1"/>
      <c r="M2487" s="1"/>
      <c r="N2487" s="1"/>
      <c r="O2487" s="1"/>
      <c r="P2487" s="1"/>
      <c r="Q2487" s="1"/>
      <c r="R2487" s="1"/>
      <c r="T2487" s="1"/>
      <c r="U2487" s="1"/>
      <c r="W2487" s="1"/>
      <c r="AE2487" s="1"/>
      <c r="AH2487" s="1"/>
      <c r="AI2487" s="1"/>
      <c r="AK2487" s="1"/>
      <c r="AM2487" s="1"/>
      <c r="AN2487" s="1"/>
      <c r="AQ2487" s="1"/>
      <c r="AT2487" s="1"/>
      <c r="AV2487" s="1"/>
      <c r="AX2487" s="1"/>
      <c r="AY2487" s="1"/>
      <c r="AZ2487" s="1"/>
      <c r="BA2487" s="1"/>
      <c r="BC2487" s="1"/>
      <c r="BE2487" s="1"/>
      <c r="BF2487" s="1"/>
      <c r="BG2487" s="1"/>
      <c r="BH2487" s="1"/>
      <c r="BJ2487" s="1"/>
      <c r="BM2487" s="1"/>
      <c r="BN2487" s="1"/>
      <c r="BO2487" s="1"/>
      <c r="BP2487" s="1"/>
      <c r="BQ2487" s="1"/>
      <c r="BT2487" s="1"/>
      <c r="BU2487" s="1"/>
      <c r="BV2487" s="1"/>
      <c r="BW2487" s="1"/>
      <c r="BX2487" s="1"/>
      <c r="CB2487" s="1"/>
      <c r="CC2487" s="1"/>
      <c r="CD2487" s="1"/>
      <c r="CE2487" s="1"/>
      <c r="CH2487" s="1"/>
      <c r="CI2487" s="1"/>
      <c r="CJ2487" s="1"/>
      <c r="CK2487" s="1"/>
      <c r="CP2487" s="1"/>
      <c r="CU2487" s="1"/>
      <c r="CV2487" s="1"/>
    </row>
    <row r="2488" spans="7:126" x14ac:dyDescent="0.2">
      <c r="M2488" s="1"/>
      <c r="Q2488" s="1"/>
      <c r="R2488" s="1"/>
      <c r="T2488" s="1"/>
      <c r="W2488" s="1"/>
      <c r="AE2488" s="1"/>
      <c r="AH2488" s="1"/>
      <c r="AI2488" s="1"/>
      <c r="AK2488" s="1"/>
      <c r="AM2488" s="1"/>
      <c r="AN2488" s="1"/>
      <c r="AQ2488" s="1"/>
      <c r="AT2488" s="1"/>
      <c r="AV2488" s="1"/>
      <c r="AX2488" s="1"/>
      <c r="AY2488" s="1"/>
      <c r="AZ2488" s="1"/>
      <c r="BA2488" s="1"/>
      <c r="BC2488" s="1"/>
      <c r="BE2488" s="1"/>
      <c r="BF2488" s="1"/>
      <c r="BG2488" s="1"/>
      <c r="BH2488" s="1"/>
      <c r="BJ2488" s="1"/>
      <c r="BM2488" s="1"/>
      <c r="BN2488" s="1"/>
      <c r="BO2488" s="1"/>
      <c r="BP2488" s="1"/>
      <c r="BQ2488" s="1"/>
      <c r="BT2488" s="1"/>
      <c r="BU2488" s="1"/>
      <c r="BV2488" s="1"/>
      <c r="BW2488" s="1"/>
      <c r="BX2488" s="1"/>
      <c r="CB2488" s="1"/>
      <c r="CC2488" s="1"/>
      <c r="CD2488" s="1"/>
      <c r="CE2488" s="1"/>
      <c r="CH2488" s="1"/>
      <c r="CI2488" s="1"/>
      <c r="CJ2488" s="1"/>
      <c r="CK2488" s="1"/>
      <c r="CP2488" s="1"/>
      <c r="CU2488" s="1"/>
      <c r="CV2488" s="1"/>
    </row>
    <row r="2489" spans="7:126" x14ac:dyDescent="0.2">
      <c r="Q2489" s="1"/>
      <c r="R2489" s="1"/>
      <c r="T2489" s="1"/>
      <c r="W2489" s="1"/>
      <c r="AE2489" s="1"/>
      <c r="AH2489" s="1"/>
      <c r="AI2489" s="1"/>
      <c r="AK2489" s="1"/>
      <c r="AM2489" s="1"/>
      <c r="AN2489" s="1"/>
      <c r="AQ2489" s="1"/>
      <c r="AT2489" s="1"/>
      <c r="AV2489" s="1"/>
      <c r="AX2489" s="1"/>
      <c r="AY2489" s="1"/>
      <c r="AZ2489" s="1"/>
      <c r="BA2489" s="1"/>
      <c r="BC2489" s="1"/>
      <c r="BE2489" s="1"/>
      <c r="BF2489" s="1"/>
      <c r="BG2489" s="1"/>
      <c r="BH2489" s="1"/>
      <c r="BJ2489" s="1"/>
      <c r="BM2489" s="1"/>
      <c r="BN2489" s="1"/>
      <c r="BO2489" s="1"/>
      <c r="BP2489" s="1"/>
      <c r="BQ2489" s="1"/>
      <c r="BT2489" s="1"/>
      <c r="BU2489" s="1"/>
      <c r="BV2489" s="1"/>
      <c r="BW2489" s="1"/>
      <c r="BX2489" s="1"/>
      <c r="CB2489" s="1"/>
      <c r="CC2489" s="1"/>
      <c r="CD2489" s="1"/>
      <c r="CE2489" s="1"/>
      <c r="CH2489" s="1"/>
      <c r="CI2489" s="1"/>
      <c r="CJ2489" s="1"/>
      <c r="CK2489" s="1"/>
      <c r="CP2489" s="1"/>
      <c r="CU2489" s="1"/>
      <c r="CV2489" s="1"/>
    </row>
    <row r="2490" spans="7:126" x14ac:dyDescent="0.2">
      <c r="Q2490" s="1"/>
      <c r="R2490" s="1"/>
      <c r="T2490" s="1"/>
      <c r="W2490" s="1"/>
      <c r="AE2490" s="1"/>
      <c r="AH2490" s="1"/>
      <c r="AI2490" s="1"/>
      <c r="AK2490" s="1"/>
      <c r="AM2490" s="1"/>
      <c r="AN2490" s="1"/>
      <c r="AQ2490" s="1"/>
      <c r="AT2490" s="1"/>
      <c r="AV2490" s="1"/>
      <c r="AX2490" s="1"/>
      <c r="AY2490" s="1"/>
      <c r="AZ2490" s="1"/>
      <c r="BA2490" s="1"/>
      <c r="BC2490" s="1"/>
      <c r="BE2490" s="1"/>
      <c r="BF2490" s="1"/>
      <c r="BH2490" s="1"/>
      <c r="BJ2490" s="1"/>
      <c r="BM2490" s="1"/>
      <c r="BN2490" s="1"/>
      <c r="BO2490" s="1"/>
      <c r="BQ2490" s="1"/>
      <c r="BT2490" s="1"/>
      <c r="BU2490" s="1"/>
      <c r="BV2490" s="1"/>
      <c r="BW2490" s="1"/>
      <c r="BX2490" s="1"/>
      <c r="CB2490" s="1"/>
      <c r="CC2490" s="1"/>
      <c r="CD2490" s="1"/>
      <c r="CE2490" s="1"/>
      <c r="CH2490" s="1"/>
      <c r="CI2490" s="1"/>
      <c r="CJ2490" s="1"/>
      <c r="CK2490" s="1"/>
      <c r="CP2490" s="1"/>
      <c r="CU2490" s="1"/>
      <c r="CV2490" s="1"/>
    </row>
    <row r="2491" spans="7:126" x14ac:dyDescent="0.2">
      <c r="Q2491" s="1"/>
      <c r="R2491" s="1"/>
      <c r="T2491" s="1"/>
      <c r="W2491" s="1"/>
      <c r="AE2491" s="1"/>
      <c r="AH2491" s="1"/>
      <c r="AI2491" s="1"/>
      <c r="AK2491" s="1"/>
      <c r="AM2491" s="1"/>
      <c r="AN2491" s="1"/>
      <c r="AX2491" s="1"/>
      <c r="AY2491" s="1"/>
      <c r="BF2491" s="1"/>
      <c r="BM2491" s="1"/>
      <c r="BN2491" s="1"/>
      <c r="CB2491" s="1"/>
      <c r="CC2491" s="1"/>
      <c r="CD2491" s="1"/>
      <c r="CU2491" s="1"/>
      <c r="CV2491" s="1"/>
    </row>
    <row r="2492" spans="7:126" x14ac:dyDescent="0.2">
      <c r="AE2492" s="1"/>
      <c r="AI2492" s="1"/>
      <c r="AK2492" s="1"/>
      <c r="AN2492" s="1"/>
      <c r="AX2492" s="1"/>
      <c r="AY2492" s="1"/>
      <c r="BM2492" s="1"/>
      <c r="BN2492" s="1"/>
      <c r="CB2492" s="1"/>
      <c r="CC2492" s="1"/>
      <c r="CD2492" s="1"/>
      <c r="CU2492" s="1"/>
    </row>
    <row r="2493" spans="7:126" x14ac:dyDescent="0.2">
      <c r="G2493" s="14"/>
      <c r="H2493" s="14"/>
      <c r="I2493" s="14"/>
      <c r="J2493" s="14"/>
      <c r="K2493" s="14"/>
      <c r="L2493" s="14"/>
      <c r="M2493" s="14"/>
      <c r="N2493" s="14"/>
      <c r="O2493" s="14"/>
      <c r="P2493" s="14"/>
      <c r="Q2493" s="14"/>
      <c r="R2493" s="14"/>
      <c r="S2493" s="14"/>
      <c r="T2493" s="14"/>
      <c r="U2493" s="14"/>
      <c r="V2493" s="14"/>
      <c r="W2493" s="14"/>
      <c r="X2493" s="14"/>
      <c r="Y2493" s="14"/>
      <c r="Z2493" s="14"/>
      <c r="AA2493" s="14"/>
      <c r="AB2493" s="14"/>
      <c r="AC2493" s="14"/>
      <c r="AD2493" s="14"/>
      <c r="AE2493" s="14"/>
      <c r="AF2493" s="14"/>
      <c r="AG2493" s="14"/>
      <c r="AH2493" s="14"/>
      <c r="AI2493" s="14"/>
      <c r="AJ2493" s="14"/>
      <c r="AK2493" s="14"/>
      <c r="AL2493" s="14"/>
      <c r="AM2493" s="14"/>
      <c r="AN2493" s="14"/>
      <c r="AO2493" s="14"/>
      <c r="AP2493" s="14"/>
      <c r="AQ2493" s="14"/>
      <c r="AR2493" s="14"/>
      <c r="AS2493" s="14"/>
      <c r="AT2493" s="14"/>
      <c r="AU2493" s="14"/>
      <c r="AV2493" s="14"/>
      <c r="AW2493" s="14"/>
      <c r="AX2493" s="14"/>
      <c r="AY2493" s="14"/>
      <c r="AZ2493" s="14"/>
      <c r="BA2493" s="14"/>
      <c r="BB2493" s="14"/>
      <c r="BC2493" s="14"/>
      <c r="BD2493" s="14"/>
      <c r="BE2493" s="14"/>
      <c r="BF2493" s="14"/>
      <c r="BG2493" s="14"/>
      <c r="BH2493" s="14"/>
      <c r="BI2493" s="14"/>
      <c r="BJ2493" s="14"/>
      <c r="BK2493" s="14"/>
      <c r="BL2493" s="14"/>
      <c r="BM2493" s="14"/>
      <c r="BN2493" s="14"/>
      <c r="BO2493" s="14"/>
      <c r="BP2493" s="14"/>
      <c r="BQ2493" s="14"/>
      <c r="BR2493" s="14"/>
      <c r="BS2493" s="14"/>
      <c r="BT2493" s="14"/>
      <c r="BU2493" s="14"/>
      <c r="BV2493" s="14"/>
      <c r="BW2493" s="14"/>
      <c r="BX2493" s="14"/>
      <c r="BY2493" s="14"/>
      <c r="BZ2493" s="14"/>
      <c r="CA2493" s="14"/>
      <c r="CB2493" s="14"/>
      <c r="CC2493" s="14"/>
      <c r="CD2493" s="14"/>
      <c r="CE2493" s="14"/>
      <c r="CF2493" s="14"/>
      <c r="CG2493" s="14"/>
      <c r="CH2493" s="14"/>
      <c r="CI2493" s="14"/>
      <c r="CJ2493" s="14"/>
      <c r="CK2493" s="14"/>
      <c r="CL2493" s="14"/>
      <c r="CM2493" s="14"/>
      <c r="CN2493" s="14"/>
      <c r="CO2493" s="14"/>
      <c r="CP2493" s="14"/>
      <c r="CQ2493" s="14"/>
      <c r="CR2493" s="14"/>
      <c r="CS2493" s="14"/>
      <c r="CT2493" s="14"/>
      <c r="CU2493" s="14"/>
      <c r="CV2493" s="14"/>
      <c r="CW2493" s="14">
        <f t="shared" ref="CW2493:DE2493" si="3">SUM(CW2473:CW2492)</f>
        <v>0</v>
      </c>
      <c r="CX2493" s="14">
        <f t="shared" si="3"/>
        <v>0</v>
      </c>
      <c r="CY2493" s="14">
        <f t="shared" si="3"/>
        <v>0</v>
      </c>
      <c r="CZ2493" s="14">
        <f t="shared" si="3"/>
        <v>0</v>
      </c>
      <c r="DA2493" s="14">
        <f t="shared" si="3"/>
        <v>0</v>
      </c>
      <c r="DB2493" s="14">
        <f t="shared" si="3"/>
        <v>0</v>
      </c>
      <c r="DC2493" s="14">
        <f t="shared" si="3"/>
        <v>0</v>
      </c>
      <c r="DD2493" s="14">
        <f t="shared" si="3"/>
        <v>0</v>
      </c>
      <c r="DE2493" s="14">
        <f t="shared" si="3"/>
        <v>0</v>
      </c>
      <c r="DF2493" s="14"/>
      <c r="DG2493" s="14"/>
      <c r="DH2493" s="14"/>
      <c r="DI2493" s="14"/>
      <c r="DJ2493" s="14"/>
      <c r="DK2493" s="14"/>
      <c r="DL2493" s="14"/>
      <c r="DM2493" s="14"/>
      <c r="DN2493" s="14"/>
      <c r="DO2493" s="14"/>
      <c r="DP2493" s="14"/>
      <c r="DQ2493" s="14"/>
      <c r="DR2493" s="14"/>
      <c r="DS2493" s="14"/>
      <c r="DT2493" s="14"/>
      <c r="DU2493" s="14"/>
      <c r="DV2493" s="14"/>
    </row>
  </sheetData>
  <mergeCells count="9">
    <mergeCell ref="B10:B11"/>
    <mergeCell ref="C10:C11"/>
    <mergeCell ref="F10:F11"/>
    <mergeCell ref="B2:F2"/>
    <mergeCell ref="B3:F3"/>
    <mergeCell ref="B4:F4"/>
    <mergeCell ref="B5:F5"/>
    <mergeCell ref="B7:F7"/>
    <mergeCell ref="B8:F8"/>
  </mergeCells>
  <pageMargins left="0.7" right="0.7" top="0.75" bottom="0.75" header="0.3" footer="0.3"/>
  <pageSetup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theme="6"/>
  </sheetPr>
  <dimension ref="B1:DT2491"/>
  <sheetViews>
    <sheetView showGridLines="0" zoomScaleNormal="100" workbookViewId="0">
      <selection activeCell="H22" sqref="H22"/>
    </sheetView>
  </sheetViews>
  <sheetFormatPr baseColWidth="10" defaultRowHeight="12.75" x14ac:dyDescent="0.2"/>
  <cols>
    <col min="2" max="2" width="7" customWidth="1"/>
    <col min="3" max="3" width="42.28515625" customWidth="1"/>
    <col min="4" max="4" width="13.28515625" customWidth="1"/>
    <col min="5" max="5" width="14.140625" customWidth="1"/>
    <col min="6" max="6" width="13.42578125" customWidth="1"/>
    <col min="7" max="7" width="14.140625" customWidth="1"/>
    <col min="8" max="8" width="13.7109375" customWidth="1"/>
    <col min="9" max="9" width="9" customWidth="1"/>
    <col min="10" max="17" width="14.7109375" customWidth="1"/>
    <col min="18" max="18" width="14.85546875" customWidth="1"/>
    <col min="19" max="31" width="14.7109375" customWidth="1"/>
    <col min="33" max="33" width="14.7109375" customWidth="1"/>
    <col min="35" max="38" width="14.7109375" customWidth="1"/>
    <col min="39" max="39" width="14.85546875" customWidth="1"/>
    <col min="40" max="43" width="14.7109375" customWidth="1"/>
    <col min="45" max="46" width="14.7109375" customWidth="1"/>
    <col min="48" max="49" width="14.7109375" customWidth="1"/>
    <col min="50" max="50" width="14.5703125" customWidth="1"/>
    <col min="51" max="53" width="14.7109375" customWidth="1"/>
    <col min="56" max="56" width="14.7109375" customWidth="1"/>
    <col min="57" max="57" width="14.85546875" customWidth="1"/>
    <col min="58" max="60" width="14.7109375" customWidth="1"/>
    <col min="62" max="62" width="14.85546875" customWidth="1"/>
    <col min="63" max="64" width="14.7109375" customWidth="1"/>
    <col min="65" max="65" width="16.5703125" customWidth="1"/>
    <col min="66" max="67" width="14.7109375" customWidth="1"/>
    <col min="69" max="74" width="14.7109375" customWidth="1"/>
    <col min="76" max="76" width="14.85546875" customWidth="1"/>
    <col min="77" max="81" width="14.7109375" customWidth="1"/>
    <col min="83" max="87" width="14.7109375" customWidth="1"/>
    <col min="88" max="88" width="14.5703125" customWidth="1"/>
    <col min="90" max="91" width="14.7109375" customWidth="1"/>
    <col min="92" max="92" width="14.85546875" customWidth="1"/>
    <col min="93" max="93" width="14.7109375" customWidth="1"/>
    <col min="97" max="99" width="14.7109375" customWidth="1"/>
    <col min="253" max="253" width="7" customWidth="1"/>
    <col min="254" max="254" width="37.28515625" customWidth="1"/>
    <col min="255" max="255" width="13.28515625" customWidth="1"/>
    <col min="256" max="256" width="14.140625" customWidth="1"/>
    <col min="257" max="257" width="12.5703125" customWidth="1"/>
    <col min="258" max="258" width="13.42578125" customWidth="1"/>
    <col min="259" max="262" width="13.7109375" customWidth="1"/>
    <col min="263" max="263" width="14.140625" customWidth="1"/>
    <col min="264" max="264" width="13.7109375" customWidth="1"/>
    <col min="265" max="265" width="9" customWidth="1"/>
    <col min="266" max="273" width="14.7109375" customWidth="1"/>
    <col min="274" max="274" width="14.85546875" customWidth="1"/>
    <col min="275" max="287" width="14.7109375" customWidth="1"/>
    <col min="289" max="289" width="14.7109375" customWidth="1"/>
    <col min="291" max="294" width="14.7109375" customWidth="1"/>
    <col min="295" max="295" width="14.85546875" customWidth="1"/>
    <col min="296" max="299" width="14.7109375" customWidth="1"/>
    <col min="301" max="302" width="14.7109375" customWidth="1"/>
    <col min="304" max="305" width="14.7109375" customWidth="1"/>
    <col min="306" max="306" width="14.5703125" customWidth="1"/>
    <col min="307" max="309" width="14.7109375" customWidth="1"/>
    <col min="312" max="312" width="14.7109375" customWidth="1"/>
    <col min="313" max="313" width="14.85546875" customWidth="1"/>
    <col min="314" max="316" width="14.7109375" customWidth="1"/>
    <col min="318" max="318" width="14.85546875" customWidth="1"/>
    <col min="319" max="320" width="14.7109375" customWidth="1"/>
    <col min="321" max="321" width="16.5703125" customWidth="1"/>
    <col min="322" max="323" width="14.7109375" customWidth="1"/>
    <col min="325" max="330" width="14.7109375" customWidth="1"/>
    <col min="332" max="332" width="14.85546875" customWidth="1"/>
    <col min="333" max="337" width="14.7109375" customWidth="1"/>
    <col min="339" max="343" width="14.7109375" customWidth="1"/>
    <col min="344" max="344" width="14.5703125" customWidth="1"/>
    <col min="346" max="347" width="14.7109375" customWidth="1"/>
    <col min="348" max="348" width="14.85546875" customWidth="1"/>
    <col min="349" max="349" width="14.7109375" customWidth="1"/>
    <col min="353" max="355" width="14.7109375" customWidth="1"/>
    <col min="509" max="509" width="7" customWidth="1"/>
    <col min="510" max="510" width="37.28515625" customWidth="1"/>
    <col min="511" max="511" width="13.28515625" customWidth="1"/>
    <col min="512" max="512" width="14.140625" customWidth="1"/>
    <col min="513" max="513" width="12.5703125" customWidth="1"/>
    <col min="514" max="514" width="13.42578125" customWidth="1"/>
    <col min="515" max="518" width="13.7109375" customWidth="1"/>
    <col min="519" max="519" width="14.140625" customWidth="1"/>
    <col min="520" max="520" width="13.7109375" customWidth="1"/>
    <col min="521" max="521" width="9" customWidth="1"/>
    <col min="522" max="529" width="14.7109375" customWidth="1"/>
    <col min="530" max="530" width="14.85546875" customWidth="1"/>
    <col min="531" max="543" width="14.7109375" customWidth="1"/>
    <col min="545" max="545" width="14.7109375" customWidth="1"/>
    <col min="547" max="550" width="14.7109375" customWidth="1"/>
    <col min="551" max="551" width="14.85546875" customWidth="1"/>
    <col min="552" max="555" width="14.7109375" customWidth="1"/>
    <col min="557" max="558" width="14.7109375" customWidth="1"/>
    <col min="560" max="561" width="14.7109375" customWidth="1"/>
    <col min="562" max="562" width="14.5703125" customWidth="1"/>
    <col min="563" max="565" width="14.7109375" customWidth="1"/>
    <col min="568" max="568" width="14.7109375" customWidth="1"/>
    <col min="569" max="569" width="14.85546875" customWidth="1"/>
    <col min="570" max="572" width="14.7109375" customWidth="1"/>
    <col min="574" max="574" width="14.85546875" customWidth="1"/>
    <col min="575" max="576" width="14.7109375" customWidth="1"/>
    <col min="577" max="577" width="16.5703125" customWidth="1"/>
    <col min="578" max="579" width="14.7109375" customWidth="1"/>
    <col min="581" max="586" width="14.7109375" customWidth="1"/>
    <col min="588" max="588" width="14.85546875" customWidth="1"/>
    <col min="589" max="593" width="14.7109375" customWidth="1"/>
    <col min="595" max="599" width="14.7109375" customWidth="1"/>
    <col min="600" max="600" width="14.5703125" customWidth="1"/>
    <col min="602" max="603" width="14.7109375" customWidth="1"/>
    <col min="604" max="604" width="14.85546875" customWidth="1"/>
    <col min="605" max="605" width="14.7109375" customWidth="1"/>
    <col min="609" max="611" width="14.7109375" customWidth="1"/>
    <col min="765" max="765" width="7" customWidth="1"/>
    <col min="766" max="766" width="37.28515625" customWidth="1"/>
    <col min="767" max="767" width="13.28515625" customWidth="1"/>
    <col min="768" max="768" width="14.140625" customWidth="1"/>
    <col min="769" max="769" width="12.5703125" customWidth="1"/>
    <col min="770" max="770" width="13.42578125" customWidth="1"/>
    <col min="771" max="774" width="13.7109375" customWidth="1"/>
    <col min="775" max="775" width="14.140625" customWidth="1"/>
    <col min="776" max="776" width="13.7109375" customWidth="1"/>
    <col min="777" max="777" width="9" customWidth="1"/>
    <col min="778" max="785" width="14.7109375" customWidth="1"/>
    <col min="786" max="786" width="14.85546875" customWidth="1"/>
    <col min="787" max="799" width="14.7109375" customWidth="1"/>
    <col min="801" max="801" width="14.7109375" customWidth="1"/>
    <col min="803" max="806" width="14.7109375" customWidth="1"/>
    <col min="807" max="807" width="14.85546875" customWidth="1"/>
    <col min="808" max="811" width="14.7109375" customWidth="1"/>
    <col min="813" max="814" width="14.7109375" customWidth="1"/>
    <col min="816" max="817" width="14.7109375" customWidth="1"/>
    <col min="818" max="818" width="14.5703125" customWidth="1"/>
    <col min="819" max="821" width="14.7109375" customWidth="1"/>
    <col min="824" max="824" width="14.7109375" customWidth="1"/>
    <col min="825" max="825" width="14.85546875" customWidth="1"/>
    <col min="826" max="828" width="14.7109375" customWidth="1"/>
    <col min="830" max="830" width="14.85546875" customWidth="1"/>
    <col min="831" max="832" width="14.7109375" customWidth="1"/>
    <col min="833" max="833" width="16.5703125" customWidth="1"/>
    <col min="834" max="835" width="14.7109375" customWidth="1"/>
    <col min="837" max="842" width="14.7109375" customWidth="1"/>
    <col min="844" max="844" width="14.85546875" customWidth="1"/>
    <col min="845" max="849" width="14.7109375" customWidth="1"/>
    <col min="851" max="855" width="14.7109375" customWidth="1"/>
    <col min="856" max="856" width="14.5703125" customWidth="1"/>
    <col min="858" max="859" width="14.7109375" customWidth="1"/>
    <col min="860" max="860" width="14.85546875" customWidth="1"/>
    <col min="861" max="861" width="14.7109375" customWidth="1"/>
    <col min="865" max="867" width="14.7109375" customWidth="1"/>
    <col min="1021" max="1021" width="7" customWidth="1"/>
    <col min="1022" max="1022" width="37.28515625" customWidth="1"/>
    <col min="1023" max="1023" width="13.28515625" customWidth="1"/>
    <col min="1024" max="1024" width="14.140625" customWidth="1"/>
    <col min="1025" max="1025" width="12.5703125" customWidth="1"/>
    <col min="1026" max="1026" width="13.42578125" customWidth="1"/>
    <col min="1027" max="1030" width="13.7109375" customWidth="1"/>
    <col min="1031" max="1031" width="14.140625" customWidth="1"/>
    <col min="1032" max="1032" width="13.7109375" customWidth="1"/>
    <col min="1033" max="1033" width="9" customWidth="1"/>
    <col min="1034" max="1041" width="14.7109375" customWidth="1"/>
    <col min="1042" max="1042" width="14.85546875" customWidth="1"/>
    <col min="1043" max="1055" width="14.7109375" customWidth="1"/>
    <col min="1057" max="1057" width="14.7109375" customWidth="1"/>
    <col min="1059" max="1062" width="14.7109375" customWidth="1"/>
    <col min="1063" max="1063" width="14.85546875" customWidth="1"/>
    <col min="1064" max="1067" width="14.7109375" customWidth="1"/>
    <col min="1069" max="1070" width="14.7109375" customWidth="1"/>
    <col min="1072" max="1073" width="14.7109375" customWidth="1"/>
    <col min="1074" max="1074" width="14.5703125" customWidth="1"/>
    <col min="1075" max="1077" width="14.7109375" customWidth="1"/>
    <col min="1080" max="1080" width="14.7109375" customWidth="1"/>
    <col min="1081" max="1081" width="14.85546875" customWidth="1"/>
    <col min="1082" max="1084" width="14.7109375" customWidth="1"/>
    <col min="1086" max="1086" width="14.85546875" customWidth="1"/>
    <col min="1087" max="1088" width="14.7109375" customWidth="1"/>
    <col min="1089" max="1089" width="16.5703125" customWidth="1"/>
    <col min="1090" max="1091" width="14.7109375" customWidth="1"/>
    <col min="1093" max="1098" width="14.7109375" customWidth="1"/>
    <col min="1100" max="1100" width="14.85546875" customWidth="1"/>
    <col min="1101" max="1105" width="14.7109375" customWidth="1"/>
    <col min="1107" max="1111" width="14.7109375" customWidth="1"/>
    <col min="1112" max="1112" width="14.5703125" customWidth="1"/>
    <col min="1114" max="1115" width="14.7109375" customWidth="1"/>
    <col min="1116" max="1116" width="14.85546875" customWidth="1"/>
    <col min="1117" max="1117" width="14.7109375" customWidth="1"/>
    <col min="1121" max="1123" width="14.7109375" customWidth="1"/>
    <col min="1277" max="1277" width="7" customWidth="1"/>
    <col min="1278" max="1278" width="37.28515625" customWidth="1"/>
    <col min="1279" max="1279" width="13.28515625" customWidth="1"/>
    <col min="1280" max="1280" width="14.140625" customWidth="1"/>
    <col min="1281" max="1281" width="12.5703125" customWidth="1"/>
    <col min="1282" max="1282" width="13.42578125" customWidth="1"/>
    <col min="1283" max="1286" width="13.7109375" customWidth="1"/>
    <col min="1287" max="1287" width="14.140625" customWidth="1"/>
    <col min="1288" max="1288" width="13.7109375" customWidth="1"/>
    <col min="1289" max="1289" width="9" customWidth="1"/>
    <col min="1290" max="1297" width="14.7109375" customWidth="1"/>
    <col min="1298" max="1298" width="14.85546875" customWidth="1"/>
    <col min="1299" max="1311" width="14.7109375" customWidth="1"/>
    <col min="1313" max="1313" width="14.7109375" customWidth="1"/>
    <col min="1315" max="1318" width="14.7109375" customWidth="1"/>
    <col min="1319" max="1319" width="14.85546875" customWidth="1"/>
    <col min="1320" max="1323" width="14.7109375" customWidth="1"/>
    <col min="1325" max="1326" width="14.7109375" customWidth="1"/>
    <col min="1328" max="1329" width="14.7109375" customWidth="1"/>
    <col min="1330" max="1330" width="14.5703125" customWidth="1"/>
    <col min="1331" max="1333" width="14.7109375" customWidth="1"/>
    <col min="1336" max="1336" width="14.7109375" customWidth="1"/>
    <col min="1337" max="1337" width="14.85546875" customWidth="1"/>
    <col min="1338" max="1340" width="14.7109375" customWidth="1"/>
    <col min="1342" max="1342" width="14.85546875" customWidth="1"/>
    <col min="1343" max="1344" width="14.7109375" customWidth="1"/>
    <col min="1345" max="1345" width="16.5703125" customWidth="1"/>
    <col min="1346" max="1347" width="14.7109375" customWidth="1"/>
    <col min="1349" max="1354" width="14.7109375" customWidth="1"/>
    <col min="1356" max="1356" width="14.85546875" customWidth="1"/>
    <col min="1357" max="1361" width="14.7109375" customWidth="1"/>
    <col min="1363" max="1367" width="14.7109375" customWidth="1"/>
    <col min="1368" max="1368" width="14.5703125" customWidth="1"/>
    <col min="1370" max="1371" width="14.7109375" customWidth="1"/>
    <col min="1372" max="1372" width="14.85546875" customWidth="1"/>
    <col min="1373" max="1373" width="14.7109375" customWidth="1"/>
    <col min="1377" max="1379" width="14.7109375" customWidth="1"/>
    <col min="1533" max="1533" width="7" customWidth="1"/>
    <col min="1534" max="1534" width="37.28515625" customWidth="1"/>
    <col min="1535" max="1535" width="13.28515625" customWidth="1"/>
    <col min="1536" max="1536" width="14.140625" customWidth="1"/>
    <col min="1537" max="1537" width="12.5703125" customWidth="1"/>
    <col min="1538" max="1538" width="13.42578125" customWidth="1"/>
    <col min="1539" max="1542" width="13.7109375" customWidth="1"/>
    <col min="1543" max="1543" width="14.140625" customWidth="1"/>
    <col min="1544" max="1544" width="13.7109375" customWidth="1"/>
    <col min="1545" max="1545" width="9" customWidth="1"/>
    <col min="1546" max="1553" width="14.7109375" customWidth="1"/>
    <col min="1554" max="1554" width="14.85546875" customWidth="1"/>
    <col min="1555" max="1567" width="14.7109375" customWidth="1"/>
    <col min="1569" max="1569" width="14.7109375" customWidth="1"/>
    <col min="1571" max="1574" width="14.7109375" customWidth="1"/>
    <col min="1575" max="1575" width="14.85546875" customWidth="1"/>
    <col min="1576" max="1579" width="14.7109375" customWidth="1"/>
    <col min="1581" max="1582" width="14.7109375" customWidth="1"/>
    <col min="1584" max="1585" width="14.7109375" customWidth="1"/>
    <col min="1586" max="1586" width="14.5703125" customWidth="1"/>
    <col min="1587" max="1589" width="14.7109375" customWidth="1"/>
    <col min="1592" max="1592" width="14.7109375" customWidth="1"/>
    <col min="1593" max="1593" width="14.85546875" customWidth="1"/>
    <col min="1594" max="1596" width="14.7109375" customWidth="1"/>
    <col min="1598" max="1598" width="14.85546875" customWidth="1"/>
    <col min="1599" max="1600" width="14.7109375" customWidth="1"/>
    <col min="1601" max="1601" width="16.5703125" customWidth="1"/>
    <col min="1602" max="1603" width="14.7109375" customWidth="1"/>
    <col min="1605" max="1610" width="14.7109375" customWidth="1"/>
    <col min="1612" max="1612" width="14.85546875" customWidth="1"/>
    <col min="1613" max="1617" width="14.7109375" customWidth="1"/>
    <col min="1619" max="1623" width="14.7109375" customWidth="1"/>
    <col min="1624" max="1624" width="14.5703125" customWidth="1"/>
    <col min="1626" max="1627" width="14.7109375" customWidth="1"/>
    <col min="1628" max="1628" width="14.85546875" customWidth="1"/>
    <col min="1629" max="1629" width="14.7109375" customWidth="1"/>
    <col min="1633" max="1635" width="14.7109375" customWidth="1"/>
    <col min="1789" max="1789" width="7" customWidth="1"/>
    <col min="1790" max="1790" width="37.28515625" customWidth="1"/>
    <col min="1791" max="1791" width="13.28515625" customWidth="1"/>
    <col min="1792" max="1792" width="14.140625" customWidth="1"/>
    <col min="1793" max="1793" width="12.5703125" customWidth="1"/>
    <col min="1794" max="1794" width="13.42578125" customWidth="1"/>
    <col min="1795" max="1798" width="13.7109375" customWidth="1"/>
    <col min="1799" max="1799" width="14.140625" customWidth="1"/>
    <col min="1800" max="1800" width="13.7109375" customWidth="1"/>
    <col min="1801" max="1801" width="9" customWidth="1"/>
    <col min="1802" max="1809" width="14.7109375" customWidth="1"/>
    <col min="1810" max="1810" width="14.85546875" customWidth="1"/>
    <col min="1811" max="1823" width="14.7109375" customWidth="1"/>
    <col min="1825" max="1825" width="14.7109375" customWidth="1"/>
    <col min="1827" max="1830" width="14.7109375" customWidth="1"/>
    <col min="1831" max="1831" width="14.85546875" customWidth="1"/>
    <col min="1832" max="1835" width="14.7109375" customWidth="1"/>
    <col min="1837" max="1838" width="14.7109375" customWidth="1"/>
    <col min="1840" max="1841" width="14.7109375" customWidth="1"/>
    <col min="1842" max="1842" width="14.5703125" customWidth="1"/>
    <col min="1843" max="1845" width="14.7109375" customWidth="1"/>
    <col min="1848" max="1848" width="14.7109375" customWidth="1"/>
    <col min="1849" max="1849" width="14.85546875" customWidth="1"/>
    <col min="1850" max="1852" width="14.7109375" customWidth="1"/>
    <col min="1854" max="1854" width="14.85546875" customWidth="1"/>
    <col min="1855" max="1856" width="14.7109375" customWidth="1"/>
    <col min="1857" max="1857" width="16.5703125" customWidth="1"/>
    <col min="1858" max="1859" width="14.7109375" customWidth="1"/>
    <col min="1861" max="1866" width="14.7109375" customWidth="1"/>
    <col min="1868" max="1868" width="14.85546875" customWidth="1"/>
    <col min="1869" max="1873" width="14.7109375" customWidth="1"/>
    <col min="1875" max="1879" width="14.7109375" customWidth="1"/>
    <col min="1880" max="1880" width="14.5703125" customWidth="1"/>
    <col min="1882" max="1883" width="14.7109375" customWidth="1"/>
    <col min="1884" max="1884" width="14.85546875" customWidth="1"/>
    <col min="1885" max="1885" width="14.7109375" customWidth="1"/>
    <col min="1889" max="1891" width="14.7109375" customWidth="1"/>
    <col min="2045" max="2045" width="7" customWidth="1"/>
    <col min="2046" max="2046" width="37.28515625" customWidth="1"/>
    <col min="2047" max="2047" width="13.28515625" customWidth="1"/>
    <col min="2048" max="2048" width="14.140625" customWidth="1"/>
    <col min="2049" max="2049" width="12.5703125" customWidth="1"/>
    <col min="2050" max="2050" width="13.42578125" customWidth="1"/>
    <col min="2051" max="2054" width="13.7109375" customWidth="1"/>
    <col min="2055" max="2055" width="14.140625" customWidth="1"/>
    <col min="2056" max="2056" width="13.7109375" customWidth="1"/>
    <col min="2057" max="2057" width="9" customWidth="1"/>
    <col min="2058" max="2065" width="14.7109375" customWidth="1"/>
    <col min="2066" max="2066" width="14.85546875" customWidth="1"/>
    <col min="2067" max="2079" width="14.7109375" customWidth="1"/>
    <col min="2081" max="2081" width="14.7109375" customWidth="1"/>
    <col min="2083" max="2086" width="14.7109375" customWidth="1"/>
    <col min="2087" max="2087" width="14.85546875" customWidth="1"/>
    <col min="2088" max="2091" width="14.7109375" customWidth="1"/>
    <col min="2093" max="2094" width="14.7109375" customWidth="1"/>
    <col min="2096" max="2097" width="14.7109375" customWidth="1"/>
    <col min="2098" max="2098" width="14.5703125" customWidth="1"/>
    <col min="2099" max="2101" width="14.7109375" customWidth="1"/>
    <col min="2104" max="2104" width="14.7109375" customWidth="1"/>
    <col min="2105" max="2105" width="14.85546875" customWidth="1"/>
    <col min="2106" max="2108" width="14.7109375" customWidth="1"/>
    <col min="2110" max="2110" width="14.85546875" customWidth="1"/>
    <col min="2111" max="2112" width="14.7109375" customWidth="1"/>
    <col min="2113" max="2113" width="16.5703125" customWidth="1"/>
    <col min="2114" max="2115" width="14.7109375" customWidth="1"/>
    <col min="2117" max="2122" width="14.7109375" customWidth="1"/>
    <col min="2124" max="2124" width="14.85546875" customWidth="1"/>
    <col min="2125" max="2129" width="14.7109375" customWidth="1"/>
    <col min="2131" max="2135" width="14.7109375" customWidth="1"/>
    <col min="2136" max="2136" width="14.5703125" customWidth="1"/>
    <col min="2138" max="2139" width="14.7109375" customWidth="1"/>
    <col min="2140" max="2140" width="14.85546875" customWidth="1"/>
    <col min="2141" max="2141" width="14.7109375" customWidth="1"/>
    <col min="2145" max="2147" width="14.7109375" customWidth="1"/>
    <col min="2301" max="2301" width="7" customWidth="1"/>
    <col min="2302" max="2302" width="37.28515625" customWidth="1"/>
    <col min="2303" max="2303" width="13.28515625" customWidth="1"/>
    <col min="2304" max="2304" width="14.140625" customWidth="1"/>
    <col min="2305" max="2305" width="12.5703125" customWidth="1"/>
    <col min="2306" max="2306" width="13.42578125" customWidth="1"/>
    <col min="2307" max="2310" width="13.7109375" customWidth="1"/>
    <col min="2311" max="2311" width="14.140625" customWidth="1"/>
    <col min="2312" max="2312" width="13.7109375" customWidth="1"/>
    <col min="2313" max="2313" width="9" customWidth="1"/>
    <col min="2314" max="2321" width="14.7109375" customWidth="1"/>
    <col min="2322" max="2322" width="14.85546875" customWidth="1"/>
    <col min="2323" max="2335" width="14.7109375" customWidth="1"/>
    <col min="2337" max="2337" width="14.7109375" customWidth="1"/>
    <col min="2339" max="2342" width="14.7109375" customWidth="1"/>
    <col min="2343" max="2343" width="14.85546875" customWidth="1"/>
    <col min="2344" max="2347" width="14.7109375" customWidth="1"/>
    <col min="2349" max="2350" width="14.7109375" customWidth="1"/>
    <col min="2352" max="2353" width="14.7109375" customWidth="1"/>
    <col min="2354" max="2354" width="14.5703125" customWidth="1"/>
    <col min="2355" max="2357" width="14.7109375" customWidth="1"/>
    <col min="2360" max="2360" width="14.7109375" customWidth="1"/>
    <col min="2361" max="2361" width="14.85546875" customWidth="1"/>
    <col min="2362" max="2364" width="14.7109375" customWidth="1"/>
    <col min="2366" max="2366" width="14.85546875" customWidth="1"/>
    <col min="2367" max="2368" width="14.7109375" customWidth="1"/>
    <col min="2369" max="2369" width="16.5703125" customWidth="1"/>
    <col min="2370" max="2371" width="14.7109375" customWidth="1"/>
    <col min="2373" max="2378" width="14.7109375" customWidth="1"/>
    <col min="2380" max="2380" width="14.85546875" customWidth="1"/>
    <col min="2381" max="2385" width="14.7109375" customWidth="1"/>
    <col min="2387" max="2391" width="14.7109375" customWidth="1"/>
    <col min="2392" max="2392" width="14.5703125" customWidth="1"/>
    <col min="2394" max="2395" width="14.7109375" customWidth="1"/>
    <col min="2396" max="2396" width="14.85546875" customWidth="1"/>
    <col min="2397" max="2397" width="14.7109375" customWidth="1"/>
    <col min="2401" max="2403" width="14.7109375" customWidth="1"/>
    <col min="2557" max="2557" width="7" customWidth="1"/>
    <col min="2558" max="2558" width="37.28515625" customWidth="1"/>
    <col min="2559" max="2559" width="13.28515625" customWidth="1"/>
    <col min="2560" max="2560" width="14.140625" customWidth="1"/>
    <col min="2561" max="2561" width="12.5703125" customWidth="1"/>
    <col min="2562" max="2562" width="13.42578125" customWidth="1"/>
    <col min="2563" max="2566" width="13.7109375" customWidth="1"/>
    <col min="2567" max="2567" width="14.140625" customWidth="1"/>
    <col min="2568" max="2568" width="13.7109375" customWidth="1"/>
    <col min="2569" max="2569" width="9" customWidth="1"/>
    <col min="2570" max="2577" width="14.7109375" customWidth="1"/>
    <col min="2578" max="2578" width="14.85546875" customWidth="1"/>
    <col min="2579" max="2591" width="14.7109375" customWidth="1"/>
    <col min="2593" max="2593" width="14.7109375" customWidth="1"/>
    <col min="2595" max="2598" width="14.7109375" customWidth="1"/>
    <col min="2599" max="2599" width="14.85546875" customWidth="1"/>
    <col min="2600" max="2603" width="14.7109375" customWidth="1"/>
    <col min="2605" max="2606" width="14.7109375" customWidth="1"/>
    <col min="2608" max="2609" width="14.7109375" customWidth="1"/>
    <col min="2610" max="2610" width="14.5703125" customWidth="1"/>
    <col min="2611" max="2613" width="14.7109375" customWidth="1"/>
    <col min="2616" max="2616" width="14.7109375" customWidth="1"/>
    <col min="2617" max="2617" width="14.85546875" customWidth="1"/>
    <col min="2618" max="2620" width="14.7109375" customWidth="1"/>
    <col min="2622" max="2622" width="14.85546875" customWidth="1"/>
    <col min="2623" max="2624" width="14.7109375" customWidth="1"/>
    <col min="2625" max="2625" width="16.5703125" customWidth="1"/>
    <col min="2626" max="2627" width="14.7109375" customWidth="1"/>
    <col min="2629" max="2634" width="14.7109375" customWidth="1"/>
    <col min="2636" max="2636" width="14.85546875" customWidth="1"/>
    <col min="2637" max="2641" width="14.7109375" customWidth="1"/>
    <col min="2643" max="2647" width="14.7109375" customWidth="1"/>
    <col min="2648" max="2648" width="14.5703125" customWidth="1"/>
    <col min="2650" max="2651" width="14.7109375" customWidth="1"/>
    <col min="2652" max="2652" width="14.85546875" customWidth="1"/>
    <col min="2653" max="2653" width="14.7109375" customWidth="1"/>
    <col min="2657" max="2659" width="14.7109375" customWidth="1"/>
    <col min="2813" max="2813" width="7" customWidth="1"/>
    <col min="2814" max="2814" width="37.28515625" customWidth="1"/>
    <col min="2815" max="2815" width="13.28515625" customWidth="1"/>
    <col min="2816" max="2816" width="14.140625" customWidth="1"/>
    <col min="2817" max="2817" width="12.5703125" customWidth="1"/>
    <col min="2818" max="2818" width="13.42578125" customWidth="1"/>
    <col min="2819" max="2822" width="13.7109375" customWidth="1"/>
    <col min="2823" max="2823" width="14.140625" customWidth="1"/>
    <col min="2824" max="2824" width="13.7109375" customWidth="1"/>
    <col min="2825" max="2825" width="9" customWidth="1"/>
    <col min="2826" max="2833" width="14.7109375" customWidth="1"/>
    <col min="2834" max="2834" width="14.85546875" customWidth="1"/>
    <col min="2835" max="2847" width="14.7109375" customWidth="1"/>
    <col min="2849" max="2849" width="14.7109375" customWidth="1"/>
    <col min="2851" max="2854" width="14.7109375" customWidth="1"/>
    <col min="2855" max="2855" width="14.85546875" customWidth="1"/>
    <col min="2856" max="2859" width="14.7109375" customWidth="1"/>
    <col min="2861" max="2862" width="14.7109375" customWidth="1"/>
    <col min="2864" max="2865" width="14.7109375" customWidth="1"/>
    <col min="2866" max="2866" width="14.5703125" customWidth="1"/>
    <col min="2867" max="2869" width="14.7109375" customWidth="1"/>
    <col min="2872" max="2872" width="14.7109375" customWidth="1"/>
    <col min="2873" max="2873" width="14.85546875" customWidth="1"/>
    <col min="2874" max="2876" width="14.7109375" customWidth="1"/>
    <col min="2878" max="2878" width="14.85546875" customWidth="1"/>
    <col min="2879" max="2880" width="14.7109375" customWidth="1"/>
    <col min="2881" max="2881" width="16.5703125" customWidth="1"/>
    <col min="2882" max="2883" width="14.7109375" customWidth="1"/>
    <col min="2885" max="2890" width="14.7109375" customWidth="1"/>
    <col min="2892" max="2892" width="14.85546875" customWidth="1"/>
    <col min="2893" max="2897" width="14.7109375" customWidth="1"/>
    <col min="2899" max="2903" width="14.7109375" customWidth="1"/>
    <col min="2904" max="2904" width="14.5703125" customWidth="1"/>
    <col min="2906" max="2907" width="14.7109375" customWidth="1"/>
    <col min="2908" max="2908" width="14.85546875" customWidth="1"/>
    <col min="2909" max="2909" width="14.7109375" customWidth="1"/>
    <col min="2913" max="2915" width="14.7109375" customWidth="1"/>
    <col min="3069" max="3069" width="7" customWidth="1"/>
    <col min="3070" max="3070" width="37.28515625" customWidth="1"/>
    <col min="3071" max="3071" width="13.28515625" customWidth="1"/>
    <col min="3072" max="3072" width="14.140625" customWidth="1"/>
    <col min="3073" max="3073" width="12.5703125" customWidth="1"/>
    <col min="3074" max="3074" width="13.42578125" customWidth="1"/>
    <col min="3075" max="3078" width="13.7109375" customWidth="1"/>
    <col min="3079" max="3079" width="14.140625" customWidth="1"/>
    <col min="3080" max="3080" width="13.7109375" customWidth="1"/>
    <col min="3081" max="3081" width="9" customWidth="1"/>
    <col min="3082" max="3089" width="14.7109375" customWidth="1"/>
    <col min="3090" max="3090" width="14.85546875" customWidth="1"/>
    <col min="3091" max="3103" width="14.7109375" customWidth="1"/>
    <col min="3105" max="3105" width="14.7109375" customWidth="1"/>
    <col min="3107" max="3110" width="14.7109375" customWidth="1"/>
    <col min="3111" max="3111" width="14.85546875" customWidth="1"/>
    <col min="3112" max="3115" width="14.7109375" customWidth="1"/>
    <col min="3117" max="3118" width="14.7109375" customWidth="1"/>
    <col min="3120" max="3121" width="14.7109375" customWidth="1"/>
    <col min="3122" max="3122" width="14.5703125" customWidth="1"/>
    <col min="3123" max="3125" width="14.7109375" customWidth="1"/>
    <col min="3128" max="3128" width="14.7109375" customWidth="1"/>
    <col min="3129" max="3129" width="14.85546875" customWidth="1"/>
    <col min="3130" max="3132" width="14.7109375" customWidth="1"/>
    <col min="3134" max="3134" width="14.85546875" customWidth="1"/>
    <col min="3135" max="3136" width="14.7109375" customWidth="1"/>
    <col min="3137" max="3137" width="16.5703125" customWidth="1"/>
    <col min="3138" max="3139" width="14.7109375" customWidth="1"/>
    <col min="3141" max="3146" width="14.7109375" customWidth="1"/>
    <col min="3148" max="3148" width="14.85546875" customWidth="1"/>
    <col min="3149" max="3153" width="14.7109375" customWidth="1"/>
    <col min="3155" max="3159" width="14.7109375" customWidth="1"/>
    <col min="3160" max="3160" width="14.5703125" customWidth="1"/>
    <col min="3162" max="3163" width="14.7109375" customWidth="1"/>
    <col min="3164" max="3164" width="14.85546875" customWidth="1"/>
    <col min="3165" max="3165" width="14.7109375" customWidth="1"/>
    <col min="3169" max="3171" width="14.7109375" customWidth="1"/>
    <col min="3325" max="3325" width="7" customWidth="1"/>
    <col min="3326" max="3326" width="37.28515625" customWidth="1"/>
    <col min="3327" max="3327" width="13.28515625" customWidth="1"/>
    <col min="3328" max="3328" width="14.140625" customWidth="1"/>
    <col min="3329" max="3329" width="12.5703125" customWidth="1"/>
    <col min="3330" max="3330" width="13.42578125" customWidth="1"/>
    <col min="3331" max="3334" width="13.7109375" customWidth="1"/>
    <col min="3335" max="3335" width="14.140625" customWidth="1"/>
    <col min="3336" max="3336" width="13.7109375" customWidth="1"/>
    <col min="3337" max="3337" width="9" customWidth="1"/>
    <col min="3338" max="3345" width="14.7109375" customWidth="1"/>
    <col min="3346" max="3346" width="14.85546875" customWidth="1"/>
    <col min="3347" max="3359" width="14.7109375" customWidth="1"/>
    <col min="3361" max="3361" width="14.7109375" customWidth="1"/>
    <col min="3363" max="3366" width="14.7109375" customWidth="1"/>
    <col min="3367" max="3367" width="14.85546875" customWidth="1"/>
    <col min="3368" max="3371" width="14.7109375" customWidth="1"/>
    <col min="3373" max="3374" width="14.7109375" customWidth="1"/>
    <col min="3376" max="3377" width="14.7109375" customWidth="1"/>
    <col min="3378" max="3378" width="14.5703125" customWidth="1"/>
    <col min="3379" max="3381" width="14.7109375" customWidth="1"/>
    <col min="3384" max="3384" width="14.7109375" customWidth="1"/>
    <col min="3385" max="3385" width="14.85546875" customWidth="1"/>
    <col min="3386" max="3388" width="14.7109375" customWidth="1"/>
    <col min="3390" max="3390" width="14.85546875" customWidth="1"/>
    <col min="3391" max="3392" width="14.7109375" customWidth="1"/>
    <col min="3393" max="3393" width="16.5703125" customWidth="1"/>
    <col min="3394" max="3395" width="14.7109375" customWidth="1"/>
    <col min="3397" max="3402" width="14.7109375" customWidth="1"/>
    <col min="3404" max="3404" width="14.85546875" customWidth="1"/>
    <col min="3405" max="3409" width="14.7109375" customWidth="1"/>
    <col min="3411" max="3415" width="14.7109375" customWidth="1"/>
    <col min="3416" max="3416" width="14.5703125" customWidth="1"/>
    <col min="3418" max="3419" width="14.7109375" customWidth="1"/>
    <col min="3420" max="3420" width="14.85546875" customWidth="1"/>
    <col min="3421" max="3421" width="14.7109375" customWidth="1"/>
    <col min="3425" max="3427" width="14.7109375" customWidth="1"/>
    <col min="3581" max="3581" width="7" customWidth="1"/>
    <col min="3582" max="3582" width="37.28515625" customWidth="1"/>
    <col min="3583" max="3583" width="13.28515625" customWidth="1"/>
    <col min="3584" max="3584" width="14.140625" customWidth="1"/>
    <col min="3585" max="3585" width="12.5703125" customWidth="1"/>
    <col min="3586" max="3586" width="13.42578125" customWidth="1"/>
    <col min="3587" max="3590" width="13.7109375" customWidth="1"/>
    <col min="3591" max="3591" width="14.140625" customWidth="1"/>
    <col min="3592" max="3592" width="13.7109375" customWidth="1"/>
    <col min="3593" max="3593" width="9" customWidth="1"/>
    <col min="3594" max="3601" width="14.7109375" customWidth="1"/>
    <col min="3602" max="3602" width="14.85546875" customWidth="1"/>
    <col min="3603" max="3615" width="14.7109375" customWidth="1"/>
    <col min="3617" max="3617" width="14.7109375" customWidth="1"/>
    <col min="3619" max="3622" width="14.7109375" customWidth="1"/>
    <col min="3623" max="3623" width="14.85546875" customWidth="1"/>
    <col min="3624" max="3627" width="14.7109375" customWidth="1"/>
    <col min="3629" max="3630" width="14.7109375" customWidth="1"/>
    <col min="3632" max="3633" width="14.7109375" customWidth="1"/>
    <col min="3634" max="3634" width="14.5703125" customWidth="1"/>
    <col min="3635" max="3637" width="14.7109375" customWidth="1"/>
    <col min="3640" max="3640" width="14.7109375" customWidth="1"/>
    <col min="3641" max="3641" width="14.85546875" customWidth="1"/>
    <col min="3642" max="3644" width="14.7109375" customWidth="1"/>
    <col min="3646" max="3646" width="14.85546875" customWidth="1"/>
    <col min="3647" max="3648" width="14.7109375" customWidth="1"/>
    <col min="3649" max="3649" width="16.5703125" customWidth="1"/>
    <col min="3650" max="3651" width="14.7109375" customWidth="1"/>
    <col min="3653" max="3658" width="14.7109375" customWidth="1"/>
    <col min="3660" max="3660" width="14.85546875" customWidth="1"/>
    <col min="3661" max="3665" width="14.7109375" customWidth="1"/>
    <col min="3667" max="3671" width="14.7109375" customWidth="1"/>
    <col min="3672" max="3672" width="14.5703125" customWidth="1"/>
    <col min="3674" max="3675" width="14.7109375" customWidth="1"/>
    <col min="3676" max="3676" width="14.85546875" customWidth="1"/>
    <col min="3677" max="3677" width="14.7109375" customWidth="1"/>
    <col min="3681" max="3683" width="14.7109375" customWidth="1"/>
    <col min="3837" max="3837" width="7" customWidth="1"/>
    <col min="3838" max="3838" width="37.28515625" customWidth="1"/>
    <col min="3839" max="3839" width="13.28515625" customWidth="1"/>
    <col min="3840" max="3840" width="14.140625" customWidth="1"/>
    <col min="3841" max="3841" width="12.5703125" customWidth="1"/>
    <col min="3842" max="3842" width="13.42578125" customWidth="1"/>
    <col min="3843" max="3846" width="13.7109375" customWidth="1"/>
    <col min="3847" max="3847" width="14.140625" customWidth="1"/>
    <col min="3848" max="3848" width="13.7109375" customWidth="1"/>
    <col min="3849" max="3849" width="9" customWidth="1"/>
    <col min="3850" max="3857" width="14.7109375" customWidth="1"/>
    <col min="3858" max="3858" width="14.85546875" customWidth="1"/>
    <col min="3859" max="3871" width="14.7109375" customWidth="1"/>
    <col min="3873" max="3873" width="14.7109375" customWidth="1"/>
    <col min="3875" max="3878" width="14.7109375" customWidth="1"/>
    <col min="3879" max="3879" width="14.85546875" customWidth="1"/>
    <col min="3880" max="3883" width="14.7109375" customWidth="1"/>
    <col min="3885" max="3886" width="14.7109375" customWidth="1"/>
    <col min="3888" max="3889" width="14.7109375" customWidth="1"/>
    <col min="3890" max="3890" width="14.5703125" customWidth="1"/>
    <col min="3891" max="3893" width="14.7109375" customWidth="1"/>
    <col min="3896" max="3896" width="14.7109375" customWidth="1"/>
    <col min="3897" max="3897" width="14.85546875" customWidth="1"/>
    <col min="3898" max="3900" width="14.7109375" customWidth="1"/>
    <col min="3902" max="3902" width="14.85546875" customWidth="1"/>
    <col min="3903" max="3904" width="14.7109375" customWidth="1"/>
    <col min="3905" max="3905" width="16.5703125" customWidth="1"/>
    <col min="3906" max="3907" width="14.7109375" customWidth="1"/>
    <col min="3909" max="3914" width="14.7109375" customWidth="1"/>
    <col min="3916" max="3916" width="14.85546875" customWidth="1"/>
    <col min="3917" max="3921" width="14.7109375" customWidth="1"/>
    <col min="3923" max="3927" width="14.7109375" customWidth="1"/>
    <col min="3928" max="3928" width="14.5703125" customWidth="1"/>
    <col min="3930" max="3931" width="14.7109375" customWidth="1"/>
    <col min="3932" max="3932" width="14.85546875" customWidth="1"/>
    <col min="3933" max="3933" width="14.7109375" customWidth="1"/>
    <col min="3937" max="3939" width="14.7109375" customWidth="1"/>
    <col min="4093" max="4093" width="7" customWidth="1"/>
    <col min="4094" max="4094" width="37.28515625" customWidth="1"/>
    <col min="4095" max="4095" width="13.28515625" customWidth="1"/>
    <col min="4096" max="4096" width="14.140625" customWidth="1"/>
    <col min="4097" max="4097" width="12.5703125" customWidth="1"/>
    <col min="4098" max="4098" width="13.42578125" customWidth="1"/>
    <col min="4099" max="4102" width="13.7109375" customWidth="1"/>
    <col min="4103" max="4103" width="14.140625" customWidth="1"/>
    <col min="4104" max="4104" width="13.7109375" customWidth="1"/>
    <col min="4105" max="4105" width="9" customWidth="1"/>
    <col min="4106" max="4113" width="14.7109375" customWidth="1"/>
    <col min="4114" max="4114" width="14.85546875" customWidth="1"/>
    <col min="4115" max="4127" width="14.7109375" customWidth="1"/>
    <col min="4129" max="4129" width="14.7109375" customWidth="1"/>
    <col min="4131" max="4134" width="14.7109375" customWidth="1"/>
    <col min="4135" max="4135" width="14.85546875" customWidth="1"/>
    <col min="4136" max="4139" width="14.7109375" customWidth="1"/>
    <col min="4141" max="4142" width="14.7109375" customWidth="1"/>
    <col min="4144" max="4145" width="14.7109375" customWidth="1"/>
    <col min="4146" max="4146" width="14.5703125" customWidth="1"/>
    <col min="4147" max="4149" width="14.7109375" customWidth="1"/>
    <col min="4152" max="4152" width="14.7109375" customWidth="1"/>
    <col min="4153" max="4153" width="14.85546875" customWidth="1"/>
    <col min="4154" max="4156" width="14.7109375" customWidth="1"/>
    <col min="4158" max="4158" width="14.85546875" customWidth="1"/>
    <col min="4159" max="4160" width="14.7109375" customWidth="1"/>
    <col min="4161" max="4161" width="16.5703125" customWidth="1"/>
    <col min="4162" max="4163" width="14.7109375" customWidth="1"/>
    <col min="4165" max="4170" width="14.7109375" customWidth="1"/>
    <col min="4172" max="4172" width="14.85546875" customWidth="1"/>
    <col min="4173" max="4177" width="14.7109375" customWidth="1"/>
    <col min="4179" max="4183" width="14.7109375" customWidth="1"/>
    <col min="4184" max="4184" width="14.5703125" customWidth="1"/>
    <col min="4186" max="4187" width="14.7109375" customWidth="1"/>
    <col min="4188" max="4188" width="14.85546875" customWidth="1"/>
    <col min="4189" max="4189" width="14.7109375" customWidth="1"/>
    <col min="4193" max="4195" width="14.7109375" customWidth="1"/>
    <col min="4349" max="4349" width="7" customWidth="1"/>
    <col min="4350" max="4350" width="37.28515625" customWidth="1"/>
    <col min="4351" max="4351" width="13.28515625" customWidth="1"/>
    <col min="4352" max="4352" width="14.140625" customWidth="1"/>
    <col min="4353" max="4353" width="12.5703125" customWidth="1"/>
    <col min="4354" max="4354" width="13.42578125" customWidth="1"/>
    <col min="4355" max="4358" width="13.7109375" customWidth="1"/>
    <col min="4359" max="4359" width="14.140625" customWidth="1"/>
    <col min="4360" max="4360" width="13.7109375" customWidth="1"/>
    <col min="4361" max="4361" width="9" customWidth="1"/>
    <col min="4362" max="4369" width="14.7109375" customWidth="1"/>
    <col min="4370" max="4370" width="14.85546875" customWidth="1"/>
    <col min="4371" max="4383" width="14.7109375" customWidth="1"/>
    <col min="4385" max="4385" width="14.7109375" customWidth="1"/>
    <col min="4387" max="4390" width="14.7109375" customWidth="1"/>
    <col min="4391" max="4391" width="14.85546875" customWidth="1"/>
    <col min="4392" max="4395" width="14.7109375" customWidth="1"/>
    <col min="4397" max="4398" width="14.7109375" customWidth="1"/>
    <col min="4400" max="4401" width="14.7109375" customWidth="1"/>
    <col min="4402" max="4402" width="14.5703125" customWidth="1"/>
    <col min="4403" max="4405" width="14.7109375" customWidth="1"/>
    <col min="4408" max="4408" width="14.7109375" customWidth="1"/>
    <col min="4409" max="4409" width="14.85546875" customWidth="1"/>
    <col min="4410" max="4412" width="14.7109375" customWidth="1"/>
    <col min="4414" max="4414" width="14.85546875" customWidth="1"/>
    <col min="4415" max="4416" width="14.7109375" customWidth="1"/>
    <col min="4417" max="4417" width="16.5703125" customWidth="1"/>
    <col min="4418" max="4419" width="14.7109375" customWidth="1"/>
    <col min="4421" max="4426" width="14.7109375" customWidth="1"/>
    <col min="4428" max="4428" width="14.85546875" customWidth="1"/>
    <col min="4429" max="4433" width="14.7109375" customWidth="1"/>
    <col min="4435" max="4439" width="14.7109375" customWidth="1"/>
    <col min="4440" max="4440" width="14.5703125" customWidth="1"/>
    <col min="4442" max="4443" width="14.7109375" customWidth="1"/>
    <col min="4444" max="4444" width="14.85546875" customWidth="1"/>
    <col min="4445" max="4445" width="14.7109375" customWidth="1"/>
    <col min="4449" max="4451" width="14.7109375" customWidth="1"/>
    <col min="4605" max="4605" width="7" customWidth="1"/>
    <col min="4606" max="4606" width="37.28515625" customWidth="1"/>
    <col min="4607" max="4607" width="13.28515625" customWidth="1"/>
    <col min="4608" max="4608" width="14.140625" customWidth="1"/>
    <col min="4609" max="4609" width="12.5703125" customWidth="1"/>
    <col min="4610" max="4610" width="13.42578125" customWidth="1"/>
    <col min="4611" max="4614" width="13.7109375" customWidth="1"/>
    <col min="4615" max="4615" width="14.140625" customWidth="1"/>
    <col min="4616" max="4616" width="13.7109375" customWidth="1"/>
    <col min="4617" max="4617" width="9" customWidth="1"/>
    <col min="4618" max="4625" width="14.7109375" customWidth="1"/>
    <col min="4626" max="4626" width="14.85546875" customWidth="1"/>
    <col min="4627" max="4639" width="14.7109375" customWidth="1"/>
    <col min="4641" max="4641" width="14.7109375" customWidth="1"/>
    <col min="4643" max="4646" width="14.7109375" customWidth="1"/>
    <col min="4647" max="4647" width="14.85546875" customWidth="1"/>
    <col min="4648" max="4651" width="14.7109375" customWidth="1"/>
    <col min="4653" max="4654" width="14.7109375" customWidth="1"/>
    <col min="4656" max="4657" width="14.7109375" customWidth="1"/>
    <col min="4658" max="4658" width="14.5703125" customWidth="1"/>
    <col min="4659" max="4661" width="14.7109375" customWidth="1"/>
    <col min="4664" max="4664" width="14.7109375" customWidth="1"/>
    <col min="4665" max="4665" width="14.85546875" customWidth="1"/>
    <col min="4666" max="4668" width="14.7109375" customWidth="1"/>
    <col min="4670" max="4670" width="14.85546875" customWidth="1"/>
    <col min="4671" max="4672" width="14.7109375" customWidth="1"/>
    <col min="4673" max="4673" width="16.5703125" customWidth="1"/>
    <col min="4674" max="4675" width="14.7109375" customWidth="1"/>
    <col min="4677" max="4682" width="14.7109375" customWidth="1"/>
    <col min="4684" max="4684" width="14.85546875" customWidth="1"/>
    <col min="4685" max="4689" width="14.7109375" customWidth="1"/>
    <col min="4691" max="4695" width="14.7109375" customWidth="1"/>
    <col min="4696" max="4696" width="14.5703125" customWidth="1"/>
    <col min="4698" max="4699" width="14.7109375" customWidth="1"/>
    <col min="4700" max="4700" width="14.85546875" customWidth="1"/>
    <col min="4701" max="4701" width="14.7109375" customWidth="1"/>
    <col min="4705" max="4707" width="14.7109375" customWidth="1"/>
    <col min="4861" max="4861" width="7" customWidth="1"/>
    <col min="4862" max="4862" width="37.28515625" customWidth="1"/>
    <col min="4863" max="4863" width="13.28515625" customWidth="1"/>
    <col min="4864" max="4864" width="14.140625" customWidth="1"/>
    <col min="4865" max="4865" width="12.5703125" customWidth="1"/>
    <col min="4866" max="4866" width="13.42578125" customWidth="1"/>
    <col min="4867" max="4870" width="13.7109375" customWidth="1"/>
    <col min="4871" max="4871" width="14.140625" customWidth="1"/>
    <col min="4872" max="4872" width="13.7109375" customWidth="1"/>
    <col min="4873" max="4873" width="9" customWidth="1"/>
    <col min="4874" max="4881" width="14.7109375" customWidth="1"/>
    <col min="4882" max="4882" width="14.85546875" customWidth="1"/>
    <col min="4883" max="4895" width="14.7109375" customWidth="1"/>
    <col min="4897" max="4897" width="14.7109375" customWidth="1"/>
    <col min="4899" max="4902" width="14.7109375" customWidth="1"/>
    <col min="4903" max="4903" width="14.85546875" customWidth="1"/>
    <col min="4904" max="4907" width="14.7109375" customWidth="1"/>
    <col min="4909" max="4910" width="14.7109375" customWidth="1"/>
    <col min="4912" max="4913" width="14.7109375" customWidth="1"/>
    <col min="4914" max="4914" width="14.5703125" customWidth="1"/>
    <col min="4915" max="4917" width="14.7109375" customWidth="1"/>
    <col min="4920" max="4920" width="14.7109375" customWidth="1"/>
    <col min="4921" max="4921" width="14.85546875" customWidth="1"/>
    <col min="4922" max="4924" width="14.7109375" customWidth="1"/>
    <col min="4926" max="4926" width="14.85546875" customWidth="1"/>
    <col min="4927" max="4928" width="14.7109375" customWidth="1"/>
    <col min="4929" max="4929" width="16.5703125" customWidth="1"/>
    <col min="4930" max="4931" width="14.7109375" customWidth="1"/>
    <col min="4933" max="4938" width="14.7109375" customWidth="1"/>
    <col min="4940" max="4940" width="14.85546875" customWidth="1"/>
    <col min="4941" max="4945" width="14.7109375" customWidth="1"/>
    <col min="4947" max="4951" width="14.7109375" customWidth="1"/>
    <col min="4952" max="4952" width="14.5703125" customWidth="1"/>
    <col min="4954" max="4955" width="14.7109375" customWidth="1"/>
    <col min="4956" max="4956" width="14.85546875" customWidth="1"/>
    <col min="4957" max="4957" width="14.7109375" customWidth="1"/>
    <col min="4961" max="4963" width="14.7109375" customWidth="1"/>
    <col min="5117" max="5117" width="7" customWidth="1"/>
    <col min="5118" max="5118" width="37.28515625" customWidth="1"/>
    <col min="5119" max="5119" width="13.28515625" customWidth="1"/>
    <col min="5120" max="5120" width="14.140625" customWidth="1"/>
    <col min="5121" max="5121" width="12.5703125" customWidth="1"/>
    <col min="5122" max="5122" width="13.42578125" customWidth="1"/>
    <col min="5123" max="5126" width="13.7109375" customWidth="1"/>
    <col min="5127" max="5127" width="14.140625" customWidth="1"/>
    <col min="5128" max="5128" width="13.7109375" customWidth="1"/>
    <col min="5129" max="5129" width="9" customWidth="1"/>
    <col min="5130" max="5137" width="14.7109375" customWidth="1"/>
    <col min="5138" max="5138" width="14.85546875" customWidth="1"/>
    <col min="5139" max="5151" width="14.7109375" customWidth="1"/>
    <col min="5153" max="5153" width="14.7109375" customWidth="1"/>
    <col min="5155" max="5158" width="14.7109375" customWidth="1"/>
    <col min="5159" max="5159" width="14.85546875" customWidth="1"/>
    <col min="5160" max="5163" width="14.7109375" customWidth="1"/>
    <col min="5165" max="5166" width="14.7109375" customWidth="1"/>
    <col min="5168" max="5169" width="14.7109375" customWidth="1"/>
    <col min="5170" max="5170" width="14.5703125" customWidth="1"/>
    <col min="5171" max="5173" width="14.7109375" customWidth="1"/>
    <col min="5176" max="5176" width="14.7109375" customWidth="1"/>
    <col min="5177" max="5177" width="14.85546875" customWidth="1"/>
    <col min="5178" max="5180" width="14.7109375" customWidth="1"/>
    <col min="5182" max="5182" width="14.85546875" customWidth="1"/>
    <col min="5183" max="5184" width="14.7109375" customWidth="1"/>
    <col min="5185" max="5185" width="16.5703125" customWidth="1"/>
    <col min="5186" max="5187" width="14.7109375" customWidth="1"/>
    <col min="5189" max="5194" width="14.7109375" customWidth="1"/>
    <col min="5196" max="5196" width="14.85546875" customWidth="1"/>
    <col min="5197" max="5201" width="14.7109375" customWidth="1"/>
    <col min="5203" max="5207" width="14.7109375" customWidth="1"/>
    <col min="5208" max="5208" width="14.5703125" customWidth="1"/>
    <col min="5210" max="5211" width="14.7109375" customWidth="1"/>
    <col min="5212" max="5212" width="14.85546875" customWidth="1"/>
    <col min="5213" max="5213" width="14.7109375" customWidth="1"/>
    <col min="5217" max="5219" width="14.7109375" customWidth="1"/>
    <col min="5373" max="5373" width="7" customWidth="1"/>
    <col min="5374" max="5374" width="37.28515625" customWidth="1"/>
    <col min="5375" max="5375" width="13.28515625" customWidth="1"/>
    <col min="5376" max="5376" width="14.140625" customWidth="1"/>
    <col min="5377" max="5377" width="12.5703125" customWidth="1"/>
    <col min="5378" max="5378" width="13.42578125" customWidth="1"/>
    <col min="5379" max="5382" width="13.7109375" customWidth="1"/>
    <col min="5383" max="5383" width="14.140625" customWidth="1"/>
    <col min="5384" max="5384" width="13.7109375" customWidth="1"/>
    <col min="5385" max="5385" width="9" customWidth="1"/>
    <col min="5386" max="5393" width="14.7109375" customWidth="1"/>
    <col min="5394" max="5394" width="14.85546875" customWidth="1"/>
    <col min="5395" max="5407" width="14.7109375" customWidth="1"/>
    <col min="5409" max="5409" width="14.7109375" customWidth="1"/>
    <col min="5411" max="5414" width="14.7109375" customWidth="1"/>
    <col min="5415" max="5415" width="14.85546875" customWidth="1"/>
    <col min="5416" max="5419" width="14.7109375" customWidth="1"/>
    <col min="5421" max="5422" width="14.7109375" customWidth="1"/>
    <col min="5424" max="5425" width="14.7109375" customWidth="1"/>
    <col min="5426" max="5426" width="14.5703125" customWidth="1"/>
    <col min="5427" max="5429" width="14.7109375" customWidth="1"/>
    <col min="5432" max="5432" width="14.7109375" customWidth="1"/>
    <col min="5433" max="5433" width="14.85546875" customWidth="1"/>
    <col min="5434" max="5436" width="14.7109375" customWidth="1"/>
    <col min="5438" max="5438" width="14.85546875" customWidth="1"/>
    <col min="5439" max="5440" width="14.7109375" customWidth="1"/>
    <col min="5441" max="5441" width="16.5703125" customWidth="1"/>
    <col min="5442" max="5443" width="14.7109375" customWidth="1"/>
    <col min="5445" max="5450" width="14.7109375" customWidth="1"/>
    <col min="5452" max="5452" width="14.85546875" customWidth="1"/>
    <col min="5453" max="5457" width="14.7109375" customWidth="1"/>
    <col min="5459" max="5463" width="14.7109375" customWidth="1"/>
    <col min="5464" max="5464" width="14.5703125" customWidth="1"/>
    <col min="5466" max="5467" width="14.7109375" customWidth="1"/>
    <col min="5468" max="5468" width="14.85546875" customWidth="1"/>
    <col min="5469" max="5469" width="14.7109375" customWidth="1"/>
    <col min="5473" max="5475" width="14.7109375" customWidth="1"/>
    <col min="5629" max="5629" width="7" customWidth="1"/>
    <col min="5630" max="5630" width="37.28515625" customWidth="1"/>
    <col min="5631" max="5631" width="13.28515625" customWidth="1"/>
    <col min="5632" max="5632" width="14.140625" customWidth="1"/>
    <col min="5633" max="5633" width="12.5703125" customWidth="1"/>
    <col min="5634" max="5634" width="13.42578125" customWidth="1"/>
    <col min="5635" max="5638" width="13.7109375" customWidth="1"/>
    <col min="5639" max="5639" width="14.140625" customWidth="1"/>
    <col min="5640" max="5640" width="13.7109375" customWidth="1"/>
    <col min="5641" max="5641" width="9" customWidth="1"/>
    <col min="5642" max="5649" width="14.7109375" customWidth="1"/>
    <col min="5650" max="5650" width="14.85546875" customWidth="1"/>
    <col min="5651" max="5663" width="14.7109375" customWidth="1"/>
    <col min="5665" max="5665" width="14.7109375" customWidth="1"/>
    <col min="5667" max="5670" width="14.7109375" customWidth="1"/>
    <col min="5671" max="5671" width="14.85546875" customWidth="1"/>
    <col min="5672" max="5675" width="14.7109375" customWidth="1"/>
    <col min="5677" max="5678" width="14.7109375" customWidth="1"/>
    <col min="5680" max="5681" width="14.7109375" customWidth="1"/>
    <col min="5682" max="5682" width="14.5703125" customWidth="1"/>
    <col min="5683" max="5685" width="14.7109375" customWidth="1"/>
    <col min="5688" max="5688" width="14.7109375" customWidth="1"/>
    <col min="5689" max="5689" width="14.85546875" customWidth="1"/>
    <col min="5690" max="5692" width="14.7109375" customWidth="1"/>
    <col min="5694" max="5694" width="14.85546875" customWidth="1"/>
    <col min="5695" max="5696" width="14.7109375" customWidth="1"/>
    <col min="5697" max="5697" width="16.5703125" customWidth="1"/>
    <col min="5698" max="5699" width="14.7109375" customWidth="1"/>
    <col min="5701" max="5706" width="14.7109375" customWidth="1"/>
    <col min="5708" max="5708" width="14.85546875" customWidth="1"/>
    <col min="5709" max="5713" width="14.7109375" customWidth="1"/>
    <col min="5715" max="5719" width="14.7109375" customWidth="1"/>
    <col min="5720" max="5720" width="14.5703125" customWidth="1"/>
    <col min="5722" max="5723" width="14.7109375" customWidth="1"/>
    <col min="5724" max="5724" width="14.85546875" customWidth="1"/>
    <col min="5725" max="5725" width="14.7109375" customWidth="1"/>
    <col min="5729" max="5731" width="14.7109375" customWidth="1"/>
    <col min="5885" max="5885" width="7" customWidth="1"/>
    <col min="5886" max="5886" width="37.28515625" customWidth="1"/>
    <col min="5887" max="5887" width="13.28515625" customWidth="1"/>
    <col min="5888" max="5888" width="14.140625" customWidth="1"/>
    <col min="5889" max="5889" width="12.5703125" customWidth="1"/>
    <col min="5890" max="5890" width="13.42578125" customWidth="1"/>
    <col min="5891" max="5894" width="13.7109375" customWidth="1"/>
    <col min="5895" max="5895" width="14.140625" customWidth="1"/>
    <col min="5896" max="5896" width="13.7109375" customWidth="1"/>
    <col min="5897" max="5897" width="9" customWidth="1"/>
    <col min="5898" max="5905" width="14.7109375" customWidth="1"/>
    <col min="5906" max="5906" width="14.85546875" customWidth="1"/>
    <col min="5907" max="5919" width="14.7109375" customWidth="1"/>
    <col min="5921" max="5921" width="14.7109375" customWidth="1"/>
    <col min="5923" max="5926" width="14.7109375" customWidth="1"/>
    <col min="5927" max="5927" width="14.85546875" customWidth="1"/>
    <col min="5928" max="5931" width="14.7109375" customWidth="1"/>
    <col min="5933" max="5934" width="14.7109375" customWidth="1"/>
    <col min="5936" max="5937" width="14.7109375" customWidth="1"/>
    <col min="5938" max="5938" width="14.5703125" customWidth="1"/>
    <col min="5939" max="5941" width="14.7109375" customWidth="1"/>
    <col min="5944" max="5944" width="14.7109375" customWidth="1"/>
    <col min="5945" max="5945" width="14.85546875" customWidth="1"/>
    <col min="5946" max="5948" width="14.7109375" customWidth="1"/>
    <col min="5950" max="5950" width="14.85546875" customWidth="1"/>
    <col min="5951" max="5952" width="14.7109375" customWidth="1"/>
    <col min="5953" max="5953" width="16.5703125" customWidth="1"/>
    <col min="5954" max="5955" width="14.7109375" customWidth="1"/>
    <col min="5957" max="5962" width="14.7109375" customWidth="1"/>
    <col min="5964" max="5964" width="14.85546875" customWidth="1"/>
    <col min="5965" max="5969" width="14.7109375" customWidth="1"/>
    <col min="5971" max="5975" width="14.7109375" customWidth="1"/>
    <col min="5976" max="5976" width="14.5703125" customWidth="1"/>
    <col min="5978" max="5979" width="14.7109375" customWidth="1"/>
    <col min="5980" max="5980" width="14.85546875" customWidth="1"/>
    <col min="5981" max="5981" width="14.7109375" customWidth="1"/>
    <col min="5985" max="5987" width="14.7109375" customWidth="1"/>
    <col min="6141" max="6141" width="7" customWidth="1"/>
    <col min="6142" max="6142" width="37.28515625" customWidth="1"/>
    <col min="6143" max="6143" width="13.28515625" customWidth="1"/>
    <col min="6144" max="6144" width="14.140625" customWidth="1"/>
    <col min="6145" max="6145" width="12.5703125" customWidth="1"/>
    <col min="6146" max="6146" width="13.42578125" customWidth="1"/>
    <col min="6147" max="6150" width="13.7109375" customWidth="1"/>
    <col min="6151" max="6151" width="14.140625" customWidth="1"/>
    <col min="6152" max="6152" width="13.7109375" customWidth="1"/>
    <col min="6153" max="6153" width="9" customWidth="1"/>
    <col min="6154" max="6161" width="14.7109375" customWidth="1"/>
    <col min="6162" max="6162" width="14.85546875" customWidth="1"/>
    <col min="6163" max="6175" width="14.7109375" customWidth="1"/>
    <col min="6177" max="6177" width="14.7109375" customWidth="1"/>
    <col min="6179" max="6182" width="14.7109375" customWidth="1"/>
    <col min="6183" max="6183" width="14.85546875" customWidth="1"/>
    <col min="6184" max="6187" width="14.7109375" customWidth="1"/>
    <col min="6189" max="6190" width="14.7109375" customWidth="1"/>
    <col min="6192" max="6193" width="14.7109375" customWidth="1"/>
    <col min="6194" max="6194" width="14.5703125" customWidth="1"/>
    <col min="6195" max="6197" width="14.7109375" customWidth="1"/>
    <col min="6200" max="6200" width="14.7109375" customWidth="1"/>
    <col min="6201" max="6201" width="14.85546875" customWidth="1"/>
    <col min="6202" max="6204" width="14.7109375" customWidth="1"/>
    <col min="6206" max="6206" width="14.85546875" customWidth="1"/>
    <col min="6207" max="6208" width="14.7109375" customWidth="1"/>
    <col min="6209" max="6209" width="16.5703125" customWidth="1"/>
    <col min="6210" max="6211" width="14.7109375" customWidth="1"/>
    <col min="6213" max="6218" width="14.7109375" customWidth="1"/>
    <col min="6220" max="6220" width="14.85546875" customWidth="1"/>
    <col min="6221" max="6225" width="14.7109375" customWidth="1"/>
    <col min="6227" max="6231" width="14.7109375" customWidth="1"/>
    <col min="6232" max="6232" width="14.5703125" customWidth="1"/>
    <col min="6234" max="6235" width="14.7109375" customWidth="1"/>
    <col min="6236" max="6236" width="14.85546875" customWidth="1"/>
    <col min="6237" max="6237" width="14.7109375" customWidth="1"/>
    <col min="6241" max="6243" width="14.7109375" customWidth="1"/>
    <col min="6397" max="6397" width="7" customWidth="1"/>
    <col min="6398" max="6398" width="37.28515625" customWidth="1"/>
    <col min="6399" max="6399" width="13.28515625" customWidth="1"/>
    <col min="6400" max="6400" width="14.140625" customWidth="1"/>
    <col min="6401" max="6401" width="12.5703125" customWidth="1"/>
    <col min="6402" max="6402" width="13.42578125" customWidth="1"/>
    <col min="6403" max="6406" width="13.7109375" customWidth="1"/>
    <col min="6407" max="6407" width="14.140625" customWidth="1"/>
    <col min="6408" max="6408" width="13.7109375" customWidth="1"/>
    <col min="6409" max="6409" width="9" customWidth="1"/>
    <col min="6410" max="6417" width="14.7109375" customWidth="1"/>
    <col min="6418" max="6418" width="14.85546875" customWidth="1"/>
    <col min="6419" max="6431" width="14.7109375" customWidth="1"/>
    <col min="6433" max="6433" width="14.7109375" customWidth="1"/>
    <col min="6435" max="6438" width="14.7109375" customWidth="1"/>
    <col min="6439" max="6439" width="14.85546875" customWidth="1"/>
    <col min="6440" max="6443" width="14.7109375" customWidth="1"/>
    <col min="6445" max="6446" width="14.7109375" customWidth="1"/>
    <col min="6448" max="6449" width="14.7109375" customWidth="1"/>
    <col min="6450" max="6450" width="14.5703125" customWidth="1"/>
    <col min="6451" max="6453" width="14.7109375" customWidth="1"/>
    <col min="6456" max="6456" width="14.7109375" customWidth="1"/>
    <col min="6457" max="6457" width="14.85546875" customWidth="1"/>
    <col min="6458" max="6460" width="14.7109375" customWidth="1"/>
    <col min="6462" max="6462" width="14.85546875" customWidth="1"/>
    <col min="6463" max="6464" width="14.7109375" customWidth="1"/>
    <col min="6465" max="6465" width="16.5703125" customWidth="1"/>
    <col min="6466" max="6467" width="14.7109375" customWidth="1"/>
    <col min="6469" max="6474" width="14.7109375" customWidth="1"/>
    <col min="6476" max="6476" width="14.85546875" customWidth="1"/>
    <col min="6477" max="6481" width="14.7109375" customWidth="1"/>
    <col min="6483" max="6487" width="14.7109375" customWidth="1"/>
    <col min="6488" max="6488" width="14.5703125" customWidth="1"/>
    <col min="6490" max="6491" width="14.7109375" customWidth="1"/>
    <col min="6492" max="6492" width="14.85546875" customWidth="1"/>
    <col min="6493" max="6493" width="14.7109375" customWidth="1"/>
    <col min="6497" max="6499" width="14.7109375" customWidth="1"/>
    <col min="6653" max="6653" width="7" customWidth="1"/>
    <col min="6654" max="6654" width="37.28515625" customWidth="1"/>
    <col min="6655" max="6655" width="13.28515625" customWidth="1"/>
    <col min="6656" max="6656" width="14.140625" customWidth="1"/>
    <col min="6657" max="6657" width="12.5703125" customWidth="1"/>
    <col min="6658" max="6658" width="13.42578125" customWidth="1"/>
    <col min="6659" max="6662" width="13.7109375" customWidth="1"/>
    <col min="6663" max="6663" width="14.140625" customWidth="1"/>
    <col min="6664" max="6664" width="13.7109375" customWidth="1"/>
    <col min="6665" max="6665" width="9" customWidth="1"/>
    <col min="6666" max="6673" width="14.7109375" customWidth="1"/>
    <col min="6674" max="6674" width="14.85546875" customWidth="1"/>
    <col min="6675" max="6687" width="14.7109375" customWidth="1"/>
    <col min="6689" max="6689" width="14.7109375" customWidth="1"/>
    <col min="6691" max="6694" width="14.7109375" customWidth="1"/>
    <col min="6695" max="6695" width="14.85546875" customWidth="1"/>
    <col min="6696" max="6699" width="14.7109375" customWidth="1"/>
    <col min="6701" max="6702" width="14.7109375" customWidth="1"/>
    <col min="6704" max="6705" width="14.7109375" customWidth="1"/>
    <col min="6706" max="6706" width="14.5703125" customWidth="1"/>
    <col min="6707" max="6709" width="14.7109375" customWidth="1"/>
    <col min="6712" max="6712" width="14.7109375" customWidth="1"/>
    <col min="6713" max="6713" width="14.85546875" customWidth="1"/>
    <col min="6714" max="6716" width="14.7109375" customWidth="1"/>
    <col min="6718" max="6718" width="14.85546875" customWidth="1"/>
    <col min="6719" max="6720" width="14.7109375" customWidth="1"/>
    <col min="6721" max="6721" width="16.5703125" customWidth="1"/>
    <col min="6722" max="6723" width="14.7109375" customWidth="1"/>
    <col min="6725" max="6730" width="14.7109375" customWidth="1"/>
    <col min="6732" max="6732" width="14.85546875" customWidth="1"/>
    <col min="6733" max="6737" width="14.7109375" customWidth="1"/>
    <col min="6739" max="6743" width="14.7109375" customWidth="1"/>
    <col min="6744" max="6744" width="14.5703125" customWidth="1"/>
    <col min="6746" max="6747" width="14.7109375" customWidth="1"/>
    <col min="6748" max="6748" width="14.85546875" customWidth="1"/>
    <col min="6749" max="6749" width="14.7109375" customWidth="1"/>
    <col min="6753" max="6755" width="14.7109375" customWidth="1"/>
    <col min="6909" max="6909" width="7" customWidth="1"/>
    <col min="6910" max="6910" width="37.28515625" customWidth="1"/>
    <col min="6911" max="6911" width="13.28515625" customWidth="1"/>
    <col min="6912" max="6912" width="14.140625" customWidth="1"/>
    <col min="6913" max="6913" width="12.5703125" customWidth="1"/>
    <col min="6914" max="6914" width="13.42578125" customWidth="1"/>
    <col min="6915" max="6918" width="13.7109375" customWidth="1"/>
    <col min="6919" max="6919" width="14.140625" customWidth="1"/>
    <col min="6920" max="6920" width="13.7109375" customWidth="1"/>
    <col min="6921" max="6921" width="9" customWidth="1"/>
    <col min="6922" max="6929" width="14.7109375" customWidth="1"/>
    <col min="6930" max="6930" width="14.85546875" customWidth="1"/>
    <col min="6931" max="6943" width="14.7109375" customWidth="1"/>
    <col min="6945" max="6945" width="14.7109375" customWidth="1"/>
    <col min="6947" max="6950" width="14.7109375" customWidth="1"/>
    <col min="6951" max="6951" width="14.85546875" customWidth="1"/>
    <col min="6952" max="6955" width="14.7109375" customWidth="1"/>
    <col min="6957" max="6958" width="14.7109375" customWidth="1"/>
    <col min="6960" max="6961" width="14.7109375" customWidth="1"/>
    <col min="6962" max="6962" width="14.5703125" customWidth="1"/>
    <col min="6963" max="6965" width="14.7109375" customWidth="1"/>
    <col min="6968" max="6968" width="14.7109375" customWidth="1"/>
    <col min="6969" max="6969" width="14.85546875" customWidth="1"/>
    <col min="6970" max="6972" width="14.7109375" customWidth="1"/>
    <col min="6974" max="6974" width="14.85546875" customWidth="1"/>
    <col min="6975" max="6976" width="14.7109375" customWidth="1"/>
    <col min="6977" max="6977" width="16.5703125" customWidth="1"/>
    <col min="6978" max="6979" width="14.7109375" customWidth="1"/>
    <col min="6981" max="6986" width="14.7109375" customWidth="1"/>
    <col min="6988" max="6988" width="14.85546875" customWidth="1"/>
    <col min="6989" max="6993" width="14.7109375" customWidth="1"/>
    <col min="6995" max="6999" width="14.7109375" customWidth="1"/>
    <col min="7000" max="7000" width="14.5703125" customWidth="1"/>
    <col min="7002" max="7003" width="14.7109375" customWidth="1"/>
    <col min="7004" max="7004" width="14.85546875" customWidth="1"/>
    <col min="7005" max="7005" width="14.7109375" customWidth="1"/>
    <col min="7009" max="7011" width="14.7109375" customWidth="1"/>
    <col min="7165" max="7165" width="7" customWidth="1"/>
    <col min="7166" max="7166" width="37.28515625" customWidth="1"/>
    <col min="7167" max="7167" width="13.28515625" customWidth="1"/>
    <col min="7168" max="7168" width="14.140625" customWidth="1"/>
    <col min="7169" max="7169" width="12.5703125" customWidth="1"/>
    <col min="7170" max="7170" width="13.42578125" customWidth="1"/>
    <col min="7171" max="7174" width="13.7109375" customWidth="1"/>
    <col min="7175" max="7175" width="14.140625" customWidth="1"/>
    <col min="7176" max="7176" width="13.7109375" customWidth="1"/>
    <col min="7177" max="7177" width="9" customWidth="1"/>
    <col min="7178" max="7185" width="14.7109375" customWidth="1"/>
    <col min="7186" max="7186" width="14.85546875" customWidth="1"/>
    <col min="7187" max="7199" width="14.7109375" customWidth="1"/>
    <col min="7201" max="7201" width="14.7109375" customWidth="1"/>
    <col min="7203" max="7206" width="14.7109375" customWidth="1"/>
    <col min="7207" max="7207" width="14.85546875" customWidth="1"/>
    <col min="7208" max="7211" width="14.7109375" customWidth="1"/>
    <col min="7213" max="7214" width="14.7109375" customWidth="1"/>
    <col min="7216" max="7217" width="14.7109375" customWidth="1"/>
    <col min="7218" max="7218" width="14.5703125" customWidth="1"/>
    <col min="7219" max="7221" width="14.7109375" customWidth="1"/>
    <col min="7224" max="7224" width="14.7109375" customWidth="1"/>
    <col min="7225" max="7225" width="14.85546875" customWidth="1"/>
    <col min="7226" max="7228" width="14.7109375" customWidth="1"/>
    <col min="7230" max="7230" width="14.85546875" customWidth="1"/>
    <col min="7231" max="7232" width="14.7109375" customWidth="1"/>
    <col min="7233" max="7233" width="16.5703125" customWidth="1"/>
    <col min="7234" max="7235" width="14.7109375" customWidth="1"/>
    <col min="7237" max="7242" width="14.7109375" customWidth="1"/>
    <col min="7244" max="7244" width="14.85546875" customWidth="1"/>
    <col min="7245" max="7249" width="14.7109375" customWidth="1"/>
    <col min="7251" max="7255" width="14.7109375" customWidth="1"/>
    <col min="7256" max="7256" width="14.5703125" customWidth="1"/>
    <col min="7258" max="7259" width="14.7109375" customWidth="1"/>
    <col min="7260" max="7260" width="14.85546875" customWidth="1"/>
    <col min="7261" max="7261" width="14.7109375" customWidth="1"/>
    <col min="7265" max="7267" width="14.7109375" customWidth="1"/>
    <col min="7421" max="7421" width="7" customWidth="1"/>
    <col min="7422" max="7422" width="37.28515625" customWidth="1"/>
    <col min="7423" max="7423" width="13.28515625" customWidth="1"/>
    <col min="7424" max="7424" width="14.140625" customWidth="1"/>
    <col min="7425" max="7425" width="12.5703125" customWidth="1"/>
    <col min="7426" max="7426" width="13.42578125" customWidth="1"/>
    <col min="7427" max="7430" width="13.7109375" customWidth="1"/>
    <col min="7431" max="7431" width="14.140625" customWidth="1"/>
    <col min="7432" max="7432" width="13.7109375" customWidth="1"/>
    <col min="7433" max="7433" width="9" customWidth="1"/>
    <col min="7434" max="7441" width="14.7109375" customWidth="1"/>
    <col min="7442" max="7442" width="14.85546875" customWidth="1"/>
    <col min="7443" max="7455" width="14.7109375" customWidth="1"/>
    <col min="7457" max="7457" width="14.7109375" customWidth="1"/>
    <col min="7459" max="7462" width="14.7109375" customWidth="1"/>
    <col min="7463" max="7463" width="14.85546875" customWidth="1"/>
    <col min="7464" max="7467" width="14.7109375" customWidth="1"/>
    <col min="7469" max="7470" width="14.7109375" customWidth="1"/>
    <col min="7472" max="7473" width="14.7109375" customWidth="1"/>
    <col min="7474" max="7474" width="14.5703125" customWidth="1"/>
    <col min="7475" max="7477" width="14.7109375" customWidth="1"/>
    <col min="7480" max="7480" width="14.7109375" customWidth="1"/>
    <col min="7481" max="7481" width="14.85546875" customWidth="1"/>
    <col min="7482" max="7484" width="14.7109375" customWidth="1"/>
    <col min="7486" max="7486" width="14.85546875" customWidth="1"/>
    <col min="7487" max="7488" width="14.7109375" customWidth="1"/>
    <col min="7489" max="7489" width="16.5703125" customWidth="1"/>
    <col min="7490" max="7491" width="14.7109375" customWidth="1"/>
    <col min="7493" max="7498" width="14.7109375" customWidth="1"/>
    <col min="7500" max="7500" width="14.85546875" customWidth="1"/>
    <col min="7501" max="7505" width="14.7109375" customWidth="1"/>
    <col min="7507" max="7511" width="14.7109375" customWidth="1"/>
    <col min="7512" max="7512" width="14.5703125" customWidth="1"/>
    <col min="7514" max="7515" width="14.7109375" customWidth="1"/>
    <col min="7516" max="7516" width="14.85546875" customWidth="1"/>
    <col min="7517" max="7517" width="14.7109375" customWidth="1"/>
    <col min="7521" max="7523" width="14.7109375" customWidth="1"/>
    <col min="7677" max="7677" width="7" customWidth="1"/>
    <col min="7678" max="7678" width="37.28515625" customWidth="1"/>
    <col min="7679" max="7679" width="13.28515625" customWidth="1"/>
    <col min="7680" max="7680" width="14.140625" customWidth="1"/>
    <col min="7681" max="7681" width="12.5703125" customWidth="1"/>
    <col min="7682" max="7682" width="13.42578125" customWidth="1"/>
    <col min="7683" max="7686" width="13.7109375" customWidth="1"/>
    <col min="7687" max="7687" width="14.140625" customWidth="1"/>
    <col min="7688" max="7688" width="13.7109375" customWidth="1"/>
    <col min="7689" max="7689" width="9" customWidth="1"/>
    <col min="7690" max="7697" width="14.7109375" customWidth="1"/>
    <col min="7698" max="7698" width="14.85546875" customWidth="1"/>
    <col min="7699" max="7711" width="14.7109375" customWidth="1"/>
    <col min="7713" max="7713" width="14.7109375" customWidth="1"/>
    <col min="7715" max="7718" width="14.7109375" customWidth="1"/>
    <col min="7719" max="7719" width="14.85546875" customWidth="1"/>
    <col min="7720" max="7723" width="14.7109375" customWidth="1"/>
    <col min="7725" max="7726" width="14.7109375" customWidth="1"/>
    <col min="7728" max="7729" width="14.7109375" customWidth="1"/>
    <col min="7730" max="7730" width="14.5703125" customWidth="1"/>
    <col min="7731" max="7733" width="14.7109375" customWidth="1"/>
    <col min="7736" max="7736" width="14.7109375" customWidth="1"/>
    <col min="7737" max="7737" width="14.85546875" customWidth="1"/>
    <col min="7738" max="7740" width="14.7109375" customWidth="1"/>
    <col min="7742" max="7742" width="14.85546875" customWidth="1"/>
    <col min="7743" max="7744" width="14.7109375" customWidth="1"/>
    <col min="7745" max="7745" width="16.5703125" customWidth="1"/>
    <col min="7746" max="7747" width="14.7109375" customWidth="1"/>
    <col min="7749" max="7754" width="14.7109375" customWidth="1"/>
    <col min="7756" max="7756" width="14.85546875" customWidth="1"/>
    <col min="7757" max="7761" width="14.7109375" customWidth="1"/>
    <col min="7763" max="7767" width="14.7109375" customWidth="1"/>
    <col min="7768" max="7768" width="14.5703125" customWidth="1"/>
    <col min="7770" max="7771" width="14.7109375" customWidth="1"/>
    <col min="7772" max="7772" width="14.85546875" customWidth="1"/>
    <col min="7773" max="7773" width="14.7109375" customWidth="1"/>
    <col min="7777" max="7779" width="14.7109375" customWidth="1"/>
    <col min="7933" max="7933" width="7" customWidth="1"/>
    <col min="7934" max="7934" width="37.28515625" customWidth="1"/>
    <col min="7935" max="7935" width="13.28515625" customWidth="1"/>
    <col min="7936" max="7936" width="14.140625" customWidth="1"/>
    <col min="7937" max="7937" width="12.5703125" customWidth="1"/>
    <col min="7938" max="7938" width="13.42578125" customWidth="1"/>
    <col min="7939" max="7942" width="13.7109375" customWidth="1"/>
    <col min="7943" max="7943" width="14.140625" customWidth="1"/>
    <col min="7944" max="7944" width="13.7109375" customWidth="1"/>
    <col min="7945" max="7945" width="9" customWidth="1"/>
    <col min="7946" max="7953" width="14.7109375" customWidth="1"/>
    <col min="7954" max="7954" width="14.85546875" customWidth="1"/>
    <col min="7955" max="7967" width="14.7109375" customWidth="1"/>
    <col min="7969" max="7969" width="14.7109375" customWidth="1"/>
    <col min="7971" max="7974" width="14.7109375" customWidth="1"/>
    <col min="7975" max="7975" width="14.85546875" customWidth="1"/>
    <col min="7976" max="7979" width="14.7109375" customWidth="1"/>
    <col min="7981" max="7982" width="14.7109375" customWidth="1"/>
    <col min="7984" max="7985" width="14.7109375" customWidth="1"/>
    <col min="7986" max="7986" width="14.5703125" customWidth="1"/>
    <col min="7987" max="7989" width="14.7109375" customWidth="1"/>
    <col min="7992" max="7992" width="14.7109375" customWidth="1"/>
    <col min="7993" max="7993" width="14.85546875" customWidth="1"/>
    <col min="7994" max="7996" width="14.7109375" customWidth="1"/>
    <col min="7998" max="7998" width="14.85546875" customWidth="1"/>
    <col min="7999" max="8000" width="14.7109375" customWidth="1"/>
    <col min="8001" max="8001" width="16.5703125" customWidth="1"/>
    <col min="8002" max="8003" width="14.7109375" customWidth="1"/>
    <col min="8005" max="8010" width="14.7109375" customWidth="1"/>
    <col min="8012" max="8012" width="14.85546875" customWidth="1"/>
    <col min="8013" max="8017" width="14.7109375" customWidth="1"/>
    <col min="8019" max="8023" width="14.7109375" customWidth="1"/>
    <col min="8024" max="8024" width="14.5703125" customWidth="1"/>
    <col min="8026" max="8027" width="14.7109375" customWidth="1"/>
    <col min="8028" max="8028" width="14.85546875" customWidth="1"/>
    <col min="8029" max="8029" width="14.7109375" customWidth="1"/>
    <col min="8033" max="8035" width="14.7109375" customWidth="1"/>
    <col min="8189" max="8189" width="7" customWidth="1"/>
    <col min="8190" max="8190" width="37.28515625" customWidth="1"/>
    <col min="8191" max="8191" width="13.28515625" customWidth="1"/>
    <col min="8192" max="8192" width="14.140625" customWidth="1"/>
    <col min="8193" max="8193" width="12.5703125" customWidth="1"/>
    <col min="8194" max="8194" width="13.42578125" customWidth="1"/>
    <col min="8195" max="8198" width="13.7109375" customWidth="1"/>
    <col min="8199" max="8199" width="14.140625" customWidth="1"/>
    <col min="8200" max="8200" width="13.7109375" customWidth="1"/>
    <col min="8201" max="8201" width="9" customWidth="1"/>
    <col min="8202" max="8209" width="14.7109375" customWidth="1"/>
    <col min="8210" max="8210" width="14.85546875" customWidth="1"/>
    <col min="8211" max="8223" width="14.7109375" customWidth="1"/>
    <col min="8225" max="8225" width="14.7109375" customWidth="1"/>
    <col min="8227" max="8230" width="14.7109375" customWidth="1"/>
    <col min="8231" max="8231" width="14.85546875" customWidth="1"/>
    <col min="8232" max="8235" width="14.7109375" customWidth="1"/>
    <col min="8237" max="8238" width="14.7109375" customWidth="1"/>
    <col min="8240" max="8241" width="14.7109375" customWidth="1"/>
    <col min="8242" max="8242" width="14.5703125" customWidth="1"/>
    <col min="8243" max="8245" width="14.7109375" customWidth="1"/>
    <col min="8248" max="8248" width="14.7109375" customWidth="1"/>
    <col min="8249" max="8249" width="14.85546875" customWidth="1"/>
    <col min="8250" max="8252" width="14.7109375" customWidth="1"/>
    <col min="8254" max="8254" width="14.85546875" customWidth="1"/>
    <col min="8255" max="8256" width="14.7109375" customWidth="1"/>
    <col min="8257" max="8257" width="16.5703125" customWidth="1"/>
    <col min="8258" max="8259" width="14.7109375" customWidth="1"/>
    <col min="8261" max="8266" width="14.7109375" customWidth="1"/>
    <col min="8268" max="8268" width="14.85546875" customWidth="1"/>
    <col min="8269" max="8273" width="14.7109375" customWidth="1"/>
    <col min="8275" max="8279" width="14.7109375" customWidth="1"/>
    <col min="8280" max="8280" width="14.5703125" customWidth="1"/>
    <col min="8282" max="8283" width="14.7109375" customWidth="1"/>
    <col min="8284" max="8284" width="14.85546875" customWidth="1"/>
    <col min="8285" max="8285" width="14.7109375" customWidth="1"/>
    <col min="8289" max="8291" width="14.7109375" customWidth="1"/>
    <col min="8445" max="8445" width="7" customWidth="1"/>
    <col min="8446" max="8446" width="37.28515625" customWidth="1"/>
    <col min="8447" max="8447" width="13.28515625" customWidth="1"/>
    <col min="8448" max="8448" width="14.140625" customWidth="1"/>
    <col min="8449" max="8449" width="12.5703125" customWidth="1"/>
    <col min="8450" max="8450" width="13.42578125" customWidth="1"/>
    <col min="8451" max="8454" width="13.7109375" customWidth="1"/>
    <col min="8455" max="8455" width="14.140625" customWidth="1"/>
    <col min="8456" max="8456" width="13.7109375" customWidth="1"/>
    <col min="8457" max="8457" width="9" customWidth="1"/>
    <col min="8458" max="8465" width="14.7109375" customWidth="1"/>
    <col min="8466" max="8466" width="14.85546875" customWidth="1"/>
    <col min="8467" max="8479" width="14.7109375" customWidth="1"/>
    <col min="8481" max="8481" width="14.7109375" customWidth="1"/>
    <col min="8483" max="8486" width="14.7109375" customWidth="1"/>
    <col min="8487" max="8487" width="14.85546875" customWidth="1"/>
    <col min="8488" max="8491" width="14.7109375" customWidth="1"/>
    <col min="8493" max="8494" width="14.7109375" customWidth="1"/>
    <col min="8496" max="8497" width="14.7109375" customWidth="1"/>
    <col min="8498" max="8498" width="14.5703125" customWidth="1"/>
    <col min="8499" max="8501" width="14.7109375" customWidth="1"/>
    <col min="8504" max="8504" width="14.7109375" customWidth="1"/>
    <col min="8505" max="8505" width="14.85546875" customWidth="1"/>
    <col min="8506" max="8508" width="14.7109375" customWidth="1"/>
    <col min="8510" max="8510" width="14.85546875" customWidth="1"/>
    <col min="8511" max="8512" width="14.7109375" customWidth="1"/>
    <col min="8513" max="8513" width="16.5703125" customWidth="1"/>
    <col min="8514" max="8515" width="14.7109375" customWidth="1"/>
    <col min="8517" max="8522" width="14.7109375" customWidth="1"/>
    <col min="8524" max="8524" width="14.85546875" customWidth="1"/>
    <col min="8525" max="8529" width="14.7109375" customWidth="1"/>
    <col min="8531" max="8535" width="14.7109375" customWidth="1"/>
    <col min="8536" max="8536" width="14.5703125" customWidth="1"/>
    <col min="8538" max="8539" width="14.7109375" customWidth="1"/>
    <col min="8540" max="8540" width="14.85546875" customWidth="1"/>
    <col min="8541" max="8541" width="14.7109375" customWidth="1"/>
    <col min="8545" max="8547" width="14.7109375" customWidth="1"/>
    <col min="8701" max="8701" width="7" customWidth="1"/>
    <col min="8702" max="8702" width="37.28515625" customWidth="1"/>
    <col min="8703" max="8703" width="13.28515625" customWidth="1"/>
    <col min="8704" max="8704" width="14.140625" customWidth="1"/>
    <col min="8705" max="8705" width="12.5703125" customWidth="1"/>
    <col min="8706" max="8706" width="13.42578125" customWidth="1"/>
    <col min="8707" max="8710" width="13.7109375" customWidth="1"/>
    <col min="8711" max="8711" width="14.140625" customWidth="1"/>
    <col min="8712" max="8712" width="13.7109375" customWidth="1"/>
    <col min="8713" max="8713" width="9" customWidth="1"/>
    <col min="8714" max="8721" width="14.7109375" customWidth="1"/>
    <col min="8722" max="8722" width="14.85546875" customWidth="1"/>
    <col min="8723" max="8735" width="14.7109375" customWidth="1"/>
    <col min="8737" max="8737" width="14.7109375" customWidth="1"/>
    <col min="8739" max="8742" width="14.7109375" customWidth="1"/>
    <col min="8743" max="8743" width="14.85546875" customWidth="1"/>
    <col min="8744" max="8747" width="14.7109375" customWidth="1"/>
    <col min="8749" max="8750" width="14.7109375" customWidth="1"/>
    <col min="8752" max="8753" width="14.7109375" customWidth="1"/>
    <col min="8754" max="8754" width="14.5703125" customWidth="1"/>
    <col min="8755" max="8757" width="14.7109375" customWidth="1"/>
    <col min="8760" max="8760" width="14.7109375" customWidth="1"/>
    <col min="8761" max="8761" width="14.85546875" customWidth="1"/>
    <col min="8762" max="8764" width="14.7109375" customWidth="1"/>
    <col min="8766" max="8766" width="14.85546875" customWidth="1"/>
    <col min="8767" max="8768" width="14.7109375" customWidth="1"/>
    <col min="8769" max="8769" width="16.5703125" customWidth="1"/>
    <col min="8770" max="8771" width="14.7109375" customWidth="1"/>
    <col min="8773" max="8778" width="14.7109375" customWidth="1"/>
    <col min="8780" max="8780" width="14.85546875" customWidth="1"/>
    <col min="8781" max="8785" width="14.7109375" customWidth="1"/>
    <col min="8787" max="8791" width="14.7109375" customWidth="1"/>
    <col min="8792" max="8792" width="14.5703125" customWidth="1"/>
    <col min="8794" max="8795" width="14.7109375" customWidth="1"/>
    <col min="8796" max="8796" width="14.85546875" customWidth="1"/>
    <col min="8797" max="8797" width="14.7109375" customWidth="1"/>
    <col min="8801" max="8803" width="14.7109375" customWidth="1"/>
    <col min="8957" max="8957" width="7" customWidth="1"/>
    <col min="8958" max="8958" width="37.28515625" customWidth="1"/>
    <col min="8959" max="8959" width="13.28515625" customWidth="1"/>
    <col min="8960" max="8960" width="14.140625" customWidth="1"/>
    <col min="8961" max="8961" width="12.5703125" customWidth="1"/>
    <col min="8962" max="8962" width="13.42578125" customWidth="1"/>
    <col min="8963" max="8966" width="13.7109375" customWidth="1"/>
    <col min="8967" max="8967" width="14.140625" customWidth="1"/>
    <col min="8968" max="8968" width="13.7109375" customWidth="1"/>
    <col min="8969" max="8969" width="9" customWidth="1"/>
    <col min="8970" max="8977" width="14.7109375" customWidth="1"/>
    <col min="8978" max="8978" width="14.85546875" customWidth="1"/>
    <col min="8979" max="8991" width="14.7109375" customWidth="1"/>
    <col min="8993" max="8993" width="14.7109375" customWidth="1"/>
    <col min="8995" max="8998" width="14.7109375" customWidth="1"/>
    <col min="8999" max="8999" width="14.85546875" customWidth="1"/>
    <col min="9000" max="9003" width="14.7109375" customWidth="1"/>
    <col min="9005" max="9006" width="14.7109375" customWidth="1"/>
    <col min="9008" max="9009" width="14.7109375" customWidth="1"/>
    <col min="9010" max="9010" width="14.5703125" customWidth="1"/>
    <col min="9011" max="9013" width="14.7109375" customWidth="1"/>
    <col min="9016" max="9016" width="14.7109375" customWidth="1"/>
    <col min="9017" max="9017" width="14.85546875" customWidth="1"/>
    <col min="9018" max="9020" width="14.7109375" customWidth="1"/>
    <col min="9022" max="9022" width="14.85546875" customWidth="1"/>
    <col min="9023" max="9024" width="14.7109375" customWidth="1"/>
    <col min="9025" max="9025" width="16.5703125" customWidth="1"/>
    <col min="9026" max="9027" width="14.7109375" customWidth="1"/>
    <col min="9029" max="9034" width="14.7109375" customWidth="1"/>
    <col min="9036" max="9036" width="14.85546875" customWidth="1"/>
    <col min="9037" max="9041" width="14.7109375" customWidth="1"/>
    <col min="9043" max="9047" width="14.7109375" customWidth="1"/>
    <col min="9048" max="9048" width="14.5703125" customWidth="1"/>
    <col min="9050" max="9051" width="14.7109375" customWidth="1"/>
    <col min="9052" max="9052" width="14.85546875" customWidth="1"/>
    <col min="9053" max="9053" width="14.7109375" customWidth="1"/>
    <col min="9057" max="9059" width="14.7109375" customWidth="1"/>
    <col min="9213" max="9213" width="7" customWidth="1"/>
    <col min="9214" max="9214" width="37.28515625" customWidth="1"/>
    <col min="9215" max="9215" width="13.28515625" customWidth="1"/>
    <col min="9216" max="9216" width="14.140625" customWidth="1"/>
    <col min="9217" max="9217" width="12.5703125" customWidth="1"/>
    <col min="9218" max="9218" width="13.42578125" customWidth="1"/>
    <col min="9219" max="9222" width="13.7109375" customWidth="1"/>
    <col min="9223" max="9223" width="14.140625" customWidth="1"/>
    <col min="9224" max="9224" width="13.7109375" customWidth="1"/>
    <col min="9225" max="9225" width="9" customWidth="1"/>
    <col min="9226" max="9233" width="14.7109375" customWidth="1"/>
    <col min="9234" max="9234" width="14.85546875" customWidth="1"/>
    <col min="9235" max="9247" width="14.7109375" customWidth="1"/>
    <col min="9249" max="9249" width="14.7109375" customWidth="1"/>
    <col min="9251" max="9254" width="14.7109375" customWidth="1"/>
    <col min="9255" max="9255" width="14.85546875" customWidth="1"/>
    <col min="9256" max="9259" width="14.7109375" customWidth="1"/>
    <col min="9261" max="9262" width="14.7109375" customWidth="1"/>
    <col min="9264" max="9265" width="14.7109375" customWidth="1"/>
    <col min="9266" max="9266" width="14.5703125" customWidth="1"/>
    <col min="9267" max="9269" width="14.7109375" customWidth="1"/>
    <col min="9272" max="9272" width="14.7109375" customWidth="1"/>
    <col min="9273" max="9273" width="14.85546875" customWidth="1"/>
    <col min="9274" max="9276" width="14.7109375" customWidth="1"/>
    <col min="9278" max="9278" width="14.85546875" customWidth="1"/>
    <col min="9279" max="9280" width="14.7109375" customWidth="1"/>
    <col min="9281" max="9281" width="16.5703125" customWidth="1"/>
    <col min="9282" max="9283" width="14.7109375" customWidth="1"/>
    <col min="9285" max="9290" width="14.7109375" customWidth="1"/>
    <col min="9292" max="9292" width="14.85546875" customWidth="1"/>
    <col min="9293" max="9297" width="14.7109375" customWidth="1"/>
    <col min="9299" max="9303" width="14.7109375" customWidth="1"/>
    <col min="9304" max="9304" width="14.5703125" customWidth="1"/>
    <col min="9306" max="9307" width="14.7109375" customWidth="1"/>
    <col min="9308" max="9308" width="14.85546875" customWidth="1"/>
    <col min="9309" max="9309" width="14.7109375" customWidth="1"/>
    <col min="9313" max="9315" width="14.7109375" customWidth="1"/>
    <col min="9469" max="9469" width="7" customWidth="1"/>
    <col min="9470" max="9470" width="37.28515625" customWidth="1"/>
    <col min="9471" max="9471" width="13.28515625" customWidth="1"/>
    <col min="9472" max="9472" width="14.140625" customWidth="1"/>
    <col min="9473" max="9473" width="12.5703125" customWidth="1"/>
    <col min="9474" max="9474" width="13.42578125" customWidth="1"/>
    <col min="9475" max="9478" width="13.7109375" customWidth="1"/>
    <col min="9479" max="9479" width="14.140625" customWidth="1"/>
    <col min="9480" max="9480" width="13.7109375" customWidth="1"/>
    <col min="9481" max="9481" width="9" customWidth="1"/>
    <col min="9482" max="9489" width="14.7109375" customWidth="1"/>
    <col min="9490" max="9490" width="14.85546875" customWidth="1"/>
    <col min="9491" max="9503" width="14.7109375" customWidth="1"/>
    <col min="9505" max="9505" width="14.7109375" customWidth="1"/>
    <col min="9507" max="9510" width="14.7109375" customWidth="1"/>
    <col min="9511" max="9511" width="14.85546875" customWidth="1"/>
    <col min="9512" max="9515" width="14.7109375" customWidth="1"/>
    <col min="9517" max="9518" width="14.7109375" customWidth="1"/>
    <col min="9520" max="9521" width="14.7109375" customWidth="1"/>
    <col min="9522" max="9522" width="14.5703125" customWidth="1"/>
    <col min="9523" max="9525" width="14.7109375" customWidth="1"/>
    <col min="9528" max="9528" width="14.7109375" customWidth="1"/>
    <col min="9529" max="9529" width="14.85546875" customWidth="1"/>
    <col min="9530" max="9532" width="14.7109375" customWidth="1"/>
    <col min="9534" max="9534" width="14.85546875" customWidth="1"/>
    <col min="9535" max="9536" width="14.7109375" customWidth="1"/>
    <col min="9537" max="9537" width="16.5703125" customWidth="1"/>
    <col min="9538" max="9539" width="14.7109375" customWidth="1"/>
    <col min="9541" max="9546" width="14.7109375" customWidth="1"/>
    <col min="9548" max="9548" width="14.85546875" customWidth="1"/>
    <col min="9549" max="9553" width="14.7109375" customWidth="1"/>
    <col min="9555" max="9559" width="14.7109375" customWidth="1"/>
    <col min="9560" max="9560" width="14.5703125" customWidth="1"/>
    <col min="9562" max="9563" width="14.7109375" customWidth="1"/>
    <col min="9564" max="9564" width="14.85546875" customWidth="1"/>
    <col min="9565" max="9565" width="14.7109375" customWidth="1"/>
    <col min="9569" max="9571" width="14.7109375" customWidth="1"/>
    <col min="9725" max="9725" width="7" customWidth="1"/>
    <col min="9726" max="9726" width="37.28515625" customWidth="1"/>
    <col min="9727" max="9727" width="13.28515625" customWidth="1"/>
    <col min="9728" max="9728" width="14.140625" customWidth="1"/>
    <col min="9729" max="9729" width="12.5703125" customWidth="1"/>
    <col min="9730" max="9730" width="13.42578125" customWidth="1"/>
    <col min="9731" max="9734" width="13.7109375" customWidth="1"/>
    <col min="9735" max="9735" width="14.140625" customWidth="1"/>
    <col min="9736" max="9736" width="13.7109375" customWidth="1"/>
    <col min="9737" max="9737" width="9" customWidth="1"/>
    <col min="9738" max="9745" width="14.7109375" customWidth="1"/>
    <col min="9746" max="9746" width="14.85546875" customWidth="1"/>
    <col min="9747" max="9759" width="14.7109375" customWidth="1"/>
    <col min="9761" max="9761" width="14.7109375" customWidth="1"/>
    <col min="9763" max="9766" width="14.7109375" customWidth="1"/>
    <col min="9767" max="9767" width="14.85546875" customWidth="1"/>
    <col min="9768" max="9771" width="14.7109375" customWidth="1"/>
    <col min="9773" max="9774" width="14.7109375" customWidth="1"/>
    <col min="9776" max="9777" width="14.7109375" customWidth="1"/>
    <col min="9778" max="9778" width="14.5703125" customWidth="1"/>
    <col min="9779" max="9781" width="14.7109375" customWidth="1"/>
    <col min="9784" max="9784" width="14.7109375" customWidth="1"/>
    <col min="9785" max="9785" width="14.85546875" customWidth="1"/>
    <col min="9786" max="9788" width="14.7109375" customWidth="1"/>
    <col min="9790" max="9790" width="14.85546875" customWidth="1"/>
    <col min="9791" max="9792" width="14.7109375" customWidth="1"/>
    <col min="9793" max="9793" width="16.5703125" customWidth="1"/>
    <col min="9794" max="9795" width="14.7109375" customWidth="1"/>
    <col min="9797" max="9802" width="14.7109375" customWidth="1"/>
    <col min="9804" max="9804" width="14.85546875" customWidth="1"/>
    <col min="9805" max="9809" width="14.7109375" customWidth="1"/>
    <col min="9811" max="9815" width="14.7109375" customWidth="1"/>
    <col min="9816" max="9816" width="14.5703125" customWidth="1"/>
    <col min="9818" max="9819" width="14.7109375" customWidth="1"/>
    <col min="9820" max="9820" width="14.85546875" customWidth="1"/>
    <col min="9821" max="9821" width="14.7109375" customWidth="1"/>
    <col min="9825" max="9827" width="14.7109375" customWidth="1"/>
    <col min="9981" max="9981" width="7" customWidth="1"/>
    <col min="9982" max="9982" width="37.28515625" customWidth="1"/>
    <col min="9983" max="9983" width="13.28515625" customWidth="1"/>
    <col min="9984" max="9984" width="14.140625" customWidth="1"/>
    <col min="9985" max="9985" width="12.5703125" customWidth="1"/>
    <col min="9986" max="9986" width="13.42578125" customWidth="1"/>
    <col min="9987" max="9990" width="13.7109375" customWidth="1"/>
    <col min="9991" max="9991" width="14.140625" customWidth="1"/>
    <col min="9992" max="9992" width="13.7109375" customWidth="1"/>
    <col min="9993" max="9993" width="9" customWidth="1"/>
    <col min="9994" max="10001" width="14.7109375" customWidth="1"/>
    <col min="10002" max="10002" width="14.85546875" customWidth="1"/>
    <col min="10003" max="10015" width="14.7109375" customWidth="1"/>
    <col min="10017" max="10017" width="14.7109375" customWidth="1"/>
    <col min="10019" max="10022" width="14.7109375" customWidth="1"/>
    <col min="10023" max="10023" width="14.85546875" customWidth="1"/>
    <col min="10024" max="10027" width="14.7109375" customWidth="1"/>
    <col min="10029" max="10030" width="14.7109375" customWidth="1"/>
    <col min="10032" max="10033" width="14.7109375" customWidth="1"/>
    <col min="10034" max="10034" width="14.5703125" customWidth="1"/>
    <col min="10035" max="10037" width="14.7109375" customWidth="1"/>
    <col min="10040" max="10040" width="14.7109375" customWidth="1"/>
    <col min="10041" max="10041" width="14.85546875" customWidth="1"/>
    <col min="10042" max="10044" width="14.7109375" customWidth="1"/>
    <col min="10046" max="10046" width="14.85546875" customWidth="1"/>
    <col min="10047" max="10048" width="14.7109375" customWidth="1"/>
    <col min="10049" max="10049" width="16.5703125" customWidth="1"/>
    <col min="10050" max="10051" width="14.7109375" customWidth="1"/>
    <col min="10053" max="10058" width="14.7109375" customWidth="1"/>
    <col min="10060" max="10060" width="14.85546875" customWidth="1"/>
    <col min="10061" max="10065" width="14.7109375" customWidth="1"/>
    <col min="10067" max="10071" width="14.7109375" customWidth="1"/>
    <col min="10072" max="10072" width="14.5703125" customWidth="1"/>
    <col min="10074" max="10075" width="14.7109375" customWidth="1"/>
    <col min="10076" max="10076" width="14.85546875" customWidth="1"/>
    <col min="10077" max="10077" width="14.7109375" customWidth="1"/>
    <col min="10081" max="10083" width="14.7109375" customWidth="1"/>
    <col min="10237" max="10237" width="7" customWidth="1"/>
    <col min="10238" max="10238" width="37.28515625" customWidth="1"/>
    <col min="10239" max="10239" width="13.28515625" customWidth="1"/>
    <col min="10240" max="10240" width="14.140625" customWidth="1"/>
    <col min="10241" max="10241" width="12.5703125" customWidth="1"/>
    <col min="10242" max="10242" width="13.42578125" customWidth="1"/>
    <col min="10243" max="10246" width="13.7109375" customWidth="1"/>
    <col min="10247" max="10247" width="14.140625" customWidth="1"/>
    <col min="10248" max="10248" width="13.7109375" customWidth="1"/>
    <col min="10249" max="10249" width="9" customWidth="1"/>
    <col min="10250" max="10257" width="14.7109375" customWidth="1"/>
    <col min="10258" max="10258" width="14.85546875" customWidth="1"/>
    <col min="10259" max="10271" width="14.7109375" customWidth="1"/>
    <col min="10273" max="10273" width="14.7109375" customWidth="1"/>
    <col min="10275" max="10278" width="14.7109375" customWidth="1"/>
    <col min="10279" max="10279" width="14.85546875" customWidth="1"/>
    <col min="10280" max="10283" width="14.7109375" customWidth="1"/>
    <col min="10285" max="10286" width="14.7109375" customWidth="1"/>
    <col min="10288" max="10289" width="14.7109375" customWidth="1"/>
    <col min="10290" max="10290" width="14.5703125" customWidth="1"/>
    <col min="10291" max="10293" width="14.7109375" customWidth="1"/>
    <col min="10296" max="10296" width="14.7109375" customWidth="1"/>
    <col min="10297" max="10297" width="14.85546875" customWidth="1"/>
    <col min="10298" max="10300" width="14.7109375" customWidth="1"/>
    <col min="10302" max="10302" width="14.85546875" customWidth="1"/>
    <col min="10303" max="10304" width="14.7109375" customWidth="1"/>
    <col min="10305" max="10305" width="16.5703125" customWidth="1"/>
    <col min="10306" max="10307" width="14.7109375" customWidth="1"/>
    <col min="10309" max="10314" width="14.7109375" customWidth="1"/>
    <col min="10316" max="10316" width="14.85546875" customWidth="1"/>
    <col min="10317" max="10321" width="14.7109375" customWidth="1"/>
    <col min="10323" max="10327" width="14.7109375" customWidth="1"/>
    <col min="10328" max="10328" width="14.5703125" customWidth="1"/>
    <col min="10330" max="10331" width="14.7109375" customWidth="1"/>
    <col min="10332" max="10332" width="14.85546875" customWidth="1"/>
    <col min="10333" max="10333" width="14.7109375" customWidth="1"/>
    <col min="10337" max="10339" width="14.7109375" customWidth="1"/>
    <col min="10493" max="10493" width="7" customWidth="1"/>
    <col min="10494" max="10494" width="37.28515625" customWidth="1"/>
    <col min="10495" max="10495" width="13.28515625" customWidth="1"/>
    <col min="10496" max="10496" width="14.140625" customWidth="1"/>
    <col min="10497" max="10497" width="12.5703125" customWidth="1"/>
    <col min="10498" max="10498" width="13.42578125" customWidth="1"/>
    <col min="10499" max="10502" width="13.7109375" customWidth="1"/>
    <col min="10503" max="10503" width="14.140625" customWidth="1"/>
    <col min="10504" max="10504" width="13.7109375" customWidth="1"/>
    <col min="10505" max="10505" width="9" customWidth="1"/>
    <col min="10506" max="10513" width="14.7109375" customWidth="1"/>
    <col min="10514" max="10514" width="14.85546875" customWidth="1"/>
    <col min="10515" max="10527" width="14.7109375" customWidth="1"/>
    <col min="10529" max="10529" width="14.7109375" customWidth="1"/>
    <col min="10531" max="10534" width="14.7109375" customWidth="1"/>
    <col min="10535" max="10535" width="14.85546875" customWidth="1"/>
    <col min="10536" max="10539" width="14.7109375" customWidth="1"/>
    <col min="10541" max="10542" width="14.7109375" customWidth="1"/>
    <col min="10544" max="10545" width="14.7109375" customWidth="1"/>
    <col min="10546" max="10546" width="14.5703125" customWidth="1"/>
    <col min="10547" max="10549" width="14.7109375" customWidth="1"/>
    <col min="10552" max="10552" width="14.7109375" customWidth="1"/>
    <col min="10553" max="10553" width="14.85546875" customWidth="1"/>
    <col min="10554" max="10556" width="14.7109375" customWidth="1"/>
    <col min="10558" max="10558" width="14.85546875" customWidth="1"/>
    <col min="10559" max="10560" width="14.7109375" customWidth="1"/>
    <col min="10561" max="10561" width="16.5703125" customWidth="1"/>
    <col min="10562" max="10563" width="14.7109375" customWidth="1"/>
    <col min="10565" max="10570" width="14.7109375" customWidth="1"/>
    <col min="10572" max="10572" width="14.85546875" customWidth="1"/>
    <col min="10573" max="10577" width="14.7109375" customWidth="1"/>
    <col min="10579" max="10583" width="14.7109375" customWidth="1"/>
    <col min="10584" max="10584" width="14.5703125" customWidth="1"/>
    <col min="10586" max="10587" width="14.7109375" customWidth="1"/>
    <col min="10588" max="10588" width="14.85546875" customWidth="1"/>
    <col min="10589" max="10589" width="14.7109375" customWidth="1"/>
    <col min="10593" max="10595" width="14.7109375" customWidth="1"/>
    <col min="10749" max="10749" width="7" customWidth="1"/>
    <col min="10750" max="10750" width="37.28515625" customWidth="1"/>
    <col min="10751" max="10751" width="13.28515625" customWidth="1"/>
    <col min="10752" max="10752" width="14.140625" customWidth="1"/>
    <col min="10753" max="10753" width="12.5703125" customWidth="1"/>
    <col min="10754" max="10754" width="13.42578125" customWidth="1"/>
    <col min="10755" max="10758" width="13.7109375" customWidth="1"/>
    <col min="10759" max="10759" width="14.140625" customWidth="1"/>
    <col min="10760" max="10760" width="13.7109375" customWidth="1"/>
    <col min="10761" max="10761" width="9" customWidth="1"/>
    <col min="10762" max="10769" width="14.7109375" customWidth="1"/>
    <col min="10770" max="10770" width="14.85546875" customWidth="1"/>
    <col min="10771" max="10783" width="14.7109375" customWidth="1"/>
    <col min="10785" max="10785" width="14.7109375" customWidth="1"/>
    <col min="10787" max="10790" width="14.7109375" customWidth="1"/>
    <col min="10791" max="10791" width="14.85546875" customWidth="1"/>
    <col min="10792" max="10795" width="14.7109375" customWidth="1"/>
    <col min="10797" max="10798" width="14.7109375" customWidth="1"/>
    <col min="10800" max="10801" width="14.7109375" customWidth="1"/>
    <col min="10802" max="10802" width="14.5703125" customWidth="1"/>
    <col min="10803" max="10805" width="14.7109375" customWidth="1"/>
    <col min="10808" max="10808" width="14.7109375" customWidth="1"/>
    <col min="10809" max="10809" width="14.85546875" customWidth="1"/>
    <col min="10810" max="10812" width="14.7109375" customWidth="1"/>
    <col min="10814" max="10814" width="14.85546875" customWidth="1"/>
    <col min="10815" max="10816" width="14.7109375" customWidth="1"/>
    <col min="10817" max="10817" width="16.5703125" customWidth="1"/>
    <col min="10818" max="10819" width="14.7109375" customWidth="1"/>
    <col min="10821" max="10826" width="14.7109375" customWidth="1"/>
    <col min="10828" max="10828" width="14.85546875" customWidth="1"/>
    <col min="10829" max="10833" width="14.7109375" customWidth="1"/>
    <col min="10835" max="10839" width="14.7109375" customWidth="1"/>
    <col min="10840" max="10840" width="14.5703125" customWidth="1"/>
    <col min="10842" max="10843" width="14.7109375" customWidth="1"/>
    <col min="10844" max="10844" width="14.85546875" customWidth="1"/>
    <col min="10845" max="10845" width="14.7109375" customWidth="1"/>
    <col min="10849" max="10851" width="14.7109375" customWidth="1"/>
    <col min="11005" max="11005" width="7" customWidth="1"/>
    <col min="11006" max="11006" width="37.28515625" customWidth="1"/>
    <col min="11007" max="11007" width="13.28515625" customWidth="1"/>
    <col min="11008" max="11008" width="14.140625" customWidth="1"/>
    <col min="11009" max="11009" width="12.5703125" customWidth="1"/>
    <col min="11010" max="11010" width="13.42578125" customWidth="1"/>
    <col min="11011" max="11014" width="13.7109375" customWidth="1"/>
    <col min="11015" max="11015" width="14.140625" customWidth="1"/>
    <col min="11016" max="11016" width="13.7109375" customWidth="1"/>
    <col min="11017" max="11017" width="9" customWidth="1"/>
    <col min="11018" max="11025" width="14.7109375" customWidth="1"/>
    <col min="11026" max="11026" width="14.85546875" customWidth="1"/>
    <col min="11027" max="11039" width="14.7109375" customWidth="1"/>
    <col min="11041" max="11041" width="14.7109375" customWidth="1"/>
    <col min="11043" max="11046" width="14.7109375" customWidth="1"/>
    <col min="11047" max="11047" width="14.85546875" customWidth="1"/>
    <col min="11048" max="11051" width="14.7109375" customWidth="1"/>
    <col min="11053" max="11054" width="14.7109375" customWidth="1"/>
    <col min="11056" max="11057" width="14.7109375" customWidth="1"/>
    <col min="11058" max="11058" width="14.5703125" customWidth="1"/>
    <col min="11059" max="11061" width="14.7109375" customWidth="1"/>
    <col min="11064" max="11064" width="14.7109375" customWidth="1"/>
    <col min="11065" max="11065" width="14.85546875" customWidth="1"/>
    <col min="11066" max="11068" width="14.7109375" customWidth="1"/>
    <col min="11070" max="11070" width="14.85546875" customWidth="1"/>
    <col min="11071" max="11072" width="14.7109375" customWidth="1"/>
    <col min="11073" max="11073" width="16.5703125" customWidth="1"/>
    <col min="11074" max="11075" width="14.7109375" customWidth="1"/>
    <col min="11077" max="11082" width="14.7109375" customWidth="1"/>
    <col min="11084" max="11084" width="14.85546875" customWidth="1"/>
    <col min="11085" max="11089" width="14.7109375" customWidth="1"/>
    <col min="11091" max="11095" width="14.7109375" customWidth="1"/>
    <col min="11096" max="11096" width="14.5703125" customWidth="1"/>
    <col min="11098" max="11099" width="14.7109375" customWidth="1"/>
    <col min="11100" max="11100" width="14.85546875" customWidth="1"/>
    <col min="11101" max="11101" width="14.7109375" customWidth="1"/>
    <col min="11105" max="11107" width="14.7109375" customWidth="1"/>
    <col min="11261" max="11261" width="7" customWidth="1"/>
    <col min="11262" max="11262" width="37.28515625" customWidth="1"/>
    <col min="11263" max="11263" width="13.28515625" customWidth="1"/>
    <col min="11264" max="11264" width="14.140625" customWidth="1"/>
    <col min="11265" max="11265" width="12.5703125" customWidth="1"/>
    <col min="11266" max="11266" width="13.42578125" customWidth="1"/>
    <col min="11267" max="11270" width="13.7109375" customWidth="1"/>
    <col min="11271" max="11271" width="14.140625" customWidth="1"/>
    <col min="11272" max="11272" width="13.7109375" customWidth="1"/>
    <col min="11273" max="11273" width="9" customWidth="1"/>
    <col min="11274" max="11281" width="14.7109375" customWidth="1"/>
    <col min="11282" max="11282" width="14.85546875" customWidth="1"/>
    <col min="11283" max="11295" width="14.7109375" customWidth="1"/>
    <col min="11297" max="11297" width="14.7109375" customWidth="1"/>
    <col min="11299" max="11302" width="14.7109375" customWidth="1"/>
    <col min="11303" max="11303" width="14.85546875" customWidth="1"/>
    <col min="11304" max="11307" width="14.7109375" customWidth="1"/>
    <col min="11309" max="11310" width="14.7109375" customWidth="1"/>
    <col min="11312" max="11313" width="14.7109375" customWidth="1"/>
    <col min="11314" max="11314" width="14.5703125" customWidth="1"/>
    <col min="11315" max="11317" width="14.7109375" customWidth="1"/>
    <col min="11320" max="11320" width="14.7109375" customWidth="1"/>
    <col min="11321" max="11321" width="14.85546875" customWidth="1"/>
    <col min="11322" max="11324" width="14.7109375" customWidth="1"/>
    <col min="11326" max="11326" width="14.85546875" customWidth="1"/>
    <col min="11327" max="11328" width="14.7109375" customWidth="1"/>
    <col min="11329" max="11329" width="16.5703125" customWidth="1"/>
    <col min="11330" max="11331" width="14.7109375" customWidth="1"/>
    <col min="11333" max="11338" width="14.7109375" customWidth="1"/>
    <col min="11340" max="11340" width="14.85546875" customWidth="1"/>
    <col min="11341" max="11345" width="14.7109375" customWidth="1"/>
    <col min="11347" max="11351" width="14.7109375" customWidth="1"/>
    <col min="11352" max="11352" width="14.5703125" customWidth="1"/>
    <col min="11354" max="11355" width="14.7109375" customWidth="1"/>
    <col min="11356" max="11356" width="14.85546875" customWidth="1"/>
    <col min="11357" max="11357" width="14.7109375" customWidth="1"/>
    <col min="11361" max="11363" width="14.7109375" customWidth="1"/>
    <col min="11517" max="11517" width="7" customWidth="1"/>
    <col min="11518" max="11518" width="37.28515625" customWidth="1"/>
    <col min="11519" max="11519" width="13.28515625" customWidth="1"/>
    <col min="11520" max="11520" width="14.140625" customWidth="1"/>
    <col min="11521" max="11521" width="12.5703125" customWidth="1"/>
    <col min="11522" max="11522" width="13.42578125" customWidth="1"/>
    <col min="11523" max="11526" width="13.7109375" customWidth="1"/>
    <col min="11527" max="11527" width="14.140625" customWidth="1"/>
    <col min="11528" max="11528" width="13.7109375" customWidth="1"/>
    <col min="11529" max="11529" width="9" customWidth="1"/>
    <col min="11530" max="11537" width="14.7109375" customWidth="1"/>
    <col min="11538" max="11538" width="14.85546875" customWidth="1"/>
    <col min="11539" max="11551" width="14.7109375" customWidth="1"/>
    <col min="11553" max="11553" width="14.7109375" customWidth="1"/>
    <col min="11555" max="11558" width="14.7109375" customWidth="1"/>
    <col min="11559" max="11559" width="14.85546875" customWidth="1"/>
    <col min="11560" max="11563" width="14.7109375" customWidth="1"/>
    <col min="11565" max="11566" width="14.7109375" customWidth="1"/>
    <col min="11568" max="11569" width="14.7109375" customWidth="1"/>
    <col min="11570" max="11570" width="14.5703125" customWidth="1"/>
    <col min="11571" max="11573" width="14.7109375" customWidth="1"/>
    <col min="11576" max="11576" width="14.7109375" customWidth="1"/>
    <col min="11577" max="11577" width="14.85546875" customWidth="1"/>
    <col min="11578" max="11580" width="14.7109375" customWidth="1"/>
    <col min="11582" max="11582" width="14.85546875" customWidth="1"/>
    <col min="11583" max="11584" width="14.7109375" customWidth="1"/>
    <col min="11585" max="11585" width="16.5703125" customWidth="1"/>
    <col min="11586" max="11587" width="14.7109375" customWidth="1"/>
    <col min="11589" max="11594" width="14.7109375" customWidth="1"/>
    <col min="11596" max="11596" width="14.85546875" customWidth="1"/>
    <col min="11597" max="11601" width="14.7109375" customWidth="1"/>
    <col min="11603" max="11607" width="14.7109375" customWidth="1"/>
    <col min="11608" max="11608" width="14.5703125" customWidth="1"/>
    <col min="11610" max="11611" width="14.7109375" customWidth="1"/>
    <col min="11612" max="11612" width="14.85546875" customWidth="1"/>
    <col min="11613" max="11613" width="14.7109375" customWidth="1"/>
    <col min="11617" max="11619" width="14.7109375" customWidth="1"/>
    <col min="11773" max="11773" width="7" customWidth="1"/>
    <col min="11774" max="11774" width="37.28515625" customWidth="1"/>
    <col min="11775" max="11775" width="13.28515625" customWidth="1"/>
    <col min="11776" max="11776" width="14.140625" customWidth="1"/>
    <col min="11777" max="11777" width="12.5703125" customWidth="1"/>
    <col min="11778" max="11778" width="13.42578125" customWidth="1"/>
    <col min="11779" max="11782" width="13.7109375" customWidth="1"/>
    <col min="11783" max="11783" width="14.140625" customWidth="1"/>
    <col min="11784" max="11784" width="13.7109375" customWidth="1"/>
    <col min="11785" max="11785" width="9" customWidth="1"/>
    <col min="11786" max="11793" width="14.7109375" customWidth="1"/>
    <col min="11794" max="11794" width="14.85546875" customWidth="1"/>
    <col min="11795" max="11807" width="14.7109375" customWidth="1"/>
    <col min="11809" max="11809" width="14.7109375" customWidth="1"/>
    <col min="11811" max="11814" width="14.7109375" customWidth="1"/>
    <col min="11815" max="11815" width="14.85546875" customWidth="1"/>
    <col min="11816" max="11819" width="14.7109375" customWidth="1"/>
    <col min="11821" max="11822" width="14.7109375" customWidth="1"/>
    <col min="11824" max="11825" width="14.7109375" customWidth="1"/>
    <col min="11826" max="11826" width="14.5703125" customWidth="1"/>
    <col min="11827" max="11829" width="14.7109375" customWidth="1"/>
    <col min="11832" max="11832" width="14.7109375" customWidth="1"/>
    <col min="11833" max="11833" width="14.85546875" customWidth="1"/>
    <col min="11834" max="11836" width="14.7109375" customWidth="1"/>
    <col min="11838" max="11838" width="14.85546875" customWidth="1"/>
    <col min="11839" max="11840" width="14.7109375" customWidth="1"/>
    <col min="11841" max="11841" width="16.5703125" customWidth="1"/>
    <col min="11842" max="11843" width="14.7109375" customWidth="1"/>
    <col min="11845" max="11850" width="14.7109375" customWidth="1"/>
    <col min="11852" max="11852" width="14.85546875" customWidth="1"/>
    <col min="11853" max="11857" width="14.7109375" customWidth="1"/>
    <col min="11859" max="11863" width="14.7109375" customWidth="1"/>
    <col min="11864" max="11864" width="14.5703125" customWidth="1"/>
    <col min="11866" max="11867" width="14.7109375" customWidth="1"/>
    <col min="11868" max="11868" width="14.85546875" customWidth="1"/>
    <col min="11869" max="11869" width="14.7109375" customWidth="1"/>
    <col min="11873" max="11875" width="14.7109375" customWidth="1"/>
    <col min="12029" max="12029" width="7" customWidth="1"/>
    <col min="12030" max="12030" width="37.28515625" customWidth="1"/>
    <col min="12031" max="12031" width="13.28515625" customWidth="1"/>
    <col min="12032" max="12032" width="14.140625" customWidth="1"/>
    <col min="12033" max="12033" width="12.5703125" customWidth="1"/>
    <col min="12034" max="12034" width="13.42578125" customWidth="1"/>
    <col min="12035" max="12038" width="13.7109375" customWidth="1"/>
    <col min="12039" max="12039" width="14.140625" customWidth="1"/>
    <col min="12040" max="12040" width="13.7109375" customWidth="1"/>
    <col min="12041" max="12041" width="9" customWidth="1"/>
    <col min="12042" max="12049" width="14.7109375" customWidth="1"/>
    <col min="12050" max="12050" width="14.85546875" customWidth="1"/>
    <col min="12051" max="12063" width="14.7109375" customWidth="1"/>
    <col min="12065" max="12065" width="14.7109375" customWidth="1"/>
    <col min="12067" max="12070" width="14.7109375" customWidth="1"/>
    <col min="12071" max="12071" width="14.85546875" customWidth="1"/>
    <col min="12072" max="12075" width="14.7109375" customWidth="1"/>
    <col min="12077" max="12078" width="14.7109375" customWidth="1"/>
    <col min="12080" max="12081" width="14.7109375" customWidth="1"/>
    <col min="12082" max="12082" width="14.5703125" customWidth="1"/>
    <col min="12083" max="12085" width="14.7109375" customWidth="1"/>
    <col min="12088" max="12088" width="14.7109375" customWidth="1"/>
    <col min="12089" max="12089" width="14.85546875" customWidth="1"/>
    <col min="12090" max="12092" width="14.7109375" customWidth="1"/>
    <col min="12094" max="12094" width="14.85546875" customWidth="1"/>
    <col min="12095" max="12096" width="14.7109375" customWidth="1"/>
    <col min="12097" max="12097" width="16.5703125" customWidth="1"/>
    <col min="12098" max="12099" width="14.7109375" customWidth="1"/>
    <col min="12101" max="12106" width="14.7109375" customWidth="1"/>
    <col min="12108" max="12108" width="14.85546875" customWidth="1"/>
    <col min="12109" max="12113" width="14.7109375" customWidth="1"/>
    <col min="12115" max="12119" width="14.7109375" customWidth="1"/>
    <col min="12120" max="12120" width="14.5703125" customWidth="1"/>
    <col min="12122" max="12123" width="14.7109375" customWidth="1"/>
    <col min="12124" max="12124" width="14.85546875" customWidth="1"/>
    <col min="12125" max="12125" width="14.7109375" customWidth="1"/>
    <col min="12129" max="12131" width="14.7109375" customWidth="1"/>
    <col min="12285" max="12285" width="7" customWidth="1"/>
    <col min="12286" max="12286" width="37.28515625" customWidth="1"/>
    <col min="12287" max="12287" width="13.28515625" customWidth="1"/>
    <col min="12288" max="12288" width="14.140625" customWidth="1"/>
    <col min="12289" max="12289" width="12.5703125" customWidth="1"/>
    <col min="12290" max="12290" width="13.42578125" customWidth="1"/>
    <col min="12291" max="12294" width="13.7109375" customWidth="1"/>
    <col min="12295" max="12295" width="14.140625" customWidth="1"/>
    <col min="12296" max="12296" width="13.7109375" customWidth="1"/>
    <col min="12297" max="12297" width="9" customWidth="1"/>
    <col min="12298" max="12305" width="14.7109375" customWidth="1"/>
    <col min="12306" max="12306" width="14.85546875" customWidth="1"/>
    <col min="12307" max="12319" width="14.7109375" customWidth="1"/>
    <col min="12321" max="12321" width="14.7109375" customWidth="1"/>
    <col min="12323" max="12326" width="14.7109375" customWidth="1"/>
    <col min="12327" max="12327" width="14.85546875" customWidth="1"/>
    <col min="12328" max="12331" width="14.7109375" customWidth="1"/>
    <col min="12333" max="12334" width="14.7109375" customWidth="1"/>
    <col min="12336" max="12337" width="14.7109375" customWidth="1"/>
    <col min="12338" max="12338" width="14.5703125" customWidth="1"/>
    <col min="12339" max="12341" width="14.7109375" customWidth="1"/>
    <col min="12344" max="12344" width="14.7109375" customWidth="1"/>
    <col min="12345" max="12345" width="14.85546875" customWidth="1"/>
    <col min="12346" max="12348" width="14.7109375" customWidth="1"/>
    <col min="12350" max="12350" width="14.85546875" customWidth="1"/>
    <col min="12351" max="12352" width="14.7109375" customWidth="1"/>
    <col min="12353" max="12353" width="16.5703125" customWidth="1"/>
    <col min="12354" max="12355" width="14.7109375" customWidth="1"/>
    <col min="12357" max="12362" width="14.7109375" customWidth="1"/>
    <col min="12364" max="12364" width="14.85546875" customWidth="1"/>
    <col min="12365" max="12369" width="14.7109375" customWidth="1"/>
    <col min="12371" max="12375" width="14.7109375" customWidth="1"/>
    <col min="12376" max="12376" width="14.5703125" customWidth="1"/>
    <col min="12378" max="12379" width="14.7109375" customWidth="1"/>
    <col min="12380" max="12380" width="14.85546875" customWidth="1"/>
    <col min="12381" max="12381" width="14.7109375" customWidth="1"/>
    <col min="12385" max="12387" width="14.7109375" customWidth="1"/>
    <col min="12541" max="12541" width="7" customWidth="1"/>
    <col min="12542" max="12542" width="37.28515625" customWidth="1"/>
    <col min="12543" max="12543" width="13.28515625" customWidth="1"/>
    <col min="12544" max="12544" width="14.140625" customWidth="1"/>
    <col min="12545" max="12545" width="12.5703125" customWidth="1"/>
    <col min="12546" max="12546" width="13.42578125" customWidth="1"/>
    <col min="12547" max="12550" width="13.7109375" customWidth="1"/>
    <col min="12551" max="12551" width="14.140625" customWidth="1"/>
    <col min="12552" max="12552" width="13.7109375" customWidth="1"/>
    <col min="12553" max="12553" width="9" customWidth="1"/>
    <col min="12554" max="12561" width="14.7109375" customWidth="1"/>
    <col min="12562" max="12562" width="14.85546875" customWidth="1"/>
    <col min="12563" max="12575" width="14.7109375" customWidth="1"/>
    <col min="12577" max="12577" width="14.7109375" customWidth="1"/>
    <col min="12579" max="12582" width="14.7109375" customWidth="1"/>
    <col min="12583" max="12583" width="14.85546875" customWidth="1"/>
    <col min="12584" max="12587" width="14.7109375" customWidth="1"/>
    <col min="12589" max="12590" width="14.7109375" customWidth="1"/>
    <col min="12592" max="12593" width="14.7109375" customWidth="1"/>
    <col min="12594" max="12594" width="14.5703125" customWidth="1"/>
    <col min="12595" max="12597" width="14.7109375" customWidth="1"/>
    <col min="12600" max="12600" width="14.7109375" customWidth="1"/>
    <col min="12601" max="12601" width="14.85546875" customWidth="1"/>
    <col min="12602" max="12604" width="14.7109375" customWidth="1"/>
    <col min="12606" max="12606" width="14.85546875" customWidth="1"/>
    <col min="12607" max="12608" width="14.7109375" customWidth="1"/>
    <col min="12609" max="12609" width="16.5703125" customWidth="1"/>
    <col min="12610" max="12611" width="14.7109375" customWidth="1"/>
    <col min="12613" max="12618" width="14.7109375" customWidth="1"/>
    <col min="12620" max="12620" width="14.85546875" customWidth="1"/>
    <col min="12621" max="12625" width="14.7109375" customWidth="1"/>
    <col min="12627" max="12631" width="14.7109375" customWidth="1"/>
    <col min="12632" max="12632" width="14.5703125" customWidth="1"/>
    <col min="12634" max="12635" width="14.7109375" customWidth="1"/>
    <col min="12636" max="12636" width="14.85546875" customWidth="1"/>
    <col min="12637" max="12637" width="14.7109375" customWidth="1"/>
    <col min="12641" max="12643" width="14.7109375" customWidth="1"/>
    <col min="12797" max="12797" width="7" customWidth="1"/>
    <col min="12798" max="12798" width="37.28515625" customWidth="1"/>
    <col min="12799" max="12799" width="13.28515625" customWidth="1"/>
    <col min="12800" max="12800" width="14.140625" customWidth="1"/>
    <col min="12801" max="12801" width="12.5703125" customWidth="1"/>
    <col min="12802" max="12802" width="13.42578125" customWidth="1"/>
    <col min="12803" max="12806" width="13.7109375" customWidth="1"/>
    <col min="12807" max="12807" width="14.140625" customWidth="1"/>
    <col min="12808" max="12808" width="13.7109375" customWidth="1"/>
    <col min="12809" max="12809" width="9" customWidth="1"/>
    <col min="12810" max="12817" width="14.7109375" customWidth="1"/>
    <col min="12818" max="12818" width="14.85546875" customWidth="1"/>
    <col min="12819" max="12831" width="14.7109375" customWidth="1"/>
    <col min="12833" max="12833" width="14.7109375" customWidth="1"/>
    <col min="12835" max="12838" width="14.7109375" customWidth="1"/>
    <col min="12839" max="12839" width="14.85546875" customWidth="1"/>
    <col min="12840" max="12843" width="14.7109375" customWidth="1"/>
    <col min="12845" max="12846" width="14.7109375" customWidth="1"/>
    <col min="12848" max="12849" width="14.7109375" customWidth="1"/>
    <col min="12850" max="12850" width="14.5703125" customWidth="1"/>
    <col min="12851" max="12853" width="14.7109375" customWidth="1"/>
    <col min="12856" max="12856" width="14.7109375" customWidth="1"/>
    <col min="12857" max="12857" width="14.85546875" customWidth="1"/>
    <col min="12858" max="12860" width="14.7109375" customWidth="1"/>
    <col min="12862" max="12862" width="14.85546875" customWidth="1"/>
    <col min="12863" max="12864" width="14.7109375" customWidth="1"/>
    <col min="12865" max="12865" width="16.5703125" customWidth="1"/>
    <col min="12866" max="12867" width="14.7109375" customWidth="1"/>
    <col min="12869" max="12874" width="14.7109375" customWidth="1"/>
    <col min="12876" max="12876" width="14.85546875" customWidth="1"/>
    <col min="12877" max="12881" width="14.7109375" customWidth="1"/>
    <col min="12883" max="12887" width="14.7109375" customWidth="1"/>
    <col min="12888" max="12888" width="14.5703125" customWidth="1"/>
    <col min="12890" max="12891" width="14.7109375" customWidth="1"/>
    <col min="12892" max="12892" width="14.85546875" customWidth="1"/>
    <col min="12893" max="12893" width="14.7109375" customWidth="1"/>
    <col min="12897" max="12899" width="14.7109375" customWidth="1"/>
    <col min="13053" max="13053" width="7" customWidth="1"/>
    <col min="13054" max="13054" width="37.28515625" customWidth="1"/>
    <col min="13055" max="13055" width="13.28515625" customWidth="1"/>
    <col min="13056" max="13056" width="14.140625" customWidth="1"/>
    <col min="13057" max="13057" width="12.5703125" customWidth="1"/>
    <col min="13058" max="13058" width="13.42578125" customWidth="1"/>
    <col min="13059" max="13062" width="13.7109375" customWidth="1"/>
    <col min="13063" max="13063" width="14.140625" customWidth="1"/>
    <col min="13064" max="13064" width="13.7109375" customWidth="1"/>
    <col min="13065" max="13065" width="9" customWidth="1"/>
    <col min="13066" max="13073" width="14.7109375" customWidth="1"/>
    <col min="13074" max="13074" width="14.85546875" customWidth="1"/>
    <col min="13075" max="13087" width="14.7109375" customWidth="1"/>
    <col min="13089" max="13089" width="14.7109375" customWidth="1"/>
    <col min="13091" max="13094" width="14.7109375" customWidth="1"/>
    <col min="13095" max="13095" width="14.85546875" customWidth="1"/>
    <col min="13096" max="13099" width="14.7109375" customWidth="1"/>
    <col min="13101" max="13102" width="14.7109375" customWidth="1"/>
    <col min="13104" max="13105" width="14.7109375" customWidth="1"/>
    <col min="13106" max="13106" width="14.5703125" customWidth="1"/>
    <col min="13107" max="13109" width="14.7109375" customWidth="1"/>
    <col min="13112" max="13112" width="14.7109375" customWidth="1"/>
    <col min="13113" max="13113" width="14.85546875" customWidth="1"/>
    <col min="13114" max="13116" width="14.7109375" customWidth="1"/>
    <col min="13118" max="13118" width="14.85546875" customWidth="1"/>
    <col min="13119" max="13120" width="14.7109375" customWidth="1"/>
    <col min="13121" max="13121" width="16.5703125" customWidth="1"/>
    <col min="13122" max="13123" width="14.7109375" customWidth="1"/>
    <col min="13125" max="13130" width="14.7109375" customWidth="1"/>
    <col min="13132" max="13132" width="14.85546875" customWidth="1"/>
    <col min="13133" max="13137" width="14.7109375" customWidth="1"/>
    <col min="13139" max="13143" width="14.7109375" customWidth="1"/>
    <col min="13144" max="13144" width="14.5703125" customWidth="1"/>
    <col min="13146" max="13147" width="14.7109375" customWidth="1"/>
    <col min="13148" max="13148" width="14.85546875" customWidth="1"/>
    <col min="13149" max="13149" width="14.7109375" customWidth="1"/>
    <col min="13153" max="13155" width="14.7109375" customWidth="1"/>
    <col min="13309" max="13309" width="7" customWidth="1"/>
    <col min="13310" max="13310" width="37.28515625" customWidth="1"/>
    <col min="13311" max="13311" width="13.28515625" customWidth="1"/>
    <col min="13312" max="13312" width="14.140625" customWidth="1"/>
    <col min="13313" max="13313" width="12.5703125" customWidth="1"/>
    <col min="13314" max="13314" width="13.42578125" customWidth="1"/>
    <col min="13315" max="13318" width="13.7109375" customWidth="1"/>
    <col min="13319" max="13319" width="14.140625" customWidth="1"/>
    <col min="13320" max="13320" width="13.7109375" customWidth="1"/>
    <col min="13321" max="13321" width="9" customWidth="1"/>
    <col min="13322" max="13329" width="14.7109375" customWidth="1"/>
    <col min="13330" max="13330" width="14.85546875" customWidth="1"/>
    <col min="13331" max="13343" width="14.7109375" customWidth="1"/>
    <col min="13345" max="13345" width="14.7109375" customWidth="1"/>
    <col min="13347" max="13350" width="14.7109375" customWidth="1"/>
    <col min="13351" max="13351" width="14.85546875" customWidth="1"/>
    <col min="13352" max="13355" width="14.7109375" customWidth="1"/>
    <col min="13357" max="13358" width="14.7109375" customWidth="1"/>
    <col min="13360" max="13361" width="14.7109375" customWidth="1"/>
    <col min="13362" max="13362" width="14.5703125" customWidth="1"/>
    <col min="13363" max="13365" width="14.7109375" customWidth="1"/>
    <col min="13368" max="13368" width="14.7109375" customWidth="1"/>
    <col min="13369" max="13369" width="14.85546875" customWidth="1"/>
    <col min="13370" max="13372" width="14.7109375" customWidth="1"/>
    <col min="13374" max="13374" width="14.85546875" customWidth="1"/>
    <col min="13375" max="13376" width="14.7109375" customWidth="1"/>
    <col min="13377" max="13377" width="16.5703125" customWidth="1"/>
    <col min="13378" max="13379" width="14.7109375" customWidth="1"/>
    <col min="13381" max="13386" width="14.7109375" customWidth="1"/>
    <col min="13388" max="13388" width="14.85546875" customWidth="1"/>
    <col min="13389" max="13393" width="14.7109375" customWidth="1"/>
    <col min="13395" max="13399" width="14.7109375" customWidth="1"/>
    <col min="13400" max="13400" width="14.5703125" customWidth="1"/>
    <col min="13402" max="13403" width="14.7109375" customWidth="1"/>
    <col min="13404" max="13404" width="14.85546875" customWidth="1"/>
    <col min="13405" max="13405" width="14.7109375" customWidth="1"/>
    <col min="13409" max="13411" width="14.7109375" customWidth="1"/>
    <col min="13565" max="13565" width="7" customWidth="1"/>
    <col min="13566" max="13566" width="37.28515625" customWidth="1"/>
    <col min="13567" max="13567" width="13.28515625" customWidth="1"/>
    <col min="13568" max="13568" width="14.140625" customWidth="1"/>
    <col min="13569" max="13569" width="12.5703125" customWidth="1"/>
    <col min="13570" max="13570" width="13.42578125" customWidth="1"/>
    <col min="13571" max="13574" width="13.7109375" customWidth="1"/>
    <col min="13575" max="13575" width="14.140625" customWidth="1"/>
    <col min="13576" max="13576" width="13.7109375" customWidth="1"/>
    <col min="13577" max="13577" width="9" customWidth="1"/>
    <col min="13578" max="13585" width="14.7109375" customWidth="1"/>
    <col min="13586" max="13586" width="14.85546875" customWidth="1"/>
    <col min="13587" max="13599" width="14.7109375" customWidth="1"/>
    <col min="13601" max="13601" width="14.7109375" customWidth="1"/>
    <col min="13603" max="13606" width="14.7109375" customWidth="1"/>
    <col min="13607" max="13607" width="14.85546875" customWidth="1"/>
    <col min="13608" max="13611" width="14.7109375" customWidth="1"/>
    <col min="13613" max="13614" width="14.7109375" customWidth="1"/>
    <col min="13616" max="13617" width="14.7109375" customWidth="1"/>
    <col min="13618" max="13618" width="14.5703125" customWidth="1"/>
    <col min="13619" max="13621" width="14.7109375" customWidth="1"/>
    <col min="13624" max="13624" width="14.7109375" customWidth="1"/>
    <col min="13625" max="13625" width="14.85546875" customWidth="1"/>
    <col min="13626" max="13628" width="14.7109375" customWidth="1"/>
    <col min="13630" max="13630" width="14.85546875" customWidth="1"/>
    <col min="13631" max="13632" width="14.7109375" customWidth="1"/>
    <col min="13633" max="13633" width="16.5703125" customWidth="1"/>
    <col min="13634" max="13635" width="14.7109375" customWidth="1"/>
    <col min="13637" max="13642" width="14.7109375" customWidth="1"/>
    <col min="13644" max="13644" width="14.85546875" customWidth="1"/>
    <col min="13645" max="13649" width="14.7109375" customWidth="1"/>
    <col min="13651" max="13655" width="14.7109375" customWidth="1"/>
    <col min="13656" max="13656" width="14.5703125" customWidth="1"/>
    <col min="13658" max="13659" width="14.7109375" customWidth="1"/>
    <col min="13660" max="13660" width="14.85546875" customWidth="1"/>
    <col min="13661" max="13661" width="14.7109375" customWidth="1"/>
    <col min="13665" max="13667" width="14.7109375" customWidth="1"/>
    <col min="13821" max="13821" width="7" customWidth="1"/>
    <col min="13822" max="13822" width="37.28515625" customWidth="1"/>
    <col min="13823" max="13823" width="13.28515625" customWidth="1"/>
    <col min="13824" max="13824" width="14.140625" customWidth="1"/>
    <col min="13825" max="13825" width="12.5703125" customWidth="1"/>
    <col min="13826" max="13826" width="13.42578125" customWidth="1"/>
    <col min="13827" max="13830" width="13.7109375" customWidth="1"/>
    <col min="13831" max="13831" width="14.140625" customWidth="1"/>
    <col min="13832" max="13832" width="13.7109375" customWidth="1"/>
    <col min="13833" max="13833" width="9" customWidth="1"/>
    <col min="13834" max="13841" width="14.7109375" customWidth="1"/>
    <col min="13842" max="13842" width="14.85546875" customWidth="1"/>
    <col min="13843" max="13855" width="14.7109375" customWidth="1"/>
    <col min="13857" max="13857" width="14.7109375" customWidth="1"/>
    <col min="13859" max="13862" width="14.7109375" customWidth="1"/>
    <col min="13863" max="13863" width="14.85546875" customWidth="1"/>
    <col min="13864" max="13867" width="14.7109375" customWidth="1"/>
    <col min="13869" max="13870" width="14.7109375" customWidth="1"/>
    <col min="13872" max="13873" width="14.7109375" customWidth="1"/>
    <col min="13874" max="13874" width="14.5703125" customWidth="1"/>
    <col min="13875" max="13877" width="14.7109375" customWidth="1"/>
    <col min="13880" max="13880" width="14.7109375" customWidth="1"/>
    <col min="13881" max="13881" width="14.85546875" customWidth="1"/>
    <col min="13882" max="13884" width="14.7109375" customWidth="1"/>
    <col min="13886" max="13886" width="14.85546875" customWidth="1"/>
    <col min="13887" max="13888" width="14.7109375" customWidth="1"/>
    <col min="13889" max="13889" width="16.5703125" customWidth="1"/>
    <col min="13890" max="13891" width="14.7109375" customWidth="1"/>
    <col min="13893" max="13898" width="14.7109375" customWidth="1"/>
    <col min="13900" max="13900" width="14.85546875" customWidth="1"/>
    <col min="13901" max="13905" width="14.7109375" customWidth="1"/>
    <col min="13907" max="13911" width="14.7109375" customWidth="1"/>
    <col min="13912" max="13912" width="14.5703125" customWidth="1"/>
    <col min="13914" max="13915" width="14.7109375" customWidth="1"/>
    <col min="13916" max="13916" width="14.85546875" customWidth="1"/>
    <col min="13917" max="13917" width="14.7109375" customWidth="1"/>
    <col min="13921" max="13923" width="14.7109375" customWidth="1"/>
    <col min="14077" max="14077" width="7" customWidth="1"/>
    <col min="14078" max="14078" width="37.28515625" customWidth="1"/>
    <col min="14079" max="14079" width="13.28515625" customWidth="1"/>
    <col min="14080" max="14080" width="14.140625" customWidth="1"/>
    <col min="14081" max="14081" width="12.5703125" customWidth="1"/>
    <col min="14082" max="14082" width="13.42578125" customWidth="1"/>
    <col min="14083" max="14086" width="13.7109375" customWidth="1"/>
    <col min="14087" max="14087" width="14.140625" customWidth="1"/>
    <col min="14088" max="14088" width="13.7109375" customWidth="1"/>
    <col min="14089" max="14089" width="9" customWidth="1"/>
    <col min="14090" max="14097" width="14.7109375" customWidth="1"/>
    <col min="14098" max="14098" width="14.85546875" customWidth="1"/>
    <col min="14099" max="14111" width="14.7109375" customWidth="1"/>
    <col min="14113" max="14113" width="14.7109375" customWidth="1"/>
    <col min="14115" max="14118" width="14.7109375" customWidth="1"/>
    <col min="14119" max="14119" width="14.85546875" customWidth="1"/>
    <col min="14120" max="14123" width="14.7109375" customWidth="1"/>
    <col min="14125" max="14126" width="14.7109375" customWidth="1"/>
    <col min="14128" max="14129" width="14.7109375" customWidth="1"/>
    <col min="14130" max="14130" width="14.5703125" customWidth="1"/>
    <col min="14131" max="14133" width="14.7109375" customWidth="1"/>
    <col min="14136" max="14136" width="14.7109375" customWidth="1"/>
    <col min="14137" max="14137" width="14.85546875" customWidth="1"/>
    <col min="14138" max="14140" width="14.7109375" customWidth="1"/>
    <col min="14142" max="14142" width="14.85546875" customWidth="1"/>
    <col min="14143" max="14144" width="14.7109375" customWidth="1"/>
    <col min="14145" max="14145" width="16.5703125" customWidth="1"/>
    <col min="14146" max="14147" width="14.7109375" customWidth="1"/>
    <col min="14149" max="14154" width="14.7109375" customWidth="1"/>
    <col min="14156" max="14156" width="14.85546875" customWidth="1"/>
    <col min="14157" max="14161" width="14.7109375" customWidth="1"/>
    <col min="14163" max="14167" width="14.7109375" customWidth="1"/>
    <col min="14168" max="14168" width="14.5703125" customWidth="1"/>
    <col min="14170" max="14171" width="14.7109375" customWidth="1"/>
    <col min="14172" max="14172" width="14.85546875" customWidth="1"/>
    <col min="14173" max="14173" width="14.7109375" customWidth="1"/>
    <col min="14177" max="14179" width="14.7109375" customWidth="1"/>
    <col min="14333" max="14333" width="7" customWidth="1"/>
    <col min="14334" max="14334" width="37.28515625" customWidth="1"/>
    <col min="14335" max="14335" width="13.28515625" customWidth="1"/>
    <col min="14336" max="14336" width="14.140625" customWidth="1"/>
    <col min="14337" max="14337" width="12.5703125" customWidth="1"/>
    <col min="14338" max="14338" width="13.42578125" customWidth="1"/>
    <col min="14339" max="14342" width="13.7109375" customWidth="1"/>
    <col min="14343" max="14343" width="14.140625" customWidth="1"/>
    <col min="14344" max="14344" width="13.7109375" customWidth="1"/>
    <col min="14345" max="14345" width="9" customWidth="1"/>
    <col min="14346" max="14353" width="14.7109375" customWidth="1"/>
    <col min="14354" max="14354" width="14.85546875" customWidth="1"/>
    <col min="14355" max="14367" width="14.7109375" customWidth="1"/>
    <col min="14369" max="14369" width="14.7109375" customWidth="1"/>
    <col min="14371" max="14374" width="14.7109375" customWidth="1"/>
    <col min="14375" max="14375" width="14.85546875" customWidth="1"/>
    <col min="14376" max="14379" width="14.7109375" customWidth="1"/>
    <col min="14381" max="14382" width="14.7109375" customWidth="1"/>
    <col min="14384" max="14385" width="14.7109375" customWidth="1"/>
    <col min="14386" max="14386" width="14.5703125" customWidth="1"/>
    <col min="14387" max="14389" width="14.7109375" customWidth="1"/>
    <col min="14392" max="14392" width="14.7109375" customWidth="1"/>
    <col min="14393" max="14393" width="14.85546875" customWidth="1"/>
    <col min="14394" max="14396" width="14.7109375" customWidth="1"/>
    <col min="14398" max="14398" width="14.85546875" customWidth="1"/>
    <col min="14399" max="14400" width="14.7109375" customWidth="1"/>
    <col min="14401" max="14401" width="16.5703125" customWidth="1"/>
    <col min="14402" max="14403" width="14.7109375" customWidth="1"/>
    <col min="14405" max="14410" width="14.7109375" customWidth="1"/>
    <col min="14412" max="14412" width="14.85546875" customWidth="1"/>
    <col min="14413" max="14417" width="14.7109375" customWidth="1"/>
    <col min="14419" max="14423" width="14.7109375" customWidth="1"/>
    <col min="14424" max="14424" width="14.5703125" customWidth="1"/>
    <col min="14426" max="14427" width="14.7109375" customWidth="1"/>
    <col min="14428" max="14428" width="14.85546875" customWidth="1"/>
    <col min="14429" max="14429" width="14.7109375" customWidth="1"/>
    <col min="14433" max="14435" width="14.7109375" customWidth="1"/>
    <col min="14589" max="14589" width="7" customWidth="1"/>
    <col min="14590" max="14590" width="37.28515625" customWidth="1"/>
    <col min="14591" max="14591" width="13.28515625" customWidth="1"/>
    <col min="14592" max="14592" width="14.140625" customWidth="1"/>
    <col min="14593" max="14593" width="12.5703125" customWidth="1"/>
    <col min="14594" max="14594" width="13.42578125" customWidth="1"/>
    <col min="14595" max="14598" width="13.7109375" customWidth="1"/>
    <col min="14599" max="14599" width="14.140625" customWidth="1"/>
    <col min="14600" max="14600" width="13.7109375" customWidth="1"/>
    <col min="14601" max="14601" width="9" customWidth="1"/>
    <col min="14602" max="14609" width="14.7109375" customWidth="1"/>
    <col min="14610" max="14610" width="14.85546875" customWidth="1"/>
    <col min="14611" max="14623" width="14.7109375" customWidth="1"/>
    <col min="14625" max="14625" width="14.7109375" customWidth="1"/>
    <col min="14627" max="14630" width="14.7109375" customWidth="1"/>
    <col min="14631" max="14631" width="14.85546875" customWidth="1"/>
    <col min="14632" max="14635" width="14.7109375" customWidth="1"/>
    <col min="14637" max="14638" width="14.7109375" customWidth="1"/>
    <col min="14640" max="14641" width="14.7109375" customWidth="1"/>
    <col min="14642" max="14642" width="14.5703125" customWidth="1"/>
    <col min="14643" max="14645" width="14.7109375" customWidth="1"/>
    <col min="14648" max="14648" width="14.7109375" customWidth="1"/>
    <col min="14649" max="14649" width="14.85546875" customWidth="1"/>
    <col min="14650" max="14652" width="14.7109375" customWidth="1"/>
    <col min="14654" max="14654" width="14.85546875" customWidth="1"/>
    <col min="14655" max="14656" width="14.7109375" customWidth="1"/>
    <col min="14657" max="14657" width="16.5703125" customWidth="1"/>
    <col min="14658" max="14659" width="14.7109375" customWidth="1"/>
    <col min="14661" max="14666" width="14.7109375" customWidth="1"/>
    <col min="14668" max="14668" width="14.85546875" customWidth="1"/>
    <col min="14669" max="14673" width="14.7109375" customWidth="1"/>
    <col min="14675" max="14679" width="14.7109375" customWidth="1"/>
    <col min="14680" max="14680" width="14.5703125" customWidth="1"/>
    <col min="14682" max="14683" width="14.7109375" customWidth="1"/>
    <col min="14684" max="14684" width="14.85546875" customWidth="1"/>
    <col min="14685" max="14685" width="14.7109375" customWidth="1"/>
    <col min="14689" max="14691" width="14.7109375" customWidth="1"/>
    <col min="14845" max="14845" width="7" customWidth="1"/>
    <col min="14846" max="14846" width="37.28515625" customWidth="1"/>
    <col min="14847" max="14847" width="13.28515625" customWidth="1"/>
    <col min="14848" max="14848" width="14.140625" customWidth="1"/>
    <col min="14849" max="14849" width="12.5703125" customWidth="1"/>
    <col min="14850" max="14850" width="13.42578125" customWidth="1"/>
    <col min="14851" max="14854" width="13.7109375" customWidth="1"/>
    <col min="14855" max="14855" width="14.140625" customWidth="1"/>
    <col min="14856" max="14856" width="13.7109375" customWidth="1"/>
    <col min="14857" max="14857" width="9" customWidth="1"/>
    <col min="14858" max="14865" width="14.7109375" customWidth="1"/>
    <col min="14866" max="14866" width="14.85546875" customWidth="1"/>
    <col min="14867" max="14879" width="14.7109375" customWidth="1"/>
    <col min="14881" max="14881" width="14.7109375" customWidth="1"/>
    <col min="14883" max="14886" width="14.7109375" customWidth="1"/>
    <col min="14887" max="14887" width="14.85546875" customWidth="1"/>
    <col min="14888" max="14891" width="14.7109375" customWidth="1"/>
    <col min="14893" max="14894" width="14.7109375" customWidth="1"/>
    <col min="14896" max="14897" width="14.7109375" customWidth="1"/>
    <col min="14898" max="14898" width="14.5703125" customWidth="1"/>
    <col min="14899" max="14901" width="14.7109375" customWidth="1"/>
    <col min="14904" max="14904" width="14.7109375" customWidth="1"/>
    <col min="14905" max="14905" width="14.85546875" customWidth="1"/>
    <col min="14906" max="14908" width="14.7109375" customWidth="1"/>
    <col min="14910" max="14910" width="14.85546875" customWidth="1"/>
    <col min="14911" max="14912" width="14.7109375" customWidth="1"/>
    <col min="14913" max="14913" width="16.5703125" customWidth="1"/>
    <col min="14914" max="14915" width="14.7109375" customWidth="1"/>
    <col min="14917" max="14922" width="14.7109375" customWidth="1"/>
    <col min="14924" max="14924" width="14.85546875" customWidth="1"/>
    <col min="14925" max="14929" width="14.7109375" customWidth="1"/>
    <col min="14931" max="14935" width="14.7109375" customWidth="1"/>
    <col min="14936" max="14936" width="14.5703125" customWidth="1"/>
    <col min="14938" max="14939" width="14.7109375" customWidth="1"/>
    <col min="14940" max="14940" width="14.85546875" customWidth="1"/>
    <col min="14941" max="14941" width="14.7109375" customWidth="1"/>
    <col min="14945" max="14947" width="14.7109375" customWidth="1"/>
    <col min="15101" max="15101" width="7" customWidth="1"/>
    <col min="15102" max="15102" width="37.28515625" customWidth="1"/>
    <col min="15103" max="15103" width="13.28515625" customWidth="1"/>
    <col min="15104" max="15104" width="14.140625" customWidth="1"/>
    <col min="15105" max="15105" width="12.5703125" customWidth="1"/>
    <col min="15106" max="15106" width="13.42578125" customWidth="1"/>
    <col min="15107" max="15110" width="13.7109375" customWidth="1"/>
    <col min="15111" max="15111" width="14.140625" customWidth="1"/>
    <col min="15112" max="15112" width="13.7109375" customWidth="1"/>
    <col min="15113" max="15113" width="9" customWidth="1"/>
    <col min="15114" max="15121" width="14.7109375" customWidth="1"/>
    <col min="15122" max="15122" width="14.85546875" customWidth="1"/>
    <col min="15123" max="15135" width="14.7109375" customWidth="1"/>
    <col min="15137" max="15137" width="14.7109375" customWidth="1"/>
    <col min="15139" max="15142" width="14.7109375" customWidth="1"/>
    <col min="15143" max="15143" width="14.85546875" customWidth="1"/>
    <col min="15144" max="15147" width="14.7109375" customWidth="1"/>
    <col min="15149" max="15150" width="14.7109375" customWidth="1"/>
    <col min="15152" max="15153" width="14.7109375" customWidth="1"/>
    <col min="15154" max="15154" width="14.5703125" customWidth="1"/>
    <col min="15155" max="15157" width="14.7109375" customWidth="1"/>
    <col min="15160" max="15160" width="14.7109375" customWidth="1"/>
    <col min="15161" max="15161" width="14.85546875" customWidth="1"/>
    <col min="15162" max="15164" width="14.7109375" customWidth="1"/>
    <col min="15166" max="15166" width="14.85546875" customWidth="1"/>
    <col min="15167" max="15168" width="14.7109375" customWidth="1"/>
    <col min="15169" max="15169" width="16.5703125" customWidth="1"/>
    <col min="15170" max="15171" width="14.7109375" customWidth="1"/>
    <col min="15173" max="15178" width="14.7109375" customWidth="1"/>
    <col min="15180" max="15180" width="14.85546875" customWidth="1"/>
    <col min="15181" max="15185" width="14.7109375" customWidth="1"/>
    <col min="15187" max="15191" width="14.7109375" customWidth="1"/>
    <col min="15192" max="15192" width="14.5703125" customWidth="1"/>
    <col min="15194" max="15195" width="14.7109375" customWidth="1"/>
    <col min="15196" max="15196" width="14.85546875" customWidth="1"/>
    <col min="15197" max="15197" width="14.7109375" customWidth="1"/>
    <col min="15201" max="15203" width="14.7109375" customWidth="1"/>
    <col min="15357" max="15357" width="7" customWidth="1"/>
    <col min="15358" max="15358" width="37.28515625" customWidth="1"/>
    <col min="15359" max="15359" width="13.28515625" customWidth="1"/>
    <col min="15360" max="15360" width="14.140625" customWidth="1"/>
    <col min="15361" max="15361" width="12.5703125" customWidth="1"/>
    <col min="15362" max="15362" width="13.42578125" customWidth="1"/>
    <col min="15363" max="15366" width="13.7109375" customWidth="1"/>
    <col min="15367" max="15367" width="14.140625" customWidth="1"/>
    <col min="15368" max="15368" width="13.7109375" customWidth="1"/>
    <col min="15369" max="15369" width="9" customWidth="1"/>
    <col min="15370" max="15377" width="14.7109375" customWidth="1"/>
    <col min="15378" max="15378" width="14.85546875" customWidth="1"/>
    <col min="15379" max="15391" width="14.7109375" customWidth="1"/>
    <col min="15393" max="15393" width="14.7109375" customWidth="1"/>
    <col min="15395" max="15398" width="14.7109375" customWidth="1"/>
    <col min="15399" max="15399" width="14.85546875" customWidth="1"/>
    <col min="15400" max="15403" width="14.7109375" customWidth="1"/>
    <col min="15405" max="15406" width="14.7109375" customWidth="1"/>
    <col min="15408" max="15409" width="14.7109375" customWidth="1"/>
    <col min="15410" max="15410" width="14.5703125" customWidth="1"/>
    <col min="15411" max="15413" width="14.7109375" customWidth="1"/>
    <col min="15416" max="15416" width="14.7109375" customWidth="1"/>
    <col min="15417" max="15417" width="14.85546875" customWidth="1"/>
    <col min="15418" max="15420" width="14.7109375" customWidth="1"/>
    <col min="15422" max="15422" width="14.85546875" customWidth="1"/>
    <col min="15423" max="15424" width="14.7109375" customWidth="1"/>
    <col min="15425" max="15425" width="16.5703125" customWidth="1"/>
    <col min="15426" max="15427" width="14.7109375" customWidth="1"/>
    <col min="15429" max="15434" width="14.7109375" customWidth="1"/>
    <col min="15436" max="15436" width="14.85546875" customWidth="1"/>
    <col min="15437" max="15441" width="14.7109375" customWidth="1"/>
    <col min="15443" max="15447" width="14.7109375" customWidth="1"/>
    <col min="15448" max="15448" width="14.5703125" customWidth="1"/>
    <col min="15450" max="15451" width="14.7109375" customWidth="1"/>
    <col min="15452" max="15452" width="14.85546875" customWidth="1"/>
    <col min="15453" max="15453" width="14.7109375" customWidth="1"/>
    <col min="15457" max="15459" width="14.7109375" customWidth="1"/>
    <col min="15613" max="15613" width="7" customWidth="1"/>
    <col min="15614" max="15614" width="37.28515625" customWidth="1"/>
    <col min="15615" max="15615" width="13.28515625" customWidth="1"/>
    <col min="15616" max="15616" width="14.140625" customWidth="1"/>
    <col min="15617" max="15617" width="12.5703125" customWidth="1"/>
    <col min="15618" max="15618" width="13.42578125" customWidth="1"/>
    <col min="15619" max="15622" width="13.7109375" customWidth="1"/>
    <col min="15623" max="15623" width="14.140625" customWidth="1"/>
    <col min="15624" max="15624" width="13.7109375" customWidth="1"/>
    <col min="15625" max="15625" width="9" customWidth="1"/>
    <col min="15626" max="15633" width="14.7109375" customWidth="1"/>
    <col min="15634" max="15634" width="14.85546875" customWidth="1"/>
    <col min="15635" max="15647" width="14.7109375" customWidth="1"/>
    <col min="15649" max="15649" width="14.7109375" customWidth="1"/>
    <col min="15651" max="15654" width="14.7109375" customWidth="1"/>
    <col min="15655" max="15655" width="14.85546875" customWidth="1"/>
    <col min="15656" max="15659" width="14.7109375" customWidth="1"/>
    <col min="15661" max="15662" width="14.7109375" customWidth="1"/>
    <col min="15664" max="15665" width="14.7109375" customWidth="1"/>
    <col min="15666" max="15666" width="14.5703125" customWidth="1"/>
    <col min="15667" max="15669" width="14.7109375" customWidth="1"/>
    <col min="15672" max="15672" width="14.7109375" customWidth="1"/>
    <col min="15673" max="15673" width="14.85546875" customWidth="1"/>
    <col min="15674" max="15676" width="14.7109375" customWidth="1"/>
    <col min="15678" max="15678" width="14.85546875" customWidth="1"/>
    <col min="15679" max="15680" width="14.7109375" customWidth="1"/>
    <col min="15681" max="15681" width="16.5703125" customWidth="1"/>
    <col min="15682" max="15683" width="14.7109375" customWidth="1"/>
    <col min="15685" max="15690" width="14.7109375" customWidth="1"/>
    <col min="15692" max="15692" width="14.85546875" customWidth="1"/>
    <col min="15693" max="15697" width="14.7109375" customWidth="1"/>
    <col min="15699" max="15703" width="14.7109375" customWidth="1"/>
    <col min="15704" max="15704" width="14.5703125" customWidth="1"/>
    <col min="15706" max="15707" width="14.7109375" customWidth="1"/>
    <col min="15708" max="15708" width="14.85546875" customWidth="1"/>
    <col min="15709" max="15709" width="14.7109375" customWidth="1"/>
    <col min="15713" max="15715" width="14.7109375" customWidth="1"/>
    <col min="15869" max="15869" width="7" customWidth="1"/>
    <col min="15870" max="15870" width="37.28515625" customWidth="1"/>
    <col min="15871" max="15871" width="13.28515625" customWidth="1"/>
    <col min="15872" max="15872" width="14.140625" customWidth="1"/>
    <col min="15873" max="15873" width="12.5703125" customWidth="1"/>
    <col min="15874" max="15874" width="13.42578125" customWidth="1"/>
    <col min="15875" max="15878" width="13.7109375" customWidth="1"/>
    <col min="15879" max="15879" width="14.140625" customWidth="1"/>
    <col min="15880" max="15880" width="13.7109375" customWidth="1"/>
    <col min="15881" max="15881" width="9" customWidth="1"/>
    <col min="15882" max="15889" width="14.7109375" customWidth="1"/>
    <col min="15890" max="15890" width="14.85546875" customWidth="1"/>
    <col min="15891" max="15903" width="14.7109375" customWidth="1"/>
    <col min="15905" max="15905" width="14.7109375" customWidth="1"/>
    <col min="15907" max="15910" width="14.7109375" customWidth="1"/>
    <col min="15911" max="15911" width="14.85546875" customWidth="1"/>
    <col min="15912" max="15915" width="14.7109375" customWidth="1"/>
    <col min="15917" max="15918" width="14.7109375" customWidth="1"/>
    <col min="15920" max="15921" width="14.7109375" customWidth="1"/>
    <col min="15922" max="15922" width="14.5703125" customWidth="1"/>
    <col min="15923" max="15925" width="14.7109375" customWidth="1"/>
    <col min="15928" max="15928" width="14.7109375" customWidth="1"/>
    <col min="15929" max="15929" width="14.85546875" customWidth="1"/>
    <col min="15930" max="15932" width="14.7109375" customWidth="1"/>
    <col min="15934" max="15934" width="14.85546875" customWidth="1"/>
    <col min="15935" max="15936" width="14.7109375" customWidth="1"/>
    <col min="15937" max="15937" width="16.5703125" customWidth="1"/>
    <col min="15938" max="15939" width="14.7109375" customWidth="1"/>
    <col min="15941" max="15946" width="14.7109375" customWidth="1"/>
    <col min="15948" max="15948" width="14.85546875" customWidth="1"/>
    <col min="15949" max="15953" width="14.7109375" customWidth="1"/>
    <col min="15955" max="15959" width="14.7109375" customWidth="1"/>
    <col min="15960" max="15960" width="14.5703125" customWidth="1"/>
    <col min="15962" max="15963" width="14.7109375" customWidth="1"/>
    <col min="15964" max="15964" width="14.85546875" customWidth="1"/>
    <col min="15965" max="15965" width="14.7109375" customWidth="1"/>
    <col min="15969" max="15971" width="14.7109375" customWidth="1"/>
    <col min="16125" max="16125" width="7" customWidth="1"/>
    <col min="16126" max="16126" width="37.28515625" customWidth="1"/>
    <col min="16127" max="16127" width="13.28515625" customWidth="1"/>
    <col min="16128" max="16128" width="14.140625" customWidth="1"/>
    <col min="16129" max="16129" width="12.5703125" customWidth="1"/>
    <col min="16130" max="16130" width="13.42578125" customWidth="1"/>
    <col min="16131" max="16134" width="13.7109375" customWidth="1"/>
    <col min="16135" max="16135" width="14.140625" customWidth="1"/>
    <col min="16136" max="16136" width="13.7109375" customWidth="1"/>
    <col min="16137" max="16137" width="9" customWidth="1"/>
    <col min="16138" max="16145" width="14.7109375" customWidth="1"/>
    <col min="16146" max="16146" width="14.85546875" customWidth="1"/>
    <col min="16147" max="16159" width="14.7109375" customWidth="1"/>
    <col min="16161" max="16161" width="14.7109375" customWidth="1"/>
    <col min="16163" max="16166" width="14.7109375" customWidth="1"/>
    <col min="16167" max="16167" width="14.85546875" customWidth="1"/>
    <col min="16168" max="16171" width="14.7109375" customWidth="1"/>
    <col min="16173" max="16174" width="14.7109375" customWidth="1"/>
    <col min="16176" max="16177" width="14.7109375" customWidth="1"/>
    <col min="16178" max="16178" width="14.5703125" customWidth="1"/>
    <col min="16179" max="16181" width="14.7109375" customWidth="1"/>
    <col min="16184" max="16184" width="14.7109375" customWidth="1"/>
    <col min="16185" max="16185" width="14.85546875" customWidth="1"/>
    <col min="16186" max="16188" width="14.7109375" customWidth="1"/>
    <col min="16190" max="16190" width="14.85546875" customWidth="1"/>
    <col min="16191" max="16192" width="14.7109375" customWidth="1"/>
    <col min="16193" max="16193" width="16.5703125" customWidth="1"/>
    <col min="16194" max="16195" width="14.7109375" customWidth="1"/>
    <col min="16197" max="16202" width="14.7109375" customWidth="1"/>
    <col min="16204" max="16204" width="14.85546875" customWidth="1"/>
    <col min="16205" max="16209" width="14.7109375" customWidth="1"/>
    <col min="16211" max="16215" width="14.7109375" customWidth="1"/>
    <col min="16216" max="16216" width="14.5703125" customWidth="1"/>
    <col min="16218" max="16219" width="14.7109375" customWidth="1"/>
    <col min="16220" max="16220" width="14.85546875" customWidth="1"/>
    <col min="16221" max="16221" width="14.7109375" customWidth="1"/>
    <col min="16225" max="16227" width="14.7109375" customWidth="1"/>
  </cols>
  <sheetData>
    <row r="1" spans="2:6" x14ac:dyDescent="0.2">
      <c r="B1" s="5"/>
      <c r="C1" s="5"/>
      <c r="D1" s="5"/>
      <c r="E1" s="5"/>
      <c r="F1" s="5"/>
    </row>
    <row r="2" spans="2:6" x14ac:dyDescent="0.2">
      <c r="B2" s="425" t="s">
        <v>368</v>
      </c>
      <c r="C2" s="425"/>
      <c r="D2" s="425"/>
      <c r="E2" s="425"/>
      <c r="F2" s="425"/>
    </row>
    <row r="3" spans="2:6" x14ac:dyDescent="0.2">
      <c r="B3" s="416" t="s">
        <v>58</v>
      </c>
      <c r="C3" s="416"/>
      <c r="D3" s="416"/>
      <c r="E3" s="416"/>
      <c r="F3" s="416"/>
    </row>
    <row r="4" spans="2:6" x14ac:dyDescent="0.2">
      <c r="B4" s="410" t="s">
        <v>125</v>
      </c>
      <c r="C4" s="410"/>
      <c r="D4" s="410"/>
      <c r="E4" s="410"/>
      <c r="F4" s="410"/>
    </row>
    <row r="5" spans="2:6" x14ac:dyDescent="0.2">
      <c r="B5" s="410" t="s">
        <v>130</v>
      </c>
      <c r="C5" s="410"/>
      <c r="D5" s="410"/>
      <c r="E5" s="410"/>
      <c r="F5" s="410"/>
    </row>
    <row r="6" spans="2:6" x14ac:dyDescent="0.2">
      <c r="B6" s="83" t="s">
        <v>136</v>
      </c>
      <c r="C6" s="206"/>
      <c r="D6" s="206"/>
      <c r="E6" s="206"/>
      <c r="F6" s="206"/>
    </row>
    <row r="7" spans="2:6" x14ac:dyDescent="0.2">
      <c r="B7" s="410" t="s">
        <v>120</v>
      </c>
      <c r="C7" s="410"/>
      <c r="D7" s="410"/>
      <c r="E7" s="410"/>
      <c r="F7" s="410"/>
    </row>
    <row r="8" spans="2:6" x14ac:dyDescent="0.2">
      <c r="B8" s="416" t="s">
        <v>224</v>
      </c>
      <c r="C8" s="416"/>
      <c r="D8" s="416"/>
      <c r="E8" s="416"/>
      <c r="F8" s="416"/>
    </row>
    <row r="9" spans="2:6" x14ac:dyDescent="0.2">
      <c r="B9" s="87"/>
      <c r="C9" s="87"/>
      <c r="D9" s="87"/>
      <c r="E9" s="88"/>
      <c r="F9" s="87"/>
    </row>
    <row r="10" spans="2:6" x14ac:dyDescent="0.2">
      <c r="B10" s="407" t="s">
        <v>62</v>
      </c>
      <c r="C10" s="407" t="s">
        <v>63</v>
      </c>
      <c r="D10" s="243" t="s">
        <v>64</v>
      </c>
      <c r="E10" s="243" t="s">
        <v>65</v>
      </c>
      <c r="F10" s="407" t="s">
        <v>17</v>
      </c>
    </row>
    <row r="11" spans="2:6" x14ac:dyDescent="0.2">
      <c r="B11" s="407"/>
      <c r="C11" s="407"/>
      <c r="D11" s="243" t="s">
        <v>67</v>
      </c>
      <c r="E11" s="243" t="s">
        <v>68</v>
      </c>
      <c r="F11" s="407"/>
    </row>
    <row r="12" spans="2:6" x14ac:dyDescent="0.2">
      <c r="B12" s="93">
        <v>51</v>
      </c>
      <c r="C12" s="94" t="s">
        <v>70</v>
      </c>
      <c r="D12" s="95">
        <f>SUM(D13+D16+D18+D20)</f>
        <v>20105.099999999999</v>
      </c>
      <c r="E12" s="95">
        <f>SUM(E13+E16+E18+E20)</f>
        <v>13950</v>
      </c>
      <c r="F12" s="95">
        <f>SUM(F13+F16+F18+F20)</f>
        <v>34055.1</v>
      </c>
    </row>
    <row r="13" spans="2:6" x14ac:dyDescent="0.2">
      <c r="B13" s="96">
        <v>511</v>
      </c>
      <c r="C13" s="97" t="s">
        <v>143</v>
      </c>
      <c r="D13" s="98">
        <f>SUM(D14:D15)</f>
        <v>13455.1</v>
      </c>
      <c r="E13" s="98">
        <f>SUM(E14:E15)</f>
        <v>12000</v>
      </c>
      <c r="F13" s="98">
        <f>SUM(F14:F15)</f>
        <v>25455.1</v>
      </c>
    </row>
    <row r="14" spans="2:6" x14ac:dyDescent="0.2">
      <c r="B14" s="99">
        <v>51101</v>
      </c>
      <c r="C14" s="100" t="s">
        <v>71</v>
      </c>
      <c r="D14" s="101">
        <v>12000</v>
      </c>
      <c r="E14" s="101">
        <v>12000</v>
      </c>
      <c r="F14" s="101">
        <f>SUM(D14:E14)</f>
        <v>24000</v>
      </c>
    </row>
    <row r="15" spans="2:6" x14ac:dyDescent="0.2">
      <c r="B15" s="99">
        <v>51103</v>
      </c>
      <c r="C15" s="102" t="s">
        <v>72</v>
      </c>
      <c r="D15" s="101">
        <v>1455.1</v>
      </c>
      <c r="E15" s="101">
        <v>0</v>
      </c>
      <c r="F15" s="101">
        <f>SUM(D15:D15)</f>
        <v>1455.1</v>
      </c>
    </row>
    <row r="16" spans="2:6" x14ac:dyDescent="0.2">
      <c r="B16" s="118">
        <v>512</v>
      </c>
      <c r="C16" s="94" t="s">
        <v>343</v>
      </c>
      <c r="D16" s="98">
        <f>SUM(D17:D17)</f>
        <v>4700</v>
      </c>
      <c r="E16" s="98">
        <f>SUM(E17:E17)</f>
        <v>0</v>
      </c>
      <c r="F16" s="98">
        <f>SUM(F17:F17)</f>
        <v>4700</v>
      </c>
    </row>
    <row r="17" spans="2:6" x14ac:dyDescent="0.2">
      <c r="B17" s="99">
        <v>51202</v>
      </c>
      <c r="C17" s="126" t="s">
        <v>344</v>
      </c>
      <c r="D17" s="101">
        <v>4700</v>
      </c>
      <c r="E17" s="101">
        <v>0</v>
      </c>
      <c r="F17" s="101">
        <f>SUM(D17:E17)</f>
        <v>4700</v>
      </c>
    </row>
    <row r="18" spans="2:6" x14ac:dyDescent="0.2">
      <c r="B18" s="96">
        <v>514</v>
      </c>
      <c r="C18" s="94" t="s">
        <v>75</v>
      </c>
      <c r="D18" s="98">
        <f>SUM(D19)</f>
        <v>1020</v>
      </c>
      <c r="E18" s="98">
        <f t="shared" ref="E18:F18" si="0">SUM(E19)</f>
        <v>1020</v>
      </c>
      <c r="F18" s="98">
        <f t="shared" si="0"/>
        <v>2040</v>
      </c>
    </row>
    <row r="19" spans="2:6" x14ac:dyDescent="0.2">
      <c r="B19" s="103">
        <v>51401</v>
      </c>
      <c r="C19" s="102" t="s">
        <v>76</v>
      </c>
      <c r="D19" s="101">
        <v>1020</v>
      </c>
      <c r="E19" s="101">
        <v>1020</v>
      </c>
      <c r="F19" s="101">
        <f>SUM(D19:E19)</f>
        <v>2040</v>
      </c>
    </row>
    <row r="20" spans="2:6" x14ac:dyDescent="0.2">
      <c r="B20" s="96">
        <v>515</v>
      </c>
      <c r="C20" s="104" t="s">
        <v>77</v>
      </c>
      <c r="D20" s="98">
        <f>SUM(D21:D21)</f>
        <v>930</v>
      </c>
      <c r="E20" s="98">
        <f>SUM(E21:E21)</f>
        <v>930</v>
      </c>
      <c r="F20" s="98">
        <f>SUM(F21:F21)</f>
        <v>1860</v>
      </c>
    </row>
    <row r="21" spans="2:6" x14ac:dyDescent="0.2">
      <c r="B21" s="103">
        <v>51501</v>
      </c>
      <c r="C21" s="102" t="s">
        <v>76</v>
      </c>
      <c r="D21" s="101">
        <v>930</v>
      </c>
      <c r="E21" s="101">
        <v>930</v>
      </c>
      <c r="F21" s="101">
        <f>SUM(D21:E21)</f>
        <v>1860</v>
      </c>
    </row>
    <row r="22" spans="2:6" x14ac:dyDescent="0.2">
      <c r="B22" s="96">
        <v>54</v>
      </c>
      <c r="C22" s="104" t="s">
        <v>79</v>
      </c>
      <c r="D22" s="105">
        <f>SUM(D23+D34)</f>
        <v>26150</v>
      </c>
      <c r="E22" s="105">
        <f>SUM(E23+E34)</f>
        <v>7700</v>
      </c>
      <c r="F22" s="105">
        <f>SUM(F23+F34)</f>
        <v>33850</v>
      </c>
    </row>
    <row r="23" spans="2:6" x14ac:dyDescent="0.2">
      <c r="B23" s="96">
        <v>541</v>
      </c>
      <c r="C23" s="104" t="s">
        <v>153</v>
      </c>
      <c r="D23" s="105">
        <f>SUM(D24:D33)</f>
        <v>19270</v>
      </c>
      <c r="E23" s="105">
        <f>SUM(E24:E33)</f>
        <v>7700</v>
      </c>
      <c r="F23" s="105">
        <f>SUM(F24:F33)</f>
        <v>26970</v>
      </c>
    </row>
    <row r="24" spans="2:6" x14ac:dyDescent="0.2">
      <c r="B24" s="103">
        <v>54105</v>
      </c>
      <c r="C24" s="102" t="s">
        <v>83</v>
      </c>
      <c r="D24" s="106">
        <v>200</v>
      </c>
      <c r="E24" s="106">
        <v>0</v>
      </c>
      <c r="F24" s="106">
        <f>SUM(D24:E24)</f>
        <v>200</v>
      </c>
    </row>
    <row r="25" spans="2:6" x14ac:dyDescent="0.2">
      <c r="B25" s="103">
        <v>54107</v>
      </c>
      <c r="C25" s="102" t="s">
        <v>133</v>
      </c>
      <c r="D25" s="106">
        <v>1500</v>
      </c>
      <c r="E25" s="106">
        <v>0</v>
      </c>
      <c r="F25" s="106">
        <f>SUM(D25:E25)</f>
        <v>1500</v>
      </c>
    </row>
    <row r="26" spans="2:6" x14ac:dyDescent="0.2">
      <c r="B26" s="103">
        <v>54109</v>
      </c>
      <c r="C26" s="102" t="s">
        <v>85</v>
      </c>
      <c r="D26" s="106">
        <v>800</v>
      </c>
      <c r="E26" s="106">
        <v>0</v>
      </c>
      <c r="F26" s="106">
        <f t="shared" ref="F26:F33" si="1">SUM(D26:E26)</f>
        <v>800</v>
      </c>
    </row>
    <row r="27" spans="2:6" x14ac:dyDescent="0.2">
      <c r="B27" s="103">
        <v>54110</v>
      </c>
      <c r="C27" s="102" t="s">
        <v>86</v>
      </c>
      <c r="D27" s="106">
        <v>5000</v>
      </c>
      <c r="E27" s="106">
        <v>0</v>
      </c>
      <c r="F27" s="106">
        <f t="shared" si="1"/>
        <v>5000</v>
      </c>
    </row>
    <row r="28" spans="2:6" x14ac:dyDescent="0.2">
      <c r="B28" s="103">
        <v>54111</v>
      </c>
      <c r="C28" s="111" t="s">
        <v>252</v>
      </c>
      <c r="D28" s="101">
        <v>6000</v>
      </c>
      <c r="E28" s="101">
        <v>4000</v>
      </c>
      <c r="F28" s="101">
        <f t="shared" si="1"/>
        <v>10000</v>
      </c>
    </row>
    <row r="29" spans="2:6" x14ac:dyDescent="0.2">
      <c r="B29" s="103">
        <v>54112</v>
      </c>
      <c r="C29" s="111" t="s">
        <v>249</v>
      </c>
      <c r="D29" s="101">
        <v>4000</v>
      </c>
      <c r="E29" s="101">
        <v>3500</v>
      </c>
      <c r="F29" s="101">
        <f t="shared" si="1"/>
        <v>7500</v>
      </c>
    </row>
    <row r="30" spans="2:6" x14ac:dyDescent="0.2">
      <c r="B30" s="103">
        <v>54114</v>
      </c>
      <c r="C30" s="102" t="s">
        <v>87</v>
      </c>
      <c r="D30" s="106">
        <v>100</v>
      </c>
      <c r="E30" s="106">
        <v>0</v>
      </c>
      <c r="F30" s="106">
        <f t="shared" si="1"/>
        <v>100</v>
      </c>
    </row>
    <row r="31" spans="2:6" x14ac:dyDescent="0.2">
      <c r="B31" s="103">
        <v>54115</v>
      </c>
      <c r="C31" s="102" t="s">
        <v>88</v>
      </c>
      <c r="D31" s="106">
        <v>270</v>
      </c>
      <c r="E31" s="106">
        <v>0</v>
      </c>
      <c r="F31" s="106">
        <f t="shared" si="1"/>
        <v>270</v>
      </c>
    </row>
    <row r="32" spans="2:6" x14ac:dyDescent="0.2">
      <c r="B32" s="103">
        <v>54118</v>
      </c>
      <c r="C32" s="102" t="s">
        <v>237</v>
      </c>
      <c r="D32" s="194">
        <v>1000</v>
      </c>
      <c r="E32" s="106">
        <v>200</v>
      </c>
      <c r="F32" s="101">
        <f t="shared" si="1"/>
        <v>1200</v>
      </c>
    </row>
    <row r="33" spans="2:6" x14ac:dyDescent="0.2">
      <c r="B33" s="103">
        <v>54199</v>
      </c>
      <c r="C33" s="102" t="s">
        <v>89</v>
      </c>
      <c r="D33" s="106">
        <v>400</v>
      </c>
      <c r="E33" s="106">
        <v>0</v>
      </c>
      <c r="F33" s="106">
        <f t="shared" si="1"/>
        <v>400</v>
      </c>
    </row>
    <row r="34" spans="2:6" x14ac:dyDescent="0.2">
      <c r="B34" s="96">
        <v>543</v>
      </c>
      <c r="C34" s="104" t="s">
        <v>145</v>
      </c>
      <c r="D34" s="105">
        <f>SUM(D35:D38)</f>
        <v>6880</v>
      </c>
      <c r="E34" s="105">
        <f>SUM(E35:E38)</f>
        <v>0</v>
      </c>
      <c r="F34" s="105">
        <f>SUM(F35:F38)</f>
        <v>6880</v>
      </c>
    </row>
    <row r="35" spans="2:6" x14ac:dyDescent="0.2">
      <c r="B35" s="103">
        <v>54301</v>
      </c>
      <c r="C35" s="102" t="s">
        <v>93</v>
      </c>
      <c r="D35" s="106">
        <v>350</v>
      </c>
      <c r="E35" s="106">
        <v>0</v>
      </c>
      <c r="F35" s="106">
        <f>SUM(D35:E35)</f>
        <v>350</v>
      </c>
    </row>
    <row r="36" spans="2:6" x14ac:dyDescent="0.2">
      <c r="B36" s="103">
        <v>54302</v>
      </c>
      <c r="C36" s="102" t="s">
        <v>250</v>
      </c>
      <c r="D36" s="106">
        <v>4050</v>
      </c>
      <c r="E36" s="106">
        <v>0</v>
      </c>
      <c r="F36" s="106">
        <f>SUM(D36:E36)</f>
        <v>4050</v>
      </c>
    </row>
    <row r="37" spans="2:6" x14ac:dyDescent="0.2">
      <c r="B37" s="103">
        <v>54304</v>
      </c>
      <c r="C37" s="102" t="s">
        <v>361</v>
      </c>
      <c r="D37" s="194">
        <v>2000</v>
      </c>
      <c r="E37" s="106">
        <v>0</v>
      </c>
      <c r="F37" s="106">
        <f>SUM(D37:E37)</f>
        <v>2000</v>
      </c>
    </row>
    <row r="38" spans="2:6" x14ac:dyDescent="0.2">
      <c r="B38" s="103">
        <v>54313</v>
      </c>
      <c r="C38" s="102" t="s">
        <v>123</v>
      </c>
      <c r="D38" s="106">
        <v>480</v>
      </c>
      <c r="E38" s="106">
        <v>0</v>
      </c>
      <c r="F38" s="106">
        <f>SUM(D38:E38)</f>
        <v>480</v>
      </c>
    </row>
    <row r="39" spans="2:6" x14ac:dyDescent="0.2">
      <c r="B39" s="96">
        <v>61</v>
      </c>
      <c r="C39" s="104" t="s">
        <v>106</v>
      </c>
      <c r="D39" s="105">
        <f>SUM(D40)</f>
        <v>3800</v>
      </c>
      <c r="E39" s="105">
        <f t="shared" ref="E39:F39" si="2">SUM(E40)</f>
        <v>0</v>
      </c>
      <c r="F39" s="105">
        <f t="shared" si="2"/>
        <v>3800</v>
      </c>
    </row>
    <row r="40" spans="2:6" x14ac:dyDescent="0.2">
      <c r="B40" s="96">
        <v>611</v>
      </c>
      <c r="C40" s="104" t="s">
        <v>152</v>
      </c>
      <c r="D40" s="105">
        <f>SUM(D41:D41)</f>
        <v>3800</v>
      </c>
      <c r="E40" s="105">
        <f>SUM(E41:E41)</f>
        <v>0</v>
      </c>
      <c r="F40" s="105">
        <f>+F41</f>
        <v>3800</v>
      </c>
    </row>
    <row r="41" spans="2:6" x14ac:dyDescent="0.2">
      <c r="B41" s="103">
        <v>61108</v>
      </c>
      <c r="C41" s="102" t="s">
        <v>348</v>
      </c>
      <c r="D41" s="101">
        <v>3800</v>
      </c>
      <c r="E41" s="106">
        <v>0</v>
      </c>
      <c r="F41" s="106">
        <f>SUM(D41:E41)</f>
        <v>3800</v>
      </c>
    </row>
    <row r="42" spans="2:6" x14ac:dyDescent="0.2">
      <c r="B42" s="103"/>
      <c r="C42" s="102"/>
      <c r="D42" s="101"/>
      <c r="E42" s="106"/>
      <c r="F42" s="106"/>
    </row>
    <row r="43" spans="2:6" x14ac:dyDescent="0.2">
      <c r="B43" s="103"/>
      <c r="C43" s="104" t="s">
        <v>115</v>
      </c>
      <c r="D43" s="105">
        <f>SUM(D12+D22+D39)</f>
        <v>50055.1</v>
      </c>
      <c r="E43" s="105">
        <f>SUM(E12+E22+E39)</f>
        <v>21650</v>
      </c>
      <c r="F43" s="105">
        <f>SUM(D43:E43)</f>
        <v>71705.100000000006</v>
      </c>
    </row>
    <row r="44" spans="2:6" x14ac:dyDescent="0.2">
      <c r="B44" s="103"/>
      <c r="C44" s="102"/>
      <c r="D44" s="106"/>
      <c r="E44" s="106"/>
      <c r="F44" s="106"/>
    </row>
    <row r="45" spans="2:6" x14ac:dyDescent="0.2">
      <c r="B45" s="96"/>
      <c r="C45" s="104" t="s">
        <v>116</v>
      </c>
      <c r="D45" s="105">
        <f>SUM(D12+D22+D39)</f>
        <v>50055.1</v>
      </c>
      <c r="E45" s="105">
        <f>SUM(E12+E22+E39)</f>
        <v>21650</v>
      </c>
      <c r="F45" s="105">
        <f>SUM(F12+F22+F39)</f>
        <v>71705.100000000006</v>
      </c>
    </row>
    <row r="46" spans="2:6" x14ac:dyDescent="0.2">
      <c r="B46" s="96"/>
      <c r="C46" s="104" t="s">
        <v>117</v>
      </c>
      <c r="D46" s="105">
        <f>SUM(D13+D16+D18+D20+D23+D34+D40)</f>
        <v>50055.1</v>
      </c>
      <c r="E46" s="105">
        <f>SUM(E13+E16+E18+E20+E23+E34+E40)</f>
        <v>21650</v>
      </c>
      <c r="F46" s="105">
        <f>SUM(F13+F16+F18+F20+F23+F34+F40)</f>
        <v>71705.100000000006</v>
      </c>
    </row>
    <row r="47" spans="2:6" x14ac:dyDescent="0.2">
      <c r="B47" s="96"/>
      <c r="C47" s="104" t="s">
        <v>118</v>
      </c>
      <c r="D47" s="105">
        <f>SUM(D14+D15+D17+D19+D21+D24+D26+D27+D28+D29+D30+D31+D32+D33+D35+D36+D37+D38)</f>
        <v>44755.1</v>
      </c>
      <c r="E47" s="105">
        <f>SUM(E14+E15+E17+E19+E21+E24+E25+E26+E27+E28+E29+E30+E31+E32+E33+E35+E36+E38+E41)</f>
        <v>21650</v>
      </c>
      <c r="F47" s="105">
        <f>SUM(F14+F15++F17+F19+F21+F24+F25+F26+F27+F28+F29+F30+F31+F32+F33+F35+F36+F37+F38+F41)</f>
        <v>71705.100000000006</v>
      </c>
    </row>
    <row r="48" spans="2:6" x14ac:dyDescent="0.2">
      <c r="B48" s="9"/>
    </row>
    <row r="89" ht="15" customHeight="1" x14ac:dyDescent="0.2"/>
    <row r="2470" spans="7:98" ht="11.1" customHeight="1" x14ac:dyDescent="0.2">
      <c r="G2470" s="10"/>
      <c r="H2470" s="10"/>
      <c r="J2470" s="10"/>
      <c r="K2470" s="10"/>
      <c r="L2470" s="10"/>
      <c r="M2470" s="10"/>
      <c r="N2470" s="10"/>
      <c r="O2470" s="10"/>
      <c r="P2470" s="10"/>
      <c r="Q2470" s="10"/>
      <c r="R2470" s="10"/>
      <c r="S2470" s="10"/>
      <c r="T2470" s="10"/>
      <c r="U2470" s="10"/>
      <c r="V2470" s="10"/>
      <c r="W2470" s="10"/>
      <c r="X2470" s="10"/>
      <c r="Y2470" s="10"/>
      <c r="Z2470" s="10"/>
      <c r="AA2470" s="10"/>
      <c r="AB2470" s="10"/>
      <c r="AC2470" s="10"/>
      <c r="AD2470" s="10"/>
      <c r="AE2470" s="10"/>
      <c r="AF2470" s="10"/>
      <c r="AG2470" s="10"/>
      <c r="AH2470" s="10"/>
      <c r="AI2470" s="10"/>
      <c r="AJ2470" s="10"/>
      <c r="AK2470" s="10"/>
      <c r="AL2470" s="10"/>
      <c r="AM2470" s="10"/>
      <c r="AN2470" s="10"/>
      <c r="AO2470" s="10"/>
      <c r="AP2470" s="10"/>
      <c r="AQ2470" s="10"/>
      <c r="AR2470" s="10"/>
      <c r="AS2470" s="10"/>
      <c r="AT2470" s="10"/>
      <c r="AV2470" s="10"/>
      <c r="AW2470" s="10"/>
      <c r="AX2470" s="10"/>
      <c r="AY2470" s="10"/>
      <c r="AZ2470" s="10"/>
      <c r="BA2470" s="10"/>
      <c r="BC2470" s="10"/>
      <c r="BD2470" s="10"/>
      <c r="BE2470" s="10"/>
      <c r="BF2470" s="10"/>
      <c r="BG2470" s="10"/>
      <c r="BH2470" s="10"/>
      <c r="BJ2470" s="10"/>
      <c r="BK2470" s="10"/>
      <c r="BL2470" s="10"/>
      <c r="BM2470" s="10"/>
      <c r="BN2470" s="10"/>
      <c r="BO2470" s="10"/>
      <c r="BQ2470" s="10"/>
      <c r="BR2470" s="10"/>
      <c r="BS2470" s="10"/>
      <c r="BT2470" s="10"/>
      <c r="BU2470" s="10"/>
      <c r="BV2470" s="10"/>
      <c r="BX2470" s="10"/>
      <c r="BY2470" s="10"/>
      <c r="BZ2470" s="10"/>
      <c r="CA2470" s="10"/>
      <c r="CB2470" s="10"/>
      <c r="CC2470" s="10"/>
      <c r="CE2470" s="10"/>
      <c r="CF2470" s="10"/>
      <c r="CG2470" s="10"/>
      <c r="CH2470" s="10"/>
      <c r="CI2470" s="10"/>
      <c r="CJ2470" s="10"/>
      <c r="CL2470" s="10"/>
      <c r="CM2470" s="10"/>
      <c r="CN2470" s="10"/>
      <c r="CO2470" s="10"/>
      <c r="CP2470" s="10"/>
      <c r="CQ2470" s="10"/>
      <c r="CS2470" s="10"/>
      <c r="CT2470" s="10"/>
    </row>
    <row r="2471" spans="7:98" ht="11.1" customHeight="1" x14ac:dyDescent="0.2">
      <c r="G2471" s="1"/>
      <c r="H2471" s="1"/>
      <c r="J2471" s="1"/>
      <c r="K2471" s="1"/>
      <c r="L2471" s="1"/>
      <c r="M2471" s="1"/>
      <c r="N2471" s="1"/>
      <c r="O2471" s="1"/>
      <c r="P2471" s="1"/>
      <c r="Q2471" s="1"/>
      <c r="R2471" s="1"/>
      <c r="S2471" s="1"/>
      <c r="T2471" s="1"/>
      <c r="U2471" s="1"/>
      <c r="V2471" s="1"/>
      <c r="W2471" s="1"/>
      <c r="X2471" s="1"/>
      <c r="Y2471" s="1"/>
      <c r="Z2471" s="1"/>
      <c r="AA2471" s="1"/>
      <c r="AB2471" s="1"/>
      <c r="AC2471" s="1"/>
      <c r="AD2471" s="1"/>
      <c r="AE2471" s="1"/>
      <c r="AF2471" s="1"/>
      <c r="AG2471" s="1"/>
      <c r="AH2471" s="1"/>
      <c r="AI2471" s="1"/>
      <c r="AJ2471" s="1"/>
      <c r="AK2471" s="1"/>
      <c r="AL2471" s="1"/>
      <c r="AM2471" s="1"/>
      <c r="AN2471" s="1"/>
      <c r="AO2471" s="1"/>
      <c r="AP2471" s="1"/>
      <c r="AQ2471" s="1"/>
      <c r="AR2471" s="1"/>
      <c r="AS2471" s="1"/>
      <c r="AT2471" s="1"/>
      <c r="AV2471" s="1"/>
      <c r="AW2471" s="1"/>
      <c r="AX2471" s="1"/>
      <c r="AY2471" s="1"/>
      <c r="AZ2471" s="1"/>
      <c r="BA2471" s="1"/>
      <c r="BC2471" s="1"/>
      <c r="BD2471" s="1"/>
      <c r="BE2471" s="1"/>
      <c r="BF2471" s="1"/>
      <c r="BG2471" s="1"/>
      <c r="BH2471" s="1"/>
      <c r="BJ2471" s="1"/>
      <c r="BK2471" s="1"/>
      <c r="BL2471" s="1"/>
      <c r="BM2471" s="1"/>
      <c r="BN2471" s="1"/>
      <c r="BO2471" s="1"/>
      <c r="BQ2471" s="1"/>
      <c r="BR2471" s="1"/>
      <c r="BS2471" s="1"/>
      <c r="BT2471" s="1"/>
      <c r="BU2471" s="1"/>
      <c r="BV2471" s="1"/>
      <c r="BX2471" s="1"/>
      <c r="BY2471" s="1"/>
      <c r="BZ2471" s="1"/>
      <c r="CA2471" s="1"/>
      <c r="CB2471" s="1"/>
      <c r="CC2471" s="1"/>
      <c r="CE2471" s="1"/>
      <c r="CF2471" s="1"/>
      <c r="CG2471" s="1"/>
      <c r="CH2471" s="1"/>
      <c r="CI2471" s="1"/>
      <c r="CJ2471" s="1"/>
      <c r="CL2471" s="1"/>
      <c r="CM2471" s="1"/>
      <c r="CN2471" s="1"/>
      <c r="CO2471" s="1"/>
      <c r="CP2471" s="1"/>
      <c r="CQ2471" s="1"/>
      <c r="CS2471" s="1"/>
      <c r="CT2471" s="1"/>
    </row>
    <row r="2472" spans="7:98" ht="11.1" customHeight="1" x14ac:dyDescent="0.2">
      <c r="G2472" s="1"/>
      <c r="H2472" s="1"/>
      <c r="J2472" s="1"/>
      <c r="K2472" s="1"/>
      <c r="L2472" s="1"/>
      <c r="M2472" s="1"/>
      <c r="N2472" s="1"/>
      <c r="O2472" s="1"/>
      <c r="P2472" s="1"/>
      <c r="Q2472" s="1"/>
      <c r="R2472" s="1"/>
      <c r="S2472" s="1"/>
      <c r="T2472" s="1"/>
      <c r="U2472" s="1"/>
      <c r="V2472" s="1"/>
      <c r="W2472" s="1"/>
      <c r="X2472" s="1"/>
      <c r="Y2472" s="1"/>
      <c r="Z2472" s="1"/>
      <c r="AA2472" s="1"/>
      <c r="AB2472" s="1"/>
      <c r="AC2472" s="1"/>
      <c r="AD2472" s="1"/>
      <c r="AF2472" s="1"/>
      <c r="AG2472" s="1"/>
      <c r="AI2472" s="1"/>
      <c r="AK2472" s="1"/>
      <c r="AL2472" s="1"/>
      <c r="AM2472" s="1"/>
      <c r="AN2472" s="1"/>
      <c r="AO2472" s="1"/>
      <c r="AP2472" s="1"/>
      <c r="AR2472" s="1"/>
      <c r="AT2472" s="1"/>
      <c r="AV2472" s="1"/>
      <c r="AW2472" s="1"/>
      <c r="AX2472" s="1"/>
      <c r="AY2472" s="1"/>
      <c r="AZ2472" s="1"/>
      <c r="BA2472" s="1"/>
      <c r="BC2472" s="1"/>
      <c r="BD2472" s="1"/>
      <c r="BE2472" s="1"/>
      <c r="BF2472" s="1"/>
      <c r="BH2472" s="1"/>
      <c r="BJ2472" s="1"/>
      <c r="BK2472" s="1"/>
      <c r="BL2472" s="1"/>
      <c r="BM2472" s="1"/>
      <c r="BN2472" s="1"/>
      <c r="BO2472" s="1"/>
      <c r="BQ2472" s="1"/>
      <c r="BR2472" s="1"/>
      <c r="BS2472" s="1"/>
      <c r="BT2472" s="1"/>
      <c r="BU2472" s="1"/>
      <c r="BV2472" s="1"/>
      <c r="BX2472" s="1"/>
      <c r="BZ2472" s="1"/>
      <c r="CA2472" s="1"/>
      <c r="CB2472" s="1"/>
      <c r="CC2472" s="1"/>
      <c r="CE2472" s="1"/>
      <c r="CF2472" s="1"/>
      <c r="CG2472" s="1"/>
      <c r="CH2472" s="1"/>
      <c r="CI2472" s="1"/>
      <c r="CJ2472" s="1"/>
      <c r="CL2472" s="1"/>
      <c r="CM2472" s="1"/>
      <c r="CN2472" s="1"/>
      <c r="CS2472" s="1"/>
      <c r="CT2472" s="1"/>
    </row>
    <row r="2473" spans="7:98" x14ac:dyDescent="0.2">
      <c r="G2473" s="1"/>
      <c r="H2473" s="1"/>
      <c r="J2473" s="1"/>
      <c r="K2473" s="1"/>
      <c r="L2473" s="1"/>
      <c r="M2473" s="1"/>
      <c r="N2473" s="1"/>
      <c r="O2473" s="1"/>
      <c r="P2473" s="1"/>
      <c r="Q2473" s="1"/>
      <c r="R2473" s="1"/>
      <c r="S2473" s="1"/>
      <c r="T2473" s="1"/>
      <c r="U2473" s="1"/>
      <c r="V2473" s="1"/>
      <c r="W2473" s="1"/>
      <c r="X2473" s="1"/>
      <c r="Y2473" s="1"/>
      <c r="Z2473" s="1"/>
      <c r="AA2473" s="1"/>
      <c r="AB2473" s="1"/>
      <c r="AC2473" s="1"/>
      <c r="AD2473" s="1"/>
      <c r="AF2473" s="1"/>
      <c r="AG2473" s="1"/>
      <c r="AI2473" s="1"/>
      <c r="AK2473" s="1"/>
      <c r="AL2473" s="1"/>
      <c r="AM2473" s="1"/>
      <c r="AN2473" s="1"/>
      <c r="AO2473" s="1"/>
      <c r="AP2473" s="1"/>
      <c r="AR2473" s="1"/>
      <c r="AT2473" s="1"/>
      <c r="AV2473" s="1"/>
      <c r="AW2473" s="1"/>
      <c r="AX2473" s="1"/>
      <c r="AY2473" s="1"/>
      <c r="AZ2473" s="1"/>
      <c r="BA2473" s="1"/>
      <c r="BC2473" s="1"/>
      <c r="BD2473" s="1"/>
      <c r="BE2473" s="1"/>
      <c r="BF2473" s="1"/>
      <c r="BH2473" s="1"/>
      <c r="BJ2473" s="1"/>
      <c r="BK2473" s="1"/>
      <c r="BL2473" s="1"/>
      <c r="BM2473" s="1"/>
      <c r="BN2473" s="1"/>
      <c r="BO2473" s="1"/>
      <c r="BQ2473" s="1"/>
      <c r="BR2473" s="1"/>
      <c r="BS2473" s="1"/>
      <c r="BT2473" s="1"/>
      <c r="BU2473" s="1"/>
      <c r="BV2473" s="1"/>
      <c r="BX2473" s="1"/>
      <c r="BZ2473" s="1"/>
      <c r="CA2473" s="1"/>
      <c r="CB2473" s="1"/>
      <c r="CC2473" s="1"/>
      <c r="CE2473" s="1"/>
      <c r="CF2473" s="1"/>
      <c r="CG2473" s="1"/>
      <c r="CH2473" s="1"/>
      <c r="CI2473" s="1"/>
      <c r="CJ2473" s="1"/>
      <c r="CL2473" s="1"/>
      <c r="CM2473" s="1"/>
      <c r="CN2473" s="1"/>
      <c r="CS2473" s="1"/>
      <c r="CT2473" s="1"/>
    </row>
    <row r="2474" spans="7:98" ht="12.95" customHeight="1" x14ac:dyDescent="0.2">
      <c r="G2474" s="1"/>
      <c r="H2474" s="1"/>
      <c r="J2474" s="1"/>
      <c r="K2474" s="1"/>
      <c r="L2474" s="1"/>
      <c r="M2474" s="1"/>
      <c r="N2474" s="1"/>
      <c r="O2474" s="1"/>
      <c r="P2474" s="1"/>
      <c r="Q2474" s="1"/>
      <c r="R2474" s="1"/>
      <c r="S2474" s="1"/>
      <c r="T2474" s="1"/>
      <c r="U2474" s="1"/>
      <c r="V2474" s="1"/>
      <c r="W2474" s="1"/>
      <c r="Z2474" s="1"/>
      <c r="AA2474" s="1"/>
      <c r="AB2474" s="1"/>
      <c r="AC2474" s="1"/>
      <c r="AD2474" s="1"/>
      <c r="AF2474" s="1"/>
      <c r="AG2474" s="1"/>
      <c r="AI2474" s="1"/>
      <c r="AK2474" s="1"/>
      <c r="AL2474" s="1"/>
      <c r="AO2474" s="1"/>
      <c r="AR2474" s="1"/>
      <c r="AT2474" s="1"/>
      <c r="AV2474" s="1"/>
      <c r="AW2474" s="1"/>
      <c r="AX2474" s="1"/>
      <c r="AY2474" s="1"/>
      <c r="BA2474" s="1"/>
      <c r="BC2474" s="1"/>
      <c r="BD2474" s="1"/>
      <c r="BE2474" s="1"/>
      <c r="BF2474" s="1"/>
      <c r="BH2474" s="1"/>
      <c r="BJ2474" s="1"/>
      <c r="BK2474" s="1"/>
      <c r="BL2474" s="1"/>
      <c r="BM2474" s="1"/>
      <c r="BN2474" s="1"/>
      <c r="BO2474" s="1"/>
      <c r="BR2474" s="1"/>
      <c r="BS2474" s="1"/>
      <c r="BT2474" s="1"/>
      <c r="BU2474" s="1"/>
      <c r="BV2474" s="1"/>
      <c r="BZ2474" s="1"/>
      <c r="CA2474" s="1"/>
      <c r="CB2474" s="1"/>
      <c r="CC2474" s="1"/>
      <c r="CF2474" s="1"/>
      <c r="CG2474" s="1"/>
      <c r="CH2474" s="1"/>
      <c r="CI2474" s="1"/>
      <c r="CJ2474" s="1"/>
      <c r="CN2474" s="1"/>
      <c r="CS2474" s="1"/>
      <c r="CT2474" s="1"/>
    </row>
    <row r="2475" spans="7:98" ht="12.95" customHeight="1" x14ac:dyDescent="0.2">
      <c r="G2475" s="1"/>
      <c r="H2475" s="1"/>
      <c r="J2475" s="1"/>
      <c r="K2475" s="1"/>
      <c r="L2475" s="1"/>
      <c r="M2475" s="1"/>
      <c r="N2475" s="1"/>
      <c r="O2475" s="1"/>
      <c r="P2475" s="1"/>
      <c r="R2475" s="1"/>
      <c r="S2475" s="1"/>
      <c r="T2475" s="1"/>
      <c r="U2475" s="1"/>
      <c r="V2475" s="1"/>
      <c r="W2475" s="1"/>
      <c r="Z2475" s="1"/>
      <c r="AA2475" s="1"/>
      <c r="AB2475" s="1"/>
      <c r="AC2475" s="1"/>
      <c r="AD2475" s="1"/>
      <c r="AF2475" s="1"/>
      <c r="AG2475" s="1"/>
      <c r="AI2475" s="1"/>
      <c r="AK2475" s="1"/>
      <c r="AL2475" s="1"/>
      <c r="AO2475" s="1"/>
      <c r="AR2475" s="1"/>
      <c r="AT2475" s="1"/>
      <c r="AV2475" s="1"/>
      <c r="AW2475" s="1"/>
      <c r="AX2475" s="1"/>
      <c r="AY2475" s="1"/>
      <c r="BA2475" s="1"/>
      <c r="BC2475" s="1"/>
      <c r="BD2475" s="1"/>
      <c r="BE2475" s="1"/>
      <c r="BF2475" s="1"/>
      <c r="BH2475" s="1"/>
      <c r="BK2475" s="1"/>
      <c r="BL2475" s="1"/>
      <c r="BM2475" s="1"/>
      <c r="BN2475" s="1"/>
      <c r="BO2475" s="1"/>
      <c r="BR2475" s="1"/>
      <c r="BS2475" s="1"/>
      <c r="BT2475" s="1"/>
      <c r="BU2475" s="1"/>
      <c r="BV2475" s="1"/>
      <c r="BZ2475" s="1"/>
      <c r="CA2475" s="1"/>
      <c r="CB2475" s="1"/>
      <c r="CC2475" s="1"/>
      <c r="CF2475" s="1"/>
      <c r="CG2475" s="1"/>
      <c r="CH2475" s="1"/>
      <c r="CI2475" s="1"/>
      <c r="CJ2475" s="1"/>
      <c r="CN2475" s="1"/>
      <c r="CS2475" s="1"/>
      <c r="CT2475" s="1"/>
    </row>
    <row r="2476" spans="7:98" ht="12.95" customHeight="1" x14ac:dyDescent="0.2">
      <c r="G2476" s="1"/>
      <c r="H2476" s="1"/>
      <c r="J2476" s="1"/>
      <c r="K2476" s="1"/>
      <c r="L2476" s="1"/>
      <c r="M2476" s="1"/>
      <c r="N2476" s="1"/>
      <c r="O2476" s="1"/>
      <c r="P2476" s="1"/>
      <c r="R2476" s="1"/>
      <c r="S2476" s="1"/>
      <c r="T2476" s="1"/>
      <c r="U2476" s="1"/>
      <c r="V2476" s="1"/>
      <c r="W2476" s="1"/>
      <c r="Z2476" s="1"/>
      <c r="AA2476" s="1"/>
      <c r="AB2476" s="1"/>
      <c r="AC2476" s="1"/>
      <c r="AD2476" s="1"/>
      <c r="AF2476" s="1"/>
      <c r="AG2476" s="1"/>
      <c r="AI2476" s="1"/>
      <c r="AK2476" s="1"/>
      <c r="AL2476" s="1"/>
      <c r="AO2476" s="1"/>
      <c r="AR2476" s="1"/>
      <c r="AT2476" s="1"/>
      <c r="AV2476" s="1"/>
      <c r="AW2476" s="1"/>
      <c r="AX2476" s="1"/>
      <c r="AY2476" s="1"/>
      <c r="BA2476" s="1"/>
      <c r="BC2476" s="1"/>
      <c r="BD2476" s="1"/>
      <c r="BE2476" s="1"/>
      <c r="BF2476" s="1"/>
      <c r="BH2476" s="1"/>
      <c r="BK2476" s="1"/>
      <c r="BL2476" s="1"/>
      <c r="BM2476" s="1"/>
      <c r="BN2476" s="1"/>
      <c r="BO2476" s="1"/>
      <c r="BR2476" s="1"/>
      <c r="BS2476" s="1"/>
      <c r="BT2476" s="1"/>
      <c r="BU2476" s="1"/>
      <c r="BV2476" s="1"/>
      <c r="BZ2476" s="1"/>
      <c r="CA2476" s="1"/>
      <c r="CB2476" s="1"/>
      <c r="CC2476" s="1"/>
      <c r="CF2476" s="1"/>
      <c r="CG2476" s="1"/>
      <c r="CH2476" s="1"/>
      <c r="CI2476" s="1"/>
      <c r="CJ2476" s="1"/>
      <c r="CN2476" s="1"/>
      <c r="CS2476" s="1"/>
      <c r="CT2476" s="1"/>
    </row>
    <row r="2477" spans="7:98" x14ac:dyDescent="0.2">
      <c r="G2477" s="1"/>
      <c r="H2477" s="1"/>
      <c r="J2477" s="1"/>
      <c r="K2477" s="1"/>
      <c r="L2477" s="1"/>
      <c r="M2477" s="1"/>
      <c r="N2477" s="1"/>
      <c r="O2477" s="1"/>
      <c r="P2477" s="1"/>
      <c r="R2477" s="1"/>
      <c r="S2477" s="1"/>
      <c r="T2477" s="1"/>
      <c r="U2477" s="1"/>
      <c r="V2477" s="1"/>
      <c r="W2477" s="1"/>
      <c r="Z2477" s="1"/>
      <c r="AA2477" s="1"/>
      <c r="AC2477" s="1"/>
      <c r="AD2477" s="1"/>
      <c r="AF2477" s="1"/>
      <c r="AG2477" s="1"/>
      <c r="AI2477" s="1"/>
      <c r="AK2477" s="1"/>
      <c r="AL2477" s="1"/>
      <c r="AO2477" s="1"/>
      <c r="AR2477" s="1"/>
      <c r="AT2477" s="1"/>
      <c r="AV2477" s="1"/>
      <c r="AW2477" s="1"/>
      <c r="AX2477" s="1"/>
      <c r="AY2477" s="1"/>
      <c r="BA2477" s="1"/>
      <c r="BC2477" s="1"/>
      <c r="BD2477" s="1"/>
      <c r="BE2477" s="1"/>
      <c r="BF2477" s="1"/>
      <c r="BH2477" s="1"/>
      <c r="BK2477" s="1"/>
      <c r="BL2477" s="1"/>
      <c r="BM2477" s="1"/>
      <c r="BN2477" s="1"/>
      <c r="BO2477" s="1"/>
      <c r="BR2477" s="1"/>
      <c r="BS2477" s="1"/>
      <c r="BT2477" s="1"/>
      <c r="BU2477" s="1"/>
      <c r="BV2477" s="1"/>
      <c r="BZ2477" s="1"/>
      <c r="CA2477" s="1"/>
      <c r="CB2477" s="1"/>
      <c r="CC2477" s="1"/>
      <c r="CF2477" s="1"/>
      <c r="CG2477" s="1"/>
      <c r="CH2477" s="1"/>
      <c r="CI2477" s="1"/>
      <c r="CN2477" s="1"/>
      <c r="CS2477" s="1"/>
      <c r="CT2477" s="1"/>
    </row>
    <row r="2478" spans="7:98" x14ac:dyDescent="0.2">
      <c r="G2478" s="1"/>
      <c r="H2478" s="1"/>
      <c r="J2478" s="1"/>
      <c r="K2478" s="1"/>
      <c r="L2478" s="1"/>
      <c r="M2478" s="1"/>
      <c r="N2478" s="1"/>
      <c r="O2478" s="1"/>
      <c r="P2478" s="1"/>
      <c r="R2478" s="1"/>
      <c r="S2478" s="1"/>
      <c r="T2478" s="1"/>
      <c r="U2478" s="1"/>
      <c r="V2478" s="1"/>
      <c r="W2478" s="1"/>
      <c r="Z2478" s="1"/>
      <c r="AA2478" s="1"/>
      <c r="AC2478" s="1"/>
      <c r="AD2478" s="1"/>
      <c r="AF2478" s="1"/>
      <c r="AG2478" s="1"/>
      <c r="AI2478" s="1"/>
      <c r="AK2478" s="1"/>
      <c r="AL2478" s="1"/>
      <c r="AO2478" s="1"/>
      <c r="AR2478" s="1"/>
      <c r="AT2478" s="1"/>
      <c r="AV2478" s="1"/>
      <c r="AW2478" s="1"/>
      <c r="AX2478" s="1"/>
      <c r="AY2478" s="1"/>
      <c r="BA2478" s="1"/>
      <c r="BC2478" s="1"/>
      <c r="BD2478" s="1"/>
      <c r="BE2478" s="1"/>
      <c r="BF2478" s="1"/>
      <c r="BH2478" s="1"/>
      <c r="BK2478" s="1"/>
      <c r="BL2478" s="1"/>
      <c r="BM2478" s="1"/>
      <c r="BN2478" s="1"/>
      <c r="BO2478" s="1"/>
      <c r="BR2478" s="1"/>
      <c r="BS2478" s="1"/>
      <c r="BT2478" s="1"/>
      <c r="BU2478" s="1"/>
      <c r="BV2478" s="1"/>
      <c r="BZ2478" s="1"/>
      <c r="CA2478" s="1"/>
      <c r="CB2478" s="1"/>
      <c r="CC2478" s="1"/>
      <c r="CF2478" s="1"/>
      <c r="CG2478" s="1"/>
      <c r="CH2478" s="1"/>
      <c r="CI2478" s="1"/>
      <c r="CN2478" s="1"/>
      <c r="CS2478" s="1"/>
      <c r="CT2478" s="1"/>
    </row>
    <row r="2479" spans="7:98" x14ac:dyDescent="0.2">
      <c r="G2479" s="1"/>
      <c r="H2479" s="1"/>
      <c r="J2479" s="1"/>
      <c r="K2479" s="1"/>
      <c r="L2479" s="1"/>
      <c r="M2479" s="1"/>
      <c r="N2479" s="1"/>
      <c r="O2479" s="1"/>
      <c r="P2479" s="1"/>
      <c r="R2479" s="1"/>
      <c r="S2479" s="1"/>
      <c r="T2479" s="1"/>
      <c r="U2479" s="1"/>
      <c r="V2479" s="1"/>
      <c r="W2479" s="1"/>
      <c r="Z2479" s="1"/>
      <c r="AA2479" s="1"/>
      <c r="AC2479" s="1"/>
      <c r="AF2479" s="1"/>
      <c r="AG2479" s="1"/>
      <c r="AI2479" s="1"/>
      <c r="AK2479" s="1"/>
      <c r="AL2479" s="1"/>
      <c r="AO2479" s="1"/>
      <c r="AR2479" s="1"/>
      <c r="AT2479" s="1"/>
      <c r="AV2479" s="1"/>
      <c r="AW2479" s="1"/>
      <c r="AX2479" s="1"/>
      <c r="AY2479" s="1"/>
      <c r="BA2479" s="1"/>
      <c r="BC2479" s="1"/>
      <c r="BD2479" s="1"/>
      <c r="BE2479" s="1"/>
      <c r="BF2479" s="1"/>
      <c r="BH2479" s="1"/>
      <c r="BK2479" s="1"/>
      <c r="BL2479" s="1"/>
      <c r="BM2479" s="1"/>
      <c r="BN2479" s="1"/>
      <c r="BO2479" s="1"/>
      <c r="BR2479" s="1"/>
      <c r="BS2479" s="1"/>
      <c r="BT2479" s="1"/>
      <c r="BU2479" s="1"/>
      <c r="BV2479" s="1"/>
      <c r="BZ2479" s="1"/>
      <c r="CA2479" s="1"/>
      <c r="CB2479" s="1"/>
      <c r="CC2479" s="1"/>
      <c r="CF2479" s="1"/>
      <c r="CG2479" s="1"/>
      <c r="CH2479" s="1"/>
      <c r="CI2479" s="1"/>
      <c r="CN2479" s="1"/>
      <c r="CS2479" s="1"/>
      <c r="CT2479" s="1"/>
    </row>
    <row r="2480" spans="7:98" x14ac:dyDescent="0.2">
      <c r="G2480" s="1"/>
      <c r="H2480" s="1"/>
      <c r="J2480" s="1"/>
      <c r="K2480" s="1"/>
      <c r="L2480" s="1"/>
      <c r="M2480" s="1"/>
      <c r="N2480" s="1"/>
      <c r="O2480" s="1"/>
      <c r="P2480" s="1"/>
      <c r="R2480" s="1"/>
      <c r="S2480" s="1"/>
      <c r="T2480" s="1"/>
      <c r="U2480" s="1"/>
      <c r="V2480" s="1"/>
      <c r="W2480" s="1"/>
      <c r="Z2480" s="1"/>
      <c r="AA2480" s="1"/>
      <c r="AC2480" s="1"/>
      <c r="AF2480" s="1"/>
      <c r="AG2480" s="1"/>
      <c r="AI2480" s="1"/>
      <c r="AK2480" s="1"/>
      <c r="AL2480" s="1"/>
      <c r="AO2480" s="1"/>
      <c r="AR2480" s="1"/>
      <c r="AT2480" s="1"/>
      <c r="AV2480" s="1"/>
      <c r="AW2480" s="1"/>
      <c r="AX2480" s="1"/>
      <c r="AY2480" s="1"/>
      <c r="BA2480" s="1"/>
      <c r="BC2480" s="1"/>
      <c r="BD2480" s="1"/>
      <c r="BE2480" s="1"/>
      <c r="BF2480" s="1"/>
      <c r="BH2480" s="1"/>
      <c r="BK2480" s="1"/>
      <c r="BL2480" s="1"/>
      <c r="BM2480" s="1"/>
      <c r="BN2480" s="1"/>
      <c r="BO2480" s="1"/>
      <c r="BR2480" s="1"/>
      <c r="BS2480" s="1"/>
      <c r="BT2480" s="1"/>
      <c r="BU2480" s="1"/>
      <c r="BV2480" s="1"/>
      <c r="BZ2480" s="1"/>
      <c r="CA2480" s="1"/>
      <c r="CB2480" s="1"/>
      <c r="CC2480" s="1"/>
      <c r="CF2480" s="1"/>
      <c r="CG2480" s="1"/>
      <c r="CH2480" s="1"/>
      <c r="CI2480" s="1"/>
      <c r="CN2480" s="1"/>
      <c r="CS2480" s="1"/>
      <c r="CT2480" s="1"/>
    </row>
    <row r="2481" spans="7:124" x14ac:dyDescent="0.2">
      <c r="G2481" s="1"/>
      <c r="H2481" s="1"/>
      <c r="J2481" s="1"/>
      <c r="K2481" s="1"/>
      <c r="L2481" s="1"/>
      <c r="M2481" s="1"/>
      <c r="N2481" s="1"/>
      <c r="O2481" s="1"/>
      <c r="P2481" s="1"/>
      <c r="R2481" s="1"/>
      <c r="S2481" s="1"/>
      <c r="T2481" s="1"/>
      <c r="U2481" s="1"/>
      <c r="V2481" s="1"/>
      <c r="W2481" s="1"/>
      <c r="Z2481" s="1"/>
      <c r="AA2481" s="1"/>
      <c r="AC2481" s="1"/>
      <c r="AF2481" s="1"/>
      <c r="AG2481" s="1"/>
      <c r="AI2481" s="1"/>
      <c r="AK2481" s="1"/>
      <c r="AL2481" s="1"/>
      <c r="AO2481" s="1"/>
      <c r="AR2481" s="1"/>
      <c r="AT2481" s="1"/>
      <c r="AV2481" s="1"/>
      <c r="AW2481" s="1"/>
      <c r="AX2481" s="1"/>
      <c r="AY2481" s="1"/>
      <c r="BA2481" s="1"/>
      <c r="BC2481" s="1"/>
      <c r="BD2481" s="1"/>
      <c r="BE2481" s="1"/>
      <c r="BF2481" s="1"/>
      <c r="BH2481" s="1"/>
      <c r="BK2481" s="1"/>
      <c r="BL2481" s="1"/>
      <c r="BM2481" s="1"/>
      <c r="BN2481" s="1"/>
      <c r="BO2481" s="1"/>
      <c r="BR2481" s="1"/>
      <c r="BS2481" s="1"/>
      <c r="BT2481" s="1"/>
      <c r="BU2481" s="1"/>
      <c r="BV2481" s="1"/>
      <c r="BZ2481" s="1"/>
      <c r="CA2481" s="1"/>
      <c r="CB2481" s="1"/>
      <c r="CC2481" s="1"/>
      <c r="CF2481" s="1"/>
      <c r="CG2481" s="1"/>
      <c r="CH2481" s="1"/>
      <c r="CI2481" s="1"/>
      <c r="CN2481" s="1"/>
      <c r="CS2481" s="1"/>
      <c r="CT2481" s="1"/>
    </row>
    <row r="2482" spans="7:124" x14ac:dyDescent="0.2">
      <c r="G2482" s="1"/>
      <c r="H2482" s="1"/>
      <c r="J2482" s="1"/>
      <c r="K2482" s="1"/>
      <c r="L2482" s="1"/>
      <c r="M2482" s="1"/>
      <c r="N2482" s="1"/>
      <c r="O2482" s="1"/>
      <c r="P2482" s="1"/>
      <c r="R2482" s="1"/>
      <c r="S2482" s="1"/>
      <c r="T2482" s="1"/>
      <c r="U2482" s="1"/>
      <c r="V2482" s="1"/>
      <c r="W2482" s="1"/>
      <c r="Z2482" s="1"/>
      <c r="AA2482" s="1"/>
      <c r="AC2482" s="1"/>
      <c r="AF2482" s="1"/>
      <c r="AG2482" s="1"/>
      <c r="AI2482" s="1"/>
      <c r="AK2482" s="1"/>
      <c r="AL2482" s="1"/>
      <c r="AO2482" s="1"/>
      <c r="AR2482" s="1"/>
      <c r="AT2482" s="1"/>
      <c r="AV2482" s="1"/>
      <c r="AW2482" s="1"/>
      <c r="AX2482" s="1"/>
      <c r="AY2482" s="1"/>
      <c r="BA2482" s="1"/>
      <c r="BC2482" s="1"/>
      <c r="BD2482" s="1"/>
      <c r="BE2482" s="1"/>
      <c r="BF2482" s="1"/>
      <c r="BH2482" s="1"/>
      <c r="BK2482" s="1"/>
      <c r="BL2482" s="1"/>
      <c r="BM2482" s="1"/>
      <c r="BN2482" s="1"/>
      <c r="BO2482" s="1"/>
      <c r="BR2482" s="1"/>
      <c r="BS2482" s="1"/>
      <c r="BT2482" s="1"/>
      <c r="BU2482" s="1"/>
      <c r="BV2482" s="1"/>
      <c r="BZ2482" s="1"/>
      <c r="CA2482" s="1"/>
      <c r="CB2482" s="1"/>
      <c r="CC2482" s="1"/>
      <c r="CF2482" s="1"/>
      <c r="CG2482" s="1"/>
      <c r="CH2482" s="1"/>
      <c r="CI2482" s="1"/>
      <c r="CN2482" s="1"/>
      <c r="CS2482" s="1"/>
      <c r="CT2482" s="1"/>
    </row>
    <row r="2483" spans="7:124" x14ac:dyDescent="0.2">
      <c r="G2483" s="1"/>
      <c r="H2483" s="1"/>
      <c r="J2483" s="1"/>
      <c r="K2483" s="1"/>
      <c r="L2483" s="1"/>
      <c r="M2483" s="1"/>
      <c r="N2483" s="1"/>
      <c r="O2483" s="1"/>
      <c r="P2483" s="1"/>
      <c r="R2483" s="1"/>
      <c r="S2483" s="1"/>
      <c r="U2483" s="1"/>
      <c r="W2483" s="1"/>
      <c r="Z2483" s="1"/>
      <c r="AA2483" s="1"/>
      <c r="AC2483" s="1"/>
      <c r="AF2483" s="1"/>
      <c r="AG2483" s="1"/>
      <c r="AI2483" s="1"/>
      <c r="AK2483" s="1"/>
      <c r="AL2483" s="1"/>
      <c r="AO2483" s="1"/>
      <c r="AR2483" s="1"/>
      <c r="AT2483" s="1"/>
      <c r="AV2483" s="1"/>
      <c r="AW2483" s="1"/>
      <c r="AX2483" s="1"/>
      <c r="AY2483" s="1"/>
      <c r="BA2483" s="1"/>
      <c r="BC2483" s="1"/>
      <c r="BD2483" s="1"/>
      <c r="BE2483" s="1"/>
      <c r="BF2483" s="1"/>
      <c r="BH2483" s="1"/>
      <c r="BK2483" s="1"/>
      <c r="BL2483" s="1"/>
      <c r="BM2483" s="1"/>
      <c r="BN2483" s="1"/>
      <c r="BO2483" s="1"/>
      <c r="BR2483" s="1"/>
      <c r="BS2483" s="1"/>
      <c r="BT2483" s="1"/>
      <c r="BU2483" s="1"/>
      <c r="BV2483" s="1"/>
      <c r="BZ2483" s="1"/>
      <c r="CA2483" s="1"/>
      <c r="CB2483" s="1"/>
      <c r="CC2483" s="1"/>
      <c r="CF2483" s="1"/>
      <c r="CG2483" s="1"/>
      <c r="CH2483" s="1"/>
      <c r="CI2483" s="1"/>
      <c r="CN2483" s="1"/>
      <c r="CS2483" s="1"/>
      <c r="CT2483" s="1"/>
    </row>
    <row r="2484" spans="7:124" x14ac:dyDescent="0.2">
      <c r="G2484" s="1"/>
      <c r="J2484" s="1"/>
      <c r="K2484" s="1"/>
      <c r="L2484" s="1"/>
      <c r="M2484" s="1"/>
      <c r="N2484" s="1"/>
      <c r="O2484" s="1"/>
      <c r="P2484" s="1"/>
      <c r="R2484" s="1"/>
      <c r="S2484" s="1"/>
      <c r="U2484" s="1"/>
      <c r="AC2484" s="1"/>
      <c r="AF2484" s="1"/>
      <c r="AG2484" s="1"/>
      <c r="AI2484" s="1"/>
      <c r="AK2484" s="1"/>
      <c r="AL2484" s="1"/>
      <c r="AO2484" s="1"/>
      <c r="AR2484" s="1"/>
      <c r="AT2484" s="1"/>
      <c r="AV2484" s="1"/>
      <c r="AW2484" s="1"/>
      <c r="AX2484" s="1"/>
      <c r="AY2484" s="1"/>
      <c r="BA2484" s="1"/>
      <c r="BC2484" s="1"/>
      <c r="BD2484" s="1"/>
      <c r="BE2484" s="1"/>
      <c r="BF2484" s="1"/>
      <c r="BH2484" s="1"/>
      <c r="BK2484" s="1"/>
      <c r="BL2484" s="1"/>
      <c r="BM2484" s="1"/>
      <c r="BN2484" s="1"/>
      <c r="BO2484" s="1"/>
      <c r="BR2484" s="1"/>
      <c r="BS2484" s="1"/>
      <c r="BT2484" s="1"/>
      <c r="BU2484" s="1"/>
      <c r="BV2484" s="1"/>
      <c r="BZ2484" s="1"/>
      <c r="CA2484" s="1"/>
      <c r="CB2484" s="1"/>
      <c r="CC2484" s="1"/>
      <c r="CF2484" s="1"/>
      <c r="CG2484" s="1"/>
      <c r="CH2484" s="1"/>
      <c r="CI2484" s="1"/>
      <c r="CN2484" s="1"/>
      <c r="CS2484" s="1"/>
      <c r="CT2484" s="1"/>
    </row>
    <row r="2485" spans="7:124" x14ac:dyDescent="0.2">
      <c r="G2485" s="1"/>
      <c r="J2485" s="1"/>
      <c r="K2485" s="1"/>
      <c r="L2485" s="1"/>
      <c r="M2485" s="1"/>
      <c r="N2485" s="1"/>
      <c r="O2485" s="1"/>
      <c r="P2485" s="1"/>
      <c r="R2485" s="1"/>
      <c r="S2485" s="1"/>
      <c r="U2485" s="1"/>
      <c r="AC2485" s="1"/>
      <c r="AF2485" s="1"/>
      <c r="AG2485" s="1"/>
      <c r="AI2485" s="1"/>
      <c r="AK2485" s="1"/>
      <c r="AL2485" s="1"/>
      <c r="AO2485" s="1"/>
      <c r="AR2485" s="1"/>
      <c r="AT2485" s="1"/>
      <c r="AV2485" s="1"/>
      <c r="AW2485" s="1"/>
      <c r="AX2485" s="1"/>
      <c r="AY2485" s="1"/>
      <c r="BA2485" s="1"/>
      <c r="BC2485" s="1"/>
      <c r="BD2485" s="1"/>
      <c r="BE2485" s="1"/>
      <c r="BF2485" s="1"/>
      <c r="BH2485" s="1"/>
      <c r="BK2485" s="1"/>
      <c r="BL2485" s="1"/>
      <c r="BM2485" s="1"/>
      <c r="BN2485" s="1"/>
      <c r="BO2485" s="1"/>
      <c r="BR2485" s="1"/>
      <c r="BS2485" s="1"/>
      <c r="BT2485" s="1"/>
      <c r="BU2485" s="1"/>
      <c r="BV2485" s="1"/>
      <c r="BZ2485" s="1"/>
      <c r="CA2485" s="1"/>
      <c r="CB2485" s="1"/>
      <c r="CC2485" s="1"/>
      <c r="CF2485" s="1"/>
      <c r="CG2485" s="1"/>
      <c r="CH2485" s="1"/>
      <c r="CI2485" s="1"/>
      <c r="CN2485" s="1"/>
      <c r="CS2485" s="1"/>
      <c r="CT2485" s="1"/>
    </row>
    <row r="2486" spans="7:124" x14ac:dyDescent="0.2">
      <c r="K2486" s="1"/>
      <c r="O2486" s="1"/>
      <c r="P2486" s="1"/>
      <c r="R2486" s="1"/>
      <c r="U2486" s="1"/>
      <c r="AC2486" s="1"/>
      <c r="AF2486" s="1"/>
      <c r="AG2486" s="1"/>
      <c r="AI2486" s="1"/>
      <c r="AK2486" s="1"/>
      <c r="AL2486" s="1"/>
      <c r="AO2486" s="1"/>
      <c r="AR2486" s="1"/>
      <c r="AT2486" s="1"/>
      <c r="AV2486" s="1"/>
      <c r="AW2486" s="1"/>
      <c r="AX2486" s="1"/>
      <c r="AY2486" s="1"/>
      <c r="BA2486" s="1"/>
      <c r="BC2486" s="1"/>
      <c r="BD2486" s="1"/>
      <c r="BE2486" s="1"/>
      <c r="BF2486" s="1"/>
      <c r="BH2486" s="1"/>
      <c r="BK2486" s="1"/>
      <c r="BL2486" s="1"/>
      <c r="BM2486" s="1"/>
      <c r="BN2486" s="1"/>
      <c r="BO2486" s="1"/>
      <c r="BR2486" s="1"/>
      <c r="BS2486" s="1"/>
      <c r="BT2486" s="1"/>
      <c r="BU2486" s="1"/>
      <c r="BV2486" s="1"/>
      <c r="BZ2486" s="1"/>
      <c r="CA2486" s="1"/>
      <c r="CB2486" s="1"/>
      <c r="CC2486" s="1"/>
      <c r="CF2486" s="1"/>
      <c r="CG2486" s="1"/>
      <c r="CH2486" s="1"/>
      <c r="CI2486" s="1"/>
      <c r="CN2486" s="1"/>
      <c r="CS2486" s="1"/>
      <c r="CT2486" s="1"/>
    </row>
    <row r="2487" spans="7:124" x14ac:dyDescent="0.2">
      <c r="O2487" s="1"/>
      <c r="P2487" s="1"/>
      <c r="R2487" s="1"/>
      <c r="U2487" s="1"/>
      <c r="AC2487" s="1"/>
      <c r="AF2487" s="1"/>
      <c r="AG2487" s="1"/>
      <c r="AI2487" s="1"/>
      <c r="AK2487" s="1"/>
      <c r="AL2487" s="1"/>
      <c r="AO2487" s="1"/>
      <c r="AR2487" s="1"/>
      <c r="AT2487" s="1"/>
      <c r="AV2487" s="1"/>
      <c r="AW2487" s="1"/>
      <c r="AX2487" s="1"/>
      <c r="AY2487" s="1"/>
      <c r="BA2487" s="1"/>
      <c r="BC2487" s="1"/>
      <c r="BD2487" s="1"/>
      <c r="BE2487" s="1"/>
      <c r="BF2487" s="1"/>
      <c r="BH2487" s="1"/>
      <c r="BK2487" s="1"/>
      <c r="BL2487" s="1"/>
      <c r="BM2487" s="1"/>
      <c r="BN2487" s="1"/>
      <c r="BO2487" s="1"/>
      <c r="BR2487" s="1"/>
      <c r="BS2487" s="1"/>
      <c r="BT2487" s="1"/>
      <c r="BU2487" s="1"/>
      <c r="BV2487" s="1"/>
      <c r="BZ2487" s="1"/>
      <c r="CA2487" s="1"/>
      <c r="CB2487" s="1"/>
      <c r="CC2487" s="1"/>
      <c r="CF2487" s="1"/>
      <c r="CG2487" s="1"/>
      <c r="CH2487" s="1"/>
      <c r="CI2487" s="1"/>
      <c r="CN2487" s="1"/>
      <c r="CS2487" s="1"/>
      <c r="CT2487" s="1"/>
    </row>
    <row r="2488" spans="7:124" x14ac:dyDescent="0.2">
      <c r="O2488" s="1"/>
      <c r="P2488" s="1"/>
      <c r="R2488" s="1"/>
      <c r="U2488" s="1"/>
      <c r="AC2488" s="1"/>
      <c r="AF2488" s="1"/>
      <c r="AG2488" s="1"/>
      <c r="AI2488" s="1"/>
      <c r="AK2488" s="1"/>
      <c r="AL2488" s="1"/>
      <c r="AO2488" s="1"/>
      <c r="AR2488" s="1"/>
      <c r="AT2488" s="1"/>
      <c r="AV2488" s="1"/>
      <c r="AW2488" s="1"/>
      <c r="AX2488" s="1"/>
      <c r="AY2488" s="1"/>
      <c r="BA2488" s="1"/>
      <c r="BC2488" s="1"/>
      <c r="BD2488" s="1"/>
      <c r="BF2488" s="1"/>
      <c r="BH2488" s="1"/>
      <c r="BK2488" s="1"/>
      <c r="BL2488" s="1"/>
      <c r="BM2488" s="1"/>
      <c r="BO2488" s="1"/>
      <c r="BR2488" s="1"/>
      <c r="BS2488" s="1"/>
      <c r="BT2488" s="1"/>
      <c r="BU2488" s="1"/>
      <c r="BV2488" s="1"/>
      <c r="BZ2488" s="1"/>
      <c r="CA2488" s="1"/>
      <c r="CB2488" s="1"/>
      <c r="CC2488" s="1"/>
      <c r="CF2488" s="1"/>
      <c r="CG2488" s="1"/>
      <c r="CH2488" s="1"/>
      <c r="CI2488" s="1"/>
      <c r="CN2488" s="1"/>
      <c r="CS2488" s="1"/>
      <c r="CT2488" s="1"/>
    </row>
    <row r="2489" spans="7:124" x14ac:dyDescent="0.2">
      <c r="O2489" s="1"/>
      <c r="P2489" s="1"/>
      <c r="R2489" s="1"/>
      <c r="U2489" s="1"/>
      <c r="AC2489" s="1"/>
      <c r="AF2489" s="1"/>
      <c r="AG2489" s="1"/>
      <c r="AI2489" s="1"/>
      <c r="AK2489" s="1"/>
      <c r="AL2489" s="1"/>
      <c r="AV2489" s="1"/>
      <c r="AW2489" s="1"/>
      <c r="BD2489" s="1"/>
      <c r="BK2489" s="1"/>
      <c r="BL2489" s="1"/>
      <c r="BZ2489" s="1"/>
      <c r="CA2489" s="1"/>
      <c r="CB2489" s="1"/>
      <c r="CS2489" s="1"/>
      <c r="CT2489" s="1"/>
    </row>
    <row r="2490" spans="7:124" x14ac:dyDescent="0.2">
      <c r="AC2490" s="1"/>
      <c r="AG2490" s="1"/>
      <c r="AI2490" s="1"/>
      <c r="AL2490" s="1"/>
      <c r="AV2490" s="1"/>
      <c r="AW2490" s="1"/>
      <c r="BK2490" s="1"/>
      <c r="BL2490" s="1"/>
      <c r="BZ2490" s="1"/>
      <c r="CA2490" s="1"/>
      <c r="CB2490" s="1"/>
      <c r="CS2490" s="1"/>
    </row>
    <row r="2491" spans="7:124" x14ac:dyDescent="0.2">
      <c r="G2491" s="14"/>
      <c r="H2491" s="14"/>
      <c r="I2491" s="14"/>
      <c r="J2491" s="14"/>
      <c r="K2491" s="14"/>
      <c r="L2491" s="14"/>
      <c r="M2491" s="14"/>
      <c r="N2491" s="14"/>
      <c r="O2491" s="14"/>
      <c r="P2491" s="14"/>
      <c r="Q2491" s="14"/>
      <c r="R2491" s="14"/>
      <c r="S2491" s="14"/>
      <c r="T2491" s="14"/>
      <c r="U2491" s="14"/>
      <c r="V2491" s="14"/>
      <c r="W2491" s="14"/>
      <c r="X2491" s="14"/>
      <c r="Y2491" s="14"/>
      <c r="Z2491" s="14"/>
      <c r="AA2491" s="14"/>
      <c r="AB2491" s="14"/>
      <c r="AC2491" s="14"/>
      <c r="AD2491" s="14"/>
      <c r="AE2491" s="14"/>
      <c r="AF2491" s="14"/>
      <c r="AG2491" s="14"/>
      <c r="AH2491" s="14"/>
      <c r="AI2491" s="14"/>
      <c r="AJ2491" s="14"/>
      <c r="AK2491" s="14"/>
      <c r="AL2491" s="14"/>
      <c r="AM2491" s="14"/>
      <c r="AN2491" s="14"/>
      <c r="AO2491" s="14"/>
      <c r="AP2491" s="14"/>
      <c r="AQ2491" s="14"/>
      <c r="AR2491" s="14"/>
      <c r="AS2491" s="14"/>
      <c r="AT2491" s="14"/>
      <c r="AU2491" s="14"/>
      <c r="AV2491" s="14"/>
      <c r="AW2491" s="14"/>
      <c r="AX2491" s="14"/>
      <c r="AY2491" s="14"/>
      <c r="AZ2491" s="14"/>
      <c r="BA2491" s="14"/>
      <c r="BB2491" s="14"/>
      <c r="BC2491" s="14"/>
      <c r="BD2491" s="14"/>
      <c r="BE2491" s="14"/>
      <c r="BF2491" s="14"/>
      <c r="BG2491" s="14"/>
      <c r="BH2491" s="14"/>
      <c r="BI2491" s="14"/>
      <c r="BJ2491" s="14"/>
      <c r="BK2491" s="14"/>
      <c r="BL2491" s="14"/>
      <c r="BM2491" s="14"/>
      <c r="BN2491" s="14"/>
      <c r="BO2491" s="14"/>
      <c r="BP2491" s="14"/>
      <c r="BQ2491" s="14"/>
      <c r="BR2491" s="14"/>
      <c r="BS2491" s="14"/>
      <c r="BT2491" s="14"/>
      <c r="BU2491" s="14"/>
      <c r="BV2491" s="14"/>
      <c r="BW2491" s="14"/>
      <c r="BX2491" s="14"/>
      <c r="BY2491" s="14"/>
      <c r="BZ2491" s="14"/>
      <c r="CA2491" s="14"/>
      <c r="CB2491" s="14"/>
      <c r="CC2491" s="14"/>
      <c r="CD2491" s="14"/>
      <c r="CE2491" s="14"/>
      <c r="CF2491" s="14"/>
      <c r="CG2491" s="14"/>
      <c r="CH2491" s="14"/>
      <c r="CI2491" s="14"/>
      <c r="CJ2491" s="14"/>
      <c r="CK2491" s="14"/>
      <c r="CL2491" s="14"/>
      <c r="CM2491" s="14"/>
      <c r="CN2491" s="14"/>
      <c r="CO2491" s="14"/>
      <c r="CP2491" s="14"/>
      <c r="CQ2491" s="14"/>
      <c r="CR2491" s="14"/>
      <c r="CS2491" s="14"/>
      <c r="CT2491" s="14"/>
      <c r="CU2491" s="14">
        <f t="shared" ref="CU2491:DC2491" si="3">SUM(CU2471:CU2490)</f>
        <v>0</v>
      </c>
      <c r="CV2491" s="14">
        <f t="shared" si="3"/>
        <v>0</v>
      </c>
      <c r="CW2491" s="14">
        <f t="shared" si="3"/>
        <v>0</v>
      </c>
      <c r="CX2491" s="14">
        <f t="shared" si="3"/>
        <v>0</v>
      </c>
      <c r="CY2491" s="14">
        <f t="shared" si="3"/>
        <v>0</v>
      </c>
      <c r="CZ2491" s="14">
        <f t="shared" si="3"/>
        <v>0</v>
      </c>
      <c r="DA2491" s="14">
        <f t="shared" si="3"/>
        <v>0</v>
      </c>
      <c r="DB2491" s="14">
        <f t="shared" si="3"/>
        <v>0</v>
      </c>
      <c r="DC2491" s="14">
        <f t="shared" si="3"/>
        <v>0</v>
      </c>
      <c r="DD2491" s="14"/>
      <c r="DE2491" s="14"/>
      <c r="DF2491" s="14"/>
      <c r="DG2491" s="14"/>
      <c r="DH2491" s="14"/>
      <c r="DI2491" s="14"/>
      <c r="DJ2491" s="14"/>
      <c r="DK2491" s="14"/>
      <c r="DL2491" s="14"/>
      <c r="DM2491" s="14"/>
      <c r="DN2491" s="14"/>
      <c r="DO2491" s="14"/>
      <c r="DP2491" s="14"/>
      <c r="DQ2491" s="14"/>
      <c r="DR2491" s="14"/>
      <c r="DS2491" s="14"/>
      <c r="DT2491" s="14"/>
    </row>
  </sheetData>
  <mergeCells count="9">
    <mergeCell ref="B10:B11"/>
    <mergeCell ref="C10:C11"/>
    <mergeCell ref="F10:F11"/>
    <mergeCell ref="B2:F2"/>
    <mergeCell ref="B3:F3"/>
    <mergeCell ref="B4:F4"/>
    <mergeCell ref="B5:F5"/>
    <mergeCell ref="B7:F7"/>
    <mergeCell ref="B8:F8"/>
  </mergeCells>
  <pageMargins left="0.7" right="0.7" top="0.75" bottom="0.75" header="0.3" footer="0.3"/>
  <pageSetup fitToHeight="0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theme="6"/>
  </sheetPr>
  <dimension ref="B1:DX2478"/>
  <sheetViews>
    <sheetView showGridLines="0" zoomScaleNormal="100" workbookViewId="0">
      <selection activeCell="I23" sqref="I23"/>
    </sheetView>
  </sheetViews>
  <sheetFormatPr baseColWidth="10" defaultRowHeight="12.75" x14ac:dyDescent="0.2"/>
  <cols>
    <col min="2" max="2" width="7" customWidth="1"/>
    <col min="3" max="3" width="41.5703125" customWidth="1"/>
    <col min="4" max="4" width="13.28515625" customWidth="1"/>
    <col min="5" max="5" width="14.140625" customWidth="1"/>
    <col min="6" max="6" width="13.42578125" customWidth="1"/>
    <col min="7" max="10" width="13.7109375" customWidth="1"/>
    <col min="11" max="11" width="14.140625" customWidth="1"/>
    <col min="12" max="12" width="13.7109375" customWidth="1"/>
    <col min="13" max="13" width="9" customWidth="1"/>
    <col min="14" max="21" width="14.7109375" customWidth="1"/>
    <col min="22" max="22" width="14.85546875" customWidth="1"/>
    <col min="23" max="35" width="14.7109375" customWidth="1"/>
    <col min="37" max="37" width="14.7109375" customWidth="1"/>
    <col min="39" max="42" width="14.7109375" customWidth="1"/>
    <col min="43" max="43" width="14.85546875" customWidth="1"/>
    <col min="44" max="47" width="14.7109375" customWidth="1"/>
    <col min="49" max="50" width="14.7109375" customWidth="1"/>
    <col min="52" max="53" width="14.7109375" customWidth="1"/>
    <col min="54" max="54" width="14.5703125" customWidth="1"/>
    <col min="55" max="57" width="14.7109375" customWidth="1"/>
    <col min="60" max="60" width="14.7109375" customWidth="1"/>
    <col min="61" max="61" width="14.85546875" customWidth="1"/>
    <col min="62" max="64" width="14.7109375" customWidth="1"/>
    <col min="66" max="66" width="14.85546875" customWidth="1"/>
    <col min="67" max="68" width="14.7109375" customWidth="1"/>
    <col min="69" max="69" width="16.5703125" customWidth="1"/>
    <col min="70" max="71" width="14.7109375" customWidth="1"/>
    <col min="73" max="78" width="14.7109375" customWidth="1"/>
    <col min="80" max="80" width="14.85546875" customWidth="1"/>
    <col min="81" max="85" width="14.7109375" customWidth="1"/>
    <col min="87" max="91" width="14.7109375" customWidth="1"/>
    <col min="92" max="92" width="14.5703125" customWidth="1"/>
    <col min="94" max="95" width="14.7109375" customWidth="1"/>
    <col min="96" max="96" width="14.85546875" customWidth="1"/>
    <col min="97" max="97" width="14.7109375" customWidth="1"/>
    <col min="101" max="103" width="14.7109375" customWidth="1"/>
    <col min="257" max="257" width="7" customWidth="1"/>
    <col min="258" max="258" width="37.28515625" customWidth="1"/>
    <col min="259" max="259" width="13.28515625" customWidth="1"/>
    <col min="260" max="260" width="14.140625" customWidth="1"/>
    <col min="261" max="261" width="12.5703125" customWidth="1"/>
    <col min="262" max="262" width="13.42578125" customWidth="1"/>
    <col min="263" max="266" width="13.7109375" customWidth="1"/>
    <col min="267" max="267" width="14.140625" customWidth="1"/>
    <col min="268" max="268" width="13.7109375" customWidth="1"/>
    <col min="269" max="269" width="9" customWidth="1"/>
    <col min="270" max="277" width="14.7109375" customWidth="1"/>
    <col min="278" max="278" width="14.85546875" customWidth="1"/>
    <col min="279" max="291" width="14.7109375" customWidth="1"/>
    <col min="293" max="293" width="14.7109375" customWidth="1"/>
    <col min="295" max="298" width="14.7109375" customWidth="1"/>
    <col min="299" max="299" width="14.85546875" customWidth="1"/>
    <col min="300" max="303" width="14.7109375" customWidth="1"/>
    <col min="305" max="306" width="14.7109375" customWidth="1"/>
    <col min="308" max="309" width="14.7109375" customWidth="1"/>
    <col min="310" max="310" width="14.5703125" customWidth="1"/>
    <col min="311" max="313" width="14.7109375" customWidth="1"/>
    <col min="316" max="316" width="14.7109375" customWidth="1"/>
    <col min="317" max="317" width="14.85546875" customWidth="1"/>
    <col min="318" max="320" width="14.7109375" customWidth="1"/>
    <col min="322" max="322" width="14.85546875" customWidth="1"/>
    <col min="323" max="324" width="14.7109375" customWidth="1"/>
    <col min="325" max="325" width="16.5703125" customWidth="1"/>
    <col min="326" max="327" width="14.7109375" customWidth="1"/>
    <col min="329" max="334" width="14.7109375" customWidth="1"/>
    <col min="336" max="336" width="14.85546875" customWidth="1"/>
    <col min="337" max="341" width="14.7109375" customWidth="1"/>
    <col min="343" max="347" width="14.7109375" customWidth="1"/>
    <col min="348" max="348" width="14.5703125" customWidth="1"/>
    <col min="350" max="351" width="14.7109375" customWidth="1"/>
    <col min="352" max="352" width="14.85546875" customWidth="1"/>
    <col min="353" max="353" width="14.7109375" customWidth="1"/>
    <col min="357" max="359" width="14.7109375" customWidth="1"/>
    <col min="513" max="513" width="7" customWidth="1"/>
    <col min="514" max="514" width="37.28515625" customWidth="1"/>
    <col min="515" max="515" width="13.28515625" customWidth="1"/>
    <col min="516" max="516" width="14.140625" customWidth="1"/>
    <col min="517" max="517" width="12.5703125" customWidth="1"/>
    <col min="518" max="518" width="13.42578125" customWidth="1"/>
    <col min="519" max="522" width="13.7109375" customWidth="1"/>
    <col min="523" max="523" width="14.140625" customWidth="1"/>
    <col min="524" max="524" width="13.7109375" customWidth="1"/>
    <col min="525" max="525" width="9" customWidth="1"/>
    <col min="526" max="533" width="14.7109375" customWidth="1"/>
    <col min="534" max="534" width="14.85546875" customWidth="1"/>
    <col min="535" max="547" width="14.7109375" customWidth="1"/>
    <col min="549" max="549" width="14.7109375" customWidth="1"/>
    <col min="551" max="554" width="14.7109375" customWidth="1"/>
    <col min="555" max="555" width="14.85546875" customWidth="1"/>
    <col min="556" max="559" width="14.7109375" customWidth="1"/>
    <col min="561" max="562" width="14.7109375" customWidth="1"/>
    <col min="564" max="565" width="14.7109375" customWidth="1"/>
    <col min="566" max="566" width="14.5703125" customWidth="1"/>
    <col min="567" max="569" width="14.7109375" customWidth="1"/>
    <col min="572" max="572" width="14.7109375" customWidth="1"/>
    <col min="573" max="573" width="14.85546875" customWidth="1"/>
    <col min="574" max="576" width="14.7109375" customWidth="1"/>
    <col min="578" max="578" width="14.85546875" customWidth="1"/>
    <col min="579" max="580" width="14.7109375" customWidth="1"/>
    <col min="581" max="581" width="16.5703125" customWidth="1"/>
    <col min="582" max="583" width="14.7109375" customWidth="1"/>
    <col min="585" max="590" width="14.7109375" customWidth="1"/>
    <col min="592" max="592" width="14.85546875" customWidth="1"/>
    <col min="593" max="597" width="14.7109375" customWidth="1"/>
    <col min="599" max="603" width="14.7109375" customWidth="1"/>
    <col min="604" max="604" width="14.5703125" customWidth="1"/>
    <col min="606" max="607" width="14.7109375" customWidth="1"/>
    <col min="608" max="608" width="14.85546875" customWidth="1"/>
    <col min="609" max="609" width="14.7109375" customWidth="1"/>
    <col min="613" max="615" width="14.7109375" customWidth="1"/>
    <col min="769" max="769" width="7" customWidth="1"/>
    <col min="770" max="770" width="37.28515625" customWidth="1"/>
    <col min="771" max="771" width="13.28515625" customWidth="1"/>
    <col min="772" max="772" width="14.140625" customWidth="1"/>
    <col min="773" max="773" width="12.5703125" customWidth="1"/>
    <col min="774" max="774" width="13.42578125" customWidth="1"/>
    <col min="775" max="778" width="13.7109375" customWidth="1"/>
    <col min="779" max="779" width="14.140625" customWidth="1"/>
    <col min="780" max="780" width="13.7109375" customWidth="1"/>
    <col min="781" max="781" width="9" customWidth="1"/>
    <col min="782" max="789" width="14.7109375" customWidth="1"/>
    <col min="790" max="790" width="14.85546875" customWidth="1"/>
    <col min="791" max="803" width="14.7109375" customWidth="1"/>
    <col min="805" max="805" width="14.7109375" customWidth="1"/>
    <col min="807" max="810" width="14.7109375" customWidth="1"/>
    <col min="811" max="811" width="14.85546875" customWidth="1"/>
    <col min="812" max="815" width="14.7109375" customWidth="1"/>
    <col min="817" max="818" width="14.7109375" customWidth="1"/>
    <col min="820" max="821" width="14.7109375" customWidth="1"/>
    <col min="822" max="822" width="14.5703125" customWidth="1"/>
    <col min="823" max="825" width="14.7109375" customWidth="1"/>
    <col min="828" max="828" width="14.7109375" customWidth="1"/>
    <col min="829" max="829" width="14.85546875" customWidth="1"/>
    <col min="830" max="832" width="14.7109375" customWidth="1"/>
    <col min="834" max="834" width="14.85546875" customWidth="1"/>
    <col min="835" max="836" width="14.7109375" customWidth="1"/>
    <col min="837" max="837" width="16.5703125" customWidth="1"/>
    <col min="838" max="839" width="14.7109375" customWidth="1"/>
    <col min="841" max="846" width="14.7109375" customWidth="1"/>
    <col min="848" max="848" width="14.85546875" customWidth="1"/>
    <col min="849" max="853" width="14.7109375" customWidth="1"/>
    <col min="855" max="859" width="14.7109375" customWidth="1"/>
    <col min="860" max="860" width="14.5703125" customWidth="1"/>
    <col min="862" max="863" width="14.7109375" customWidth="1"/>
    <col min="864" max="864" width="14.85546875" customWidth="1"/>
    <col min="865" max="865" width="14.7109375" customWidth="1"/>
    <col min="869" max="871" width="14.7109375" customWidth="1"/>
    <col min="1025" max="1025" width="7" customWidth="1"/>
    <col min="1026" max="1026" width="37.28515625" customWidth="1"/>
    <col min="1027" max="1027" width="13.28515625" customWidth="1"/>
    <col min="1028" max="1028" width="14.140625" customWidth="1"/>
    <col min="1029" max="1029" width="12.5703125" customWidth="1"/>
    <col min="1030" max="1030" width="13.42578125" customWidth="1"/>
    <col min="1031" max="1034" width="13.7109375" customWidth="1"/>
    <col min="1035" max="1035" width="14.140625" customWidth="1"/>
    <col min="1036" max="1036" width="13.7109375" customWidth="1"/>
    <col min="1037" max="1037" width="9" customWidth="1"/>
    <col min="1038" max="1045" width="14.7109375" customWidth="1"/>
    <col min="1046" max="1046" width="14.85546875" customWidth="1"/>
    <col min="1047" max="1059" width="14.7109375" customWidth="1"/>
    <col min="1061" max="1061" width="14.7109375" customWidth="1"/>
    <col min="1063" max="1066" width="14.7109375" customWidth="1"/>
    <col min="1067" max="1067" width="14.85546875" customWidth="1"/>
    <col min="1068" max="1071" width="14.7109375" customWidth="1"/>
    <col min="1073" max="1074" width="14.7109375" customWidth="1"/>
    <col min="1076" max="1077" width="14.7109375" customWidth="1"/>
    <col min="1078" max="1078" width="14.5703125" customWidth="1"/>
    <col min="1079" max="1081" width="14.7109375" customWidth="1"/>
    <col min="1084" max="1084" width="14.7109375" customWidth="1"/>
    <col min="1085" max="1085" width="14.85546875" customWidth="1"/>
    <col min="1086" max="1088" width="14.7109375" customWidth="1"/>
    <col min="1090" max="1090" width="14.85546875" customWidth="1"/>
    <col min="1091" max="1092" width="14.7109375" customWidth="1"/>
    <col min="1093" max="1093" width="16.5703125" customWidth="1"/>
    <col min="1094" max="1095" width="14.7109375" customWidth="1"/>
    <col min="1097" max="1102" width="14.7109375" customWidth="1"/>
    <col min="1104" max="1104" width="14.85546875" customWidth="1"/>
    <col min="1105" max="1109" width="14.7109375" customWidth="1"/>
    <col min="1111" max="1115" width="14.7109375" customWidth="1"/>
    <col min="1116" max="1116" width="14.5703125" customWidth="1"/>
    <col min="1118" max="1119" width="14.7109375" customWidth="1"/>
    <col min="1120" max="1120" width="14.85546875" customWidth="1"/>
    <col min="1121" max="1121" width="14.7109375" customWidth="1"/>
    <col min="1125" max="1127" width="14.7109375" customWidth="1"/>
    <col min="1281" max="1281" width="7" customWidth="1"/>
    <col min="1282" max="1282" width="37.28515625" customWidth="1"/>
    <col min="1283" max="1283" width="13.28515625" customWidth="1"/>
    <col min="1284" max="1284" width="14.140625" customWidth="1"/>
    <col min="1285" max="1285" width="12.5703125" customWidth="1"/>
    <col min="1286" max="1286" width="13.42578125" customWidth="1"/>
    <col min="1287" max="1290" width="13.7109375" customWidth="1"/>
    <col min="1291" max="1291" width="14.140625" customWidth="1"/>
    <col min="1292" max="1292" width="13.7109375" customWidth="1"/>
    <col min="1293" max="1293" width="9" customWidth="1"/>
    <col min="1294" max="1301" width="14.7109375" customWidth="1"/>
    <col min="1302" max="1302" width="14.85546875" customWidth="1"/>
    <col min="1303" max="1315" width="14.7109375" customWidth="1"/>
    <col min="1317" max="1317" width="14.7109375" customWidth="1"/>
    <col min="1319" max="1322" width="14.7109375" customWidth="1"/>
    <col min="1323" max="1323" width="14.85546875" customWidth="1"/>
    <col min="1324" max="1327" width="14.7109375" customWidth="1"/>
    <col min="1329" max="1330" width="14.7109375" customWidth="1"/>
    <col min="1332" max="1333" width="14.7109375" customWidth="1"/>
    <col min="1334" max="1334" width="14.5703125" customWidth="1"/>
    <col min="1335" max="1337" width="14.7109375" customWidth="1"/>
    <col min="1340" max="1340" width="14.7109375" customWidth="1"/>
    <col min="1341" max="1341" width="14.85546875" customWidth="1"/>
    <col min="1342" max="1344" width="14.7109375" customWidth="1"/>
    <col min="1346" max="1346" width="14.85546875" customWidth="1"/>
    <col min="1347" max="1348" width="14.7109375" customWidth="1"/>
    <col min="1349" max="1349" width="16.5703125" customWidth="1"/>
    <col min="1350" max="1351" width="14.7109375" customWidth="1"/>
    <col min="1353" max="1358" width="14.7109375" customWidth="1"/>
    <col min="1360" max="1360" width="14.85546875" customWidth="1"/>
    <col min="1361" max="1365" width="14.7109375" customWidth="1"/>
    <col min="1367" max="1371" width="14.7109375" customWidth="1"/>
    <col min="1372" max="1372" width="14.5703125" customWidth="1"/>
    <col min="1374" max="1375" width="14.7109375" customWidth="1"/>
    <col min="1376" max="1376" width="14.85546875" customWidth="1"/>
    <col min="1377" max="1377" width="14.7109375" customWidth="1"/>
    <col min="1381" max="1383" width="14.7109375" customWidth="1"/>
    <col min="1537" max="1537" width="7" customWidth="1"/>
    <col min="1538" max="1538" width="37.28515625" customWidth="1"/>
    <col min="1539" max="1539" width="13.28515625" customWidth="1"/>
    <col min="1540" max="1540" width="14.140625" customWidth="1"/>
    <col min="1541" max="1541" width="12.5703125" customWidth="1"/>
    <col min="1542" max="1542" width="13.42578125" customWidth="1"/>
    <col min="1543" max="1546" width="13.7109375" customWidth="1"/>
    <col min="1547" max="1547" width="14.140625" customWidth="1"/>
    <col min="1548" max="1548" width="13.7109375" customWidth="1"/>
    <col min="1549" max="1549" width="9" customWidth="1"/>
    <col min="1550" max="1557" width="14.7109375" customWidth="1"/>
    <col min="1558" max="1558" width="14.85546875" customWidth="1"/>
    <col min="1559" max="1571" width="14.7109375" customWidth="1"/>
    <col min="1573" max="1573" width="14.7109375" customWidth="1"/>
    <col min="1575" max="1578" width="14.7109375" customWidth="1"/>
    <col min="1579" max="1579" width="14.85546875" customWidth="1"/>
    <col min="1580" max="1583" width="14.7109375" customWidth="1"/>
    <col min="1585" max="1586" width="14.7109375" customWidth="1"/>
    <col min="1588" max="1589" width="14.7109375" customWidth="1"/>
    <col min="1590" max="1590" width="14.5703125" customWidth="1"/>
    <col min="1591" max="1593" width="14.7109375" customWidth="1"/>
    <col min="1596" max="1596" width="14.7109375" customWidth="1"/>
    <col min="1597" max="1597" width="14.85546875" customWidth="1"/>
    <col min="1598" max="1600" width="14.7109375" customWidth="1"/>
    <col min="1602" max="1602" width="14.85546875" customWidth="1"/>
    <col min="1603" max="1604" width="14.7109375" customWidth="1"/>
    <col min="1605" max="1605" width="16.5703125" customWidth="1"/>
    <col min="1606" max="1607" width="14.7109375" customWidth="1"/>
    <col min="1609" max="1614" width="14.7109375" customWidth="1"/>
    <col min="1616" max="1616" width="14.85546875" customWidth="1"/>
    <col min="1617" max="1621" width="14.7109375" customWidth="1"/>
    <col min="1623" max="1627" width="14.7109375" customWidth="1"/>
    <col min="1628" max="1628" width="14.5703125" customWidth="1"/>
    <col min="1630" max="1631" width="14.7109375" customWidth="1"/>
    <col min="1632" max="1632" width="14.85546875" customWidth="1"/>
    <col min="1633" max="1633" width="14.7109375" customWidth="1"/>
    <col min="1637" max="1639" width="14.7109375" customWidth="1"/>
    <col min="1793" max="1793" width="7" customWidth="1"/>
    <col min="1794" max="1794" width="37.28515625" customWidth="1"/>
    <col min="1795" max="1795" width="13.28515625" customWidth="1"/>
    <col min="1796" max="1796" width="14.140625" customWidth="1"/>
    <col min="1797" max="1797" width="12.5703125" customWidth="1"/>
    <col min="1798" max="1798" width="13.42578125" customWidth="1"/>
    <col min="1799" max="1802" width="13.7109375" customWidth="1"/>
    <col min="1803" max="1803" width="14.140625" customWidth="1"/>
    <col min="1804" max="1804" width="13.7109375" customWidth="1"/>
    <col min="1805" max="1805" width="9" customWidth="1"/>
    <col min="1806" max="1813" width="14.7109375" customWidth="1"/>
    <col min="1814" max="1814" width="14.85546875" customWidth="1"/>
    <col min="1815" max="1827" width="14.7109375" customWidth="1"/>
    <col min="1829" max="1829" width="14.7109375" customWidth="1"/>
    <col min="1831" max="1834" width="14.7109375" customWidth="1"/>
    <col min="1835" max="1835" width="14.85546875" customWidth="1"/>
    <col min="1836" max="1839" width="14.7109375" customWidth="1"/>
    <col min="1841" max="1842" width="14.7109375" customWidth="1"/>
    <col min="1844" max="1845" width="14.7109375" customWidth="1"/>
    <col min="1846" max="1846" width="14.5703125" customWidth="1"/>
    <col min="1847" max="1849" width="14.7109375" customWidth="1"/>
    <col min="1852" max="1852" width="14.7109375" customWidth="1"/>
    <col min="1853" max="1853" width="14.85546875" customWidth="1"/>
    <col min="1854" max="1856" width="14.7109375" customWidth="1"/>
    <col min="1858" max="1858" width="14.85546875" customWidth="1"/>
    <col min="1859" max="1860" width="14.7109375" customWidth="1"/>
    <col min="1861" max="1861" width="16.5703125" customWidth="1"/>
    <col min="1862" max="1863" width="14.7109375" customWidth="1"/>
    <col min="1865" max="1870" width="14.7109375" customWidth="1"/>
    <col min="1872" max="1872" width="14.85546875" customWidth="1"/>
    <col min="1873" max="1877" width="14.7109375" customWidth="1"/>
    <col min="1879" max="1883" width="14.7109375" customWidth="1"/>
    <col min="1884" max="1884" width="14.5703125" customWidth="1"/>
    <col min="1886" max="1887" width="14.7109375" customWidth="1"/>
    <col min="1888" max="1888" width="14.85546875" customWidth="1"/>
    <col min="1889" max="1889" width="14.7109375" customWidth="1"/>
    <col min="1893" max="1895" width="14.7109375" customWidth="1"/>
    <col min="2049" max="2049" width="7" customWidth="1"/>
    <col min="2050" max="2050" width="37.28515625" customWidth="1"/>
    <col min="2051" max="2051" width="13.28515625" customWidth="1"/>
    <col min="2052" max="2052" width="14.140625" customWidth="1"/>
    <col min="2053" max="2053" width="12.5703125" customWidth="1"/>
    <col min="2054" max="2054" width="13.42578125" customWidth="1"/>
    <col min="2055" max="2058" width="13.7109375" customWidth="1"/>
    <col min="2059" max="2059" width="14.140625" customWidth="1"/>
    <col min="2060" max="2060" width="13.7109375" customWidth="1"/>
    <col min="2061" max="2061" width="9" customWidth="1"/>
    <col min="2062" max="2069" width="14.7109375" customWidth="1"/>
    <col min="2070" max="2070" width="14.85546875" customWidth="1"/>
    <col min="2071" max="2083" width="14.7109375" customWidth="1"/>
    <col min="2085" max="2085" width="14.7109375" customWidth="1"/>
    <col min="2087" max="2090" width="14.7109375" customWidth="1"/>
    <col min="2091" max="2091" width="14.85546875" customWidth="1"/>
    <col min="2092" max="2095" width="14.7109375" customWidth="1"/>
    <col min="2097" max="2098" width="14.7109375" customWidth="1"/>
    <col min="2100" max="2101" width="14.7109375" customWidth="1"/>
    <col min="2102" max="2102" width="14.5703125" customWidth="1"/>
    <col min="2103" max="2105" width="14.7109375" customWidth="1"/>
    <col min="2108" max="2108" width="14.7109375" customWidth="1"/>
    <col min="2109" max="2109" width="14.85546875" customWidth="1"/>
    <col min="2110" max="2112" width="14.7109375" customWidth="1"/>
    <col min="2114" max="2114" width="14.85546875" customWidth="1"/>
    <col min="2115" max="2116" width="14.7109375" customWidth="1"/>
    <col min="2117" max="2117" width="16.5703125" customWidth="1"/>
    <col min="2118" max="2119" width="14.7109375" customWidth="1"/>
    <col min="2121" max="2126" width="14.7109375" customWidth="1"/>
    <col min="2128" max="2128" width="14.85546875" customWidth="1"/>
    <col min="2129" max="2133" width="14.7109375" customWidth="1"/>
    <col min="2135" max="2139" width="14.7109375" customWidth="1"/>
    <col min="2140" max="2140" width="14.5703125" customWidth="1"/>
    <col min="2142" max="2143" width="14.7109375" customWidth="1"/>
    <col min="2144" max="2144" width="14.85546875" customWidth="1"/>
    <col min="2145" max="2145" width="14.7109375" customWidth="1"/>
    <col min="2149" max="2151" width="14.7109375" customWidth="1"/>
    <col min="2305" max="2305" width="7" customWidth="1"/>
    <col min="2306" max="2306" width="37.28515625" customWidth="1"/>
    <col min="2307" max="2307" width="13.28515625" customWidth="1"/>
    <col min="2308" max="2308" width="14.140625" customWidth="1"/>
    <col min="2309" max="2309" width="12.5703125" customWidth="1"/>
    <col min="2310" max="2310" width="13.42578125" customWidth="1"/>
    <col min="2311" max="2314" width="13.7109375" customWidth="1"/>
    <col min="2315" max="2315" width="14.140625" customWidth="1"/>
    <col min="2316" max="2316" width="13.7109375" customWidth="1"/>
    <col min="2317" max="2317" width="9" customWidth="1"/>
    <col min="2318" max="2325" width="14.7109375" customWidth="1"/>
    <col min="2326" max="2326" width="14.85546875" customWidth="1"/>
    <col min="2327" max="2339" width="14.7109375" customWidth="1"/>
    <col min="2341" max="2341" width="14.7109375" customWidth="1"/>
    <col min="2343" max="2346" width="14.7109375" customWidth="1"/>
    <col min="2347" max="2347" width="14.85546875" customWidth="1"/>
    <col min="2348" max="2351" width="14.7109375" customWidth="1"/>
    <col min="2353" max="2354" width="14.7109375" customWidth="1"/>
    <col min="2356" max="2357" width="14.7109375" customWidth="1"/>
    <col min="2358" max="2358" width="14.5703125" customWidth="1"/>
    <col min="2359" max="2361" width="14.7109375" customWidth="1"/>
    <col min="2364" max="2364" width="14.7109375" customWidth="1"/>
    <col min="2365" max="2365" width="14.85546875" customWidth="1"/>
    <col min="2366" max="2368" width="14.7109375" customWidth="1"/>
    <col min="2370" max="2370" width="14.85546875" customWidth="1"/>
    <col min="2371" max="2372" width="14.7109375" customWidth="1"/>
    <col min="2373" max="2373" width="16.5703125" customWidth="1"/>
    <col min="2374" max="2375" width="14.7109375" customWidth="1"/>
    <col min="2377" max="2382" width="14.7109375" customWidth="1"/>
    <col min="2384" max="2384" width="14.85546875" customWidth="1"/>
    <col min="2385" max="2389" width="14.7109375" customWidth="1"/>
    <col min="2391" max="2395" width="14.7109375" customWidth="1"/>
    <col min="2396" max="2396" width="14.5703125" customWidth="1"/>
    <col min="2398" max="2399" width="14.7109375" customWidth="1"/>
    <col min="2400" max="2400" width="14.85546875" customWidth="1"/>
    <col min="2401" max="2401" width="14.7109375" customWidth="1"/>
    <col min="2405" max="2407" width="14.7109375" customWidth="1"/>
    <col min="2561" max="2561" width="7" customWidth="1"/>
    <col min="2562" max="2562" width="37.28515625" customWidth="1"/>
    <col min="2563" max="2563" width="13.28515625" customWidth="1"/>
    <col min="2564" max="2564" width="14.140625" customWidth="1"/>
    <col min="2565" max="2565" width="12.5703125" customWidth="1"/>
    <col min="2566" max="2566" width="13.42578125" customWidth="1"/>
    <col min="2567" max="2570" width="13.7109375" customWidth="1"/>
    <col min="2571" max="2571" width="14.140625" customWidth="1"/>
    <col min="2572" max="2572" width="13.7109375" customWidth="1"/>
    <col min="2573" max="2573" width="9" customWidth="1"/>
    <col min="2574" max="2581" width="14.7109375" customWidth="1"/>
    <col min="2582" max="2582" width="14.85546875" customWidth="1"/>
    <col min="2583" max="2595" width="14.7109375" customWidth="1"/>
    <col min="2597" max="2597" width="14.7109375" customWidth="1"/>
    <col min="2599" max="2602" width="14.7109375" customWidth="1"/>
    <col min="2603" max="2603" width="14.85546875" customWidth="1"/>
    <col min="2604" max="2607" width="14.7109375" customWidth="1"/>
    <col min="2609" max="2610" width="14.7109375" customWidth="1"/>
    <col min="2612" max="2613" width="14.7109375" customWidth="1"/>
    <col min="2614" max="2614" width="14.5703125" customWidth="1"/>
    <col min="2615" max="2617" width="14.7109375" customWidth="1"/>
    <col min="2620" max="2620" width="14.7109375" customWidth="1"/>
    <col min="2621" max="2621" width="14.85546875" customWidth="1"/>
    <col min="2622" max="2624" width="14.7109375" customWidth="1"/>
    <col min="2626" max="2626" width="14.85546875" customWidth="1"/>
    <col min="2627" max="2628" width="14.7109375" customWidth="1"/>
    <col min="2629" max="2629" width="16.5703125" customWidth="1"/>
    <col min="2630" max="2631" width="14.7109375" customWidth="1"/>
    <col min="2633" max="2638" width="14.7109375" customWidth="1"/>
    <col min="2640" max="2640" width="14.85546875" customWidth="1"/>
    <col min="2641" max="2645" width="14.7109375" customWidth="1"/>
    <col min="2647" max="2651" width="14.7109375" customWidth="1"/>
    <col min="2652" max="2652" width="14.5703125" customWidth="1"/>
    <col min="2654" max="2655" width="14.7109375" customWidth="1"/>
    <col min="2656" max="2656" width="14.85546875" customWidth="1"/>
    <col min="2657" max="2657" width="14.7109375" customWidth="1"/>
    <col min="2661" max="2663" width="14.7109375" customWidth="1"/>
    <col min="2817" max="2817" width="7" customWidth="1"/>
    <col min="2818" max="2818" width="37.28515625" customWidth="1"/>
    <col min="2819" max="2819" width="13.28515625" customWidth="1"/>
    <col min="2820" max="2820" width="14.140625" customWidth="1"/>
    <col min="2821" max="2821" width="12.5703125" customWidth="1"/>
    <col min="2822" max="2822" width="13.42578125" customWidth="1"/>
    <col min="2823" max="2826" width="13.7109375" customWidth="1"/>
    <col min="2827" max="2827" width="14.140625" customWidth="1"/>
    <col min="2828" max="2828" width="13.7109375" customWidth="1"/>
    <col min="2829" max="2829" width="9" customWidth="1"/>
    <col min="2830" max="2837" width="14.7109375" customWidth="1"/>
    <col min="2838" max="2838" width="14.85546875" customWidth="1"/>
    <col min="2839" max="2851" width="14.7109375" customWidth="1"/>
    <col min="2853" max="2853" width="14.7109375" customWidth="1"/>
    <col min="2855" max="2858" width="14.7109375" customWidth="1"/>
    <col min="2859" max="2859" width="14.85546875" customWidth="1"/>
    <col min="2860" max="2863" width="14.7109375" customWidth="1"/>
    <col min="2865" max="2866" width="14.7109375" customWidth="1"/>
    <col min="2868" max="2869" width="14.7109375" customWidth="1"/>
    <col min="2870" max="2870" width="14.5703125" customWidth="1"/>
    <col min="2871" max="2873" width="14.7109375" customWidth="1"/>
    <col min="2876" max="2876" width="14.7109375" customWidth="1"/>
    <col min="2877" max="2877" width="14.85546875" customWidth="1"/>
    <col min="2878" max="2880" width="14.7109375" customWidth="1"/>
    <col min="2882" max="2882" width="14.85546875" customWidth="1"/>
    <col min="2883" max="2884" width="14.7109375" customWidth="1"/>
    <col min="2885" max="2885" width="16.5703125" customWidth="1"/>
    <col min="2886" max="2887" width="14.7109375" customWidth="1"/>
    <col min="2889" max="2894" width="14.7109375" customWidth="1"/>
    <col min="2896" max="2896" width="14.85546875" customWidth="1"/>
    <col min="2897" max="2901" width="14.7109375" customWidth="1"/>
    <col min="2903" max="2907" width="14.7109375" customWidth="1"/>
    <col min="2908" max="2908" width="14.5703125" customWidth="1"/>
    <col min="2910" max="2911" width="14.7109375" customWidth="1"/>
    <col min="2912" max="2912" width="14.85546875" customWidth="1"/>
    <col min="2913" max="2913" width="14.7109375" customWidth="1"/>
    <col min="2917" max="2919" width="14.7109375" customWidth="1"/>
    <col min="3073" max="3073" width="7" customWidth="1"/>
    <col min="3074" max="3074" width="37.28515625" customWidth="1"/>
    <col min="3075" max="3075" width="13.28515625" customWidth="1"/>
    <col min="3076" max="3076" width="14.140625" customWidth="1"/>
    <col min="3077" max="3077" width="12.5703125" customWidth="1"/>
    <col min="3078" max="3078" width="13.42578125" customWidth="1"/>
    <col min="3079" max="3082" width="13.7109375" customWidth="1"/>
    <col min="3083" max="3083" width="14.140625" customWidth="1"/>
    <col min="3084" max="3084" width="13.7109375" customWidth="1"/>
    <col min="3085" max="3085" width="9" customWidth="1"/>
    <col min="3086" max="3093" width="14.7109375" customWidth="1"/>
    <col min="3094" max="3094" width="14.85546875" customWidth="1"/>
    <col min="3095" max="3107" width="14.7109375" customWidth="1"/>
    <col min="3109" max="3109" width="14.7109375" customWidth="1"/>
    <col min="3111" max="3114" width="14.7109375" customWidth="1"/>
    <col min="3115" max="3115" width="14.85546875" customWidth="1"/>
    <col min="3116" max="3119" width="14.7109375" customWidth="1"/>
    <col min="3121" max="3122" width="14.7109375" customWidth="1"/>
    <col min="3124" max="3125" width="14.7109375" customWidth="1"/>
    <col min="3126" max="3126" width="14.5703125" customWidth="1"/>
    <col min="3127" max="3129" width="14.7109375" customWidth="1"/>
    <col min="3132" max="3132" width="14.7109375" customWidth="1"/>
    <col min="3133" max="3133" width="14.85546875" customWidth="1"/>
    <col min="3134" max="3136" width="14.7109375" customWidth="1"/>
    <col min="3138" max="3138" width="14.85546875" customWidth="1"/>
    <col min="3139" max="3140" width="14.7109375" customWidth="1"/>
    <col min="3141" max="3141" width="16.5703125" customWidth="1"/>
    <col min="3142" max="3143" width="14.7109375" customWidth="1"/>
    <col min="3145" max="3150" width="14.7109375" customWidth="1"/>
    <col min="3152" max="3152" width="14.85546875" customWidth="1"/>
    <col min="3153" max="3157" width="14.7109375" customWidth="1"/>
    <col min="3159" max="3163" width="14.7109375" customWidth="1"/>
    <col min="3164" max="3164" width="14.5703125" customWidth="1"/>
    <col min="3166" max="3167" width="14.7109375" customWidth="1"/>
    <col min="3168" max="3168" width="14.85546875" customWidth="1"/>
    <col min="3169" max="3169" width="14.7109375" customWidth="1"/>
    <col min="3173" max="3175" width="14.7109375" customWidth="1"/>
    <col min="3329" max="3329" width="7" customWidth="1"/>
    <col min="3330" max="3330" width="37.28515625" customWidth="1"/>
    <col min="3331" max="3331" width="13.28515625" customWidth="1"/>
    <col min="3332" max="3332" width="14.140625" customWidth="1"/>
    <col min="3333" max="3333" width="12.5703125" customWidth="1"/>
    <col min="3334" max="3334" width="13.42578125" customWidth="1"/>
    <col min="3335" max="3338" width="13.7109375" customWidth="1"/>
    <col min="3339" max="3339" width="14.140625" customWidth="1"/>
    <col min="3340" max="3340" width="13.7109375" customWidth="1"/>
    <col min="3341" max="3341" width="9" customWidth="1"/>
    <col min="3342" max="3349" width="14.7109375" customWidth="1"/>
    <col min="3350" max="3350" width="14.85546875" customWidth="1"/>
    <col min="3351" max="3363" width="14.7109375" customWidth="1"/>
    <col min="3365" max="3365" width="14.7109375" customWidth="1"/>
    <col min="3367" max="3370" width="14.7109375" customWidth="1"/>
    <col min="3371" max="3371" width="14.85546875" customWidth="1"/>
    <col min="3372" max="3375" width="14.7109375" customWidth="1"/>
    <col min="3377" max="3378" width="14.7109375" customWidth="1"/>
    <col min="3380" max="3381" width="14.7109375" customWidth="1"/>
    <col min="3382" max="3382" width="14.5703125" customWidth="1"/>
    <col min="3383" max="3385" width="14.7109375" customWidth="1"/>
    <col min="3388" max="3388" width="14.7109375" customWidth="1"/>
    <col min="3389" max="3389" width="14.85546875" customWidth="1"/>
    <col min="3390" max="3392" width="14.7109375" customWidth="1"/>
    <col min="3394" max="3394" width="14.85546875" customWidth="1"/>
    <col min="3395" max="3396" width="14.7109375" customWidth="1"/>
    <col min="3397" max="3397" width="16.5703125" customWidth="1"/>
    <col min="3398" max="3399" width="14.7109375" customWidth="1"/>
    <col min="3401" max="3406" width="14.7109375" customWidth="1"/>
    <col min="3408" max="3408" width="14.85546875" customWidth="1"/>
    <col min="3409" max="3413" width="14.7109375" customWidth="1"/>
    <col min="3415" max="3419" width="14.7109375" customWidth="1"/>
    <col min="3420" max="3420" width="14.5703125" customWidth="1"/>
    <col min="3422" max="3423" width="14.7109375" customWidth="1"/>
    <col min="3424" max="3424" width="14.85546875" customWidth="1"/>
    <col min="3425" max="3425" width="14.7109375" customWidth="1"/>
    <col min="3429" max="3431" width="14.7109375" customWidth="1"/>
    <col min="3585" max="3585" width="7" customWidth="1"/>
    <col min="3586" max="3586" width="37.28515625" customWidth="1"/>
    <col min="3587" max="3587" width="13.28515625" customWidth="1"/>
    <col min="3588" max="3588" width="14.140625" customWidth="1"/>
    <col min="3589" max="3589" width="12.5703125" customWidth="1"/>
    <col min="3590" max="3590" width="13.42578125" customWidth="1"/>
    <col min="3591" max="3594" width="13.7109375" customWidth="1"/>
    <col min="3595" max="3595" width="14.140625" customWidth="1"/>
    <col min="3596" max="3596" width="13.7109375" customWidth="1"/>
    <col min="3597" max="3597" width="9" customWidth="1"/>
    <col min="3598" max="3605" width="14.7109375" customWidth="1"/>
    <col min="3606" max="3606" width="14.85546875" customWidth="1"/>
    <col min="3607" max="3619" width="14.7109375" customWidth="1"/>
    <col min="3621" max="3621" width="14.7109375" customWidth="1"/>
    <col min="3623" max="3626" width="14.7109375" customWidth="1"/>
    <col min="3627" max="3627" width="14.85546875" customWidth="1"/>
    <col min="3628" max="3631" width="14.7109375" customWidth="1"/>
    <col min="3633" max="3634" width="14.7109375" customWidth="1"/>
    <col min="3636" max="3637" width="14.7109375" customWidth="1"/>
    <col min="3638" max="3638" width="14.5703125" customWidth="1"/>
    <col min="3639" max="3641" width="14.7109375" customWidth="1"/>
    <col min="3644" max="3644" width="14.7109375" customWidth="1"/>
    <col min="3645" max="3645" width="14.85546875" customWidth="1"/>
    <col min="3646" max="3648" width="14.7109375" customWidth="1"/>
    <col min="3650" max="3650" width="14.85546875" customWidth="1"/>
    <col min="3651" max="3652" width="14.7109375" customWidth="1"/>
    <col min="3653" max="3653" width="16.5703125" customWidth="1"/>
    <col min="3654" max="3655" width="14.7109375" customWidth="1"/>
    <col min="3657" max="3662" width="14.7109375" customWidth="1"/>
    <col min="3664" max="3664" width="14.85546875" customWidth="1"/>
    <col min="3665" max="3669" width="14.7109375" customWidth="1"/>
    <col min="3671" max="3675" width="14.7109375" customWidth="1"/>
    <col min="3676" max="3676" width="14.5703125" customWidth="1"/>
    <col min="3678" max="3679" width="14.7109375" customWidth="1"/>
    <col min="3680" max="3680" width="14.85546875" customWidth="1"/>
    <col min="3681" max="3681" width="14.7109375" customWidth="1"/>
    <col min="3685" max="3687" width="14.7109375" customWidth="1"/>
    <col min="3841" max="3841" width="7" customWidth="1"/>
    <col min="3842" max="3842" width="37.28515625" customWidth="1"/>
    <col min="3843" max="3843" width="13.28515625" customWidth="1"/>
    <col min="3844" max="3844" width="14.140625" customWidth="1"/>
    <col min="3845" max="3845" width="12.5703125" customWidth="1"/>
    <col min="3846" max="3846" width="13.42578125" customWidth="1"/>
    <col min="3847" max="3850" width="13.7109375" customWidth="1"/>
    <col min="3851" max="3851" width="14.140625" customWidth="1"/>
    <col min="3852" max="3852" width="13.7109375" customWidth="1"/>
    <col min="3853" max="3853" width="9" customWidth="1"/>
    <col min="3854" max="3861" width="14.7109375" customWidth="1"/>
    <col min="3862" max="3862" width="14.85546875" customWidth="1"/>
    <col min="3863" max="3875" width="14.7109375" customWidth="1"/>
    <col min="3877" max="3877" width="14.7109375" customWidth="1"/>
    <col min="3879" max="3882" width="14.7109375" customWidth="1"/>
    <col min="3883" max="3883" width="14.85546875" customWidth="1"/>
    <col min="3884" max="3887" width="14.7109375" customWidth="1"/>
    <col min="3889" max="3890" width="14.7109375" customWidth="1"/>
    <col min="3892" max="3893" width="14.7109375" customWidth="1"/>
    <col min="3894" max="3894" width="14.5703125" customWidth="1"/>
    <col min="3895" max="3897" width="14.7109375" customWidth="1"/>
    <col min="3900" max="3900" width="14.7109375" customWidth="1"/>
    <col min="3901" max="3901" width="14.85546875" customWidth="1"/>
    <col min="3902" max="3904" width="14.7109375" customWidth="1"/>
    <col min="3906" max="3906" width="14.85546875" customWidth="1"/>
    <col min="3907" max="3908" width="14.7109375" customWidth="1"/>
    <col min="3909" max="3909" width="16.5703125" customWidth="1"/>
    <col min="3910" max="3911" width="14.7109375" customWidth="1"/>
    <col min="3913" max="3918" width="14.7109375" customWidth="1"/>
    <col min="3920" max="3920" width="14.85546875" customWidth="1"/>
    <col min="3921" max="3925" width="14.7109375" customWidth="1"/>
    <col min="3927" max="3931" width="14.7109375" customWidth="1"/>
    <col min="3932" max="3932" width="14.5703125" customWidth="1"/>
    <col min="3934" max="3935" width="14.7109375" customWidth="1"/>
    <col min="3936" max="3936" width="14.85546875" customWidth="1"/>
    <col min="3937" max="3937" width="14.7109375" customWidth="1"/>
    <col min="3941" max="3943" width="14.7109375" customWidth="1"/>
    <col min="4097" max="4097" width="7" customWidth="1"/>
    <col min="4098" max="4098" width="37.28515625" customWidth="1"/>
    <col min="4099" max="4099" width="13.28515625" customWidth="1"/>
    <col min="4100" max="4100" width="14.140625" customWidth="1"/>
    <col min="4101" max="4101" width="12.5703125" customWidth="1"/>
    <col min="4102" max="4102" width="13.42578125" customWidth="1"/>
    <col min="4103" max="4106" width="13.7109375" customWidth="1"/>
    <col min="4107" max="4107" width="14.140625" customWidth="1"/>
    <col min="4108" max="4108" width="13.7109375" customWidth="1"/>
    <col min="4109" max="4109" width="9" customWidth="1"/>
    <col min="4110" max="4117" width="14.7109375" customWidth="1"/>
    <col min="4118" max="4118" width="14.85546875" customWidth="1"/>
    <col min="4119" max="4131" width="14.7109375" customWidth="1"/>
    <col min="4133" max="4133" width="14.7109375" customWidth="1"/>
    <col min="4135" max="4138" width="14.7109375" customWidth="1"/>
    <col min="4139" max="4139" width="14.85546875" customWidth="1"/>
    <col min="4140" max="4143" width="14.7109375" customWidth="1"/>
    <col min="4145" max="4146" width="14.7109375" customWidth="1"/>
    <col min="4148" max="4149" width="14.7109375" customWidth="1"/>
    <col min="4150" max="4150" width="14.5703125" customWidth="1"/>
    <col min="4151" max="4153" width="14.7109375" customWidth="1"/>
    <col min="4156" max="4156" width="14.7109375" customWidth="1"/>
    <col min="4157" max="4157" width="14.85546875" customWidth="1"/>
    <col min="4158" max="4160" width="14.7109375" customWidth="1"/>
    <col min="4162" max="4162" width="14.85546875" customWidth="1"/>
    <col min="4163" max="4164" width="14.7109375" customWidth="1"/>
    <col min="4165" max="4165" width="16.5703125" customWidth="1"/>
    <col min="4166" max="4167" width="14.7109375" customWidth="1"/>
    <col min="4169" max="4174" width="14.7109375" customWidth="1"/>
    <col min="4176" max="4176" width="14.85546875" customWidth="1"/>
    <col min="4177" max="4181" width="14.7109375" customWidth="1"/>
    <col min="4183" max="4187" width="14.7109375" customWidth="1"/>
    <col min="4188" max="4188" width="14.5703125" customWidth="1"/>
    <col min="4190" max="4191" width="14.7109375" customWidth="1"/>
    <col min="4192" max="4192" width="14.85546875" customWidth="1"/>
    <col min="4193" max="4193" width="14.7109375" customWidth="1"/>
    <col min="4197" max="4199" width="14.7109375" customWidth="1"/>
    <col min="4353" max="4353" width="7" customWidth="1"/>
    <col min="4354" max="4354" width="37.28515625" customWidth="1"/>
    <col min="4355" max="4355" width="13.28515625" customWidth="1"/>
    <col min="4356" max="4356" width="14.140625" customWidth="1"/>
    <col min="4357" max="4357" width="12.5703125" customWidth="1"/>
    <col min="4358" max="4358" width="13.42578125" customWidth="1"/>
    <col min="4359" max="4362" width="13.7109375" customWidth="1"/>
    <col min="4363" max="4363" width="14.140625" customWidth="1"/>
    <col min="4364" max="4364" width="13.7109375" customWidth="1"/>
    <col min="4365" max="4365" width="9" customWidth="1"/>
    <col min="4366" max="4373" width="14.7109375" customWidth="1"/>
    <col min="4374" max="4374" width="14.85546875" customWidth="1"/>
    <col min="4375" max="4387" width="14.7109375" customWidth="1"/>
    <col min="4389" max="4389" width="14.7109375" customWidth="1"/>
    <col min="4391" max="4394" width="14.7109375" customWidth="1"/>
    <col min="4395" max="4395" width="14.85546875" customWidth="1"/>
    <col min="4396" max="4399" width="14.7109375" customWidth="1"/>
    <col min="4401" max="4402" width="14.7109375" customWidth="1"/>
    <col min="4404" max="4405" width="14.7109375" customWidth="1"/>
    <col min="4406" max="4406" width="14.5703125" customWidth="1"/>
    <col min="4407" max="4409" width="14.7109375" customWidth="1"/>
    <col min="4412" max="4412" width="14.7109375" customWidth="1"/>
    <col min="4413" max="4413" width="14.85546875" customWidth="1"/>
    <col min="4414" max="4416" width="14.7109375" customWidth="1"/>
    <col min="4418" max="4418" width="14.85546875" customWidth="1"/>
    <col min="4419" max="4420" width="14.7109375" customWidth="1"/>
    <col min="4421" max="4421" width="16.5703125" customWidth="1"/>
    <col min="4422" max="4423" width="14.7109375" customWidth="1"/>
    <col min="4425" max="4430" width="14.7109375" customWidth="1"/>
    <col min="4432" max="4432" width="14.85546875" customWidth="1"/>
    <col min="4433" max="4437" width="14.7109375" customWidth="1"/>
    <col min="4439" max="4443" width="14.7109375" customWidth="1"/>
    <col min="4444" max="4444" width="14.5703125" customWidth="1"/>
    <col min="4446" max="4447" width="14.7109375" customWidth="1"/>
    <col min="4448" max="4448" width="14.85546875" customWidth="1"/>
    <col min="4449" max="4449" width="14.7109375" customWidth="1"/>
    <col min="4453" max="4455" width="14.7109375" customWidth="1"/>
    <col min="4609" max="4609" width="7" customWidth="1"/>
    <col min="4610" max="4610" width="37.28515625" customWidth="1"/>
    <col min="4611" max="4611" width="13.28515625" customWidth="1"/>
    <col min="4612" max="4612" width="14.140625" customWidth="1"/>
    <col min="4613" max="4613" width="12.5703125" customWidth="1"/>
    <col min="4614" max="4614" width="13.42578125" customWidth="1"/>
    <col min="4615" max="4618" width="13.7109375" customWidth="1"/>
    <col min="4619" max="4619" width="14.140625" customWidth="1"/>
    <col min="4620" max="4620" width="13.7109375" customWidth="1"/>
    <col min="4621" max="4621" width="9" customWidth="1"/>
    <col min="4622" max="4629" width="14.7109375" customWidth="1"/>
    <col min="4630" max="4630" width="14.85546875" customWidth="1"/>
    <col min="4631" max="4643" width="14.7109375" customWidth="1"/>
    <col min="4645" max="4645" width="14.7109375" customWidth="1"/>
    <col min="4647" max="4650" width="14.7109375" customWidth="1"/>
    <col min="4651" max="4651" width="14.85546875" customWidth="1"/>
    <col min="4652" max="4655" width="14.7109375" customWidth="1"/>
    <col min="4657" max="4658" width="14.7109375" customWidth="1"/>
    <col min="4660" max="4661" width="14.7109375" customWidth="1"/>
    <col min="4662" max="4662" width="14.5703125" customWidth="1"/>
    <col min="4663" max="4665" width="14.7109375" customWidth="1"/>
    <col min="4668" max="4668" width="14.7109375" customWidth="1"/>
    <col min="4669" max="4669" width="14.85546875" customWidth="1"/>
    <col min="4670" max="4672" width="14.7109375" customWidth="1"/>
    <col min="4674" max="4674" width="14.85546875" customWidth="1"/>
    <col min="4675" max="4676" width="14.7109375" customWidth="1"/>
    <col min="4677" max="4677" width="16.5703125" customWidth="1"/>
    <col min="4678" max="4679" width="14.7109375" customWidth="1"/>
    <col min="4681" max="4686" width="14.7109375" customWidth="1"/>
    <col min="4688" max="4688" width="14.85546875" customWidth="1"/>
    <col min="4689" max="4693" width="14.7109375" customWidth="1"/>
    <col min="4695" max="4699" width="14.7109375" customWidth="1"/>
    <col min="4700" max="4700" width="14.5703125" customWidth="1"/>
    <col min="4702" max="4703" width="14.7109375" customWidth="1"/>
    <col min="4704" max="4704" width="14.85546875" customWidth="1"/>
    <col min="4705" max="4705" width="14.7109375" customWidth="1"/>
    <col min="4709" max="4711" width="14.7109375" customWidth="1"/>
    <col min="4865" max="4865" width="7" customWidth="1"/>
    <col min="4866" max="4866" width="37.28515625" customWidth="1"/>
    <col min="4867" max="4867" width="13.28515625" customWidth="1"/>
    <col min="4868" max="4868" width="14.140625" customWidth="1"/>
    <col min="4869" max="4869" width="12.5703125" customWidth="1"/>
    <col min="4870" max="4870" width="13.42578125" customWidth="1"/>
    <col min="4871" max="4874" width="13.7109375" customWidth="1"/>
    <col min="4875" max="4875" width="14.140625" customWidth="1"/>
    <col min="4876" max="4876" width="13.7109375" customWidth="1"/>
    <col min="4877" max="4877" width="9" customWidth="1"/>
    <col min="4878" max="4885" width="14.7109375" customWidth="1"/>
    <col min="4886" max="4886" width="14.85546875" customWidth="1"/>
    <col min="4887" max="4899" width="14.7109375" customWidth="1"/>
    <col min="4901" max="4901" width="14.7109375" customWidth="1"/>
    <col min="4903" max="4906" width="14.7109375" customWidth="1"/>
    <col min="4907" max="4907" width="14.85546875" customWidth="1"/>
    <col min="4908" max="4911" width="14.7109375" customWidth="1"/>
    <col min="4913" max="4914" width="14.7109375" customWidth="1"/>
    <col min="4916" max="4917" width="14.7109375" customWidth="1"/>
    <col min="4918" max="4918" width="14.5703125" customWidth="1"/>
    <col min="4919" max="4921" width="14.7109375" customWidth="1"/>
    <col min="4924" max="4924" width="14.7109375" customWidth="1"/>
    <col min="4925" max="4925" width="14.85546875" customWidth="1"/>
    <col min="4926" max="4928" width="14.7109375" customWidth="1"/>
    <col min="4930" max="4930" width="14.85546875" customWidth="1"/>
    <col min="4931" max="4932" width="14.7109375" customWidth="1"/>
    <col min="4933" max="4933" width="16.5703125" customWidth="1"/>
    <col min="4934" max="4935" width="14.7109375" customWidth="1"/>
    <col min="4937" max="4942" width="14.7109375" customWidth="1"/>
    <col min="4944" max="4944" width="14.85546875" customWidth="1"/>
    <col min="4945" max="4949" width="14.7109375" customWidth="1"/>
    <col min="4951" max="4955" width="14.7109375" customWidth="1"/>
    <col min="4956" max="4956" width="14.5703125" customWidth="1"/>
    <col min="4958" max="4959" width="14.7109375" customWidth="1"/>
    <col min="4960" max="4960" width="14.85546875" customWidth="1"/>
    <col min="4961" max="4961" width="14.7109375" customWidth="1"/>
    <col min="4965" max="4967" width="14.7109375" customWidth="1"/>
    <col min="5121" max="5121" width="7" customWidth="1"/>
    <col min="5122" max="5122" width="37.28515625" customWidth="1"/>
    <col min="5123" max="5123" width="13.28515625" customWidth="1"/>
    <col min="5124" max="5124" width="14.140625" customWidth="1"/>
    <col min="5125" max="5125" width="12.5703125" customWidth="1"/>
    <col min="5126" max="5126" width="13.42578125" customWidth="1"/>
    <col min="5127" max="5130" width="13.7109375" customWidth="1"/>
    <col min="5131" max="5131" width="14.140625" customWidth="1"/>
    <col min="5132" max="5132" width="13.7109375" customWidth="1"/>
    <col min="5133" max="5133" width="9" customWidth="1"/>
    <col min="5134" max="5141" width="14.7109375" customWidth="1"/>
    <col min="5142" max="5142" width="14.85546875" customWidth="1"/>
    <col min="5143" max="5155" width="14.7109375" customWidth="1"/>
    <col min="5157" max="5157" width="14.7109375" customWidth="1"/>
    <col min="5159" max="5162" width="14.7109375" customWidth="1"/>
    <col min="5163" max="5163" width="14.85546875" customWidth="1"/>
    <col min="5164" max="5167" width="14.7109375" customWidth="1"/>
    <col min="5169" max="5170" width="14.7109375" customWidth="1"/>
    <col min="5172" max="5173" width="14.7109375" customWidth="1"/>
    <col min="5174" max="5174" width="14.5703125" customWidth="1"/>
    <col min="5175" max="5177" width="14.7109375" customWidth="1"/>
    <col min="5180" max="5180" width="14.7109375" customWidth="1"/>
    <col min="5181" max="5181" width="14.85546875" customWidth="1"/>
    <col min="5182" max="5184" width="14.7109375" customWidth="1"/>
    <col min="5186" max="5186" width="14.85546875" customWidth="1"/>
    <col min="5187" max="5188" width="14.7109375" customWidth="1"/>
    <col min="5189" max="5189" width="16.5703125" customWidth="1"/>
    <col min="5190" max="5191" width="14.7109375" customWidth="1"/>
    <col min="5193" max="5198" width="14.7109375" customWidth="1"/>
    <col min="5200" max="5200" width="14.85546875" customWidth="1"/>
    <col min="5201" max="5205" width="14.7109375" customWidth="1"/>
    <col min="5207" max="5211" width="14.7109375" customWidth="1"/>
    <col min="5212" max="5212" width="14.5703125" customWidth="1"/>
    <col min="5214" max="5215" width="14.7109375" customWidth="1"/>
    <col min="5216" max="5216" width="14.85546875" customWidth="1"/>
    <col min="5217" max="5217" width="14.7109375" customWidth="1"/>
    <col min="5221" max="5223" width="14.7109375" customWidth="1"/>
    <col min="5377" max="5377" width="7" customWidth="1"/>
    <col min="5378" max="5378" width="37.28515625" customWidth="1"/>
    <col min="5379" max="5379" width="13.28515625" customWidth="1"/>
    <col min="5380" max="5380" width="14.140625" customWidth="1"/>
    <col min="5381" max="5381" width="12.5703125" customWidth="1"/>
    <col min="5382" max="5382" width="13.42578125" customWidth="1"/>
    <col min="5383" max="5386" width="13.7109375" customWidth="1"/>
    <col min="5387" max="5387" width="14.140625" customWidth="1"/>
    <col min="5388" max="5388" width="13.7109375" customWidth="1"/>
    <col min="5389" max="5389" width="9" customWidth="1"/>
    <col min="5390" max="5397" width="14.7109375" customWidth="1"/>
    <col min="5398" max="5398" width="14.85546875" customWidth="1"/>
    <col min="5399" max="5411" width="14.7109375" customWidth="1"/>
    <col min="5413" max="5413" width="14.7109375" customWidth="1"/>
    <col min="5415" max="5418" width="14.7109375" customWidth="1"/>
    <col min="5419" max="5419" width="14.85546875" customWidth="1"/>
    <col min="5420" max="5423" width="14.7109375" customWidth="1"/>
    <col min="5425" max="5426" width="14.7109375" customWidth="1"/>
    <col min="5428" max="5429" width="14.7109375" customWidth="1"/>
    <col min="5430" max="5430" width="14.5703125" customWidth="1"/>
    <col min="5431" max="5433" width="14.7109375" customWidth="1"/>
    <col min="5436" max="5436" width="14.7109375" customWidth="1"/>
    <col min="5437" max="5437" width="14.85546875" customWidth="1"/>
    <col min="5438" max="5440" width="14.7109375" customWidth="1"/>
    <col min="5442" max="5442" width="14.85546875" customWidth="1"/>
    <col min="5443" max="5444" width="14.7109375" customWidth="1"/>
    <col min="5445" max="5445" width="16.5703125" customWidth="1"/>
    <col min="5446" max="5447" width="14.7109375" customWidth="1"/>
    <col min="5449" max="5454" width="14.7109375" customWidth="1"/>
    <col min="5456" max="5456" width="14.85546875" customWidth="1"/>
    <col min="5457" max="5461" width="14.7109375" customWidth="1"/>
    <col min="5463" max="5467" width="14.7109375" customWidth="1"/>
    <col min="5468" max="5468" width="14.5703125" customWidth="1"/>
    <col min="5470" max="5471" width="14.7109375" customWidth="1"/>
    <col min="5472" max="5472" width="14.85546875" customWidth="1"/>
    <col min="5473" max="5473" width="14.7109375" customWidth="1"/>
    <col min="5477" max="5479" width="14.7109375" customWidth="1"/>
    <col min="5633" max="5633" width="7" customWidth="1"/>
    <col min="5634" max="5634" width="37.28515625" customWidth="1"/>
    <col min="5635" max="5635" width="13.28515625" customWidth="1"/>
    <col min="5636" max="5636" width="14.140625" customWidth="1"/>
    <col min="5637" max="5637" width="12.5703125" customWidth="1"/>
    <col min="5638" max="5638" width="13.42578125" customWidth="1"/>
    <col min="5639" max="5642" width="13.7109375" customWidth="1"/>
    <col min="5643" max="5643" width="14.140625" customWidth="1"/>
    <col min="5644" max="5644" width="13.7109375" customWidth="1"/>
    <col min="5645" max="5645" width="9" customWidth="1"/>
    <col min="5646" max="5653" width="14.7109375" customWidth="1"/>
    <col min="5654" max="5654" width="14.85546875" customWidth="1"/>
    <col min="5655" max="5667" width="14.7109375" customWidth="1"/>
    <col min="5669" max="5669" width="14.7109375" customWidth="1"/>
    <col min="5671" max="5674" width="14.7109375" customWidth="1"/>
    <col min="5675" max="5675" width="14.85546875" customWidth="1"/>
    <col min="5676" max="5679" width="14.7109375" customWidth="1"/>
    <col min="5681" max="5682" width="14.7109375" customWidth="1"/>
    <col min="5684" max="5685" width="14.7109375" customWidth="1"/>
    <col min="5686" max="5686" width="14.5703125" customWidth="1"/>
    <col min="5687" max="5689" width="14.7109375" customWidth="1"/>
    <col min="5692" max="5692" width="14.7109375" customWidth="1"/>
    <col min="5693" max="5693" width="14.85546875" customWidth="1"/>
    <col min="5694" max="5696" width="14.7109375" customWidth="1"/>
    <col min="5698" max="5698" width="14.85546875" customWidth="1"/>
    <col min="5699" max="5700" width="14.7109375" customWidth="1"/>
    <col min="5701" max="5701" width="16.5703125" customWidth="1"/>
    <col min="5702" max="5703" width="14.7109375" customWidth="1"/>
    <col min="5705" max="5710" width="14.7109375" customWidth="1"/>
    <col min="5712" max="5712" width="14.85546875" customWidth="1"/>
    <col min="5713" max="5717" width="14.7109375" customWidth="1"/>
    <col min="5719" max="5723" width="14.7109375" customWidth="1"/>
    <col min="5724" max="5724" width="14.5703125" customWidth="1"/>
    <col min="5726" max="5727" width="14.7109375" customWidth="1"/>
    <col min="5728" max="5728" width="14.85546875" customWidth="1"/>
    <col min="5729" max="5729" width="14.7109375" customWidth="1"/>
    <col min="5733" max="5735" width="14.7109375" customWidth="1"/>
    <col min="5889" max="5889" width="7" customWidth="1"/>
    <col min="5890" max="5890" width="37.28515625" customWidth="1"/>
    <col min="5891" max="5891" width="13.28515625" customWidth="1"/>
    <col min="5892" max="5892" width="14.140625" customWidth="1"/>
    <col min="5893" max="5893" width="12.5703125" customWidth="1"/>
    <col min="5894" max="5894" width="13.42578125" customWidth="1"/>
    <col min="5895" max="5898" width="13.7109375" customWidth="1"/>
    <col min="5899" max="5899" width="14.140625" customWidth="1"/>
    <col min="5900" max="5900" width="13.7109375" customWidth="1"/>
    <col min="5901" max="5901" width="9" customWidth="1"/>
    <col min="5902" max="5909" width="14.7109375" customWidth="1"/>
    <col min="5910" max="5910" width="14.85546875" customWidth="1"/>
    <col min="5911" max="5923" width="14.7109375" customWidth="1"/>
    <col min="5925" max="5925" width="14.7109375" customWidth="1"/>
    <col min="5927" max="5930" width="14.7109375" customWidth="1"/>
    <col min="5931" max="5931" width="14.85546875" customWidth="1"/>
    <col min="5932" max="5935" width="14.7109375" customWidth="1"/>
    <col min="5937" max="5938" width="14.7109375" customWidth="1"/>
    <col min="5940" max="5941" width="14.7109375" customWidth="1"/>
    <col min="5942" max="5942" width="14.5703125" customWidth="1"/>
    <col min="5943" max="5945" width="14.7109375" customWidth="1"/>
    <col min="5948" max="5948" width="14.7109375" customWidth="1"/>
    <col min="5949" max="5949" width="14.85546875" customWidth="1"/>
    <col min="5950" max="5952" width="14.7109375" customWidth="1"/>
    <col min="5954" max="5954" width="14.85546875" customWidth="1"/>
    <col min="5955" max="5956" width="14.7109375" customWidth="1"/>
    <col min="5957" max="5957" width="16.5703125" customWidth="1"/>
    <col min="5958" max="5959" width="14.7109375" customWidth="1"/>
    <col min="5961" max="5966" width="14.7109375" customWidth="1"/>
    <col min="5968" max="5968" width="14.85546875" customWidth="1"/>
    <col min="5969" max="5973" width="14.7109375" customWidth="1"/>
    <col min="5975" max="5979" width="14.7109375" customWidth="1"/>
    <col min="5980" max="5980" width="14.5703125" customWidth="1"/>
    <col min="5982" max="5983" width="14.7109375" customWidth="1"/>
    <col min="5984" max="5984" width="14.85546875" customWidth="1"/>
    <col min="5985" max="5985" width="14.7109375" customWidth="1"/>
    <col min="5989" max="5991" width="14.7109375" customWidth="1"/>
    <col min="6145" max="6145" width="7" customWidth="1"/>
    <col min="6146" max="6146" width="37.28515625" customWidth="1"/>
    <col min="6147" max="6147" width="13.28515625" customWidth="1"/>
    <col min="6148" max="6148" width="14.140625" customWidth="1"/>
    <col min="6149" max="6149" width="12.5703125" customWidth="1"/>
    <col min="6150" max="6150" width="13.42578125" customWidth="1"/>
    <col min="6151" max="6154" width="13.7109375" customWidth="1"/>
    <col min="6155" max="6155" width="14.140625" customWidth="1"/>
    <col min="6156" max="6156" width="13.7109375" customWidth="1"/>
    <col min="6157" max="6157" width="9" customWidth="1"/>
    <col min="6158" max="6165" width="14.7109375" customWidth="1"/>
    <col min="6166" max="6166" width="14.85546875" customWidth="1"/>
    <col min="6167" max="6179" width="14.7109375" customWidth="1"/>
    <col min="6181" max="6181" width="14.7109375" customWidth="1"/>
    <col min="6183" max="6186" width="14.7109375" customWidth="1"/>
    <col min="6187" max="6187" width="14.85546875" customWidth="1"/>
    <col min="6188" max="6191" width="14.7109375" customWidth="1"/>
    <col min="6193" max="6194" width="14.7109375" customWidth="1"/>
    <col min="6196" max="6197" width="14.7109375" customWidth="1"/>
    <col min="6198" max="6198" width="14.5703125" customWidth="1"/>
    <col min="6199" max="6201" width="14.7109375" customWidth="1"/>
    <col min="6204" max="6204" width="14.7109375" customWidth="1"/>
    <col min="6205" max="6205" width="14.85546875" customWidth="1"/>
    <col min="6206" max="6208" width="14.7109375" customWidth="1"/>
    <col min="6210" max="6210" width="14.85546875" customWidth="1"/>
    <col min="6211" max="6212" width="14.7109375" customWidth="1"/>
    <col min="6213" max="6213" width="16.5703125" customWidth="1"/>
    <col min="6214" max="6215" width="14.7109375" customWidth="1"/>
    <col min="6217" max="6222" width="14.7109375" customWidth="1"/>
    <col min="6224" max="6224" width="14.85546875" customWidth="1"/>
    <col min="6225" max="6229" width="14.7109375" customWidth="1"/>
    <col min="6231" max="6235" width="14.7109375" customWidth="1"/>
    <col min="6236" max="6236" width="14.5703125" customWidth="1"/>
    <col min="6238" max="6239" width="14.7109375" customWidth="1"/>
    <col min="6240" max="6240" width="14.85546875" customWidth="1"/>
    <col min="6241" max="6241" width="14.7109375" customWidth="1"/>
    <col min="6245" max="6247" width="14.7109375" customWidth="1"/>
    <col min="6401" max="6401" width="7" customWidth="1"/>
    <col min="6402" max="6402" width="37.28515625" customWidth="1"/>
    <col min="6403" max="6403" width="13.28515625" customWidth="1"/>
    <col min="6404" max="6404" width="14.140625" customWidth="1"/>
    <col min="6405" max="6405" width="12.5703125" customWidth="1"/>
    <col min="6406" max="6406" width="13.42578125" customWidth="1"/>
    <col min="6407" max="6410" width="13.7109375" customWidth="1"/>
    <col min="6411" max="6411" width="14.140625" customWidth="1"/>
    <col min="6412" max="6412" width="13.7109375" customWidth="1"/>
    <col min="6413" max="6413" width="9" customWidth="1"/>
    <col min="6414" max="6421" width="14.7109375" customWidth="1"/>
    <col min="6422" max="6422" width="14.85546875" customWidth="1"/>
    <col min="6423" max="6435" width="14.7109375" customWidth="1"/>
    <col min="6437" max="6437" width="14.7109375" customWidth="1"/>
    <col min="6439" max="6442" width="14.7109375" customWidth="1"/>
    <col min="6443" max="6443" width="14.85546875" customWidth="1"/>
    <col min="6444" max="6447" width="14.7109375" customWidth="1"/>
    <col min="6449" max="6450" width="14.7109375" customWidth="1"/>
    <col min="6452" max="6453" width="14.7109375" customWidth="1"/>
    <col min="6454" max="6454" width="14.5703125" customWidth="1"/>
    <col min="6455" max="6457" width="14.7109375" customWidth="1"/>
    <col min="6460" max="6460" width="14.7109375" customWidth="1"/>
    <col min="6461" max="6461" width="14.85546875" customWidth="1"/>
    <col min="6462" max="6464" width="14.7109375" customWidth="1"/>
    <col min="6466" max="6466" width="14.85546875" customWidth="1"/>
    <col min="6467" max="6468" width="14.7109375" customWidth="1"/>
    <col min="6469" max="6469" width="16.5703125" customWidth="1"/>
    <col min="6470" max="6471" width="14.7109375" customWidth="1"/>
    <col min="6473" max="6478" width="14.7109375" customWidth="1"/>
    <col min="6480" max="6480" width="14.85546875" customWidth="1"/>
    <col min="6481" max="6485" width="14.7109375" customWidth="1"/>
    <col min="6487" max="6491" width="14.7109375" customWidth="1"/>
    <col min="6492" max="6492" width="14.5703125" customWidth="1"/>
    <col min="6494" max="6495" width="14.7109375" customWidth="1"/>
    <col min="6496" max="6496" width="14.85546875" customWidth="1"/>
    <col min="6497" max="6497" width="14.7109375" customWidth="1"/>
    <col min="6501" max="6503" width="14.7109375" customWidth="1"/>
    <col min="6657" max="6657" width="7" customWidth="1"/>
    <col min="6658" max="6658" width="37.28515625" customWidth="1"/>
    <col min="6659" max="6659" width="13.28515625" customWidth="1"/>
    <col min="6660" max="6660" width="14.140625" customWidth="1"/>
    <col min="6661" max="6661" width="12.5703125" customWidth="1"/>
    <col min="6662" max="6662" width="13.42578125" customWidth="1"/>
    <col min="6663" max="6666" width="13.7109375" customWidth="1"/>
    <col min="6667" max="6667" width="14.140625" customWidth="1"/>
    <col min="6668" max="6668" width="13.7109375" customWidth="1"/>
    <col min="6669" max="6669" width="9" customWidth="1"/>
    <col min="6670" max="6677" width="14.7109375" customWidth="1"/>
    <col min="6678" max="6678" width="14.85546875" customWidth="1"/>
    <col min="6679" max="6691" width="14.7109375" customWidth="1"/>
    <col min="6693" max="6693" width="14.7109375" customWidth="1"/>
    <col min="6695" max="6698" width="14.7109375" customWidth="1"/>
    <col min="6699" max="6699" width="14.85546875" customWidth="1"/>
    <col min="6700" max="6703" width="14.7109375" customWidth="1"/>
    <col min="6705" max="6706" width="14.7109375" customWidth="1"/>
    <col min="6708" max="6709" width="14.7109375" customWidth="1"/>
    <col min="6710" max="6710" width="14.5703125" customWidth="1"/>
    <col min="6711" max="6713" width="14.7109375" customWidth="1"/>
    <col min="6716" max="6716" width="14.7109375" customWidth="1"/>
    <col min="6717" max="6717" width="14.85546875" customWidth="1"/>
    <col min="6718" max="6720" width="14.7109375" customWidth="1"/>
    <col min="6722" max="6722" width="14.85546875" customWidth="1"/>
    <col min="6723" max="6724" width="14.7109375" customWidth="1"/>
    <col min="6725" max="6725" width="16.5703125" customWidth="1"/>
    <col min="6726" max="6727" width="14.7109375" customWidth="1"/>
    <col min="6729" max="6734" width="14.7109375" customWidth="1"/>
    <col min="6736" max="6736" width="14.85546875" customWidth="1"/>
    <col min="6737" max="6741" width="14.7109375" customWidth="1"/>
    <col min="6743" max="6747" width="14.7109375" customWidth="1"/>
    <col min="6748" max="6748" width="14.5703125" customWidth="1"/>
    <col min="6750" max="6751" width="14.7109375" customWidth="1"/>
    <col min="6752" max="6752" width="14.85546875" customWidth="1"/>
    <col min="6753" max="6753" width="14.7109375" customWidth="1"/>
    <col min="6757" max="6759" width="14.7109375" customWidth="1"/>
    <col min="6913" max="6913" width="7" customWidth="1"/>
    <col min="6914" max="6914" width="37.28515625" customWidth="1"/>
    <col min="6915" max="6915" width="13.28515625" customWidth="1"/>
    <col min="6916" max="6916" width="14.140625" customWidth="1"/>
    <col min="6917" max="6917" width="12.5703125" customWidth="1"/>
    <col min="6918" max="6918" width="13.42578125" customWidth="1"/>
    <col min="6919" max="6922" width="13.7109375" customWidth="1"/>
    <col min="6923" max="6923" width="14.140625" customWidth="1"/>
    <col min="6924" max="6924" width="13.7109375" customWidth="1"/>
    <col min="6925" max="6925" width="9" customWidth="1"/>
    <col min="6926" max="6933" width="14.7109375" customWidth="1"/>
    <col min="6934" max="6934" width="14.85546875" customWidth="1"/>
    <col min="6935" max="6947" width="14.7109375" customWidth="1"/>
    <col min="6949" max="6949" width="14.7109375" customWidth="1"/>
    <col min="6951" max="6954" width="14.7109375" customWidth="1"/>
    <col min="6955" max="6955" width="14.85546875" customWidth="1"/>
    <col min="6956" max="6959" width="14.7109375" customWidth="1"/>
    <col min="6961" max="6962" width="14.7109375" customWidth="1"/>
    <col min="6964" max="6965" width="14.7109375" customWidth="1"/>
    <col min="6966" max="6966" width="14.5703125" customWidth="1"/>
    <col min="6967" max="6969" width="14.7109375" customWidth="1"/>
    <col min="6972" max="6972" width="14.7109375" customWidth="1"/>
    <col min="6973" max="6973" width="14.85546875" customWidth="1"/>
    <col min="6974" max="6976" width="14.7109375" customWidth="1"/>
    <col min="6978" max="6978" width="14.85546875" customWidth="1"/>
    <col min="6979" max="6980" width="14.7109375" customWidth="1"/>
    <col min="6981" max="6981" width="16.5703125" customWidth="1"/>
    <col min="6982" max="6983" width="14.7109375" customWidth="1"/>
    <col min="6985" max="6990" width="14.7109375" customWidth="1"/>
    <col min="6992" max="6992" width="14.85546875" customWidth="1"/>
    <col min="6993" max="6997" width="14.7109375" customWidth="1"/>
    <col min="6999" max="7003" width="14.7109375" customWidth="1"/>
    <col min="7004" max="7004" width="14.5703125" customWidth="1"/>
    <col min="7006" max="7007" width="14.7109375" customWidth="1"/>
    <col min="7008" max="7008" width="14.85546875" customWidth="1"/>
    <col min="7009" max="7009" width="14.7109375" customWidth="1"/>
    <col min="7013" max="7015" width="14.7109375" customWidth="1"/>
    <col min="7169" max="7169" width="7" customWidth="1"/>
    <col min="7170" max="7170" width="37.28515625" customWidth="1"/>
    <col min="7171" max="7171" width="13.28515625" customWidth="1"/>
    <col min="7172" max="7172" width="14.140625" customWidth="1"/>
    <col min="7173" max="7173" width="12.5703125" customWidth="1"/>
    <col min="7174" max="7174" width="13.42578125" customWidth="1"/>
    <col min="7175" max="7178" width="13.7109375" customWidth="1"/>
    <col min="7179" max="7179" width="14.140625" customWidth="1"/>
    <col min="7180" max="7180" width="13.7109375" customWidth="1"/>
    <col min="7181" max="7181" width="9" customWidth="1"/>
    <col min="7182" max="7189" width="14.7109375" customWidth="1"/>
    <col min="7190" max="7190" width="14.85546875" customWidth="1"/>
    <col min="7191" max="7203" width="14.7109375" customWidth="1"/>
    <col min="7205" max="7205" width="14.7109375" customWidth="1"/>
    <col min="7207" max="7210" width="14.7109375" customWidth="1"/>
    <col min="7211" max="7211" width="14.85546875" customWidth="1"/>
    <col min="7212" max="7215" width="14.7109375" customWidth="1"/>
    <col min="7217" max="7218" width="14.7109375" customWidth="1"/>
    <col min="7220" max="7221" width="14.7109375" customWidth="1"/>
    <col min="7222" max="7222" width="14.5703125" customWidth="1"/>
    <col min="7223" max="7225" width="14.7109375" customWidth="1"/>
    <col min="7228" max="7228" width="14.7109375" customWidth="1"/>
    <col min="7229" max="7229" width="14.85546875" customWidth="1"/>
    <col min="7230" max="7232" width="14.7109375" customWidth="1"/>
    <col min="7234" max="7234" width="14.85546875" customWidth="1"/>
    <col min="7235" max="7236" width="14.7109375" customWidth="1"/>
    <col min="7237" max="7237" width="16.5703125" customWidth="1"/>
    <col min="7238" max="7239" width="14.7109375" customWidth="1"/>
    <col min="7241" max="7246" width="14.7109375" customWidth="1"/>
    <col min="7248" max="7248" width="14.85546875" customWidth="1"/>
    <col min="7249" max="7253" width="14.7109375" customWidth="1"/>
    <col min="7255" max="7259" width="14.7109375" customWidth="1"/>
    <col min="7260" max="7260" width="14.5703125" customWidth="1"/>
    <col min="7262" max="7263" width="14.7109375" customWidth="1"/>
    <col min="7264" max="7264" width="14.85546875" customWidth="1"/>
    <col min="7265" max="7265" width="14.7109375" customWidth="1"/>
    <col min="7269" max="7271" width="14.7109375" customWidth="1"/>
    <col min="7425" max="7425" width="7" customWidth="1"/>
    <col min="7426" max="7426" width="37.28515625" customWidth="1"/>
    <col min="7427" max="7427" width="13.28515625" customWidth="1"/>
    <col min="7428" max="7428" width="14.140625" customWidth="1"/>
    <col min="7429" max="7429" width="12.5703125" customWidth="1"/>
    <col min="7430" max="7430" width="13.42578125" customWidth="1"/>
    <col min="7431" max="7434" width="13.7109375" customWidth="1"/>
    <col min="7435" max="7435" width="14.140625" customWidth="1"/>
    <col min="7436" max="7436" width="13.7109375" customWidth="1"/>
    <col min="7437" max="7437" width="9" customWidth="1"/>
    <col min="7438" max="7445" width="14.7109375" customWidth="1"/>
    <col min="7446" max="7446" width="14.85546875" customWidth="1"/>
    <col min="7447" max="7459" width="14.7109375" customWidth="1"/>
    <col min="7461" max="7461" width="14.7109375" customWidth="1"/>
    <col min="7463" max="7466" width="14.7109375" customWidth="1"/>
    <col min="7467" max="7467" width="14.85546875" customWidth="1"/>
    <col min="7468" max="7471" width="14.7109375" customWidth="1"/>
    <col min="7473" max="7474" width="14.7109375" customWidth="1"/>
    <col min="7476" max="7477" width="14.7109375" customWidth="1"/>
    <col min="7478" max="7478" width="14.5703125" customWidth="1"/>
    <col min="7479" max="7481" width="14.7109375" customWidth="1"/>
    <col min="7484" max="7484" width="14.7109375" customWidth="1"/>
    <col min="7485" max="7485" width="14.85546875" customWidth="1"/>
    <col min="7486" max="7488" width="14.7109375" customWidth="1"/>
    <col min="7490" max="7490" width="14.85546875" customWidth="1"/>
    <col min="7491" max="7492" width="14.7109375" customWidth="1"/>
    <col min="7493" max="7493" width="16.5703125" customWidth="1"/>
    <col min="7494" max="7495" width="14.7109375" customWidth="1"/>
    <col min="7497" max="7502" width="14.7109375" customWidth="1"/>
    <col min="7504" max="7504" width="14.85546875" customWidth="1"/>
    <col min="7505" max="7509" width="14.7109375" customWidth="1"/>
    <col min="7511" max="7515" width="14.7109375" customWidth="1"/>
    <col min="7516" max="7516" width="14.5703125" customWidth="1"/>
    <col min="7518" max="7519" width="14.7109375" customWidth="1"/>
    <col min="7520" max="7520" width="14.85546875" customWidth="1"/>
    <col min="7521" max="7521" width="14.7109375" customWidth="1"/>
    <col min="7525" max="7527" width="14.7109375" customWidth="1"/>
    <col min="7681" max="7681" width="7" customWidth="1"/>
    <col min="7682" max="7682" width="37.28515625" customWidth="1"/>
    <col min="7683" max="7683" width="13.28515625" customWidth="1"/>
    <col min="7684" max="7684" width="14.140625" customWidth="1"/>
    <col min="7685" max="7685" width="12.5703125" customWidth="1"/>
    <col min="7686" max="7686" width="13.42578125" customWidth="1"/>
    <col min="7687" max="7690" width="13.7109375" customWidth="1"/>
    <col min="7691" max="7691" width="14.140625" customWidth="1"/>
    <col min="7692" max="7692" width="13.7109375" customWidth="1"/>
    <col min="7693" max="7693" width="9" customWidth="1"/>
    <col min="7694" max="7701" width="14.7109375" customWidth="1"/>
    <col min="7702" max="7702" width="14.85546875" customWidth="1"/>
    <col min="7703" max="7715" width="14.7109375" customWidth="1"/>
    <col min="7717" max="7717" width="14.7109375" customWidth="1"/>
    <col min="7719" max="7722" width="14.7109375" customWidth="1"/>
    <col min="7723" max="7723" width="14.85546875" customWidth="1"/>
    <col min="7724" max="7727" width="14.7109375" customWidth="1"/>
    <col min="7729" max="7730" width="14.7109375" customWidth="1"/>
    <col min="7732" max="7733" width="14.7109375" customWidth="1"/>
    <col min="7734" max="7734" width="14.5703125" customWidth="1"/>
    <col min="7735" max="7737" width="14.7109375" customWidth="1"/>
    <col min="7740" max="7740" width="14.7109375" customWidth="1"/>
    <col min="7741" max="7741" width="14.85546875" customWidth="1"/>
    <col min="7742" max="7744" width="14.7109375" customWidth="1"/>
    <col min="7746" max="7746" width="14.85546875" customWidth="1"/>
    <col min="7747" max="7748" width="14.7109375" customWidth="1"/>
    <col min="7749" max="7749" width="16.5703125" customWidth="1"/>
    <col min="7750" max="7751" width="14.7109375" customWidth="1"/>
    <col min="7753" max="7758" width="14.7109375" customWidth="1"/>
    <col min="7760" max="7760" width="14.85546875" customWidth="1"/>
    <col min="7761" max="7765" width="14.7109375" customWidth="1"/>
    <col min="7767" max="7771" width="14.7109375" customWidth="1"/>
    <col min="7772" max="7772" width="14.5703125" customWidth="1"/>
    <col min="7774" max="7775" width="14.7109375" customWidth="1"/>
    <col min="7776" max="7776" width="14.85546875" customWidth="1"/>
    <col min="7777" max="7777" width="14.7109375" customWidth="1"/>
    <col min="7781" max="7783" width="14.7109375" customWidth="1"/>
    <col min="7937" max="7937" width="7" customWidth="1"/>
    <col min="7938" max="7938" width="37.28515625" customWidth="1"/>
    <col min="7939" max="7939" width="13.28515625" customWidth="1"/>
    <col min="7940" max="7940" width="14.140625" customWidth="1"/>
    <col min="7941" max="7941" width="12.5703125" customWidth="1"/>
    <col min="7942" max="7942" width="13.42578125" customWidth="1"/>
    <col min="7943" max="7946" width="13.7109375" customWidth="1"/>
    <col min="7947" max="7947" width="14.140625" customWidth="1"/>
    <col min="7948" max="7948" width="13.7109375" customWidth="1"/>
    <col min="7949" max="7949" width="9" customWidth="1"/>
    <col min="7950" max="7957" width="14.7109375" customWidth="1"/>
    <col min="7958" max="7958" width="14.85546875" customWidth="1"/>
    <col min="7959" max="7971" width="14.7109375" customWidth="1"/>
    <col min="7973" max="7973" width="14.7109375" customWidth="1"/>
    <col min="7975" max="7978" width="14.7109375" customWidth="1"/>
    <col min="7979" max="7979" width="14.85546875" customWidth="1"/>
    <col min="7980" max="7983" width="14.7109375" customWidth="1"/>
    <col min="7985" max="7986" width="14.7109375" customWidth="1"/>
    <col min="7988" max="7989" width="14.7109375" customWidth="1"/>
    <col min="7990" max="7990" width="14.5703125" customWidth="1"/>
    <col min="7991" max="7993" width="14.7109375" customWidth="1"/>
    <col min="7996" max="7996" width="14.7109375" customWidth="1"/>
    <col min="7997" max="7997" width="14.85546875" customWidth="1"/>
    <col min="7998" max="8000" width="14.7109375" customWidth="1"/>
    <col min="8002" max="8002" width="14.85546875" customWidth="1"/>
    <col min="8003" max="8004" width="14.7109375" customWidth="1"/>
    <col min="8005" max="8005" width="16.5703125" customWidth="1"/>
    <col min="8006" max="8007" width="14.7109375" customWidth="1"/>
    <col min="8009" max="8014" width="14.7109375" customWidth="1"/>
    <col min="8016" max="8016" width="14.85546875" customWidth="1"/>
    <col min="8017" max="8021" width="14.7109375" customWidth="1"/>
    <col min="8023" max="8027" width="14.7109375" customWidth="1"/>
    <col min="8028" max="8028" width="14.5703125" customWidth="1"/>
    <col min="8030" max="8031" width="14.7109375" customWidth="1"/>
    <col min="8032" max="8032" width="14.85546875" customWidth="1"/>
    <col min="8033" max="8033" width="14.7109375" customWidth="1"/>
    <col min="8037" max="8039" width="14.7109375" customWidth="1"/>
    <col min="8193" max="8193" width="7" customWidth="1"/>
    <col min="8194" max="8194" width="37.28515625" customWidth="1"/>
    <col min="8195" max="8195" width="13.28515625" customWidth="1"/>
    <col min="8196" max="8196" width="14.140625" customWidth="1"/>
    <col min="8197" max="8197" width="12.5703125" customWidth="1"/>
    <col min="8198" max="8198" width="13.42578125" customWidth="1"/>
    <col min="8199" max="8202" width="13.7109375" customWidth="1"/>
    <col min="8203" max="8203" width="14.140625" customWidth="1"/>
    <col min="8204" max="8204" width="13.7109375" customWidth="1"/>
    <col min="8205" max="8205" width="9" customWidth="1"/>
    <col min="8206" max="8213" width="14.7109375" customWidth="1"/>
    <col min="8214" max="8214" width="14.85546875" customWidth="1"/>
    <col min="8215" max="8227" width="14.7109375" customWidth="1"/>
    <col min="8229" max="8229" width="14.7109375" customWidth="1"/>
    <col min="8231" max="8234" width="14.7109375" customWidth="1"/>
    <col min="8235" max="8235" width="14.85546875" customWidth="1"/>
    <col min="8236" max="8239" width="14.7109375" customWidth="1"/>
    <col min="8241" max="8242" width="14.7109375" customWidth="1"/>
    <col min="8244" max="8245" width="14.7109375" customWidth="1"/>
    <col min="8246" max="8246" width="14.5703125" customWidth="1"/>
    <col min="8247" max="8249" width="14.7109375" customWidth="1"/>
    <col min="8252" max="8252" width="14.7109375" customWidth="1"/>
    <col min="8253" max="8253" width="14.85546875" customWidth="1"/>
    <col min="8254" max="8256" width="14.7109375" customWidth="1"/>
    <col min="8258" max="8258" width="14.85546875" customWidth="1"/>
    <col min="8259" max="8260" width="14.7109375" customWidth="1"/>
    <col min="8261" max="8261" width="16.5703125" customWidth="1"/>
    <col min="8262" max="8263" width="14.7109375" customWidth="1"/>
    <col min="8265" max="8270" width="14.7109375" customWidth="1"/>
    <col min="8272" max="8272" width="14.85546875" customWidth="1"/>
    <col min="8273" max="8277" width="14.7109375" customWidth="1"/>
    <col min="8279" max="8283" width="14.7109375" customWidth="1"/>
    <col min="8284" max="8284" width="14.5703125" customWidth="1"/>
    <col min="8286" max="8287" width="14.7109375" customWidth="1"/>
    <col min="8288" max="8288" width="14.85546875" customWidth="1"/>
    <col min="8289" max="8289" width="14.7109375" customWidth="1"/>
    <col min="8293" max="8295" width="14.7109375" customWidth="1"/>
    <col min="8449" max="8449" width="7" customWidth="1"/>
    <col min="8450" max="8450" width="37.28515625" customWidth="1"/>
    <col min="8451" max="8451" width="13.28515625" customWidth="1"/>
    <col min="8452" max="8452" width="14.140625" customWidth="1"/>
    <col min="8453" max="8453" width="12.5703125" customWidth="1"/>
    <col min="8454" max="8454" width="13.42578125" customWidth="1"/>
    <col min="8455" max="8458" width="13.7109375" customWidth="1"/>
    <col min="8459" max="8459" width="14.140625" customWidth="1"/>
    <col min="8460" max="8460" width="13.7109375" customWidth="1"/>
    <col min="8461" max="8461" width="9" customWidth="1"/>
    <col min="8462" max="8469" width="14.7109375" customWidth="1"/>
    <col min="8470" max="8470" width="14.85546875" customWidth="1"/>
    <col min="8471" max="8483" width="14.7109375" customWidth="1"/>
    <col min="8485" max="8485" width="14.7109375" customWidth="1"/>
    <col min="8487" max="8490" width="14.7109375" customWidth="1"/>
    <col min="8491" max="8491" width="14.85546875" customWidth="1"/>
    <col min="8492" max="8495" width="14.7109375" customWidth="1"/>
    <col min="8497" max="8498" width="14.7109375" customWidth="1"/>
    <col min="8500" max="8501" width="14.7109375" customWidth="1"/>
    <col min="8502" max="8502" width="14.5703125" customWidth="1"/>
    <col min="8503" max="8505" width="14.7109375" customWidth="1"/>
    <col min="8508" max="8508" width="14.7109375" customWidth="1"/>
    <col min="8509" max="8509" width="14.85546875" customWidth="1"/>
    <col min="8510" max="8512" width="14.7109375" customWidth="1"/>
    <col min="8514" max="8514" width="14.85546875" customWidth="1"/>
    <col min="8515" max="8516" width="14.7109375" customWidth="1"/>
    <col min="8517" max="8517" width="16.5703125" customWidth="1"/>
    <col min="8518" max="8519" width="14.7109375" customWidth="1"/>
    <col min="8521" max="8526" width="14.7109375" customWidth="1"/>
    <col min="8528" max="8528" width="14.85546875" customWidth="1"/>
    <col min="8529" max="8533" width="14.7109375" customWidth="1"/>
    <col min="8535" max="8539" width="14.7109375" customWidth="1"/>
    <col min="8540" max="8540" width="14.5703125" customWidth="1"/>
    <col min="8542" max="8543" width="14.7109375" customWidth="1"/>
    <col min="8544" max="8544" width="14.85546875" customWidth="1"/>
    <col min="8545" max="8545" width="14.7109375" customWidth="1"/>
    <col min="8549" max="8551" width="14.7109375" customWidth="1"/>
    <col min="8705" max="8705" width="7" customWidth="1"/>
    <col min="8706" max="8706" width="37.28515625" customWidth="1"/>
    <col min="8707" max="8707" width="13.28515625" customWidth="1"/>
    <col min="8708" max="8708" width="14.140625" customWidth="1"/>
    <col min="8709" max="8709" width="12.5703125" customWidth="1"/>
    <col min="8710" max="8710" width="13.42578125" customWidth="1"/>
    <col min="8711" max="8714" width="13.7109375" customWidth="1"/>
    <col min="8715" max="8715" width="14.140625" customWidth="1"/>
    <col min="8716" max="8716" width="13.7109375" customWidth="1"/>
    <col min="8717" max="8717" width="9" customWidth="1"/>
    <col min="8718" max="8725" width="14.7109375" customWidth="1"/>
    <col min="8726" max="8726" width="14.85546875" customWidth="1"/>
    <col min="8727" max="8739" width="14.7109375" customWidth="1"/>
    <col min="8741" max="8741" width="14.7109375" customWidth="1"/>
    <col min="8743" max="8746" width="14.7109375" customWidth="1"/>
    <col min="8747" max="8747" width="14.85546875" customWidth="1"/>
    <col min="8748" max="8751" width="14.7109375" customWidth="1"/>
    <col min="8753" max="8754" width="14.7109375" customWidth="1"/>
    <col min="8756" max="8757" width="14.7109375" customWidth="1"/>
    <col min="8758" max="8758" width="14.5703125" customWidth="1"/>
    <col min="8759" max="8761" width="14.7109375" customWidth="1"/>
    <col min="8764" max="8764" width="14.7109375" customWidth="1"/>
    <col min="8765" max="8765" width="14.85546875" customWidth="1"/>
    <col min="8766" max="8768" width="14.7109375" customWidth="1"/>
    <col min="8770" max="8770" width="14.85546875" customWidth="1"/>
    <col min="8771" max="8772" width="14.7109375" customWidth="1"/>
    <col min="8773" max="8773" width="16.5703125" customWidth="1"/>
    <col min="8774" max="8775" width="14.7109375" customWidth="1"/>
    <col min="8777" max="8782" width="14.7109375" customWidth="1"/>
    <col min="8784" max="8784" width="14.85546875" customWidth="1"/>
    <col min="8785" max="8789" width="14.7109375" customWidth="1"/>
    <col min="8791" max="8795" width="14.7109375" customWidth="1"/>
    <col min="8796" max="8796" width="14.5703125" customWidth="1"/>
    <col min="8798" max="8799" width="14.7109375" customWidth="1"/>
    <col min="8800" max="8800" width="14.85546875" customWidth="1"/>
    <col min="8801" max="8801" width="14.7109375" customWidth="1"/>
    <col min="8805" max="8807" width="14.7109375" customWidth="1"/>
    <col min="8961" max="8961" width="7" customWidth="1"/>
    <col min="8962" max="8962" width="37.28515625" customWidth="1"/>
    <col min="8963" max="8963" width="13.28515625" customWidth="1"/>
    <col min="8964" max="8964" width="14.140625" customWidth="1"/>
    <col min="8965" max="8965" width="12.5703125" customWidth="1"/>
    <col min="8966" max="8966" width="13.42578125" customWidth="1"/>
    <col min="8967" max="8970" width="13.7109375" customWidth="1"/>
    <col min="8971" max="8971" width="14.140625" customWidth="1"/>
    <col min="8972" max="8972" width="13.7109375" customWidth="1"/>
    <col min="8973" max="8973" width="9" customWidth="1"/>
    <col min="8974" max="8981" width="14.7109375" customWidth="1"/>
    <col min="8982" max="8982" width="14.85546875" customWidth="1"/>
    <col min="8983" max="8995" width="14.7109375" customWidth="1"/>
    <col min="8997" max="8997" width="14.7109375" customWidth="1"/>
    <col min="8999" max="9002" width="14.7109375" customWidth="1"/>
    <col min="9003" max="9003" width="14.85546875" customWidth="1"/>
    <col min="9004" max="9007" width="14.7109375" customWidth="1"/>
    <col min="9009" max="9010" width="14.7109375" customWidth="1"/>
    <col min="9012" max="9013" width="14.7109375" customWidth="1"/>
    <col min="9014" max="9014" width="14.5703125" customWidth="1"/>
    <col min="9015" max="9017" width="14.7109375" customWidth="1"/>
    <col min="9020" max="9020" width="14.7109375" customWidth="1"/>
    <col min="9021" max="9021" width="14.85546875" customWidth="1"/>
    <col min="9022" max="9024" width="14.7109375" customWidth="1"/>
    <col min="9026" max="9026" width="14.85546875" customWidth="1"/>
    <col min="9027" max="9028" width="14.7109375" customWidth="1"/>
    <col min="9029" max="9029" width="16.5703125" customWidth="1"/>
    <col min="9030" max="9031" width="14.7109375" customWidth="1"/>
    <col min="9033" max="9038" width="14.7109375" customWidth="1"/>
    <col min="9040" max="9040" width="14.85546875" customWidth="1"/>
    <col min="9041" max="9045" width="14.7109375" customWidth="1"/>
    <col min="9047" max="9051" width="14.7109375" customWidth="1"/>
    <col min="9052" max="9052" width="14.5703125" customWidth="1"/>
    <col min="9054" max="9055" width="14.7109375" customWidth="1"/>
    <col min="9056" max="9056" width="14.85546875" customWidth="1"/>
    <col min="9057" max="9057" width="14.7109375" customWidth="1"/>
    <col min="9061" max="9063" width="14.7109375" customWidth="1"/>
    <col min="9217" max="9217" width="7" customWidth="1"/>
    <col min="9218" max="9218" width="37.28515625" customWidth="1"/>
    <col min="9219" max="9219" width="13.28515625" customWidth="1"/>
    <col min="9220" max="9220" width="14.140625" customWidth="1"/>
    <col min="9221" max="9221" width="12.5703125" customWidth="1"/>
    <col min="9222" max="9222" width="13.42578125" customWidth="1"/>
    <col min="9223" max="9226" width="13.7109375" customWidth="1"/>
    <col min="9227" max="9227" width="14.140625" customWidth="1"/>
    <col min="9228" max="9228" width="13.7109375" customWidth="1"/>
    <col min="9229" max="9229" width="9" customWidth="1"/>
    <col min="9230" max="9237" width="14.7109375" customWidth="1"/>
    <col min="9238" max="9238" width="14.85546875" customWidth="1"/>
    <col min="9239" max="9251" width="14.7109375" customWidth="1"/>
    <col min="9253" max="9253" width="14.7109375" customWidth="1"/>
    <col min="9255" max="9258" width="14.7109375" customWidth="1"/>
    <col min="9259" max="9259" width="14.85546875" customWidth="1"/>
    <col min="9260" max="9263" width="14.7109375" customWidth="1"/>
    <col min="9265" max="9266" width="14.7109375" customWidth="1"/>
    <col min="9268" max="9269" width="14.7109375" customWidth="1"/>
    <col min="9270" max="9270" width="14.5703125" customWidth="1"/>
    <col min="9271" max="9273" width="14.7109375" customWidth="1"/>
    <col min="9276" max="9276" width="14.7109375" customWidth="1"/>
    <col min="9277" max="9277" width="14.85546875" customWidth="1"/>
    <col min="9278" max="9280" width="14.7109375" customWidth="1"/>
    <col min="9282" max="9282" width="14.85546875" customWidth="1"/>
    <col min="9283" max="9284" width="14.7109375" customWidth="1"/>
    <col min="9285" max="9285" width="16.5703125" customWidth="1"/>
    <col min="9286" max="9287" width="14.7109375" customWidth="1"/>
    <col min="9289" max="9294" width="14.7109375" customWidth="1"/>
    <col min="9296" max="9296" width="14.85546875" customWidth="1"/>
    <col min="9297" max="9301" width="14.7109375" customWidth="1"/>
    <col min="9303" max="9307" width="14.7109375" customWidth="1"/>
    <col min="9308" max="9308" width="14.5703125" customWidth="1"/>
    <col min="9310" max="9311" width="14.7109375" customWidth="1"/>
    <col min="9312" max="9312" width="14.85546875" customWidth="1"/>
    <col min="9313" max="9313" width="14.7109375" customWidth="1"/>
    <col min="9317" max="9319" width="14.7109375" customWidth="1"/>
    <col min="9473" max="9473" width="7" customWidth="1"/>
    <col min="9474" max="9474" width="37.28515625" customWidth="1"/>
    <col min="9475" max="9475" width="13.28515625" customWidth="1"/>
    <col min="9476" max="9476" width="14.140625" customWidth="1"/>
    <col min="9477" max="9477" width="12.5703125" customWidth="1"/>
    <col min="9478" max="9478" width="13.42578125" customWidth="1"/>
    <col min="9479" max="9482" width="13.7109375" customWidth="1"/>
    <col min="9483" max="9483" width="14.140625" customWidth="1"/>
    <col min="9484" max="9484" width="13.7109375" customWidth="1"/>
    <col min="9485" max="9485" width="9" customWidth="1"/>
    <col min="9486" max="9493" width="14.7109375" customWidth="1"/>
    <col min="9494" max="9494" width="14.85546875" customWidth="1"/>
    <col min="9495" max="9507" width="14.7109375" customWidth="1"/>
    <col min="9509" max="9509" width="14.7109375" customWidth="1"/>
    <col min="9511" max="9514" width="14.7109375" customWidth="1"/>
    <col min="9515" max="9515" width="14.85546875" customWidth="1"/>
    <col min="9516" max="9519" width="14.7109375" customWidth="1"/>
    <col min="9521" max="9522" width="14.7109375" customWidth="1"/>
    <col min="9524" max="9525" width="14.7109375" customWidth="1"/>
    <col min="9526" max="9526" width="14.5703125" customWidth="1"/>
    <col min="9527" max="9529" width="14.7109375" customWidth="1"/>
    <col min="9532" max="9532" width="14.7109375" customWidth="1"/>
    <col min="9533" max="9533" width="14.85546875" customWidth="1"/>
    <col min="9534" max="9536" width="14.7109375" customWidth="1"/>
    <col min="9538" max="9538" width="14.85546875" customWidth="1"/>
    <col min="9539" max="9540" width="14.7109375" customWidth="1"/>
    <col min="9541" max="9541" width="16.5703125" customWidth="1"/>
    <col min="9542" max="9543" width="14.7109375" customWidth="1"/>
    <col min="9545" max="9550" width="14.7109375" customWidth="1"/>
    <col min="9552" max="9552" width="14.85546875" customWidth="1"/>
    <col min="9553" max="9557" width="14.7109375" customWidth="1"/>
    <col min="9559" max="9563" width="14.7109375" customWidth="1"/>
    <col min="9564" max="9564" width="14.5703125" customWidth="1"/>
    <col min="9566" max="9567" width="14.7109375" customWidth="1"/>
    <col min="9568" max="9568" width="14.85546875" customWidth="1"/>
    <col min="9569" max="9569" width="14.7109375" customWidth="1"/>
    <col min="9573" max="9575" width="14.7109375" customWidth="1"/>
    <col min="9729" max="9729" width="7" customWidth="1"/>
    <col min="9730" max="9730" width="37.28515625" customWidth="1"/>
    <col min="9731" max="9731" width="13.28515625" customWidth="1"/>
    <col min="9732" max="9732" width="14.140625" customWidth="1"/>
    <col min="9733" max="9733" width="12.5703125" customWidth="1"/>
    <col min="9734" max="9734" width="13.42578125" customWidth="1"/>
    <col min="9735" max="9738" width="13.7109375" customWidth="1"/>
    <col min="9739" max="9739" width="14.140625" customWidth="1"/>
    <col min="9740" max="9740" width="13.7109375" customWidth="1"/>
    <col min="9741" max="9741" width="9" customWidth="1"/>
    <col min="9742" max="9749" width="14.7109375" customWidth="1"/>
    <col min="9750" max="9750" width="14.85546875" customWidth="1"/>
    <col min="9751" max="9763" width="14.7109375" customWidth="1"/>
    <col min="9765" max="9765" width="14.7109375" customWidth="1"/>
    <col min="9767" max="9770" width="14.7109375" customWidth="1"/>
    <col min="9771" max="9771" width="14.85546875" customWidth="1"/>
    <col min="9772" max="9775" width="14.7109375" customWidth="1"/>
    <col min="9777" max="9778" width="14.7109375" customWidth="1"/>
    <col min="9780" max="9781" width="14.7109375" customWidth="1"/>
    <col min="9782" max="9782" width="14.5703125" customWidth="1"/>
    <col min="9783" max="9785" width="14.7109375" customWidth="1"/>
    <col min="9788" max="9788" width="14.7109375" customWidth="1"/>
    <col min="9789" max="9789" width="14.85546875" customWidth="1"/>
    <col min="9790" max="9792" width="14.7109375" customWidth="1"/>
    <col min="9794" max="9794" width="14.85546875" customWidth="1"/>
    <col min="9795" max="9796" width="14.7109375" customWidth="1"/>
    <col min="9797" max="9797" width="16.5703125" customWidth="1"/>
    <col min="9798" max="9799" width="14.7109375" customWidth="1"/>
    <col min="9801" max="9806" width="14.7109375" customWidth="1"/>
    <col min="9808" max="9808" width="14.85546875" customWidth="1"/>
    <col min="9809" max="9813" width="14.7109375" customWidth="1"/>
    <col min="9815" max="9819" width="14.7109375" customWidth="1"/>
    <col min="9820" max="9820" width="14.5703125" customWidth="1"/>
    <col min="9822" max="9823" width="14.7109375" customWidth="1"/>
    <col min="9824" max="9824" width="14.85546875" customWidth="1"/>
    <col min="9825" max="9825" width="14.7109375" customWidth="1"/>
    <col min="9829" max="9831" width="14.7109375" customWidth="1"/>
    <col min="9985" max="9985" width="7" customWidth="1"/>
    <col min="9986" max="9986" width="37.28515625" customWidth="1"/>
    <col min="9987" max="9987" width="13.28515625" customWidth="1"/>
    <col min="9988" max="9988" width="14.140625" customWidth="1"/>
    <col min="9989" max="9989" width="12.5703125" customWidth="1"/>
    <col min="9990" max="9990" width="13.42578125" customWidth="1"/>
    <col min="9991" max="9994" width="13.7109375" customWidth="1"/>
    <col min="9995" max="9995" width="14.140625" customWidth="1"/>
    <col min="9996" max="9996" width="13.7109375" customWidth="1"/>
    <col min="9997" max="9997" width="9" customWidth="1"/>
    <col min="9998" max="10005" width="14.7109375" customWidth="1"/>
    <col min="10006" max="10006" width="14.85546875" customWidth="1"/>
    <col min="10007" max="10019" width="14.7109375" customWidth="1"/>
    <col min="10021" max="10021" width="14.7109375" customWidth="1"/>
    <col min="10023" max="10026" width="14.7109375" customWidth="1"/>
    <col min="10027" max="10027" width="14.85546875" customWidth="1"/>
    <col min="10028" max="10031" width="14.7109375" customWidth="1"/>
    <col min="10033" max="10034" width="14.7109375" customWidth="1"/>
    <col min="10036" max="10037" width="14.7109375" customWidth="1"/>
    <col min="10038" max="10038" width="14.5703125" customWidth="1"/>
    <col min="10039" max="10041" width="14.7109375" customWidth="1"/>
    <col min="10044" max="10044" width="14.7109375" customWidth="1"/>
    <col min="10045" max="10045" width="14.85546875" customWidth="1"/>
    <col min="10046" max="10048" width="14.7109375" customWidth="1"/>
    <col min="10050" max="10050" width="14.85546875" customWidth="1"/>
    <col min="10051" max="10052" width="14.7109375" customWidth="1"/>
    <col min="10053" max="10053" width="16.5703125" customWidth="1"/>
    <col min="10054" max="10055" width="14.7109375" customWidth="1"/>
    <col min="10057" max="10062" width="14.7109375" customWidth="1"/>
    <col min="10064" max="10064" width="14.85546875" customWidth="1"/>
    <col min="10065" max="10069" width="14.7109375" customWidth="1"/>
    <col min="10071" max="10075" width="14.7109375" customWidth="1"/>
    <col min="10076" max="10076" width="14.5703125" customWidth="1"/>
    <col min="10078" max="10079" width="14.7109375" customWidth="1"/>
    <col min="10080" max="10080" width="14.85546875" customWidth="1"/>
    <col min="10081" max="10081" width="14.7109375" customWidth="1"/>
    <col min="10085" max="10087" width="14.7109375" customWidth="1"/>
    <col min="10241" max="10241" width="7" customWidth="1"/>
    <col min="10242" max="10242" width="37.28515625" customWidth="1"/>
    <col min="10243" max="10243" width="13.28515625" customWidth="1"/>
    <col min="10244" max="10244" width="14.140625" customWidth="1"/>
    <col min="10245" max="10245" width="12.5703125" customWidth="1"/>
    <col min="10246" max="10246" width="13.42578125" customWidth="1"/>
    <col min="10247" max="10250" width="13.7109375" customWidth="1"/>
    <col min="10251" max="10251" width="14.140625" customWidth="1"/>
    <col min="10252" max="10252" width="13.7109375" customWidth="1"/>
    <col min="10253" max="10253" width="9" customWidth="1"/>
    <col min="10254" max="10261" width="14.7109375" customWidth="1"/>
    <col min="10262" max="10262" width="14.85546875" customWidth="1"/>
    <col min="10263" max="10275" width="14.7109375" customWidth="1"/>
    <col min="10277" max="10277" width="14.7109375" customWidth="1"/>
    <col min="10279" max="10282" width="14.7109375" customWidth="1"/>
    <col min="10283" max="10283" width="14.85546875" customWidth="1"/>
    <col min="10284" max="10287" width="14.7109375" customWidth="1"/>
    <col min="10289" max="10290" width="14.7109375" customWidth="1"/>
    <col min="10292" max="10293" width="14.7109375" customWidth="1"/>
    <col min="10294" max="10294" width="14.5703125" customWidth="1"/>
    <col min="10295" max="10297" width="14.7109375" customWidth="1"/>
    <col min="10300" max="10300" width="14.7109375" customWidth="1"/>
    <col min="10301" max="10301" width="14.85546875" customWidth="1"/>
    <col min="10302" max="10304" width="14.7109375" customWidth="1"/>
    <col min="10306" max="10306" width="14.85546875" customWidth="1"/>
    <col min="10307" max="10308" width="14.7109375" customWidth="1"/>
    <col min="10309" max="10309" width="16.5703125" customWidth="1"/>
    <col min="10310" max="10311" width="14.7109375" customWidth="1"/>
    <col min="10313" max="10318" width="14.7109375" customWidth="1"/>
    <col min="10320" max="10320" width="14.85546875" customWidth="1"/>
    <col min="10321" max="10325" width="14.7109375" customWidth="1"/>
    <col min="10327" max="10331" width="14.7109375" customWidth="1"/>
    <col min="10332" max="10332" width="14.5703125" customWidth="1"/>
    <col min="10334" max="10335" width="14.7109375" customWidth="1"/>
    <col min="10336" max="10336" width="14.85546875" customWidth="1"/>
    <col min="10337" max="10337" width="14.7109375" customWidth="1"/>
    <col min="10341" max="10343" width="14.7109375" customWidth="1"/>
    <col min="10497" max="10497" width="7" customWidth="1"/>
    <col min="10498" max="10498" width="37.28515625" customWidth="1"/>
    <col min="10499" max="10499" width="13.28515625" customWidth="1"/>
    <col min="10500" max="10500" width="14.140625" customWidth="1"/>
    <col min="10501" max="10501" width="12.5703125" customWidth="1"/>
    <col min="10502" max="10502" width="13.42578125" customWidth="1"/>
    <col min="10503" max="10506" width="13.7109375" customWidth="1"/>
    <col min="10507" max="10507" width="14.140625" customWidth="1"/>
    <col min="10508" max="10508" width="13.7109375" customWidth="1"/>
    <col min="10509" max="10509" width="9" customWidth="1"/>
    <col min="10510" max="10517" width="14.7109375" customWidth="1"/>
    <col min="10518" max="10518" width="14.85546875" customWidth="1"/>
    <col min="10519" max="10531" width="14.7109375" customWidth="1"/>
    <col min="10533" max="10533" width="14.7109375" customWidth="1"/>
    <col min="10535" max="10538" width="14.7109375" customWidth="1"/>
    <col min="10539" max="10539" width="14.85546875" customWidth="1"/>
    <col min="10540" max="10543" width="14.7109375" customWidth="1"/>
    <col min="10545" max="10546" width="14.7109375" customWidth="1"/>
    <col min="10548" max="10549" width="14.7109375" customWidth="1"/>
    <col min="10550" max="10550" width="14.5703125" customWidth="1"/>
    <col min="10551" max="10553" width="14.7109375" customWidth="1"/>
    <col min="10556" max="10556" width="14.7109375" customWidth="1"/>
    <col min="10557" max="10557" width="14.85546875" customWidth="1"/>
    <col min="10558" max="10560" width="14.7109375" customWidth="1"/>
    <col min="10562" max="10562" width="14.85546875" customWidth="1"/>
    <col min="10563" max="10564" width="14.7109375" customWidth="1"/>
    <col min="10565" max="10565" width="16.5703125" customWidth="1"/>
    <col min="10566" max="10567" width="14.7109375" customWidth="1"/>
    <col min="10569" max="10574" width="14.7109375" customWidth="1"/>
    <col min="10576" max="10576" width="14.85546875" customWidth="1"/>
    <col min="10577" max="10581" width="14.7109375" customWidth="1"/>
    <col min="10583" max="10587" width="14.7109375" customWidth="1"/>
    <col min="10588" max="10588" width="14.5703125" customWidth="1"/>
    <col min="10590" max="10591" width="14.7109375" customWidth="1"/>
    <col min="10592" max="10592" width="14.85546875" customWidth="1"/>
    <col min="10593" max="10593" width="14.7109375" customWidth="1"/>
    <col min="10597" max="10599" width="14.7109375" customWidth="1"/>
    <col min="10753" max="10753" width="7" customWidth="1"/>
    <col min="10754" max="10754" width="37.28515625" customWidth="1"/>
    <col min="10755" max="10755" width="13.28515625" customWidth="1"/>
    <col min="10756" max="10756" width="14.140625" customWidth="1"/>
    <col min="10757" max="10757" width="12.5703125" customWidth="1"/>
    <col min="10758" max="10758" width="13.42578125" customWidth="1"/>
    <col min="10759" max="10762" width="13.7109375" customWidth="1"/>
    <col min="10763" max="10763" width="14.140625" customWidth="1"/>
    <col min="10764" max="10764" width="13.7109375" customWidth="1"/>
    <col min="10765" max="10765" width="9" customWidth="1"/>
    <col min="10766" max="10773" width="14.7109375" customWidth="1"/>
    <col min="10774" max="10774" width="14.85546875" customWidth="1"/>
    <col min="10775" max="10787" width="14.7109375" customWidth="1"/>
    <col min="10789" max="10789" width="14.7109375" customWidth="1"/>
    <col min="10791" max="10794" width="14.7109375" customWidth="1"/>
    <col min="10795" max="10795" width="14.85546875" customWidth="1"/>
    <col min="10796" max="10799" width="14.7109375" customWidth="1"/>
    <col min="10801" max="10802" width="14.7109375" customWidth="1"/>
    <col min="10804" max="10805" width="14.7109375" customWidth="1"/>
    <col min="10806" max="10806" width="14.5703125" customWidth="1"/>
    <col min="10807" max="10809" width="14.7109375" customWidth="1"/>
    <col min="10812" max="10812" width="14.7109375" customWidth="1"/>
    <col min="10813" max="10813" width="14.85546875" customWidth="1"/>
    <col min="10814" max="10816" width="14.7109375" customWidth="1"/>
    <col min="10818" max="10818" width="14.85546875" customWidth="1"/>
    <col min="10819" max="10820" width="14.7109375" customWidth="1"/>
    <col min="10821" max="10821" width="16.5703125" customWidth="1"/>
    <col min="10822" max="10823" width="14.7109375" customWidth="1"/>
    <col min="10825" max="10830" width="14.7109375" customWidth="1"/>
    <col min="10832" max="10832" width="14.85546875" customWidth="1"/>
    <col min="10833" max="10837" width="14.7109375" customWidth="1"/>
    <col min="10839" max="10843" width="14.7109375" customWidth="1"/>
    <col min="10844" max="10844" width="14.5703125" customWidth="1"/>
    <col min="10846" max="10847" width="14.7109375" customWidth="1"/>
    <col min="10848" max="10848" width="14.85546875" customWidth="1"/>
    <col min="10849" max="10849" width="14.7109375" customWidth="1"/>
    <col min="10853" max="10855" width="14.7109375" customWidth="1"/>
    <col min="11009" max="11009" width="7" customWidth="1"/>
    <col min="11010" max="11010" width="37.28515625" customWidth="1"/>
    <col min="11011" max="11011" width="13.28515625" customWidth="1"/>
    <col min="11012" max="11012" width="14.140625" customWidth="1"/>
    <col min="11013" max="11013" width="12.5703125" customWidth="1"/>
    <col min="11014" max="11014" width="13.42578125" customWidth="1"/>
    <col min="11015" max="11018" width="13.7109375" customWidth="1"/>
    <col min="11019" max="11019" width="14.140625" customWidth="1"/>
    <col min="11020" max="11020" width="13.7109375" customWidth="1"/>
    <col min="11021" max="11021" width="9" customWidth="1"/>
    <col min="11022" max="11029" width="14.7109375" customWidth="1"/>
    <col min="11030" max="11030" width="14.85546875" customWidth="1"/>
    <col min="11031" max="11043" width="14.7109375" customWidth="1"/>
    <col min="11045" max="11045" width="14.7109375" customWidth="1"/>
    <col min="11047" max="11050" width="14.7109375" customWidth="1"/>
    <col min="11051" max="11051" width="14.85546875" customWidth="1"/>
    <col min="11052" max="11055" width="14.7109375" customWidth="1"/>
    <col min="11057" max="11058" width="14.7109375" customWidth="1"/>
    <col min="11060" max="11061" width="14.7109375" customWidth="1"/>
    <col min="11062" max="11062" width="14.5703125" customWidth="1"/>
    <col min="11063" max="11065" width="14.7109375" customWidth="1"/>
    <col min="11068" max="11068" width="14.7109375" customWidth="1"/>
    <col min="11069" max="11069" width="14.85546875" customWidth="1"/>
    <col min="11070" max="11072" width="14.7109375" customWidth="1"/>
    <col min="11074" max="11074" width="14.85546875" customWidth="1"/>
    <col min="11075" max="11076" width="14.7109375" customWidth="1"/>
    <col min="11077" max="11077" width="16.5703125" customWidth="1"/>
    <col min="11078" max="11079" width="14.7109375" customWidth="1"/>
    <col min="11081" max="11086" width="14.7109375" customWidth="1"/>
    <col min="11088" max="11088" width="14.85546875" customWidth="1"/>
    <col min="11089" max="11093" width="14.7109375" customWidth="1"/>
    <col min="11095" max="11099" width="14.7109375" customWidth="1"/>
    <col min="11100" max="11100" width="14.5703125" customWidth="1"/>
    <col min="11102" max="11103" width="14.7109375" customWidth="1"/>
    <col min="11104" max="11104" width="14.85546875" customWidth="1"/>
    <col min="11105" max="11105" width="14.7109375" customWidth="1"/>
    <col min="11109" max="11111" width="14.7109375" customWidth="1"/>
    <col min="11265" max="11265" width="7" customWidth="1"/>
    <col min="11266" max="11266" width="37.28515625" customWidth="1"/>
    <col min="11267" max="11267" width="13.28515625" customWidth="1"/>
    <col min="11268" max="11268" width="14.140625" customWidth="1"/>
    <col min="11269" max="11269" width="12.5703125" customWidth="1"/>
    <col min="11270" max="11270" width="13.42578125" customWidth="1"/>
    <col min="11271" max="11274" width="13.7109375" customWidth="1"/>
    <col min="11275" max="11275" width="14.140625" customWidth="1"/>
    <col min="11276" max="11276" width="13.7109375" customWidth="1"/>
    <col min="11277" max="11277" width="9" customWidth="1"/>
    <col min="11278" max="11285" width="14.7109375" customWidth="1"/>
    <col min="11286" max="11286" width="14.85546875" customWidth="1"/>
    <col min="11287" max="11299" width="14.7109375" customWidth="1"/>
    <col min="11301" max="11301" width="14.7109375" customWidth="1"/>
    <col min="11303" max="11306" width="14.7109375" customWidth="1"/>
    <col min="11307" max="11307" width="14.85546875" customWidth="1"/>
    <col min="11308" max="11311" width="14.7109375" customWidth="1"/>
    <col min="11313" max="11314" width="14.7109375" customWidth="1"/>
    <col min="11316" max="11317" width="14.7109375" customWidth="1"/>
    <col min="11318" max="11318" width="14.5703125" customWidth="1"/>
    <col min="11319" max="11321" width="14.7109375" customWidth="1"/>
    <col min="11324" max="11324" width="14.7109375" customWidth="1"/>
    <col min="11325" max="11325" width="14.85546875" customWidth="1"/>
    <col min="11326" max="11328" width="14.7109375" customWidth="1"/>
    <col min="11330" max="11330" width="14.85546875" customWidth="1"/>
    <col min="11331" max="11332" width="14.7109375" customWidth="1"/>
    <col min="11333" max="11333" width="16.5703125" customWidth="1"/>
    <col min="11334" max="11335" width="14.7109375" customWidth="1"/>
    <col min="11337" max="11342" width="14.7109375" customWidth="1"/>
    <col min="11344" max="11344" width="14.85546875" customWidth="1"/>
    <col min="11345" max="11349" width="14.7109375" customWidth="1"/>
    <col min="11351" max="11355" width="14.7109375" customWidth="1"/>
    <col min="11356" max="11356" width="14.5703125" customWidth="1"/>
    <col min="11358" max="11359" width="14.7109375" customWidth="1"/>
    <col min="11360" max="11360" width="14.85546875" customWidth="1"/>
    <col min="11361" max="11361" width="14.7109375" customWidth="1"/>
    <col min="11365" max="11367" width="14.7109375" customWidth="1"/>
    <col min="11521" max="11521" width="7" customWidth="1"/>
    <col min="11522" max="11522" width="37.28515625" customWidth="1"/>
    <col min="11523" max="11523" width="13.28515625" customWidth="1"/>
    <col min="11524" max="11524" width="14.140625" customWidth="1"/>
    <col min="11525" max="11525" width="12.5703125" customWidth="1"/>
    <col min="11526" max="11526" width="13.42578125" customWidth="1"/>
    <col min="11527" max="11530" width="13.7109375" customWidth="1"/>
    <col min="11531" max="11531" width="14.140625" customWidth="1"/>
    <col min="11532" max="11532" width="13.7109375" customWidth="1"/>
    <col min="11533" max="11533" width="9" customWidth="1"/>
    <col min="11534" max="11541" width="14.7109375" customWidth="1"/>
    <col min="11542" max="11542" width="14.85546875" customWidth="1"/>
    <col min="11543" max="11555" width="14.7109375" customWidth="1"/>
    <col min="11557" max="11557" width="14.7109375" customWidth="1"/>
    <col min="11559" max="11562" width="14.7109375" customWidth="1"/>
    <col min="11563" max="11563" width="14.85546875" customWidth="1"/>
    <col min="11564" max="11567" width="14.7109375" customWidth="1"/>
    <col min="11569" max="11570" width="14.7109375" customWidth="1"/>
    <col min="11572" max="11573" width="14.7109375" customWidth="1"/>
    <col min="11574" max="11574" width="14.5703125" customWidth="1"/>
    <col min="11575" max="11577" width="14.7109375" customWidth="1"/>
    <col min="11580" max="11580" width="14.7109375" customWidth="1"/>
    <col min="11581" max="11581" width="14.85546875" customWidth="1"/>
    <col min="11582" max="11584" width="14.7109375" customWidth="1"/>
    <col min="11586" max="11586" width="14.85546875" customWidth="1"/>
    <col min="11587" max="11588" width="14.7109375" customWidth="1"/>
    <col min="11589" max="11589" width="16.5703125" customWidth="1"/>
    <col min="11590" max="11591" width="14.7109375" customWidth="1"/>
    <col min="11593" max="11598" width="14.7109375" customWidth="1"/>
    <col min="11600" max="11600" width="14.85546875" customWidth="1"/>
    <col min="11601" max="11605" width="14.7109375" customWidth="1"/>
    <col min="11607" max="11611" width="14.7109375" customWidth="1"/>
    <col min="11612" max="11612" width="14.5703125" customWidth="1"/>
    <col min="11614" max="11615" width="14.7109375" customWidth="1"/>
    <col min="11616" max="11616" width="14.85546875" customWidth="1"/>
    <col min="11617" max="11617" width="14.7109375" customWidth="1"/>
    <col min="11621" max="11623" width="14.7109375" customWidth="1"/>
    <col min="11777" max="11777" width="7" customWidth="1"/>
    <col min="11778" max="11778" width="37.28515625" customWidth="1"/>
    <col min="11779" max="11779" width="13.28515625" customWidth="1"/>
    <col min="11780" max="11780" width="14.140625" customWidth="1"/>
    <col min="11781" max="11781" width="12.5703125" customWidth="1"/>
    <col min="11782" max="11782" width="13.42578125" customWidth="1"/>
    <col min="11783" max="11786" width="13.7109375" customWidth="1"/>
    <col min="11787" max="11787" width="14.140625" customWidth="1"/>
    <col min="11788" max="11788" width="13.7109375" customWidth="1"/>
    <col min="11789" max="11789" width="9" customWidth="1"/>
    <col min="11790" max="11797" width="14.7109375" customWidth="1"/>
    <col min="11798" max="11798" width="14.85546875" customWidth="1"/>
    <col min="11799" max="11811" width="14.7109375" customWidth="1"/>
    <col min="11813" max="11813" width="14.7109375" customWidth="1"/>
    <col min="11815" max="11818" width="14.7109375" customWidth="1"/>
    <col min="11819" max="11819" width="14.85546875" customWidth="1"/>
    <col min="11820" max="11823" width="14.7109375" customWidth="1"/>
    <col min="11825" max="11826" width="14.7109375" customWidth="1"/>
    <col min="11828" max="11829" width="14.7109375" customWidth="1"/>
    <col min="11830" max="11830" width="14.5703125" customWidth="1"/>
    <col min="11831" max="11833" width="14.7109375" customWidth="1"/>
    <col min="11836" max="11836" width="14.7109375" customWidth="1"/>
    <col min="11837" max="11837" width="14.85546875" customWidth="1"/>
    <col min="11838" max="11840" width="14.7109375" customWidth="1"/>
    <col min="11842" max="11842" width="14.85546875" customWidth="1"/>
    <col min="11843" max="11844" width="14.7109375" customWidth="1"/>
    <col min="11845" max="11845" width="16.5703125" customWidth="1"/>
    <col min="11846" max="11847" width="14.7109375" customWidth="1"/>
    <col min="11849" max="11854" width="14.7109375" customWidth="1"/>
    <col min="11856" max="11856" width="14.85546875" customWidth="1"/>
    <col min="11857" max="11861" width="14.7109375" customWidth="1"/>
    <col min="11863" max="11867" width="14.7109375" customWidth="1"/>
    <col min="11868" max="11868" width="14.5703125" customWidth="1"/>
    <col min="11870" max="11871" width="14.7109375" customWidth="1"/>
    <col min="11872" max="11872" width="14.85546875" customWidth="1"/>
    <col min="11873" max="11873" width="14.7109375" customWidth="1"/>
    <col min="11877" max="11879" width="14.7109375" customWidth="1"/>
    <col min="12033" max="12033" width="7" customWidth="1"/>
    <col min="12034" max="12034" width="37.28515625" customWidth="1"/>
    <col min="12035" max="12035" width="13.28515625" customWidth="1"/>
    <col min="12036" max="12036" width="14.140625" customWidth="1"/>
    <col min="12037" max="12037" width="12.5703125" customWidth="1"/>
    <col min="12038" max="12038" width="13.42578125" customWidth="1"/>
    <col min="12039" max="12042" width="13.7109375" customWidth="1"/>
    <col min="12043" max="12043" width="14.140625" customWidth="1"/>
    <col min="12044" max="12044" width="13.7109375" customWidth="1"/>
    <col min="12045" max="12045" width="9" customWidth="1"/>
    <col min="12046" max="12053" width="14.7109375" customWidth="1"/>
    <col min="12054" max="12054" width="14.85546875" customWidth="1"/>
    <col min="12055" max="12067" width="14.7109375" customWidth="1"/>
    <col min="12069" max="12069" width="14.7109375" customWidth="1"/>
    <col min="12071" max="12074" width="14.7109375" customWidth="1"/>
    <col min="12075" max="12075" width="14.85546875" customWidth="1"/>
    <col min="12076" max="12079" width="14.7109375" customWidth="1"/>
    <col min="12081" max="12082" width="14.7109375" customWidth="1"/>
    <col min="12084" max="12085" width="14.7109375" customWidth="1"/>
    <col min="12086" max="12086" width="14.5703125" customWidth="1"/>
    <col min="12087" max="12089" width="14.7109375" customWidth="1"/>
    <col min="12092" max="12092" width="14.7109375" customWidth="1"/>
    <col min="12093" max="12093" width="14.85546875" customWidth="1"/>
    <col min="12094" max="12096" width="14.7109375" customWidth="1"/>
    <col min="12098" max="12098" width="14.85546875" customWidth="1"/>
    <col min="12099" max="12100" width="14.7109375" customWidth="1"/>
    <col min="12101" max="12101" width="16.5703125" customWidth="1"/>
    <col min="12102" max="12103" width="14.7109375" customWidth="1"/>
    <col min="12105" max="12110" width="14.7109375" customWidth="1"/>
    <col min="12112" max="12112" width="14.85546875" customWidth="1"/>
    <col min="12113" max="12117" width="14.7109375" customWidth="1"/>
    <col min="12119" max="12123" width="14.7109375" customWidth="1"/>
    <col min="12124" max="12124" width="14.5703125" customWidth="1"/>
    <col min="12126" max="12127" width="14.7109375" customWidth="1"/>
    <col min="12128" max="12128" width="14.85546875" customWidth="1"/>
    <col min="12129" max="12129" width="14.7109375" customWidth="1"/>
    <col min="12133" max="12135" width="14.7109375" customWidth="1"/>
    <col min="12289" max="12289" width="7" customWidth="1"/>
    <col min="12290" max="12290" width="37.28515625" customWidth="1"/>
    <col min="12291" max="12291" width="13.28515625" customWidth="1"/>
    <col min="12292" max="12292" width="14.140625" customWidth="1"/>
    <col min="12293" max="12293" width="12.5703125" customWidth="1"/>
    <col min="12294" max="12294" width="13.42578125" customWidth="1"/>
    <col min="12295" max="12298" width="13.7109375" customWidth="1"/>
    <col min="12299" max="12299" width="14.140625" customWidth="1"/>
    <col min="12300" max="12300" width="13.7109375" customWidth="1"/>
    <col min="12301" max="12301" width="9" customWidth="1"/>
    <col min="12302" max="12309" width="14.7109375" customWidth="1"/>
    <col min="12310" max="12310" width="14.85546875" customWidth="1"/>
    <col min="12311" max="12323" width="14.7109375" customWidth="1"/>
    <col min="12325" max="12325" width="14.7109375" customWidth="1"/>
    <col min="12327" max="12330" width="14.7109375" customWidth="1"/>
    <col min="12331" max="12331" width="14.85546875" customWidth="1"/>
    <col min="12332" max="12335" width="14.7109375" customWidth="1"/>
    <col min="12337" max="12338" width="14.7109375" customWidth="1"/>
    <col min="12340" max="12341" width="14.7109375" customWidth="1"/>
    <col min="12342" max="12342" width="14.5703125" customWidth="1"/>
    <col min="12343" max="12345" width="14.7109375" customWidth="1"/>
    <col min="12348" max="12348" width="14.7109375" customWidth="1"/>
    <col min="12349" max="12349" width="14.85546875" customWidth="1"/>
    <col min="12350" max="12352" width="14.7109375" customWidth="1"/>
    <col min="12354" max="12354" width="14.85546875" customWidth="1"/>
    <col min="12355" max="12356" width="14.7109375" customWidth="1"/>
    <col min="12357" max="12357" width="16.5703125" customWidth="1"/>
    <col min="12358" max="12359" width="14.7109375" customWidth="1"/>
    <col min="12361" max="12366" width="14.7109375" customWidth="1"/>
    <col min="12368" max="12368" width="14.85546875" customWidth="1"/>
    <col min="12369" max="12373" width="14.7109375" customWidth="1"/>
    <col min="12375" max="12379" width="14.7109375" customWidth="1"/>
    <col min="12380" max="12380" width="14.5703125" customWidth="1"/>
    <col min="12382" max="12383" width="14.7109375" customWidth="1"/>
    <col min="12384" max="12384" width="14.85546875" customWidth="1"/>
    <col min="12385" max="12385" width="14.7109375" customWidth="1"/>
    <col min="12389" max="12391" width="14.7109375" customWidth="1"/>
    <col min="12545" max="12545" width="7" customWidth="1"/>
    <col min="12546" max="12546" width="37.28515625" customWidth="1"/>
    <col min="12547" max="12547" width="13.28515625" customWidth="1"/>
    <col min="12548" max="12548" width="14.140625" customWidth="1"/>
    <col min="12549" max="12549" width="12.5703125" customWidth="1"/>
    <col min="12550" max="12550" width="13.42578125" customWidth="1"/>
    <col min="12551" max="12554" width="13.7109375" customWidth="1"/>
    <col min="12555" max="12555" width="14.140625" customWidth="1"/>
    <col min="12556" max="12556" width="13.7109375" customWidth="1"/>
    <col min="12557" max="12557" width="9" customWidth="1"/>
    <col min="12558" max="12565" width="14.7109375" customWidth="1"/>
    <col min="12566" max="12566" width="14.85546875" customWidth="1"/>
    <col min="12567" max="12579" width="14.7109375" customWidth="1"/>
    <col min="12581" max="12581" width="14.7109375" customWidth="1"/>
    <col min="12583" max="12586" width="14.7109375" customWidth="1"/>
    <col min="12587" max="12587" width="14.85546875" customWidth="1"/>
    <col min="12588" max="12591" width="14.7109375" customWidth="1"/>
    <col min="12593" max="12594" width="14.7109375" customWidth="1"/>
    <col min="12596" max="12597" width="14.7109375" customWidth="1"/>
    <col min="12598" max="12598" width="14.5703125" customWidth="1"/>
    <col min="12599" max="12601" width="14.7109375" customWidth="1"/>
    <col min="12604" max="12604" width="14.7109375" customWidth="1"/>
    <col min="12605" max="12605" width="14.85546875" customWidth="1"/>
    <col min="12606" max="12608" width="14.7109375" customWidth="1"/>
    <col min="12610" max="12610" width="14.85546875" customWidth="1"/>
    <col min="12611" max="12612" width="14.7109375" customWidth="1"/>
    <col min="12613" max="12613" width="16.5703125" customWidth="1"/>
    <col min="12614" max="12615" width="14.7109375" customWidth="1"/>
    <col min="12617" max="12622" width="14.7109375" customWidth="1"/>
    <col min="12624" max="12624" width="14.85546875" customWidth="1"/>
    <col min="12625" max="12629" width="14.7109375" customWidth="1"/>
    <col min="12631" max="12635" width="14.7109375" customWidth="1"/>
    <col min="12636" max="12636" width="14.5703125" customWidth="1"/>
    <col min="12638" max="12639" width="14.7109375" customWidth="1"/>
    <col min="12640" max="12640" width="14.85546875" customWidth="1"/>
    <col min="12641" max="12641" width="14.7109375" customWidth="1"/>
    <col min="12645" max="12647" width="14.7109375" customWidth="1"/>
    <col min="12801" max="12801" width="7" customWidth="1"/>
    <col min="12802" max="12802" width="37.28515625" customWidth="1"/>
    <col min="12803" max="12803" width="13.28515625" customWidth="1"/>
    <col min="12804" max="12804" width="14.140625" customWidth="1"/>
    <col min="12805" max="12805" width="12.5703125" customWidth="1"/>
    <col min="12806" max="12806" width="13.42578125" customWidth="1"/>
    <col min="12807" max="12810" width="13.7109375" customWidth="1"/>
    <col min="12811" max="12811" width="14.140625" customWidth="1"/>
    <col min="12812" max="12812" width="13.7109375" customWidth="1"/>
    <col min="12813" max="12813" width="9" customWidth="1"/>
    <col min="12814" max="12821" width="14.7109375" customWidth="1"/>
    <col min="12822" max="12822" width="14.85546875" customWidth="1"/>
    <col min="12823" max="12835" width="14.7109375" customWidth="1"/>
    <col min="12837" max="12837" width="14.7109375" customWidth="1"/>
    <col min="12839" max="12842" width="14.7109375" customWidth="1"/>
    <col min="12843" max="12843" width="14.85546875" customWidth="1"/>
    <col min="12844" max="12847" width="14.7109375" customWidth="1"/>
    <col min="12849" max="12850" width="14.7109375" customWidth="1"/>
    <col min="12852" max="12853" width="14.7109375" customWidth="1"/>
    <col min="12854" max="12854" width="14.5703125" customWidth="1"/>
    <col min="12855" max="12857" width="14.7109375" customWidth="1"/>
    <col min="12860" max="12860" width="14.7109375" customWidth="1"/>
    <col min="12861" max="12861" width="14.85546875" customWidth="1"/>
    <col min="12862" max="12864" width="14.7109375" customWidth="1"/>
    <col min="12866" max="12866" width="14.85546875" customWidth="1"/>
    <col min="12867" max="12868" width="14.7109375" customWidth="1"/>
    <col min="12869" max="12869" width="16.5703125" customWidth="1"/>
    <col min="12870" max="12871" width="14.7109375" customWidth="1"/>
    <col min="12873" max="12878" width="14.7109375" customWidth="1"/>
    <col min="12880" max="12880" width="14.85546875" customWidth="1"/>
    <col min="12881" max="12885" width="14.7109375" customWidth="1"/>
    <col min="12887" max="12891" width="14.7109375" customWidth="1"/>
    <col min="12892" max="12892" width="14.5703125" customWidth="1"/>
    <col min="12894" max="12895" width="14.7109375" customWidth="1"/>
    <col min="12896" max="12896" width="14.85546875" customWidth="1"/>
    <col min="12897" max="12897" width="14.7109375" customWidth="1"/>
    <col min="12901" max="12903" width="14.7109375" customWidth="1"/>
    <col min="13057" max="13057" width="7" customWidth="1"/>
    <col min="13058" max="13058" width="37.28515625" customWidth="1"/>
    <col min="13059" max="13059" width="13.28515625" customWidth="1"/>
    <col min="13060" max="13060" width="14.140625" customWidth="1"/>
    <col min="13061" max="13061" width="12.5703125" customWidth="1"/>
    <col min="13062" max="13062" width="13.42578125" customWidth="1"/>
    <col min="13063" max="13066" width="13.7109375" customWidth="1"/>
    <col min="13067" max="13067" width="14.140625" customWidth="1"/>
    <col min="13068" max="13068" width="13.7109375" customWidth="1"/>
    <col min="13069" max="13069" width="9" customWidth="1"/>
    <col min="13070" max="13077" width="14.7109375" customWidth="1"/>
    <col min="13078" max="13078" width="14.85546875" customWidth="1"/>
    <col min="13079" max="13091" width="14.7109375" customWidth="1"/>
    <col min="13093" max="13093" width="14.7109375" customWidth="1"/>
    <col min="13095" max="13098" width="14.7109375" customWidth="1"/>
    <col min="13099" max="13099" width="14.85546875" customWidth="1"/>
    <col min="13100" max="13103" width="14.7109375" customWidth="1"/>
    <col min="13105" max="13106" width="14.7109375" customWidth="1"/>
    <col min="13108" max="13109" width="14.7109375" customWidth="1"/>
    <col min="13110" max="13110" width="14.5703125" customWidth="1"/>
    <col min="13111" max="13113" width="14.7109375" customWidth="1"/>
    <col min="13116" max="13116" width="14.7109375" customWidth="1"/>
    <col min="13117" max="13117" width="14.85546875" customWidth="1"/>
    <col min="13118" max="13120" width="14.7109375" customWidth="1"/>
    <col min="13122" max="13122" width="14.85546875" customWidth="1"/>
    <col min="13123" max="13124" width="14.7109375" customWidth="1"/>
    <col min="13125" max="13125" width="16.5703125" customWidth="1"/>
    <col min="13126" max="13127" width="14.7109375" customWidth="1"/>
    <col min="13129" max="13134" width="14.7109375" customWidth="1"/>
    <col min="13136" max="13136" width="14.85546875" customWidth="1"/>
    <col min="13137" max="13141" width="14.7109375" customWidth="1"/>
    <col min="13143" max="13147" width="14.7109375" customWidth="1"/>
    <col min="13148" max="13148" width="14.5703125" customWidth="1"/>
    <col min="13150" max="13151" width="14.7109375" customWidth="1"/>
    <col min="13152" max="13152" width="14.85546875" customWidth="1"/>
    <col min="13153" max="13153" width="14.7109375" customWidth="1"/>
    <col min="13157" max="13159" width="14.7109375" customWidth="1"/>
    <col min="13313" max="13313" width="7" customWidth="1"/>
    <col min="13314" max="13314" width="37.28515625" customWidth="1"/>
    <col min="13315" max="13315" width="13.28515625" customWidth="1"/>
    <col min="13316" max="13316" width="14.140625" customWidth="1"/>
    <col min="13317" max="13317" width="12.5703125" customWidth="1"/>
    <col min="13318" max="13318" width="13.42578125" customWidth="1"/>
    <col min="13319" max="13322" width="13.7109375" customWidth="1"/>
    <col min="13323" max="13323" width="14.140625" customWidth="1"/>
    <col min="13324" max="13324" width="13.7109375" customWidth="1"/>
    <col min="13325" max="13325" width="9" customWidth="1"/>
    <col min="13326" max="13333" width="14.7109375" customWidth="1"/>
    <col min="13334" max="13334" width="14.85546875" customWidth="1"/>
    <col min="13335" max="13347" width="14.7109375" customWidth="1"/>
    <col min="13349" max="13349" width="14.7109375" customWidth="1"/>
    <col min="13351" max="13354" width="14.7109375" customWidth="1"/>
    <col min="13355" max="13355" width="14.85546875" customWidth="1"/>
    <col min="13356" max="13359" width="14.7109375" customWidth="1"/>
    <col min="13361" max="13362" width="14.7109375" customWidth="1"/>
    <col min="13364" max="13365" width="14.7109375" customWidth="1"/>
    <col min="13366" max="13366" width="14.5703125" customWidth="1"/>
    <col min="13367" max="13369" width="14.7109375" customWidth="1"/>
    <col min="13372" max="13372" width="14.7109375" customWidth="1"/>
    <col min="13373" max="13373" width="14.85546875" customWidth="1"/>
    <col min="13374" max="13376" width="14.7109375" customWidth="1"/>
    <col min="13378" max="13378" width="14.85546875" customWidth="1"/>
    <col min="13379" max="13380" width="14.7109375" customWidth="1"/>
    <col min="13381" max="13381" width="16.5703125" customWidth="1"/>
    <col min="13382" max="13383" width="14.7109375" customWidth="1"/>
    <col min="13385" max="13390" width="14.7109375" customWidth="1"/>
    <col min="13392" max="13392" width="14.85546875" customWidth="1"/>
    <col min="13393" max="13397" width="14.7109375" customWidth="1"/>
    <col min="13399" max="13403" width="14.7109375" customWidth="1"/>
    <col min="13404" max="13404" width="14.5703125" customWidth="1"/>
    <col min="13406" max="13407" width="14.7109375" customWidth="1"/>
    <col min="13408" max="13408" width="14.85546875" customWidth="1"/>
    <col min="13409" max="13409" width="14.7109375" customWidth="1"/>
    <col min="13413" max="13415" width="14.7109375" customWidth="1"/>
    <col min="13569" max="13569" width="7" customWidth="1"/>
    <col min="13570" max="13570" width="37.28515625" customWidth="1"/>
    <col min="13571" max="13571" width="13.28515625" customWidth="1"/>
    <col min="13572" max="13572" width="14.140625" customWidth="1"/>
    <col min="13573" max="13573" width="12.5703125" customWidth="1"/>
    <col min="13574" max="13574" width="13.42578125" customWidth="1"/>
    <col min="13575" max="13578" width="13.7109375" customWidth="1"/>
    <col min="13579" max="13579" width="14.140625" customWidth="1"/>
    <col min="13580" max="13580" width="13.7109375" customWidth="1"/>
    <col min="13581" max="13581" width="9" customWidth="1"/>
    <col min="13582" max="13589" width="14.7109375" customWidth="1"/>
    <col min="13590" max="13590" width="14.85546875" customWidth="1"/>
    <col min="13591" max="13603" width="14.7109375" customWidth="1"/>
    <col min="13605" max="13605" width="14.7109375" customWidth="1"/>
    <col min="13607" max="13610" width="14.7109375" customWidth="1"/>
    <col min="13611" max="13611" width="14.85546875" customWidth="1"/>
    <col min="13612" max="13615" width="14.7109375" customWidth="1"/>
    <col min="13617" max="13618" width="14.7109375" customWidth="1"/>
    <col min="13620" max="13621" width="14.7109375" customWidth="1"/>
    <col min="13622" max="13622" width="14.5703125" customWidth="1"/>
    <col min="13623" max="13625" width="14.7109375" customWidth="1"/>
    <col min="13628" max="13628" width="14.7109375" customWidth="1"/>
    <col min="13629" max="13629" width="14.85546875" customWidth="1"/>
    <col min="13630" max="13632" width="14.7109375" customWidth="1"/>
    <col min="13634" max="13634" width="14.85546875" customWidth="1"/>
    <col min="13635" max="13636" width="14.7109375" customWidth="1"/>
    <col min="13637" max="13637" width="16.5703125" customWidth="1"/>
    <col min="13638" max="13639" width="14.7109375" customWidth="1"/>
    <col min="13641" max="13646" width="14.7109375" customWidth="1"/>
    <col min="13648" max="13648" width="14.85546875" customWidth="1"/>
    <col min="13649" max="13653" width="14.7109375" customWidth="1"/>
    <col min="13655" max="13659" width="14.7109375" customWidth="1"/>
    <col min="13660" max="13660" width="14.5703125" customWidth="1"/>
    <col min="13662" max="13663" width="14.7109375" customWidth="1"/>
    <col min="13664" max="13664" width="14.85546875" customWidth="1"/>
    <col min="13665" max="13665" width="14.7109375" customWidth="1"/>
    <col min="13669" max="13671" width="14.7109375" customWidth="1"/>
    <col min="13825" max="13825" width="7" customWidth="1"/>
    <col min="13826" max="13826" width="37.28515625" customWidth="1"/>
    <col min="13827" max="13827" width="13.28515625" customWidth="1"/>
    <col min="13828" max="13828" width="14.140625" customWidth="1"/>
    <col min="13829" max="13829" width="12.5703125" customWidth="1"/>
    <col min="13830" max="13830" width="13.42578125" customWidth="1"/>
    <col min="13831" max="13834" width="13.7109375" customWidth="1"/>
    <col min="13835" max="13835" width="14.140625" customWidth="1"/>
    <col min="13836" max="13836" width="13.7109375" customWidth="1"/>
    <col min="13837" max="13837" width="9" customWidth="1"/>
    <col min="13838" max="13845" width="14.7109375" customWidth="1"/>
    <col min="13846" max="13846" width="14.85546875" customWidth="1"/>
    <col min="13847" max="13859" width="14.7109375" customWidth="1"/>
    <col min="13861" max="13861" width="14.7109375" customWidth="1"/>
    <col min="13863" max="13866" width="14.7109375" customWidth="1"/>
    <col min="13867" max="13867" width="14.85546875" customWidth="1"/>
    <col min="13868" max="13871" width="14.7109375" customWidth="1"/>
    <col min="13873" max="13874" width="14.7109375" customWidth="1"/>
    <col min="13876" max="13877" width="14.7109375" customWidth="1"/>
    <col min="13878" max="13878" width="14.5703125" customWidth="1"/>
    <col min="13879" max="13881" width="14.7109375" customWidth="1"/>
    <col min="13884" max="13884" width="14.7109375" customWidth="1"/>
    <col min="13885" max="13885" width="14.85546875" customWidth="1"/>
    <col min="13886" max="13888" width="14.7109375" customWidth="1"/>
    <col min="13890" max="13890" width="14.85546875" customWidth="1"/>
    <col min="13891" max="13892" width="14.7109375" customWidth="1"/>
    <col min="13893" max="13893" width="16.5703125" customWidth="1"/>
    <col min="13894" max="13895" width="14.7109375" customWidth="1"/>
    <col min="13897" max="13902" width="14.7109375" customWidth="1"/>
    <col min="13904" max="13904" width="14.85546875" customWidth="1"/>
    <col min="13905" max="13909" width="14.7109375" customWidth="1"/>
    <col min="13911" max="13915" width="14.7109375" customWidth="1"/>
    <col min="13916" max="13916" width="14.5703125" customWidth="1"/>
    <col min="13918" max="13919" width="14.7109375" customWidth="1"/>
    <col min="13920" max="13920" width="14.85546875" customWidth="1"/>
    <col min="13921" max="13921" width="14.7109375" customWidth="1"/>
    <col min="13925" max="13927" width="14.7109375" customWidth="1"/>
    <col min="14081" max="14081" width="7" customWidth="1"/>
    <col min="14082" max="14082" width="37.28515625" customWidth="1"/>
    <col min="14083" max="14083" width="13.28515625" customWidth="1"/>
    <col min="14084" max="14084" width="14.140625" customWidth="1"/>
    <col min="14085" max="14085" width="12.5703125" customWidth="1"/>
    <col min="14086" max="14086" width="13.42578125" customWidth="1"/>
    <col min="14087" max="14090" width="13.7109375" customWidth="1"/>
    <col min="14091" max="14091" width="14.140625" customWidth="1"/>
    <col min="14092" max="14092" width="13.7109375" customWidth="1"/>
    <col min="14093" max="14093" width="9" customWidth="1"/>
    <col min="14094" max="14101" width="14.7109375" customWidth="1"/>
    <col min="14102" max="14102" width="14.85546875" customWidth="1"/>
    <col min="14103" max="14115" width="14.7109375" customWidth="1"/>
    <col min="14117" max="14117" width="14.7109375" customWidth="1"/>
    <col min="14119" max="14122" width="14.7109375" customWidth="1"/>
    <col min="14123" max="14123" width="14.85546875" customWidth="1"/>
    <col min="14124" max="14127" width="14.7109375" customWidth="1"/>
    <col min="14129" max="14130" width="14.7109375" customWidth="1"/>
    <col min="14132" max="14133" width="14.7109375" customWidth="1"/>
    <col min="14134" max="14134" width="14.5703125" customWidth="1"/>
    <col min="14135" max="14137" width="14.7109375" customWidth="1"/>
    <col min="14140" max="14140" width="14.7109375" customWidth="1"/>
    <col min="14141" max="14141" width="14.85546875" customWidth="1"/>
    <col min="14142" max="14144" width="14.7109375" customWidth="1"/>
    <col min="14146" max="14146" width="14.85546875" customWidth="1"/>
    <col min="14147" max="14148" width="14.7109375" customWidth="1"/>
    <col min="14149" max="14149" width="16.5703125" customWidth="1"/>
    <col min="14150" max="14151" width="14.7109375" customWidth="1"/>
    <col min="14153" max="14158" width="14.7109375" customWidth="1"/>
    <col min="14160" max="14160" width="14.85546875" customWidth="1"/>
    <col min="14161" max="14165" width="14.7109375" customWidth="1"/>
    <col min="14167" max="14171" width="14.7109375" customWidth="1"/>
    <col min="14172" max="14172" width="14.5703125" customWidth="1"/>
    <col min="14174" max="14175" width="14.7109375" customWidth="1"/>
    <col min="14176" max="14176" width="14.85546875" customWidth="1"/>
    <col min="14177" max="14177" width="14.7109375" customWidth="1"/>
    <col min="14181" max="14183" width="14.7109375" customWidth="1"/>
    <col min="14337" max="14337" width="7" customWidth="1"/>
    <col min="14338" max="14338" width="37.28515625" customWidth="1"/>
    <col min="14339" max="14339" width="13.28515625" customWidth="1"/>
    <col min="14340" max="14340" width="14.140625" customWidth="1"/>
    <col min="14341" max="14341" width="12.5703125" customWidth="1"/>
    <col min="14342" max="14342" width="13.42578125" customWidth="1"/>
    <col min="14343" max="14346" width="13.7109375" customWidth="1"/>
    <col min="14347" max="14347" width="14.140625" customWidth="1"/>
    <col min="14348" max="14348" width="13.7109375" customWidth="1"/>
    <col min="14349" max="14349" width="9" customWidth="1"/>
    <col min="14350" max="14357" width="14.7109375" customWidth="1"/>
    <col min="14358" max="14358" width="14.85546875" customWidth="1"/>
    <col min="14359" max="14371" width="14.7109375" customWidth="1"/>
    <col min="14373" max="14373" width="14.7109375" customWidth="1"/>
    <col min="14375" max="14378" width="14.7109375" customWidth="1"/>
    <col min="14379" max="14379" width="14.85546875" customWidth="1"/>
    <col min="14380" max="14383" width="14.7109375" customWidth="1"/>
    <col min="14385" max="14386" width="14.7109375" customWidth="1"/>
    <col min="14388" max="14389" width="14.7109375" customWidth="1"/>
    <col min="14390" max="14390" width="14.5703125" customWidth="1"/>
    <col min="14391" max="14393" width="14.7109375" customWidth="1"/>
    <col min="14396" max="14396" width="14.7109375" customWidth="1"/>
    <col min="14397" max="14397" width="14.85546875" customWidth="1"/>
    <col min="14398" max="14400" width="14.7109375" customWidth="1"/>
    <col min="14402" max="14402" width="14.85546875" customWidth="1"/>
    <col min="14403" max="14404" width="14.7109375" customWidth="1"/>
    <col min="14405" max="14405" width="16.5703125" customWidth="1"/>
    <col min="14406" max="14407" width="14.7109375" customWidth="1"/>
    <col min="14409" max="14414" width="14.7109375" customWidth="1"/>
    <col min="14416" max="14416" width="14.85546875" customWidth="1"/>
    <col min="14417" max="14421" width="14.7109375" customWidth="1"/>
    <col min="14423" max="14427" width="14.7109375" customWidth="1"/>
    <col min="14428" max="14428" width="14.5703125" customWidth="1"/>
    <col min="14430" max="14431" width="14.7109375" customWidth="1"/>
    <col min="14432" max="14432" width="14.85546875" customWidth="1"/>
    <col min="14433" max="14433" width="14.7109375" customWidth="1"/>
    <col min="14437" max="14439" width="14.7109375" customWidth="1"/>
    <col min="14593" max="14593" width="7" customWidth="1"/>
    <col min="14594" max="14594" width="37.28515625" customWidth="1"/>
    <col min="14595" max="14595" width="13.28515625" customWidth="1"/>
    <col min="14596" max="14596" width="14.140625" customWidth="1"/>
    <col min="14597" max="14597" width="12.5703125" customWidth="1"/>
    <col min="14598" max="14598" width="13.42578125" customWidth="1"/>
    <col min="14599" max="14602" width="13.7109375" customWidth="1"/>
    <col min="14603" max="14603" width="14.140625" customWidth="1"/>
    <col min="14604" max="14604" width="13.7109375" customWidth="1"/>
    <col min="14605" max="14605" width="9" customWidth="1"/>
    <col min="14606" max="14613" width="14.7109375" customWidth="1"/>
    <col min="14614" max="14614" width="14.85546875" customWidth="1"/>
    <col min="14615" max="14627" width="14.7109375" customWidth="1"/>
    <col min="14629" max="14629" width="14.7109375" customWidth="1"/>
    <col min="14631" max="14634" width="14.7109375" customWidth="1"/>
    <col min="14635" max="14635" width="14.85546875" customWidth="1"/>
    <col min="14636" max="14639" width="14.7109375" customWidth="1"/>
    <col min="14641" max="14642" width="14.7109375" customWidth="1"/>
    <col min="14644" max="14645" width="14.7109375" customWidth="1"/>
    <col min="14646" max="14646" width="14.5703125" customWidth="1"/>
    <col min="14647" max="14649" width="14.7109375" customWidth="1"/>
    <col min="14652" max="14652" width="14.7109375" customWidth="1"/>
    <col min="14653" max="14653" width="14.85546875" customWidth="1"/>
    <col min="14654" max="14656" width="14.7109375" customWidth="1"/>
    <col min="14658" max="14658" width="14.85546875" customWidth="1"/>
    <col min="14659" max="14660" width="14.7109375" customWidth="1"/>
    <col min="14661" max="14661" width="16.5703125" customWidth="1"/>
    <col min="14662" max="14663" width="14.7109375" customWidth="1"/>
    <col min="14665" max="14670" width="14.7109375" customWidth="1"/>
    <col min="14672" max="14672" width="14.85546875" customWidth="1"/>
    <col min="14673" max="14677" width="14.7109375" customWidth="1"/>
    <col min="14679" max="14683" width="14.7109375" customWidth="1"/>
    <col min="14684" max="14684" width="14.5703125" customWidth="1"/>
    <col min="14686" max="14687" width="14.7109375" customWidth="1"/>
    <col min="14688" max="14688" width="14.85546875" customWidth="1"/>
    <col min="14689" max="14689" width="14.7109375" customWidth="1"/>
    <col min="14693" max="14695" width="14.7109375" customWidth="1"/>
    <col min="14849" max="14849" width="7" customWidth="1"/>
    <col min="14850" max="14850" width="37.28515625" customWidth="1"/>
    <col min="14851" max="14851" width="13.28515625" customWidth="1"/>
    <col min="14852" max="14852" width="14.140625" customWidth="1"/>
    <col min="14853" max="14853" width="12.5703125" customWidth="1"/>
    <col min="14854" max="14854" width="13.42578125" customWidth="1"/>
    <col min="14855" max="14858" width="13.7109375" customWidth="1"/>
    <col min="14859" max="14859" width="14.140625" customWidth="1"/>
    <col min="14860" max="14860" width="13.7109375" customWidth="1"/>
    <col min="14861" max="14861" width="9" customWidth="1"/>
    <col min="14862" max="14869" width="14.7109375" customWidth="1"/>
    <col min="14870" max="14870" width="14.85546875" customWidth="1"/>
    <col min="14871" max="14883" width="14.7109375" customWidth="1"/>
    <col min="14885" max="14885" width="14.7109375" customWidth="1"/>
    <col min="14887" max="14890" width="14.7109375" customWidth="1"/>
    <col min="14891" max="14891" width="14.85546875" customWidth="1"/>
    <col min="14892" max="14895" width="14.7109375" customWidth="1"/>
    <col min="14897" max="14898" width="14.7109375" customWidth="1"/>
    <col min="14900" max="14901" width="14.7109375" customWidth="1"/>
    <col min="14902" max="14902" width="14.5703125" customWidth="1"/>
    <col min="14903" max="14905" width="14.7109375" customWidth="1"/>
    <col min="14908" max="14908" width="14.7109375" customWidth="1"/>
    <col min="14909" max="14909" width="14.85546875" customWidth="1"/>
    <col min="14910" max="14912" width="14.7109375" customWidth="1"/>
    <col min="14914" max="14914" width="14.85546875" customWidth="1"/>
    <col min="14915" max="14916" width="14.7109375" customWidth="1"/>
    <col min="14917" max="14917" width="16.5703125" customWidth="1"/>
    <col min="14918" max="14919" width="14.7109375" customWidth="1"/>
    <col min="14921" max="14926" width="14.7109375" customWidth="1"/>
    <col min="14928" max="14928" width="14.85546875" customWidth="1"/>
    <col min="14929" max="14933" width="14.7109375" customWidth="1"/>
    <col min="14935" max="14939" width="14.7109375" customWidth="1"/>
    <col min="14940" max="14940" width="14.5703125" customWidth="1"/>
    <col min="14942" max="14943" width="14.7109375" customWidth="1"/>
    <col min="14944" max="14944" width="14.85546875" customWidth="1"/>
    <col min="14945" max="14945" width="14.7109375" customWidth="1"/>
    <col min="14949" max="14951" width="14.7109375" customWidth="1"/>
    <col min="15105" max="15105" width="7" customWidth="1"/>
    <col min="15106" max="15106" width="37.28515625" customWidth="1"/>
    <col min="15107" max="15107" width="13.28515625" customWidth="1"/>
    <col min="15108" max="15108" width="14.140625" customWidth="1"/>
    <col min="15109" max="15109" width="12.5703125" customWidth="1"/>
    <col min="15110" max="15110" width="13.42578125" customWidth="1"/>
    <col min="15111" max="15114" width="13.7109375" customWidth="1"/>
    <col min="15115" max="15115" width="14.140625" customWidth="1"/>
    <col min="15116" max="15116" width="13.7109375" customWidth="1"/>
    <col min="15117" max="15117" width="9" customWidth="1"/>
    <col min="15118" max="15125" width="14.7109375" customWidth="1"/>
    <col min="15126" max="15126" width="14.85546875" customWidth="1"/>
    <col min="15127" max="15139" width="14.7109375" customWidth="1"/>
    <col min="15141" max="15141" width="14.7109375" customWidth="1"/>
    <col min="15143" max="15146" width="14.7109375" customWidth="1"/>
    <col min="15147" max="15147" width="14.85546875" customWidth="1"/>
    <col min="15148" max="15151" width="14.7109375" customWidth="1"/>
    <col min="15153" max="15154" width="14.7109375" customWidth="1"/>
    <col min="15156" max="15157" width="14.7109375" customWidth="1"/>
    <col min="15158" max="15158" width="14.5703125" customWidth="1"/>
    <col min="15159" max="15161" width="14.7109375" customWidth="1"/>
    <col min="15164" max="15164" width="14.7109375" customWidth="1"/>
    <col min="15165" max="15165" width="14.85546875" customWidth="1"/>
    <col min="15166" max="15168" width="14.7109375" customWidth="1"/>
    <col min="15170" max="15170" width="14.85546875" customWidth="1"/>
    <col min="15171" max="15172" width="14.7109375" customWidth="1"/>
    <col min="15173" max="15173" width="16.5703125" customWidth="1"/>
    <col min="15174" max="15175" width="14.7109375" customWidth="1"/>
    <col min="15177" max="15182" width="14.7109375" customWidth="1"/>
    <col min="15184" max="15184" width="14.85546875" customWidth="1"/>
    <col min="15185" max="15189" width="14.7109375" customWidth="1"/>
    <col min="15191" max="15195" width="14.7109375" customWidth="1"/>
    <col min="15196" max="15196" width="14.5703125" customWidth="1"/>
    <col min="15198" max="15199" width="14.7109375" customWidth="1"/>
    <col min="15200" max="15200" width="14.85546875" customWidth="1"/>
    <col min="15201" max="15201" width="14.7109375" customWidth="1"/>
    <col min="15205" max="15207" width="14.7109375" customWidth="1"/>
    <col min="15361" max="15361" width="7" customWidth="1"/>
    <col min="15362" max="15362" width="37.28515625" customWidth="1"/>
    <col min="15363" max="15363" width="13.28515625" customWidth="1"/>
    <col min="15364" max="15364" width="14.140625" customWidth="1"/>
    <col min="15365" max="15365" width="12.5703125" customWidth="1"/>
    <col min="15366" max="15366" width="13.42578125" customWidth="1"/>
    <col min="15367" max="15370" width="13.7109375" customWidth="1"/>
    <col min="15371" max="15371" width="14.140625" customWidth="1"/>
    <col min="15372" max="15372" width="13.7109375" customWidth="1"/>
    <col min="15373" max="15373" width="9" customWidth="1"/>
    <col min="15374" max="15381" width="14.7109375" customWidth="1"/>
    <col min="15382" max="15382" width="14.85546875" customWidth="1"/>
    <col min="15383" max="15395" width="14.7109375" customWidth="1"/>
    <col min="15397" max="15397" width="14.7109375" customWidth="1"/>
    <col min="15399" max="15402" width="14.7109375" customWidth="1"/>
    <col min="15403" max="15403" width="14.85546875" customWidth="1"/>
    <col min="15404" max="15407" width="14.7109375" customWidth="1"/>
    <col min="15409" max="15410" width="14.7109375" customWidth="1"/>
    <col min="15412" max="15413" width="14.7109375" customWidth="1"/>
    <col min="15414" max="15414" width="14.5703125" customWidth="1"/>
    <col min="15415" max="15417" width="14.7109375" customWidth="1"/>
    <col min="15420" max="15420" width="14.7109375" customWidth="1"/>
    <col min="15421" max="15421" width="14.85546875" customWidth="1"/>
    <col min="15422" max="15424" width="14.7109375" customWidth="1"/>
    <col min="15426" max="15426" width="14.85546875" customWidth="1"/>
    <col min="15427" max="15428" width="14.7109375" customWidth="1"/>
    <col min="15429" max="15429" width="16.5703125" customWidth="1"/>
    <col min="15430" max="15431" width="14.7109375" customWidth="1"/>
    <col min="15433" max="15438" width="14.7109375" customWidth="1"/>
    <col min="15440" max="15440" width="14.85546875" customWidth="1"/>
    <col min="15441" max="15445" width="14.7109375" customWidth="1"/>
    <col min="15447" max="15451" width="14.7109375" customWidth="1"/>
    <col min="15452" max="15452" width="14.5703125" customWidth="1"/>
    <col min="15454" max="15455" width="14.7109375" customWidth="1"/>
    <col min="15456" max="15456" width="14.85546875" customWidth="1"/>
    <col min="15457" max="15457" width="14.7109375" customWidth="1"/>
    <col min="15461" max="15463" width="14.7109375" customWidth="1"/>
    <col min="15617" max="15617" width="7" customWidth="1"/>
    <col min="15618" max="15618" width="37.28515625" customWidth="1"/>
    <col min="15619" max="15619" width="13.28515625" customWidth="1"/>
    <col min="15620" max="15620" width="14.140625" customWidth="1"/>
    <col min="15621" max="15621" width="12.5703125" customWidth="1"/>
    <col min="15622" max="15622" width="13.42578125" customWidth="1"/>
    <col min="15623" max="15626" width="13.7109375" customWidth="1"/>
    <col min="15627" max="15627" width="14.140625" customWidth="1"/>
    <col min="15628" max="15628" width="13.7109375" customWidth="1"/>
    <col min="15629" max="15629" width="9" customWidth="1"/>
    <col min="15630" max="15637" width="14.7109375" customWidth="1"/>
    <col min="15638" max="15638" width="14.85546875" customWidth="1"/>
    <col min="15639" max="15651" width="14.7109375" customWidth="1"/>
    <col min="15653" max="15653" width="14.7109375" customWidth="1"/>
    <col min="15655" max="15658" width="14.7109375" customWidth="1"/>
    <col min="15659" max="15659" width="14.85546875" customWidth="1"/>
    <col min="15660" max="15663" width="14.7109375" customWidth="1"/>
    <col min="15665" max="15666" width="14.7109375" customWidth="1"/>
    <col min="15668" max="15669" width="14.7109375" customWidth="1"/>
    <col min="15670" max="15670" width="14.5703125" customWidth="1"/>
    <col min="15671" max="15673" width="14.7109375" customWidth="1"/>
    <col min="15676" max="15676" width="14.7109375" customWidth="1"/>
    <col min="15677" max="15677" width="14.85546875" customWidth="1"/>
    <col min="15678" max="15680" width="14.7109375" customWidth="1"/>
    <col min="15682" max="15682" width="14.85546875" customWidth="1"/>
    <col min="15683" max="15684" width="14.7109375" customWidth="1"/>
    <col min="15685" max="15685" width="16.5703125" customWidth="1"/>
    <col min="15686" max="15687" width="14.7109375" customWidth="1"/>
    <col min="15689" max="15694" width="14.7109375" customWidth="1"/>
    <col min="15696" max="15696" width="14.85546875" customWidth="1"/>
    <col min="15697" max="15701" width="14.7109375" customWidth="1"/>
    <col min="15703" max="15707" width="14.7109375" customWidth="1"/>
    <col min="15708" max="15708" width="14.5703125" customWidth="1"/>
    <col min="15710" max="15711" width="14.7109375" customWidth="1"/>
    <col min="15712" max="15712" width="14.85546875" customWidth="1"/>
    <col min="15713" max="15713" width="14.7109375" customWidth="1"/>
    <col min="15717" max="15719" width="14.7109375" customWidth="1"/>
    <col min="15873" max="15873" width="7" customWidth="1"/>
    <col min="15874" max="15874" width="37.28515625" customWidth="1"/>
    <col min="15875" max="15875" width="13.28515625" customWidth="1"/>
    <col min="15876" max="15876" width="14.140625" customWidth="1"/>
    <col min="15877" max="15877" width="12.5703125" customWidth="1"/>
    <col min="15878" max="15878" width="13.42578125" customWidth="1"/>
    <col min="15879" max="15882" width="13.7109375" customWidth="1"/>
    <col min="15883" max="15883" width="14.140625" customWidth="1"/>
    <col min="15884" max="15884" width="13.7109375" customWidth="1"/>
    <col min="15885" max="15885" width="9" customWidth="1"/>
    <col min="15886" max="15893" width="14.7109375" customWidth="1"/>
    <col min="15894" max="15894" width="14.85546875" customWidth="1"/>
    <col min="15895" max="15907" width="14.7109375" customWidth="1"/>
    <col min="15909" max="15909" width="14.7109375" customWidth="1"/>
    <col min="15911" max="15914" width="14.7109375" customWidth="1"/>
    <col min="15915" max="15915" width="14.85546875" customWidth="1"/>
    <col min="15916" max="15919" width="14.7109375" customWidth="1"/>
    <col min="15921" max="15922" width="14.7109375" customWidth="1"/>
    <col min="15924" max="15925" width="14.7109375" customWidth="1"/>
    <col min="15926" max="15926" width="14.5703125" customWidth="1"/>
    <col min="15927" max="15929" width="14.7109375" customWidth="1"/>
    <col min="15932" max="15932" width="14.7109375" customWidth="1"/>
    <col min="15933" max="15933" width="14.85546875" customWidth="1"/>
    <col min="15934" max="15936" width="14.7109375" customWidth="1"/>
    <col min="15938" max="15938" width="14.85546875" customWidth="1"/>
    <col min="15939" max="15940" width="14.7109375" customWidth="1"/>
    <col min="15941" max="15941" width="16.5703125" customWidth="1"/>
    <col min="15942" max="15943" width="14.7109375" customWidth="1"/>
    <col min="15945" max="15950" width="14.7109375" customWidth="1"/>
    <col min="15952" max="15952" width="14.85546875" customWidth="1"/>
    <col min="15953" max="15957" width="14.7109375" customWidth="1"/>
    <col min="15959" max="15963" width="14.7109375" customWidth="1"/>
    <col min="15964" max="15964" width="14.5703125" customWidth="1"/>
    <col min="15966" max="15967" width="14.7109375" customWidth="1"/>
    <col min="15968" max="15968" width="14.85546875" customWidth="1"/>
    <col min="15969" max="15969" width="14.7109375" customWidth="1"/>
    <col min="15973" max="15975" width="14.7109375" customWidth="1"/>
    <col min="16129" max="16129" width="7" customWidth="1"/>
    <col min="16130" max="16130" width="37.28515625" customWidth="1"/>
    <col min="16131" max="16131" width="13.28515625" customWidth="1"/>
    <col min="16132" max="16132" width="14.140625" customWidth="1"/>
    <col min="16133" max="16133" width="12.5703125" customWidth="1"/>
    <col min="16134" max="16134" width="13.42578125" customWidth="1"/>
    <col min="16135" max="16138" width="13.7109375" customWidth="1"/>
    <col min="16139" max="16139" width="14.140625" customWidth="1"/>
    <col min="16140" max="16140" width="13.7109375" customWidth="1"/>
    <col min="16141" max="16141" width="9" customWidth="1"/>
    <col min="16142" max="16149" width="14.7109375" customWidth="1"/>
    <col min="16150" max="16150" width="14.85546875" customWidth="1"/>
    <col min="16151" max="16163" width="14.7109375" customWidth="1"/>
    <col min="16165" max="16165" width="14.7109375" customWidth="1"/>
    <col min="16167" max="16170" width="14.7109375" customWidth="1"/>
    <col min="16171" max="16171" width="14.85546875" customWidth="1"/>
    <col min="16172" max="16175" width="14.7109375" customWidth="1"/>
    <col min="16177" max="16178" width="14.7109375" customWidth="1"/>
    <col min="16180" max="16181" width="14.7109375" customWidth="1"/>
    <col min="16182" max="16182" width="14.5703125" customWidth="1"/>
    <col min="16183" max="16185" width="14.7109375" customWidth="1"/>
    <col min="16188" max="16188" width="14.7109375" customWidth="1"/>
    <col min="16189" max="16189" width="14.85546875" customWidth="1"/>
    <col min="16190" max="16192" width="14.7109375" customWidth="1"/>
    <col min="16194" max="16194" width="14.85546875" customWidth="1"/>
    <col min="16195" max="16196" width="14.7109375" customWidth="1"/>
    <col min="16197" max="16197" width="16.5703125" customWidth="1"/>
    <col min="16198" max="16199" width="14.7109375" customWidth="1"/>
    <col min="16201" max="16206" width="14.7109375" customWidth="1"/>
    <col min="16208" max="16208" width="14.85546875" customWidth="1"/>
    <col min="16209" max="16213" width="14.7109375" customWidth="1"/>
    <col min="16215" max="16219" width="14.7109375" customWidth="1"/>
    <col min="16220" max="16220" width="14.5703125" customWidth="1"/>
    <col min="16222" max="16223" width="14.7109375" customWidth="1"/>
    <col min="16224" max="16224" width="14.85546875" customWidth="1"/>
    <col min="16225" max="16225" width="14.7109375" customWidth="1"/>
    <col min="16229" max="16231" width="14.7109375" customWidth="1"/>
  </cols>
  <sheetData>
    <row r="1" spans="2:7" x14ac:dyDescent="0.2">
      <c r="B1" s="5"/>
      <c r="C1" s="5"/>
      <c r="D1" s="5"/>
      <c r="E1" s="5"/>
      <c r="F1" s="5"/>
    </row>
    <row r="2" spans="2:7" x14ac:dyDescent="0.2">
      <c r="B2" s="408" t="s">
        <v>368</v>
      </c>
      <c r="C2" s="408"/>
      <c r="D2" s="408"/>
      <c r="E2" s="408"/>
      <c r="F2" s="408"/>
    </row>
    <row r="3" spans="2:7" x14ac:dyDescent="0.2">
      <c r="B3" s="409" t="s">
        <v>58</v>
      </c>
      <c r="C3" s="409"/>
      <c r="D3" s="409"/>
      <c r="E3" s="409"/>
      <c r="F3" s="409"/>
    </row>
    <row r="4" spans="2:7" x14ac:dyDescent="0.2">
      <c r="B4" s="410" t="s">
        <v>125</v>
      </c>
      <c r="C4" s="410"/>
      <c r="D4" s="410"/>
      <c r="E4" s="410"/>
      <c r="F4" s="410"/>
    </row>
    <row r="5" spans="2:7" x14ac:dyDescent="0.2">
      <c r="B5" s="410" t="s">
        <v>130</v>
      </c>
      <c r="C5" s="410"/>
      <c r="D5" s="410"/>
      <c r="E5" s="410"/>
      <c r="F5" s="410"/>
    </row>
    <row r="6" spans="2:7" x14ac:dyDescent="0.2">
      <c r="B6" s="83" t="s">
        <v>131</v>
      </c>
      <c r="C6" s="206"/>
      <c r="D6" s="206"/>
      <c r="E6" s="206"/>
      <c r="F6" s="206"/>
    </row>
    <row r="7" spans="2:7" x14ac:dyDescent="0.2">
      <c r="B7" s="410" t="s">
        <v>120</v>
      </c>
      <c r="C7" s="410"/>
      <c r="D7" s="410"/>
      <c r="E7" s="410"/>
      <c r="F7" s="410"/>
    </row>
    <row r="8" spans="2:7" x14ac:dyDescent="0.2">
      <c r="B8" s="416" t="s">
        <v>219</v>
      </c>
      <c r="C8" s="416"/>
      <c r="D8" s="416"/>
      <c r="E8" s="416"/>
      <c r="F8" s="416"/>
    </row>
    <row r="9" spans="2:7" x14ac:dyDescent="0.2">
      <c r="B9" s="87"/>
      <c r="C9" s="87"/>
      <c r="D9" s="87"/>
      <c r="E9" s="88"/>
      <c r="F9" s="87"/>
    </row>
    <row r="10" spans="2:7" x14ac:dyDescent="0.2">
      <c r="B10" s="407" t="s">
        <v>62</v>
      </c>
      <c r="C10" s="407" t="s">
        <v>63</v>
      </c>
      <c r="D10" s="243" t="s">
        <v>64</v>
      </c>
      <c r="E10" s="243" t="s">
        <v>65</v>
      </c>
      <c r="F10" s="407" t="s">
        <v>17</v>
      </c>
      <c r="G10" s="244"/>
    </row>
    <row r="11" spans="2:7" x14ac:dyDescent="0.2">
      <c r="B11" s="407"/>
      <c r="C11" s="407"/>
      <c r="D11" s="243" t="s">
        <v>67</v>
      </c>
      <c r="E11" s="243" t="s">
        <v>68</v>
      </c>
      <c r="F11" s="407"/>
      <c r="G11" s="7"/>
    </row>
    <row r="12" spans="2:7" x14ac:dyDescent="0.2">
      <c r="B12" s="93">
        <v>51</v>
      </c>
      <c r="C12" s="94" t="s">
        <v>70</v>
      </c>
      <c r="D12" s="95">
        <f>SUM(D13+D16+D18)</f>
        <v>3865.05</v>
      </c>
      <c r="E12" s="95">
        <f>SUM(E13+E16+E18)</f>
        <v>3487.5</v>
      </c>
      <c r="F12" s="95">
        <f>SUM(F13+F16+F18)</f>
        <v>7352.55</v>
      </c>
    </row>
    <row r="13" spans="2:7" x14ac:dyDescent="0.2">
      <c r="B13" s="96">
        <v>511</v>
      </c>
      <c r="C13" s="97" t="s">
        <v>143</v>
      </c>
      <c r="D13" s="98">
        <f>SUM(D14:D15)</f>
        <v>3377.55</v>
      </c>
      <c r="E13" s="98">
        <f>SUM(E14:E15)</f>
        <v>3000</v>
      </c>
      <c r="F13" s="98">
        <f>SUM(F14:F15)</f>
        <v>6377.55</v>
      </c>
    </row>
    <row r="14" spans="2:7" x14ac:dyDescent="0.2">
      <c r="B14" s="99">
        <v>51101</v>
      </c>
      <c r="C14" s="100" t="s">
        <v>71</v>
      </c>
      <c r="D14" s="101">
        <v>3000</v>
      </c>
      <c r="E14" s="101">
        <v>3000</v>
      </c>
      <c r="F14" s="101">
        <f>SUM(D14:E14)</f>
        <v>6000</v>
      </c>
    </row>
    <row r="15" spans="2:7" x14ac:dyDescent="0.2">
      <c r="B15" s="99">
        <v>51103</v>
      </c>
      <c r="C15" s="102" t="s">
        <v>72</v>
      </c>
      <c r="D15" s="101">
        <v>377.55</v>
      </c>
      <c r="E15" s="101">
        <v>0</v>
      </c>
      <c r="F15" s="101">
        <f>SUM(D15:E15)</f>
        <v>377.55</v>
      </c>
    </row>
    <row r="16" spans="2:7" x14ac:dyDescent="0.2">
      <c r="B16" s="96">
        <v>514</v>
      </c>
      <c r="C16" s="94" t="s">
        <v>75</v>
      </c>
      <c r="D16" s="98">
        <f>SUM(D17)</f>
        <v>255</v>
      </c>
      <c r="E16" s="98">
        <f t="shared" ref="E16:F16" si="0">SUM(E17)</f>
        <v>255</v>
      </c>
      <c r="F16" s="98">
        <f t="shared" si="0"/>
        <v>510</v>
      </c>
    </row>
    <row r="17" spans="2:8" x14ac:dyDescent="0.2">
      <c r="B17" s="103">
        <v>51401</v>
      </c>
      <c r="C17" s="102" t="s">
        <v>76</v>
      </c>
      <c r="D17" s="101">
        <v>255</v>
      </c>
      <c r="E17" s="101">
        <v>255</v>
      </c>
      <c r="F17" s="101">
        <f>SUM(D17:E17)</f>
        <v>510</v>
      </c>
    </row>
    <row r="18" spans="2:8" x14ac:dyDescent="0.2">
      <c r="B18" s="96">
        <v>515</v>
      </c>
      <c r="C18" s="104" t="s">
        <v>77</v>
      </c>
      <c r="D18" s="98">
        <f>SUM(D19:D19)</f>
        <v>232.5</v>
      </c>
      <c r="E18" s="98">
        <f>SUM(E19:E19)</f>
        <v>232.5</v>
      </c>
      <c r="F18" s="98">
        <f>SUM(F19:F19)</f>
        <v>465</v>
      </c>
    </row>
    <row r="19" spans="2:8" x14ac:dyDescent="0.2">
      <c r="B19" s="103">
        <v>51501</v>
      </c>
      <c r="C19" s="102" t="s">
        <v>76</v>
      </c>
      <c r="D19" s="101">
        <v>232.5</v>
      </c>
      <c r="E19" s="101">
        <v>232.5</v>
      </c>
      <c r="F19" s="101">
        <f>SUM(D19:E19)</f>
        <v>465</v>
      </c>
    </row>
    <row r="20" spans="2:8" x14ac:dyDescent="0.2">
      <c r="B20" s="96">
        <v>54</v>
      </c>
      <c r="C20" s="104" t="s">
        <v>79</v>
      </c>
      <c r="D20" s="105">
        <f>SUM(D21)</f>
        <v>360</v>
      </c>
      <c r="E20" s="105">
        <f>SUM(E21)</f>
        <v>0</v>
      </c>
      <c r="F20" s="105">
        <f>SUM(F21)</f>
        <v>360</v>
      </c>
    </row>
    <row r="21" spans="2:8" x14ac:dyDescent="0.2">
      <c r="B21" s="96">
        <v>541</v>
      </c>
      <c r="C21" s="104" t="s">
        <v>153</v>
      </c>
      <c r="D21" s="105">
        <f>SUM(D22:D25)</f>
        <v>360</v>
      </c>
      <c r="E21" s="105">
        <f>SUM(E22:E25)</f>
        <v>0</v>
      </c>
      <c r="F21" s="105">
        <f>SUM(F22:F25)</f>
        <v>360</v>
      </c>
      <c r="G21" s="6"/>
    </row>
    <row r="22" spans="2:8" x14ac:dyDescent="0.2">
      <c r="B22" s="103">
        <v>54101</v>
      </c>
      <c r="C22" s="102" t="s">
        <v>243</v>
      </c>
      <c r="D22" s="106">
        <v>100</v>
      </c>
      <c r="E22" s="106">
        <v>0</v>
      </c>
      <c r="F22" s="106">
        <f>SUM(D22:E22)</f>
        <v>100</v>
      </c>
      <c r="G22" s="6"/>
    </row>
    <row r="23" spans="2:8" x14ac:dyDescent="0.2">
      <c r="B23" s="103">
        <v>54105</v>
      </c>
      <c r="C23" s="102" t="s">
        <v>83</v>
      </c>
      <c r="D23" s="106">
        <v>100</v>
      </c>
      <c r="E23" s="106">
        <v>0</v>
      </c>
      <c r="F23" s="106">
        <f>SUM(D23:E23)</f>
        <v>100</v>
      </c>
      <c r="G23" s="7"/>
    </row>
    <row r="24" spans="2:8" x14ac:dyDescent="0.2">
      <c r="B24" s="103">
        <v>54114</v>
      </c>
      <c r="C24" s="102" t="s">
        <v>87</v>
      </c>
      <c r="D24" s="106">
        <v>50</v>
      </c>
      <c r="E24" s="106">
        <v>0</v>
      </c>
      <c r="F24" s="106">
        <f>SUM(D24:E24)</f>
        <v>50</v>
      </c>
      <c r="G24" s="7"/>
    </row>
    <row r="25" spans="2:8" x14ac:dyDescent="0.2">
      <c r="B25" s="103">
        <v>54115</v>
      </c>
      <c r="C25" s="102" t="s">
        <v>88</v>
      </c>
      <c r="D25" s="106">
        <v>110</v>
      </c>
      <c r="E25" s="106">
        <v>0</v>
      </c>
      <c r="F25" s="106">
        <f>SUM(D25:E25)</f>
        <v>110</v>
      </c>
      <c r="G25" s="7"/>
    </row>
    <row r="26" spans="2:8" x14ac:dyDescent="0.2">
      <c r="B26" s="96">
        <v>61</v>
      </c>
      <c r="C26" s="109" t="s">
        <v>352</v>
      </c>
      <c r="D26" s="105">
        <f>+D27</f>
        <v>900</v>
      </c>
      <c r="E26" s="105">
        <v>0</v>
      </c>
      <c r="F26" s="105">
        <f>+F27</f>
        <v>900</v>
      </c>
      <c r="G26" s="7"/>
    </row>
    <row r="27" spans="2:8" x14ac:dyDescent="0.2">
      <c r="B27" s="96">
        <v>611</v>
      </c>
      <c r="C27" s="109" t="s">
        <v>107</v>
      </c>
      <c r="D27" s="105">
        <f>+D28</f>
        <v>900</v>
      </c>
      <c r="E27" s="105">
        <v>0</v>
      </c>
      <c r="F27" s="105">
        <f>SUM(F28)</f>
        <v>900</v>
      </c>
      <c r="G27" s="7"/>
    </row>
    <row r="28" spans="2:8" x14ac:dyDescent="0.2">
      <c r="B28" s="103">
        <v>61104</v>
      </c>
      <c r="C28" s="111" t="s">
        <v>351</v>
      </c>
      <c r="D28" s="106">
        <v>900</v>
      </c>
      <c r="E28" s="106">
        <v>0</v>
      </c>
      <c r="F28" s="106">
        <f>SUM(D28:E28)</f>
        <v>900</v>
      </c>
      <c r="G28" s="7"/>
    </row>
    <row r="29" spans="2:8" x14ac:dyDescent="0.2">
      <c r="B29" s="103"/>
      <c r="C29" s="111"/>
      <c r="D29" s="106"/>
      <c r="E29" s="106"/>
      <c r="F29" s="106"/>
      <c r="G29" s="7"/>
    </row>
    <row r="30" spans="2:8" x14ac:dyDescent="0.2">
      <c r="B30" s="103"/>
      <c r="C30" s="104" t="s">
        <v>115</v>
      </c>
      <c r="D30" s="105">
        <f>SUM(D12+D20+D26)</f>
        <v>5125.05</v>
      </c>
      <c r="E30" s="105">
        <f>SUM(E12+E20)</f>
        <v>3487.5</v>
      </c>
      <c r="F30" s="105">
        <f>SUM(D30:E30)</f>
        <v>8612.5499999999993</v>
      </c>
      <c r="G30" s="52"/>
      <c r="H30" s="7"/>
    </row>
    <row r="31" spans="2:8" x14ac:dyDescent="0.2">
      <c r="B31" s="103"/>
      <c r="C31" s="102"/>
      <c r="D31" s="106"/>
      <c r="E31" s="106"/>
      <c r="F31" s="106"/>
      <c r="G31" s="40"/>
    </row>
    <row r="32" spans="2:8" x14ac:dyDescent="0.2">
      <c r="B32" s="96"/>
      <c r="C32" s="104" t="s">
        <v>116</v>
      </c>
      <c r="D32" s="105">
        <f>SUM(D12+D20+D26)</f>
        <v>5125.05</v>
      </c>
      <c r="E32" s="105">
        <f>SUM(E12+E20+E26)</f>
        <v>3487.5</v>
      </c>
      <c r="F32" s="105">
        <f>SUM(F12+F20+F26)</f>
        <v>8612.5499999999993</v>
      </c>
      <c r="G32" s="42"/>
    </row>
    <row r="33" spans="2:9" x14ac:dyDescent="0.2">
      <c r="B33" s="96"/>
      <c r="C33" s="104" t="s">
        <v>117</v>
      </c>
      <c r="D33" s="105">
        <f>SUM(D13+D16+D18+D21+D27)</f>
        <v>5125.05</v>
      </c>
      <c r="E33" s="105">
        <f>SUM(E13+E16+E18+E21+E27)</f>
        <v>3487.5</v>
      </c>
      <c r="F33" s="105">
        <f>SUM(F13+F16+F18+F21+F27)</f>
        <v>8612.5499999999993</v>
      </c>
      <c r="G33" s="42"/>
    </row>
    <row r="34" spans="2:9" x14ac:dyDescent="0.2">
      <c r="B34" s="96"/>
      <c r="C34" s="104" t="s">
        <v>118</v>
      </c>
      <c r="D34" s="105">
        <f>SUM(D14+D15+D17+D19+D22+D23+D24+D25+D28)</f>
        <v>5125.05</v>
      </c>
      <c r="E34" s="105">
        <f>SUM(E14+E15+E17+E19+E22+E23+E24+E25+E28)</f>
        <v>3487.5</v>
      </c>
      <c r="F34" s="105">
        <f>SUM(F14+F15+F17+F19+F22+F23+F24+F25+F28)</f>
        <v>8612.5499999999993</v>
      </c>
      <c r="G34" s="47"/>
      <c r="H34" s="20"/>
      <c r="I34" s="33"/>
    </row>
    <row r="35" spans="2:9" x14ac:dyDescent="0.2">
      <c r="B35" s="9"/>
      <c r="G35" s="7"/>
    </row>
    <row r="36" spans="2:9" x14ac:dyDescent="0.2">
      <c r="G36" s="7"/>
    </row>
    <row r="37" spans="2:9" x14ac:dyDescent="0.2">
      <c r="G37" s="7"/>
    </row>
    <row r="38" spans="2:9" x14ac:dyDescent="0.2">
      <c r="G38" s="7"/>
    </row>
    <row r="39" spans="2:9" x14ac:dyDescent="0.2">
      <c r="G39" s="7"/>
    </row>
    <row r="40" spans="2:9" x14ac:dyDescent="0.2">
      <c r="G40" s="7"/>
    </row>
    <row r="41" spans="2:9" x14ac:dyDescent="0.2">
      <c r="G41" s="7"/>
    </row>
    <row r="42" spans="2:9" x14ac:dyDescent="0.2">
      <c r="G42" s="7"/>
    </row>
    <row r="43" spans="2:9" x14ac:dyDescent="0.2">
      <c r="G43" s="7"/>
    </row>
    <row r="44" spans="2:9" x14ac:dyDescent="0.2">
      <c r="G44" s="7"/>
    </row>
    <row r="45" spans="2:9" x14ac:dyDescent="0.2">
      <c r="G45" s="7"/>
    </row>
    <row r="46" spans="2:9" x14ac:dyDescent="0.2">
      <c r="G46" s="7"/>
    </row>
    <row r="47" spans="2:9" x14ac:dyDescent="0.2">
      <c r="G47" s="7"/>
    </row>
    <row r="48" spans="2:9" x14ac:dyDescent="0.2">
      <c r="G48" s="7"/>
    </row>
    <row r="49" spans="7:7" x14ac:dyDescent="0.2">
      <c r="G49" s="7"/>
    </row>
    <row r="50" spans="7:7" x14ac:dyDescent="0.2">
      <c r="G50" s="7"/>
    </row>
    <row r="51" spans="7:7" x14ac:dyDescent="0.2">
      <c r="G51" s="7"/>
    </row>
    <row r="52" spans="7:7" x14ac:dyDescent="0.2">
      <c r="G52" s="7"/>
    </row>
    <row r="53" spans="7:7" x14ac:dyDescent="0.2">
      <c r="G53" s="7"/>
    </row>
    <row r="54" spans="7:7" x14ac:dyDescent="0.2">
      <c r="G54" s="7"/>
    </row>
    <row r="55" spans="7:7" x14ac:dyDescent="0.2">
      <c r="G55" s="7"/>
    </row>
    <row r="56" spans="7:7" x14ac:dyDescent="0.2">
      <c r="G56" s="7"/>
    </row>
    <row r="57" spans="7:7" x14ac:dyDescent="0.2">
      <c r="G57" s="7"/>
    </row>
    <row r="58" spans="7:7" x14ac:dyDescent="0.2">
      <c r="G58" s="7"/>
    </row>
    <row r="59" spans="7:7" x14ac:dyDescent="0.2">
      <c r="G59" s="7"/>
    </row>
    <row r="60" spans="7:7" x14ac:dyDescent="0.2">
      <c r="G60" s="7"/>
    </row>
    <row r="61" spans="7:7" x14ac:dyDescent="0.2">
      <c r="G61" s="7"/>
    </row>
    <row r="62" spans="7:7" x14ac:dyDescent="0.2">
      <c r="G62" s="7"/>
    </row>
    <row r="63" spans="7:7" x14ac:dyDescent="0.2">
      <c r="G63" s="7"/>
    </row>
    <row r="76" ht="15" customHeight="1" x14ac:dyDescent="0.2"/>
    <row r="1083" spans="7:7" x14ac:dyDescent="0.2">
      <c r="G1083" s="10"/>
    </row>
    <row r="1084" spans="7:7" x14ac:dyDescent="0.2">
      <c r="G1084" s="1"/>
    </row>
    <row r="1085" spans="7:7" x14ac:dyDescent="0.2">
      <c r="G1085" s="1"/>
    </row>
    <row r="1086" spans="7:7" x14ac:dyDescent="0.2">
      <c r="G1086" s="1"/>
    </row>
    <row r="1087" spans="7:7" x14ac:dyDescent="0.2">
      <c r="G1087" s="1"/>
    </row>
    <row r="1088" spans="7:7" x14ac:dyDescent="0.2">
      <c r="G1088" s="11"/>
    </row>
    <row r="1089" spans="7:7" x14ac:dyDescent="0.2">
      <c r="G1089" s="1"/>
    </row>
    <row r="1090" spans="7:7" x14ac:dyDescent="0.2">
      <c r="G1090" s="1"/>
    </row>
    <row r="1091" spans="7:7" x14ac:dyDescent="0.2">
      <c r="G1091" s="1"/>
    </row>
    <row r="1092" spans="7:7" x14ac:dyDescent="0.2">
      <c r="G1092" s="1"/>
    </row>
    <row r="1093" spans="7:7" x14ac:dyDescent="0.2">
      <c r="G1093" s="1"/>
    </row>
    <row r="1094" spans="7:7" x14ac:dyDescent="0.2">
      <c r="G1094" s="1"/>
    </row>
    <row r="1095" spans="7:7" x14ac:dyDescent="0.2">
      <c r="G1095" s="1"/>
    </row>
    <row r="1096" spans="7:7" x14ac:dyDescent="0.2">
      <c r="G1096" s="1"/>
    </row>
    <row r="1097" spans="7:7" x14ac:dyDescent="0.2">
      <c r="G1097" s="1"/>
    </row>
    <row r="1098" spans="7:7" x14ac:dyDescent="0.2">
      <c r="G1098" s="1"/>
    </row>
    <row r="1099" spans="7:7" x14ac:dyDescent="0.2">
      <c r="G1099" s="1"/>
    </row>
    <row r="1100" spans="7:7" x14ac:dyDescent="0.2">
      <c r="G1100" s="1"/>
    </row>
    <row r="1101" spans="7:7" x14ac:dyDescent="0.2">
      <c r="G1101" s="12"/>
    </row>
    <row r="1102" spans="7:7" x14ac:dyDescent="0.2">
      <c r="G1102" s="13"/>
    </row>
    <row r="1103" spans="7:7" x14ac:dyDescent="0.2">
      <c r="G1103" s="12"/>
    </row>
    <row r="1104" spans="7:7" x14ac:dyDescent="0.2">
      <c r="G1104" s="14"/>
    </row>
    <row r="1105" spans="7:7" x14ac:dyDescent="0.2">
      <c r="G1105" s="7"/>
    </row>
    <row r="1106" spans="7:7" x14ac:dyDescent="0.2">
      <c r="G1106" s="6"/>
    </row>
    <row r="1107" spans="7:7" x14ac:dyDescent="0.2">
      <c r="G1107" s="7"/>
    </row>
    <row r="1108" spans="7:7" x14ac:dyDescent="0.2">
      <c r="G1108" s="7"/>
    </row>
    <row r="1109" spans="7:7" x14ac:dyDescent="0.2">
      <c r="G1109" s="7"/>
    </row>
    <row r="1110" spans="7:7" x14ac:dyDescent="0.2">
      <c r="G1110" s="6"/>
    </row>
    <row r="1111" spans="7:7" x14ac:dyDescent="0.2">
      <c r="G1111" s="6"/>
    </row>
    <row r="1112" spans="7:7" x14ac:dyDescent="0.2">
      <c r="G1112" s="6"/>
    </row>
    <row r="1113" spans="7:7" x14ac:dyDescent="0.2">
      <c r="G1113" s="6"/>
    </row>
    <row r="1114" spans="7:7" x14ac:dyDescent="0.2">
      <c r="G1114" s="6"/>
    </row>
    <row r="1115" spans="7:7" x14ac:dyDescent="0.2">
      <c r="G1115" s="6"/>
    </row>
    <row r="2457" spans="8:102" ht="11.1" customHeight="1" x14ac:dyDescent="0.2">
      <c r="H2457" s="10"/>
      <c r="I2457" s="10"/>
      <c r="J2457" s="10"/>
      <c r="K2457" s="10"/>
      <c r="L2457" s="10"/>
      <c r="N2457" s="10"/>
      <c r="O2457" s="10"/>
      <c r="P2457" s="10"/>
      <c r="Q2457" s="10"/>
      <c r="R2457" s="10"/>
      <c r="S2457" s="10"/>
      <c r="T2457" s="10"/>
      <c r="U2457" s="10"/>
      <c r="V2457" s="10"/>
      <c r="W2457" s="10"/>
      <c r="X2457" s="10"/>
      <c r="Y2457" s="10"/>
      <c r="Z2457" s="10"/>
      <c r="AA2457" s="10"/>
      <c r="AB2457" s="10"/>
      <c r="AC2457" s="10"/>
      <c r="AD2457" s="10"/>
      <c r="AE2457" s="10"/>
      <c r="AF2457" s="10"/>
      <c r="AG2457" s="10"/>
      <c r="AH2457" s="10"/>
      <c r="AI2457" s="10"/>
      <c r="AJ2457" s="10"/>
      <c r="AK2457" s="10"/>
      <c r="AL2457" s="10"/>
      <c r="AM2457" s="10"/>
      <c r="AN2457" s="10"/>
      <c r="AO2457" s="10"/>
      <c r="AP2457" s="10"/>
      <c r="AQ2457" s="10"/>
      <c r="AR2457" s="10"/>
      <c r="AS2457" s="10"/>
      <c r="AT2457" s="10"/>
      <c r="AU2457" s="10"/>
      <c r="AV2457" s="10"/>
      <c r="AW2457" s="10"/>
      <c r="AX2457" s="10"/>
      <c r="AZ2457" s="10"/>
      <c r="BA2457" s="10"/>
      <c r="BB2457" s="10"/>
      <c r="BC2457" s="10"/>
      <c r="BD2457" s="10"/>
      <c r="BE2457" s="10"/>
      <c r="BG2457" s="10"/>
      <c r="BH2457" s="10"/>
      <c r="BI2457" s="10"/>
      <c r="BJ2457" s="10"/>
      <c r="BK2457" s="10"/>
      <c r="BL2457" s="10"/>
      <c r="BN2457" s="10"/>
      <c r="BO2457" s="10"/>
      <c r="BP2457" s="10"/>
      <c r="BQ2457" s="10"/>
      <c r="BR2457" s="10"/>
      <c r="BS2457" s="10"/>
      <c r="BU2457" s="10"/>
      <c r="BV2457" s="10"/>
      <c r="BW2457" s="10"/>
      <c r="BX2457" s="10"/>
      <c r="BY2457" s="10"/>
      <c r="BZ2457" s="10"/>
      <c r="CB2457" s="10"/>
      <c r="CC2457" s="10"/>
      <c r="CD2457" s="10"/>
      <c r="CE2457" s="10"/>
      <c r="CF2457" s="10"/>
      <c r="CG2457" s="10"/>
      <c r="CI2457" s="10"/>
      <c r="CJ2457" s="10"/>
      <c r="CK2457" s="10"/>
      <c r="CL2457" s="10"/>
      <c r="CM2457" s="10"/>
      <c r="CN2457" s="10"/>
      <c r="CP2457" s="10"/>
      <c r="CQ2457" s="10"/>
      <c r="CR2457" s="10"/>
      <c r="CS2457" s="10"/>
      <c r="CT2457" s="10"/>
      <c r="CU2457" s="10"/>
      <c r="CW2457" s="10"/>
      <c r="CX2457" s="10"/>
    </row>
    <row r="2458" spans="8:102" ht="11.1" customHeight="1" x14ac:dyDescent="0.2">
      <c r="H2458" s="1"/>
      <c r="I2458" s="1"/>
      <c r="J2458" s="1"/>
      <c r="K2458" s="1"/>
      <c r="L2458" s="1"/>
      <c r="N2458" s="1"/>
      <c r="O2458" s="1"/>
      <c r="P2458" s="1"/>
      <c r="Q2458" s="1"/>
      <c r="R2458" s="1"/>
      <c r="S2458" s="1"/>
      <c r="T2458" s="1"/>
      <c r="U2458" s="1"/>
      <c r="V2458" s="1"/>
      <c r="W2458" s="1"/>
      <c r="X2458" s="1"/>
      <c r="Y2458" s="1"/>
      <c r="Z2458" s="1"/>
      <c r="AA2458" s="1"/>
      <c r="AB2458" s="1"/>
      <c r="AC2458" s="1"/>
      <c r="AD2458" s="1"/>
      <c r="AE2458" s="1"/>
      <c r="AF2458" s="1"/>
      <c r="AG2458" s="1"/>
      <c r="AH2458" s="1"/>
      <c r="AI2458" s="1"/>
      <c r="AJ2458" s="1"/>
      <c r="AK2458" s="1"/>
      <c r="AL2458" s="1"/>
      <c r="AM2458" s="1"/>
      <c r="AN2458" s="1"/>
      <c r="AO2458" s="1"/>
      <c r="AP2458" s="1"/>
      <c r="AQ2458" s="1"/>
      <c r="AR2458" s="1"/>
      <c r="AS2458" s="1"/>
      <c r="AT2458" s="1"/>
      <c r="AU2458" s="1"/>
      <c r="AV2458" s="1"/>
      <c r="AW2458" s="1"/>
      <c r="AX2458" s="1"/>
      <c r="AZ2458" s="1"/>
      <c r="BA2458" s="1"/>
      <c r="BB2458" s="1"/>
      <c r="BC2458" s="1"/>
      <c r="BD2458" s="1"/>
      <c r="BE2458" s="1"/>
      <c r="BG2458" s="1"/>
      <c r="BH2458" s="1"/>
      <c r="BI2458" s="1"/>
      <c r="BJ2458" s="1"/>
      <c r="BK2458" s="1"/>
      <c r="BL2458" s="1"/>
      <c r="BN2458" s="1"/>
      <c r="BO2458" s="1"/>
      <c r="BP2458" s="1"/>
      <c r="BQ2458" s="1"/>
      <c r="BR2458" s="1"/>
      <c r="BS2458" s="1"/>
      <c r="BU2458" s="1"/>
      <c r="BV2458" s="1"/>
      <c r="BW2458" s="1"/>
      <c r="BX2458" s="1"/>
      <c r="BY2458" s="1"/>
      <c r="BZ2458" s="1"/>
      <c r="CB2458" s="1"/>
      <c r="CC2458" s="1"/>
      <c r="CD2458" s="1"/>
      <c r="CE2458" s="1"/>
      <c r="CF2458" s="1"/>
      <c r="CG2458" s="1"/>
      <c r="CI2458" s="1"/>
      <c r="CJ2458" s="1"/>
      <c r="CK2458" s="1"/>
      <c r="CL2458" s="1"/>
      <c r="CM2458" s="1"/>
      <c r="CN2458" s="1"/>
      <c r="CP2458" s="1"/>
      <c r="CQ2458" s="1"/>
      <c r="CR2458" s="1"/>
      <c r="CS2458" s="1"/>
      <c r="CT2458" s="1"/>
      <c r="CU2458" s="1"/>
      <c r="CW2458" s="1"/>
      <c r="CX2458" s="1"/>
    </row>
    <row r="2459" spans="8:102" ht="11.1" customHeight="1" x14ac:dyDescent="0.2">
      <c r="H2459" s="1"/>
      <c r="I2459" s="1"/>
      <c r="J2459" s="1"/>
      <c r="K2459" s="1"/>
      <c r="L2459" s="1"/>
      <c r="N2459" s="1"/>
      <c r="O2459" s="1"/>
      <c r="P2459" s="1"/>
      <c r="Q2459" s="1"/>
      <c r="R2459" s="1"/>
      <c r="S2459" s="1"/>
      <c r="T2459" s="1"/>
      <c r="U2459" s="1"/>
      <c r="V2459" s="1"/>
      <c r="W2459" s="1"/>
      <c r="X2459" s="1"/>
      <c r="Y2459" s="1"/>
      <c r="Z2459" s="1"/>
      <c r="AA2459" s="1"/>
      <c r="AB2459" s="1"/>
      <c r="AC2459" s="1"/>
      <c r="AD2459" s="1"/>
      <c r="AE2459" s="1"/>
      <c r="AF2459" s="1"/>
      <c r="AG2459" s="1"/>
      <c r="AH2459" s="1"/>
      <c r="AJ2459" s="1"/>
      <c r="AK2459" s="1"/>
      <c r="AM2459" s="1"/>
      <c r="AO2459" s="1"/>
      <c r="AP2459" s="1"/>
      <c r="AQ2459" s="1"/>
      <c r="AR2459" s="1"/>
      <c r="AS2459" s="1"/>
      <c r="AT2459" s="1"/>
      <c r="AV2459" s="1"/>
      <c r="AX2459" s="1"/>
      <c r="AZ2459" s="1"/>
      <c r="BA2459" s="1"/>
      <c r="BB2459" s="1"/>
      <c r="BC2459" s="1"/>
      <c r="BD2459" s="1"/>
      <c r="BE2459" s="1"/>
      <c r="BG2459" s="1"/>
      <c r="BH2459" s="1"/>
      <c r="BI2459" s="1"/>
      <c r="BJ2459" s="1"/>
      <c r="BL2459" s="1"/>
      <c r="BN2459" s="1"/>
      <c r="BO2459" s="1"/>
      <c r="BP2459" s="1"/>
      <c r="BQ2459" s="1"/>
      <c r="BR2459" s="1"/>
      <c r="BS2459" s="1"/>
      <c r="BU2459" s="1"/>
      <c r="BV2459" s="1"/>
      <c r="BW2459" s="1"/>
      <c r="BX2459" s="1"/>
      <c r="BY2459" s="1"/>
      <c r="BZ2459" s="1"/>
      <c r="CB2459" s="1"/>
      <c r="CD2459" s="1"/>
      <c r="CE2459" s="1"/>
      <c r="CF2459" s="1"/>
      <c r="CG2459" s="1"/>
      <c r="CI2459" s="1"/>
      <c r="CJ2459" s="1"/>
      <c r="CK2459" s="1"/>
      <c r="CL2459" s="1"/>
      <c r="CM2459" s="1"/>
      <c r="CN2459" s="1"/>
      <c r="CP2459" s="1"/>
      <c r="CQ2459" s="1"/>
      <c r="CR2459" s="1"/>
      <c r="CW2459" s="1"/>
      <c r="CX2459" s="1"/>
    </row>
    <row r="2460" spans="8:102" x14ac:dyDescent="0.2">
      <c r="H2460" s="1"/>
      <c r="I2460" s="1"/>
      <c r="J2460" s="1"/>
      <c r="K2460" s="1"/>
      <c r="L2460" s="1"/>
      <c r="N2460" s="1"/>
      <c r="O2460" s="1"/>
      <c r="P2460" s="1"/>
      <c r="Q2460" s="1"/>
      <c r="R2460" s="1"/>
      <c r="S2460" s="1"/>
      <c r="T2460" s="1"/>
      <c r="U2460" s="1"/>
      <c r="V2460" s="1"/>
      <c r="W2460" s="1"/>
      <c r="X2460" s="1"/>
      <c r="Y2460" s="1"/>
      <c r="Z2460" s="1"/>
      <c r="AA2460" s="1"/>
      <c r="AB2460" s="1"/>
      <c r="AC2460" s="1"/>
      <c r="AD2460" s="1"/>
      <c r="AE2460" s="1"/>
      <c r="AF2460" s="1"/>
      <c r="AG2460" s="1"/>
      <c r="AH2460" s="1"/>
      <c r="AJ2460" s="1"/>
      <c r="AK2460" s="1"/>
      <c r="AM2460" s="1"/>
      <c r="AO2460" s="1"/>
      <c r="AP2460" s="1"/>
      <c r="AQ2460" s="1"/>
      <c r="AR2460" s="1"/>
      <c r="AS2460" s="1"/>
      <c r="AT2460" s="1"/>
      <c r="AV2460" s="1"/>
      <c r="AX2460" s="1"/>
      <c r="AZ2460" s="1"/>
      <c r="BA2460" s="1"/>
      <c r="BB2460" s="1"/>
      <c r="BC2460" s="1"/>
      <c r="BD2460" s="1"/>
      <c r="BE2460" s="1"/>
      <c r="BG2460" s="1"/>
      <c r="BH2460" s="1"/>
      <c r="BI2460" s="1"/>
      <c r="BJ2460" s="1"/>
      <c r="BL2460" s="1"/>
      <c r="BN2460" s="1"/>
      <c r="BO2460" s="1"/>
      <c r="BP2460" s="1"/>
      <c r="BQ2460" s="1"/>
      <c r="BR2460" s="1"/>
      <c r="BS2460" s="1"/>
      <c r="BU2460" s="1"/>
      <c r="BV2460" s="1"/>
      <c r="BW2460" s="1"/>
      <c r="BX2460" s="1"/>
      <c r="BY2460" s="1"/>
      <c r="BZ2460" s="1"/>
      <c r="CB2460" s="1"/>
      <c r="CD2460" s="1"/>
      <c r="CE2460" s="1"/>
      <c r="CF2460" s="1"/>
      <c r="CG2460" s="1"/>
      <c r="CI2460" s="1"/>
      <c r="CJ2460" s="1"/>
      <c r="CK2460" s="1"/>
      <c r="CL2460" s="1"/>
      <c r="CM2460" s="1"/>
      <c r="CN2460" s="1"/>
      <c r="CP2460" s="1"/>
      <c r="CQ2460" s="1"/>
      <c r="CR2460" s="1"/>
      <c r="CW2460" s="1"/>
      <c r="CX2460" s="1"/>
    </row>
    <row r="2461" spans="8:102" ht="12.95" customHeight="1" x14ac:dyDescent="0.2">
      <c r="H2461" s="1"/>
      <c r="I2461" s="1"/>
      <c r="J2461" s="1"/>
      <c r="K2461" s="1"/>
      <c r="L2461" s="1"/>
      <c r="N2461" s="1"/>
      <c r="O2461" s="1"/>
      <c r="P2461" s="1"/>
      <c r="Q2461" s="1"/>
      <c r="R2461" s="1"/>
      <c r="S2461" s="1"/>
      <c r="T2461" s="1"/>
      <c r="U2461" s="1"/>
      <c r="V2461" s="1"/>
      <c r="W2461" s="1"/>
      <c r="X2461" s="1"/>
      <c r="Y2461" s="1"/>
      <c r="Z2461" s="1"/>
      <c r="AA2461" s="1"/>
      <c r="AD2461" s="1"/>
      <c r="AE2461" s="1"/>
      <c r="AF2461" s="1"/>
      <c r="AG2461" s="1"/>
      <c r="AH2461" s="1"/>
      <c r="AJ2461" s="1"/>
      <c r="AK2461" s="1"/>
      <c r="AM2461" s="1"/>
      <c r="AO2461" s="1"/>
      <c r="AP2461" s="1"/>
      <c r="AS2461" s="1"/>
      <c r="AV2461" s="1"/>
      <c r="AX2461" s="1"/>
      <c r="AZ2461" s="1"/>
      <c r="BA2461" s="1"/>
      <c r="BB2461" s="1"/>
      <c r="BC2461" s="1"/>
      <c r="BE2461" s="1"/>
      <c r="BG2461" s="1"/>
      <c r="BH2461" s="1"/>
      <c r="BI2461" s="1"/>
      <c r="BJ2461" s="1"/>
      <c r="BL2461" s="1"/>
      <c r="BN2461" s="1"/>
      <c r="BO2461" s="1"/>
      <c r="BP2461" s="1"/>
      <c r="BQ2461" s="1"/>
      <c r="BR2461" s="1"/>
      <c r="BS2461" s="1"/>
      <c r="BV2461" s="1"/>
      <c r="BW2461" s="1"/>
      <c r="BX2461" s="1"/>
      <c r="BY2461" s="1"/>
      <c r="BZ2461" s="1"/>
      <c r="CD2461" s="1"/>
      <c r="CE2461" s="1"/>
      <c r="CF2461" s="1"/>
      <c r="CG2461" s="1"/>
      <c r="CJ2461" s="1"/>
      <c r="CK2461" s="1"/>
      <c r="CL2461" s="1"/>
      <c r="CM2461" s="1"/>
      <c r="CN2461" s="1"/>
      <c r="CR2461" s="1"/>
      <c r="CW2461" s="1"/>
      <c r="CX2461" s="1"/>
    </row>
    <row r="2462" spans="8:102" ht="12.95" customHeight="1" x14ac:dyDescent="0.2">
      <c r="H2462" s="1"/>
      <c r="I2462" s="1"/>
      <c r="J2462" s="1"/>
      <c r="K2462" s="1"/>
      <c r="L2462" s="1"/>
      <c r="N2462" s="1"/>
      <c r="O2462" s="1"/>
      <c r="P2462" s="1"/>
      <c r="Q2462" s="1"/>
      <c r="R2462" s="1"/>
      <c r="S2462" s="1"/>
      <c r="T2462" s="1"/>
      <c r="V2462" s="1"/>
      <c r="W2462" s="1"/>
      <c r="X2462" s="1"/>
      <c r="Y2462" s="1"/>
      <c r="Z2462" s="1"/>
      <c r="AA2462" s="1"/>
      <c r="AD2462" s="1"/>
      <c r="AE2462" s="1"/>
      <c r="AF2462" s="1"/>
      <c r="AG2462" s="1"/>
      <c r="AH2462" s="1"/>
      <c r="AJ2462" s="1"/>
      <c r="AK2462" s="1"/>
      <c r="AM2462" s="1"/>
      <c r="AO2462" s="1"/>
      <c r="AP2462" s="1"/>
      <c r="AS2462" s="1"/>
      <c r="AV2462" s="1"/>
      <c r="AX2462" s="1"/>
      <c r="AZ2462" s="1"/>
      <c r="BA2462" s="1"/>
      <c r="BB2462" s="1"/>
      <c r="BC2462" s="1"/>
      <c r="BE2462" s="1"/>
      <c r="BG2462" s="1"/>
      <c r="BH2462" s="1"/>
      <c r="BI2462" s="1"/>
      <c r="BJ2462" s="1"/>
      <c r="BL2462" s="1"/>
      <c r="BO2462" s="1"/>
      <c r="BP2462" s="1"/>
      <c r="BQ2462" s="1"/>
      <c r="BR2462" s="1"/>
      <c r="BS2462" s="1"/>
      <c r="BV2462" s="1"/>
      <c r="BW2462" s="1"/>
      <c r="BX2462" s="1"/>
      <c r="BY2462" s="1"/>
      <c r="BZ2462" s="1"/>
      <c r="CD2462" s="1"/>
      <c r="CE2462" s="1"/>
      <c r="CF2462" s="1"/>
      <c r="CG2462" s="1"/>
      <c r="CJ2462" s="1"/>
      <c r="CK2462" s="1"/>
      <c r="CL2462" s="1"/>
      <c r="CM2462" s="1"/>
      <c r="CN2462" s="1"/>
      <c r="CR2462" s="1"/>
      <c r="CW2462" s="1"/>
      <c r="CX2462" s="1"/>
    </row>
    <row r="2463" spans="8:102" ht="12.95" customHeight="1" x14ac:dyDescent="0.2">
      <c r="H2463" s="1"/>
      <c r="I2463" s="1"/>
      <c r="J2463" s="1"/>
      <c r="K2463" s="1"/>
      <c r="L2463" s="1"/>
      <c r="N2463" s="1"/>
      <c r="O2463" s="1"/>
      <c r="P2463" s="1"/>
      <c r="Q2463" s="1"/>
      <c r="R2463" s="1"/>
      <c r="S2463" s="1"/>
      <c r="T2463" s="1"/>
      <c r="V2463" s="1"/>
      <c r="W2463" s="1"/>
      <c r="X2463" s="1"/>
      <c r="Y2463" s="1"/>
      <c r="Z2463" s="1"/>
      <c r="AA2463" s="1"/>
      <c r="AD2463" s="1"/>
      <c r="AE2463" s="1"/>
      <c r="AF2463" s="1"/>
      <c r="AG2463" s="1"/>
      <c r="AH2463" s="1"/>
      <c r="AJ2463" s="1"/>
      <c r="AK2463" s="1"/>
      <c r="AM2463" s="1"/>
      <c r="AO2463" s="1"/>
      <c r="AP2463" s="1"/>
      <c r="AS2463" s="1"/>
      <c r="AV2463" s="1"/>
      <c r="AX2463" s="1"/>
      <c r="AZ2463" s="1"/>
      <c r="BA2463" s="1"/>
      <c r="BB2463" s="1"/>
      <c r="BC2463" s="1"/>
      <c r="BE2463" s="1"/>
      <c r="BG2463" s="1"/>
      <c r="BH2463" s="1"/>
      <c r="BI2463" s="1"/>
      <c r="BJ2463" s="1"/>
      <c r="BL2463" s="1"/>
      <c r="BO2463" s="1"/>
      <c r="BP2463" s="1"/>
      <c r="BQ2463" s="1"/>
      <c r="BR2463" s="1"/>
      <c r="BS2463" s="1"/>
      <c r="BV2463" s="1"/>
      <c r="BW2463" s="1"/>
      <c r="BX2463" s="1"/>
      <c r="BY2463" s="1"/>
      <c r="BZ2463" s="1"/>
      <c r="CD2463" s="1"/>
      <c r="CE2463" s="1"/>
      <c r="CF2463" s="1"/>
      <c r="CG2463" s="1"/>
      <c r="CJ2463" s="1"/>
      <c r="CK2463" s="1"/>
      <c r="CL2463" s="1"/>
      <c r="CM2463" s="1"/>
      <c r="CN2463" s="1"/>
      <c r="CR2463" s="1"/>
      <c r="CW2463" s="1"/>
      <c r="CX2463" s="1"/>
    </row>
    <row r="2464" spans="8:102" x14ac:dyDescent="0.2">
      <c r="H2464" s="1"/>
      <c r="I2464" s="1"/>
      <c r="J2464" s="1"/>
      <c r="K2464" s="1"/>
      <c r="L2464" s="1"/>
      <c r="N2464" s="1"/>
      <c r="O2464" s="1"/>
      <c r="P2464" s="1"/>
      <c r="Q2464" s="1"/>
      <c r="R2464" s="1"/>
      <c r="S2464" s="1"/>
      <c r="T2464" s="1"/>
      <c r="V2464" s="1"/>
      <c r="W2464" s="1"/>
      <c r="X2464" s="1"/>
      <c r="Y2464" s="1"/>
      <c r="Z2464" s="1"/>
      <c r="AA2464" s="1"/>
      <c r="AD2464" s="1"/>
      <c r="AE2464" s="1"/>
      <c r="AG2464" s="1"/>
      <c r="AH2464" s="1"/>
      <c r="AJ2464" s="1"/>
      <c r="AK2464" s="1"/>
      <c r="AM2464" s="1"/>
      <c r="AO2464" s="1"/>
      <c r="AP2464" s="1"/>
      <c r="AS2464" s="1"/>
      <c r="AV2464" s="1"/>
      <c r="AX2464" s="1"/>
      <c r="AZ2464" s="1"/>
      <c r="BA2464" s="1"/>
      <c r="BB2464" s="1"/>
      <c r="BC2464" s="1"/>
      <c r="BE2464" s="1"/>
      <c r="BG2464" s="1"/>
      <c r="BH2464" s="1"/>
      <c r="BI2464" s="1"/>
      <c r="BJ2464" s="1"/>
      <c r="BL2464" s="1"/>
      <c r="BO2464" s="1"/>
      <c r="BP2464" s="1"/>
      <c r="BQ2464" s="1"/>
      <c r="BR2464" s="1"/>
      <c r="BS2464" s="1"/>
      <c r="BV2464" s="1"/>
      <c r="BW2464" s="1"/>
      <c r="BX2464" s="1"/>
      <c r="BY2464" s="1"/>
      <c r="BZ2464" s="1"/>
      <c r="CD2464" s="1"/>
      <c r="CE2464" s="1"/>
      <c r="CF2464" s="1"/>
      <c r="CG2464" s="1"/>
      <c r="CJ2464" s="1"/>
      <c r="CK2464" s="1"/>
      <c r="CL2464" s="1"/>
      <c r="CM2464" s="1"/>
      <c r="CR2464" s="1"/>
      <c r="CW2464" s="1"/>
      <c r="CX2464" s="1"/>
    </row>
    <row r="2465" spans="8:128" x14ac:dyDescent="0.2">
      <c r="H2465" s="1"/>
      <c r="I2465" s="1"/>
      <c r="J2465" s="1"/>
      <c r="K2465" s="1"/>
      <c r="L2465" s="1"/>
      <c r="N2465" s="1"/>
      <c r="O2465" s="1"/>
      <c r="P2465" s="1"/>
      <c r="Q2465" s="1"/>
      <c r="R2465" s="1"/>
      <c r="S2465" s="1"/>
      <c r="T2465" s="1"/>
      <c r="V2465" s="1"/>
      <c r="W2465" s="1"/>
      <c r="X2465" s="1"/>
      <c r="Y2465" s="1"/>
      <c r="Z2465" s="1"/>
      <c r="AA2465" s="1"/>
      <c r="AD2465" s="1"/>
      <c r="AE2465" s="1"/>
      <c r="AG2465" s="1"/>
      <c r="AH2465" s="1"/>
      <c r="AJ2465" s="1"/>
      <c r="AK2465" s="1"/>
      <c r="AM2465" s="1"/>
      <c r="AO2465" s="1"/>
      <c r="AP2465" s="1"/>
      <c r="AS2465" s="1"/>
      <c r="AV2465" s="1"/>
      <c r="AX2465" s="1"/>
      <c r="AZ2465" s="1"/>
      <c r="BA2465" s="1"/>
      <c r="BB2465" s="1"/>
      <c r="BC2465" s="1"/>
      <c r="BE2465" s="1"/>
      <c r="BG2465" s="1"/>
      <c r="BH2465" s="1"/>
      <c r="BI2465" s="1"/>
      <c r="BJ2465" s="1"/>
      <c r="BL2465" s="1"/>
      <c r="BO2465" s="1"/>
      <c r="BP2465" s="1"/>
      <c r="BQ2465" s="1"/>
      <c r="BR2465" s="1"/>
      <c r="BS2465" s="1"/>
      <c r="BV2465" s="1"/>
      <c r="BW2465" s="1"/>
      <c r="BX2465" s="1"/>
      <c r="BY2465" s="1"/>
      <c r="BZ2465" s="1"/>
      <c r="CD2465" s="1"/>
      <c r="CE2465" s="1"/>
      <c r="CF2465" s="1"/>
      <c r="CG2465" s="1"/>
      <c r="CJ2465" s="1"/>
      <c r="CK2465" s="1"/>
      <c r="CL2465" s="1"/>
      <c r="CM2465" s="1"/>
      <c r="CR2465" s="1"/>
      <c r="CW2465" s="1"/>
      <c r="CX2465" s="1"/>
    </row>
    <row r="2466" spans="8:128" x14ac:dyDescent="0.2">
      <c r="H2466" s="1"/>
      <c r="I2466" s="1"/>
      <c r="J2466" s="1"/>
      <c r="K2466" s="1"/>
      <c r="L2466" s="1"/>
      <c r="N2466" s="1"/>
      <c r="O2466" s="1"/>
      <c r="P2466" s="1"/>
      <c r="Q2466" s="1"/>
      <c r="R2466" s="1"/>
      <c r="S2466" s="1"/>
      <c r="T2466" s="1"/>
      <c r="V2466" s="1"/>
      <c r="W2466" s="1"/>
      <c r="X2466" s="1"/>
      <c r="Y2466" s="1"/>
      <c r="Z2466" s="1"/>
      <c r="AA2466" s="1"/>
      <c r="AD2466" s="1"/>
      <c r="AE2466" s="1"/>
      <c r="AG2466" s="1"/>
      <c r="AJ2466" s="1"/>
      <c r="AK2466" s="1"/>
      <c r="AM2466" s="1"/>
      <c r="AO2466" s="1"/>
      <c r="AP2466" s="1"/>
      <c r="AS2466" s="1"/>
      <c r="AV2466" s="1"/>
      <c r="AX2466" s="1"/>
      <c r="AZ2466" s="1"/>
      <c r="BA2466" s="1"/>
      <c r="BB2466" s="1"/>
      <c r="BC2466" s="1"/>
      <c r="BE2466" s="1"/>
      <c r="BG2466" s="1"/>
      <c r="BH2466" s="1"/>
      <c r="BI2466" s="1"/>
      <c r="BJ2466" s="1"/>
      <c r="BL2466" s="1"/>
      <c r="BO2466" s="1"/>
      <c r="BP2466" s="1"/>
      <c r="BQ2466" s="1"/>
      <c r="BR2466" s="1"/>
      <c r="BS2466" s="1"/>
      <c r="BV2466" s="1"/>
      <c r="BW2466" s="1"/>
      <c r="BX2466" s="1"/>
      <c r="BY2466" s="1"/>
      <c r="BZ2466" s="1"/>
      <c r="CD2466" s="1"/>
      <c r="CE2466" s="1"/>
      <c r="CF2466" s="1"/>
      <c r="CG2466" s="1"/>
      <c r="CJ2466" s="1"/>
      <c r="CK2466" s="1"/>
      <c r="CL2466" s="1"/>
      <c r="CM2466" s="1"/>
      <c r="CR2466" s="1"/>
      <c r="CW2466" s="1"/>
      <c r="CX2466" s="1"/>
    </row>
    <row r="2467" spans="8:128" x14ac:dyDescent="0.2">
      <c r="H2467" s="1"/>
      <c r="I2467" s="1"/>
      <c r="J2467" s="1"/>
      <c r="K2467" s="1"/>
      <c r="L2467" s="1"/>
      <c r="N2467" s="1"/>
      <c r="O2467" s="1"/>
      <c r="P2467" s="1"/>
      <c r="Q2467" s="1"/>
      <c r="R2467" s="1"/>
      <c r="S2467" s="1"/>
      <c r="T2467" s="1"/>
      <c r="V2467" s="1"/>
      <c r="W2467" s="1"/>
      <c r="X2467" s="1"/>
      <c r="Y2467" s="1"/>
      <c r="Z2467" s="1"/>
      <c r="AA2467" s="1"/>
      <c r="AD2467" s="1"/>
      <c r="AE2467" s="1"/>
      <c r="AG2467" s="1"/>
      <c r="AJ2467" s="1"/>
      <c r="AK2467" s="1"/>
      <c r="AM2467" s="1"/>
      <c r="AO2467" s="1"/>
      <c r="AP2467" s="1"/>
      <c r="AS2467" s="1"/>
      <c r="AV2467" s="1"/>
      <c r="AX2467" s="1"/>
      <c r="AZ2467" s="1"/>
      <c r="BA2467" s="1"/>
      <c r="BB2467" s="1"/>
      <c r="BC2467" s="1"/>
      <c r="BE2467" s="1"/>
      <c r="BG2467" s="1"/>
      <c r="BH2467" s="1"/>
      <c r="BI2467" s="1"/>
      <c r="BJ2467" s="1"/>
      <c r="BL2467" s="1"/>
      <c r="BO2467" s="1"/>
      <c r="BP2467" s="1"/>
      <c r="BQ2467" s="1"/>
      <c r="BR2467" s="1"/>
      <c r="BS2467" s="1"/>
      <c r="BV2467" s="1"/>
      <c r="BW2467" s="1"/>
      <c r="BX2467" s="1"/>
      <c r="BY2467" s="1"/>
      <c r="BZ2467" s="1"/>
      <c r="CD2467" s="1"/>
      <c r="CE2467" s="1"/>
      <c r="CF2467" s="1"/>
      <c r="CG2467" s="1"/>
      <c r="CJ2467" s="1"/>
      <c r="CK2467" s="1"/>
      <c r="CL2467" s="1"/>
      <c r="CM2467" s="1"/>
      <c r="CR2467" s="1"/>
      <c r="CW2467" s="1"/>
      <c r="CX2467" s="1"/>
    </row>
    <row r="2468" spans="8:128" x14ac:dyDescent="0.2">
      <c r="H2468" s="1"/>
      <c r="I2468" s="1"/>
      <c r="J2468" s="1"/>
      <c r="K2468" s="1"/>
      <c r="L2468" s="1"/>
      <c r="N2468" s="1"/>
      <c r="O2468" s="1"/>
      <c r="P2468" s="1"/>
      <c r="Q2468" s="1"/>
      <c r="R2468" s="1"/>
      <c r="S2468" s="1"/>
      <c r="T2468" s="1"/>
      <c r="V2468" s="1"/>
      <c r="W2468" s="1"/>
      <c r="X2468" s="1"/>
      <c r="Y2468" s="1"/>
      <c r="Z2468" s="1"/>
      <c r="AA2468" s="1"/>
      <c r="AD2468" s="1"/>
      <c r="AE2468" s="1"/>
      <c r="AG2468" s="1"/>
      <c r="AJ2468" s="1"/>
      <c r="AK2468" s="1"/>
      <c r="AM2468" s="1"/>
      <c r="AO2468" s="1"/>
      <c r="AP2468" s="1"/>
      <c r="AS2468" s="1"/>
      <c r="AV2468" s="1"/>
      <c r="AX2468" s="1"/>
      <c r="AZ2468" s="1"/>
      <c r="BA2468" s="1"/>
      <c r="BB2468" s="1"/>
      <c r="BC2468" s="1"/>
      <c r="BE2468" s="1"/>
      <c r="BG2468" s="1"/>
      <c r="BH2468" s="1"/>
      <c r="BI2468" s="1"/>
      <c r="BJ2468" s="1"/>
      <c r="BL2468" s="1"/>
      <c r="BO2468" s="1"/>
      <c r="BP2468" s="1"/>
      <c r="BQ2468" s="1"/>
      <c r="BR2468" s="1"/>
      <c r="BS2468" s="1"/>
      <c r="BV2468" s="1"/>
      <c r="BW2468" s="1"/>
      <c r="BX2468" s="1"/>
      <c r="BY2468" s="1"/>
      <c r="BZ2468" s="1"/>
      <c r="CD2468" s="1"/>
      <c r="CE2468" s="1"/>
      <c r="CF2468" s="1"/>
      <c r="CG2468" s="1"/>
      <c r="CJ2468" s="1"/>
      <c r="CK2468" s="1"/>
      <c r="CL2468" s="1"/>
      <c r="CM2468" s="1"/>
      <c r="CR2468" s="1"/>
      <c r="CW2468" s="1"/>
      <c r="CX2468" s="1"/>
    </row>
    <row r="2469" spans="8:128" x14ac:dyDescent="0.2">
      <c r="H2469" s="1"/>
      <c r="I2469" s="1"/>
      <c r="J2469" s="1"/>
      <c r="K2469" s="1"/>
      <c r="L2469" s="1"/>
      <c r="N2469" s="1"/>
      <c r="O2469" s="1"/>
      <c r="P2469" s="1"/>
      <c r="Q2469" s="1"/>
      <c r="R2469" s="1"/>
      <c r="S2469" s="1"/>
      <c r="T2469" s="1"/>
      <c r="V2469" s="1"/>
      <c r="W2469" s="1"/>
      <c r="X2469" s="1"/>
      <c r="Y2469" s="1"/>
      <c r="Z2469" s="1"/>
      <c r="AA2469" s="1"/>
      <c r="AD2469" s="1"/>
      <c r="AE2469" s="1"/>
      <c r="AG2469" s="1"/>
      <c r="AJ2469" s="1"/>
      <c r="AK2469" s="1"/>
      <c r="AM2469" s="1"/>
      <c r="AO2469" s="1"/>
      <c r="AP2469" s="1"/>
      <c r="AS2469" s="1"/>
      <c r="AV2469" s="1"/>
      <c r="AX2469" s="1"/>
      <c r="AZ2469" s="1"/>
      <c r="BA2469" s="1"/>
      <c r="BB2469" s="1"/>
      <c r="BC2469" s="1"/>
      <c r="BE2469" s="1"/>
      <c r="BG2469" s="1"/>
      <c r="BH2469" s="1"/>
      <c r="BI2469" s="1"/>
      <c r="BJ2469" s="1"/>
      <c r="BL2469" s="1"/>
      <c r="BO2469" s="1"/>
      <c r="BP2469" s="1"/>
      <c r="BQ2469" s="1"/>
      <c r="BR2469" s="1"/>
      <c r="BS2469" s="1"/>
      <c r="BV2469" s="1"/>
      <c r="BW2469" s="1"/>
      <c r="BX2469" s="1"/>
      <c r="BY2469" s="1"/>
      <c r="BZ2469" s="1"/>
      <c r="CD2469" s="1"/>
      <c r="CE2469" s="1"/>
      <c r="CF2469" s="1"/>
      <c r="CG2469" s="1"/>
      <c r="CJ2469" s="1"/>
      <c r="CK2469" s="1"/>
      <c r="CL2469" s="1"/>
      <c r="CM2469" s="1"/>
      <c r="CR2469" s="1"/>
      <c r="CW2469" s="1"/>
      <c r="CX2469" s="1"/>
    </row>
    <row r="2470" spans="8:128" x14ac:dyDescent="0.2">
      <c r="H2470" s="1"/>
      <c r="I2470" s="1"/>
      <c r="J2470" s="1"/>
      <c r="K2470" s="1"/>
      <c r="L2470" s="1"/>
      <c r="N2470" s="1"/>
      <c r="O2470" s="1"/>
      <c r="P2470" s="1"/>
      <c r="Q2470" s="1"/>
      <c r="R2470" s="1"/>
      <c r="S2470" s="1"/>
      <c r="T2470" s="1"/>
      <c r="V2470" s="1"/>
      <c r="W2470" s="1"/>
      <c r="Y2470" s="1"/>
      <c r="AA2470" s="1"/>
      <c r="AD2470" s="1"/>
      <c r="AE2470" s="1"/>
      <c r="AG2470" s="1"/>
      <c r="AJ2470" s="1"/>
      <c r="AK2470" s="1"/>
      <c r="AM2470" s="1"/>
      <c r="AO2470" s="1"/>
      <c r="AP2470" s="1"/>
      <c r="AS2470" s="1"/>
      <c r="AV2470" s="1"/>
      <c r="AX2470" s="1"/>
      <c r="AZ2470" s="1"/>
      <c r="BA2470" s="1"/>
      <c r="BB2470" s="1"/>
      <c r="BC2470" s="1"/>
      <c r="BE2470" s="1"/>
      <c r="BG2470" s="1"/>
      <c r="BH2470" s="1"/>
      <c r="BI2470" s="1"/>
      <c r="BJ2470" s="1"/>
      <c r="BL2470" s="1"/>
      <c r="BO2470" s="1"/>
      <c r="BP2470" s="1"/>
      <c r="BQ2470" s="1"/>
      <c r="BR2470" s="1"/>
      <c r="BS2470" s="1"/>
      <c r="BV2470" s="1"/>
      <c r="BW2470" s="1"/>
      <c r="BX2470" s="1"/>
      <c r="BY2470" s="1"/>
      <c r="BZ2470" s="1"/>
      <c r="CD2470" s="1"/>
      <c r="CE2470" s="1"/>
      <c r="CF2470" s="1"/>
      <c r="CG2470" s="1"/>
      <c r="CJ2470" s="1"/>
      <c r="CK2470" s="1"/>
      <c r="CL2470" s="1"/>
      <c r="CM2470" s="1"/>
      <c r="CR2470" s="1"/>
      <c r="CW2470" s="1"/>
      <c r="CX2470" s="1"/>
    </row>
    <row r="2471" spans="8:128" x14ac:dyDescent="0.2">
      <c r="H2471" s="1"/>
      <c r="I2471" s="1"/>
      <c r="J2471" s="1"/>
      <c r="K2471" s="1"/>
      <c r="N2471" s="1"/>
      <c r="O2471" s="1"/>
      <c r="P2471" s="1"/>
      <c r="Q2471" s="1"/>
      <c r="R2471" s="1"/>
      <c r="S2471" s="1"/>
      <c r="T2471" s="1"/>
      <c r="V2471" s="1"/>
      <c r="W2471" s="1"/>
      <c r="Y2471" s="1"/>
      <c r="AG2471" s="1"/>
      <c r="AJ2471" s="1"/>
      <c r="AK2471" s="1"/>
      <c r="AM2471" s="1"/>
      <c r="AO2471" s="1"/>
      <c r="AP2471" s="1"/>
      <c r="AS2471" s="1"/>
      <c r="AV2471" s="1"/>
      <c r="AX2471" s="1"/>
      <c r="AZ2471" s="1"/>
      <c r="BA2471" s="1"/>
      <c r="BB2471" s="1"/>
      <c r="BC2471" s="1"/>
      <c r="BE2471" s="1"/>
      <c r="BG2471" s="1"/>
      <c r="BH2471" s="1"/>
      <c r="BI2471" s="1"/>
      <c r="BJ2471" s="1"/>
      <c r="BL2471" s="1"/>
      <c r="BO2471" s="1"/>
      <c r="BP2471" s="1"/>
      <c r="BQ2471" s="1"/>
      <c r="BR2471" s="1"/>
      <c r="BS2471" s="1"/>
      <c r="BV2471" s="1"/>
      <c r="BW2471" s="1"/>
      <c r="BX2471" s="1"/>
      <c r="BY2471" s="1"/>
      <c r="BZ2471" s="1"/>
      <c r="CD2471" s="1"/>
      <c r="CE2471" s="1"/>
      <c r="CF2471" s="1"/>
      <c r="CG2471" s="1"/>
      <c r="CJ2471" s="1"/>
      <c r="CK2471" s="1"/>
      <c r="CL2471" s="1"/>
      <c r="CM2471" s="1"/>
      <c r="CR2471" s="1"/>
      <c r="CW2471" s="1"/>
      <c r="CX2471" s="1"/>
    </row>
    <row r="2472" spans="8:128" x14ac:dyDescent="0.2">
      <c r="H2472" s="1"/>
      <c r="I2472" s="1"/>
      <c r="J2472" s="1"/>
      <c r="K2472" s="1"/>
      <c r="N2472" s="1"/>
      <c r="O2472" s="1"/>
      <c r="P2472" s="1"/>
      <c r="Q2472" s="1"/>
      <c r="R2472" s="1"/>
      <c r="S2472" s="1"/>
      <c r="T2472" s="1"/>
      <c r="V2472" s="1"/>
      <c r="W2472" s="1"/>
      <c r="Y2472" s="1"/>
      <c r="AG2472" s="1"/>
      <c r="AJ2472" s="1"/>
      <c r="AK2472" s="1"/>
      <c r="AM2472" s="1"/>
      <c r="AO2472" s="1"/>
      <c r="AP2472" s="1"/>
      <c r="AS2472" s="1"/>
      <c r="AV2472" s="1"/>
      <c r="AX2472" s="1"/>
      <c r="AZ2472" s="1"/>
      <c r="BA2472" s="1"/>
      <c r="BB2472" s="1"/>
      <c r="BC2472" s="1"/>
      <c r="BE2472" s="1"/>
      <c r="BG2472" s="1"/>
      <c r="BH2472" s="1"/>
      <c r="BI2472" s="1"/>
      <c r="BJ2472" s="1"/>
      <c r="BL2472" s="1"/>
      <c r="BO2472" s="1"/>
      <c r="BP2472" s="1"/>
      <c r="BQ2472" s="1"/>
      <c r="BR2472" s="1"/>
      <c r="BS2472" s="1"/>
      <c r="BV2472" s="1"/>
      <c r="BW2472" s="1"/>
      <c r="BX2472" s="1"/>
      <c r="BY2472" s="1"/>
      <c r="BZ2472" s="1"/>
      <c r="CD2472" s="1"/>
      <c r="CE2472" s="1"/>
      <c r="CF2472" s="1"/>
      <c r="CG2472" s="1"/>
      <c r="CJ2472" s="1"/>
      <c r="CK2472" s="1"/>
      <c r="CL2472" s="1"/>
      <c r="CM2472" s="1"/>
      <c r="CR2472" s="1"/>
      <c r="CW2472" s="1"/>
      <c r="CX2472" s="1"/>
    </row>
    <row r="2473" spans="8:128" x14ac:dyDescent="0.2">
      <c r="H2473" s="1"/>
      <c r="O2473" s="1"/>
      <c r="S2473" s="1"/>
      <c r="T2473" s="1"/>
      <c r="V2473" s="1"/>
      <c r="Y2473" s="1"/>
      <c r="AG2473" s="1"/>
      <c r="AJ2473" s="1"/>
      <c r="AK2473" s="1"/>
      <c r="AM2473" s="1"/>
      <c r="AO2473" s="1"/>
      <c r="AP2473" s="1"/>
      <c r="AS2473" s="1"/>
      <c r="AV2473" s="1"/>
      <c r="AX2473" s="1"/>
      <c r="AZ2473" s="1"/>
      <c r="BA2473" s="1"/>
      <c r="BB2473" s="1"/>
      <c r="BC2473" s="1"/>
      <c r="BE2473" s="1"/>
      <c r="BG2473" s="1"/>
      <c r="BH2473" s="1"/>
      <c r="BI2473" s="1"/>
      <c r="BJ2473" s="1"/>
      <c r="BL2473" s="1"/>
      <c r="BO2473" s="1"/>
      <c r="BP2473" s="1"/>
      <c r="BQ2473" s="1"/>
      <c r="BR2473" s="1"/>
      <c r="BS2473" s="1"/>
      <c r="BV2473" s="1"/>
      <c r="BW2473" s="1"/>
      <c r="BX2473" s="1"/>
      <c r="BY2473" s="1"/>
      <c r="BZ2473" s="1"/>
      <c r="CD2473" s="1"/>
      <c r="CE2473" s="1"/>
      <c r="CF2473" s="1"/>
      <c r="CG2473" s="1"/>
      <c r="CJ2473" s="1"/>
      <c r="CK2473" s="1"/>
      <c r="CL2473" s="1"/>
      <c r="CM2473" s="1"/>
      <c r="CR2473" s="1"/>
      <c r="CW2473" s="1"/>
      <c r="CX2473" s="1"/>
    </row>
    <row r="2474" spans="8:128" x14ac:dyDescent="0.2">
      <c r="H2474" s="1"/>
      <c r="S2474" s="1"/>
      <c r="T2474" s="1"/>
      <c r="V2474" s="1"/>
      <c r="Y2474" s="1"/>
      <c r="AG2474" s="1"/>
      <c r="AJ2474" s="1"/>
      <c r="AK2474" s="1"/>
      <c r="AM2474" s="1"/>
      <c r="AO2474" s="1"/>
      <c r="AP2474" s="1"/>
      <c r="AS2474" s="1"/>
      <c r="AV2474" s="1"/>
      <c r="AX2474" s="1"/>
      <c r="AZ2474" s="1"/>
      <c r="BA2474" s="1"/>
      <c r="BB2474" s="1"/>
      <c r="BC2474" s="1"/>
      <c r="BE2474" s="1"/>
      <c r="BG2474" s="1"/>
      <c r="BH2474" s="1"/>
      <c r="BI2474" s="1"/>
      <c r="BJ2474" s="1"/>
      <c r="BL2474" s="1"/>
      <c r="BO2474" s="1"/>
      <c r="BP2474" s="1"/>
      <c r="BQ2474" s="1"/>
      <c r="BR2474" s="1"/>
      <c r="BS2474" s="1"/>
      <c r="BV2474" s="1"/>
      <c r="BW2474" s="1"/>
      <c r="BX2474" s="1"/>
      <c r="BY2474" s="1"/>
      <c r="BZ2474" s="1"/>
      <c r="CD2474" s="1"/>
      <c r="CE2474" s="1"/>
      <c r="CF2474" s="1"/>
      <c r="CG2474" s="1"/>
      <c r="CJ2474" s="1"/>
      <c r="CK2474" s="1"/>
      <c r="CL2474" s="1"/>
      <c r="CM2474" s="1"/>
      <c r="CR2474" s="1"/>
      <c r="CW2474" s="1"/>
      <c r="CX2474" s="1"/>
    </row>
    <row r="2475" spans="8:128" x14ac:dyDescent="0.2">
      <c r="S2475" s="1"/>
      <c r="T2475" s="1"/>
      <c r="V2475" s="1"/>
      <c r="Y2475" s="1"/>
      <c r="AG2475" s="1"/>
      <c r="AJ2475" s="1"/>
      <c r="AK2475" s="1"/>
      <c r="AM2475" s="1"/>
      <c r="AO2475" s="1"/>
      <c r="AP2475" s="1"/>
      <c r="AS2475" s="1"/>
      <c r="AV2475" s="1"/>
      <c r="AX2475" s="1"/>
      <c r="AZ2475" s="1"/>
      <c r="BA2475" s="1"/>
      <c r="BB2475" s="1"/>
      <c r="BC2475" s="1"/>
      <c r="BE2475" s="1"/>
      <c r="BG2475" s="1"/>
      <c r="BH2475" s="1"/>
      <c r="BJ2475" s="1"/>
      <c r="BL2475" s="1"/>
      <c r="BO2475" s="1"/>
      <c r="BP2475" s="1"/>
      <c r="BQ2475" s="1"/>
      <c r="BS2475" s="1"/>
      <c r="BV2475" s="1"/>
      <c r="BW2475" s="1"/>
      <c r="BX2475" s="1"/>
      <c r="BY2475" s="1"/>
      <c r="BZ2475" s="1"/>
      <c r="CD2475" s="1"/>
      <c r="CE2475" s="1"/>
      <c r="CF2475" s="1"/>
      <c r="CG2475" s="1"/>
      <c r="CJ2475" s="1"/>
      <c r="CK2475" s="1"/>
      <c r="CL2475" s="1"/>
      <c r="CM2475" s="1"/>
      <c r="CR2475" s="1"/>
      <c r="CW2475" s="1"/>
      <c r="CX2475" s="1"/>
    </row>
    <row r="2476" spans="8:128" x14ac:dyDescent="0.2">
      <c r="S2476" s="1"/>
      <c r="T2476" s="1"/>
      <c r="V2476" s="1"/>
      <c r="Y2476" s="1"/>
      <c r="AG2476" s="1"/>
      <c r="AJ2476" s="1"/>
      <c r="AK2476" s="1"/>
      <c r="AM2476" s="1"/>
      <c r="AO2476" s="1"/>
      <c r="AP2476" s="1"/>
      <c r="AZ2476" s="1"/>
      <c r="BA2476" s="1"/>
      <c r="BH2476" s="1"/>
      <c r="BO2476" s="1"/>
      <c r="BP2476" s="1"/>
      <c r="CD2476" s="1"/>
      <c r="CE2476" s="1"/>
      <c r="CF2476" s="1"/>
      <c r="CW2476" s="1"/>
      <c r="CX2476" s="1"/>
    </row>
    <row r="2477" spans="8:128" x14ac:dyDescent="0.2">
      <c r="AG2477" s="1"/>
      <c r="AK2477" s="1"/>
      <c r="AM2477" s="1"/>
      <c r="AP2477" s="1"/>
      <c r="AZ2477" s="1"/>
      <c r="BA2477" s="1"/>
      <c r="BO2477" s="1"/>
      <c r="BP2477" s="1"/>
      <c r="CD2477" s="1"/>
      <c r="CE2477" s="1"/>
      <c r="CF2477" s="1"/>
      <c r="CW2477" s="1"/>
    </row>
    <row r="2478" spans="8:128" x14ac:dyDescent="0.2">
      <c r="H2478" s="14"/>
      <c r="I2478" s="14"/>
      <c r="J2478" s="14"/>
      <c r="K2478" s="14"/>
      <c r="L2478" s="14"/>
      <c r="M2478" s="14"/>
      <c r="N2478" s="14"/>
      <c r="O2478" s="14"/>
      <c r="P2478" s="14"/>
      <c r="Q2478" s="14"/>
      <c r="R2478" s="14"/>
      <c r="S2478" s="14"/>
      <c r="T2478" s="14"/>
      <c r="U2478" s="14"/>
      <c r="V2478" s="14"/>
      <c r="W2478" s="14"/>
      <c r="X2478" s="14"/>
      <c r="Y2478" s="14"/>
      <c r="Z2478" s="14"/>
      <c r="AA2478" s="14"/>
      <c r="AB2478" s="14"/>
      <c r="AC2478" s="14"/>
      <c r="AD2478" s="14"/>
      <c r="AE2478" s="14"/>
      <c r="AF2478" s="14"/>
      <c r="AG2478" s="14"/>
      <c r="AH2478" s="14"/>
      <c r="AI2478" s="14"/>
      <c r="AJ2478" s="14"/>
      <c r="AK2478" s="14"/>
      <c r="AL2478" s="14"/>
      <c r="AM2478" s="14"/>
      <c r="AN2478" s="14"/>
      <c r="AO2478" s="14"/>
      <c r="AP2478" s="14"/>
      <c r="AQ2478" s="14"/>
      <c r="AR2478" s="14"/>
      <c r="AS2478" s="14"/>
      <c r="AT2478" s="14"/>
      <c r="AU2478" s="14"/>
      <c r="AV2478" s="14"/>
      <c r="AW2478" s="14"/>
      <c r="AX2478" s="14"/>
      <c r="AY2478" s="14"/>
      <c r="AZ2478" s="14"/>
      <c r="BA2478" s="14"/>
      <c r="BB2478" s="14"/>
      <c r="BC2478" s="14"/>
      <c r="BD2478" s="14"/>
      <c r="BE2478" s="14"/>
      <c r="BF2478" s="14"/>
      <c r="BG2478" s="14"/>
      <c r="BH2478" s="14"/>
      <c r="BI2478" s="14"/>
      <c r="BJ2478" s="14"/>
      <c r="BK2478" s="14"/>
      <c r="BL2478" s="14"/>
      <c r="BM2478" s="14"/>
      <c r="BN2478" s="14"/>
      <c r="BO2478" s="14"/>
      <c r="BP2478" s="14"/>
      <c r="BQ2478" s="14"/>
      <c r="BR2478" s="14"/>
      <c r="BS2478" s="14"/>
      <c r="BT2478" s="14"/>
      <c r="BU2478" s="14"/>
      <c r="BV2478" s="14"/>
      <c r="BW2478" s="14"/>
      <c r="BX2478" s="14"/>
      <c r="BY2478" s="14"/>
      <c r="BZ2478" s="14"/>
      <c r="CA2478" s="14"/>
      <c r="CB2478" s="14"/>
      <c r="CC2478" s="14"/>
      <c r="CD2478" s="14"/>
      <c r="CE2478" s="14"/>
      <c r="CF2478" s="14"/>
      <c r="CG2478" s="14"/>
      <c r="CH2478" s="14"/>
      <c r="CI2478" s="14"/>
      <c r="CJ2478" s="14"/>
      <c r="CK2478" s="14"/>
      <c r="CL2478" s="14"/>
      <c r="CM2478" s="14"/>
      <c r="CN2478" s="14"/>
      <c r="CO2478" s="14"/>
      <c r="CP2478" s="14"/>
      <c r="CQ2478" s="14"/>
      <c r="CR2478" s="14"/>
      <c r="CS2478" s="14"/>
      <c r="CT2478" s="14"/>
      <c r="CU2478" s="14"/>
      <c r="CV2478" s="14"/>
      <c r="CW2478" s="14"/>
      <c r="CX2478" s="14"/>
      <c r="CY2478" s="14">
        <f t="shared" ref="CY2478:DG2478" si="1">SUM(CY2458:CY2477)</f>
        <v>0</v>
      </c>
      <c r="CZ2478" s="14">
        <f t="shared" si="1"/>
        <v>0</v>
      </c>
      <c r="DA2478" s="14">
        <f t="shared" si="1"/>
        <v>0</v>
      </c>
      <c r="DB2478" s="14">
        <f t="shared" si="1"/>
        <v>0</v>
      </c>
      <c r="DC2478" s="14">
        <f t="shared" si="1"/>
        <v>0</v>
      </c>
      <c r="DD2478" s="14">
        <f t="shared" si="1"/>
        <v>0</v>
      </c>
      <c r="DE2478" s="14">
        <f t="shared" si="1"/>
        <v>0</v>
      </c>
      <c r="DF2478" s="14">
        <f t="shared" si="1"/>
        <v>0</v>
      </c>
      <c r="DG2478" s="14">
        <f t="shared" si="1"/>
        <v>0</v>
      </c>
      <c r="DH2478" s="14"/>
      <c r="DI2478" s="14"/>
      <c r="DJ2478" s="14"/>
      <c r="DK2478" s="14"/>
      <c r="DL2478" s="14"/>
      <c r="DM2478" s="14"/>
      <c r="DN2478" s="14"/>
      <c r="DO2478" s="14"/>
      <c r="DP2478" s="14"/>
      <c r="DQ2478" s="14"/>
      <c r="DR2478" s="14"/>
      <c r="DS2478" s="14"/>
      <c r="DT2478" s="14"/>
      <c r="DU2478" s="14"/>
      <c r="DV2478" s="14"/>
      <c r="DW2478" s="14"/>
      <c r="DX2478" s="14"/>
    </row>
  </sheetData>
  <mergeCells count="9">
    <mergeCell ref="B10:B11"/>
    <mergeCell ref="C10:C11"/>
    <mergeCell ref="F10:F11"/>
    <mergeCell ref="B2:F2"/>
    <mergeCell ref="B3:F3"/>
    <mergeCell ref="B4:F4"/>
    <mergeCell ref="B5:F5"/>
    <mergeCell ref="B7:F7"/>
    <mergeCell ref="B8:F8"/>
  </mergeCells>
  <pageMargins left="0.74803149606299213" right="0.74803149606299213" top="0.39370078740157483" bottom="0.39370078740157483" header="0" footer="0"/>
  <pageSetup orientation="portrait" r:id="rId1"/>
  <headerFooter alignWithMargins="0"/>
  <ignoredErrors>
    <ignoredError sqref="D18" formula="1"/>
  </ignoredError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theme="6"/>
  </sheetPr>
  <dimension ref="B1:DX2483"/>
  <sheetViews>
    <sheetView showGridLines="0" zoomScaleNormal="100" workbookViewId="0">
      <selection activeCell="I25" sqref="I25"/>
    </sheetView>
  </sheetViews>
  <sheetFormatPr baseColWidth="10" defaultRowHeight="12.75" x14ac:dyDescent="0.2"/>
  <cols>
    <col min="2" max="2" width="8.5703125" customWidth="1"/>
    <col min="3" max="3" width="45.5703125" customWidth="1"/>
    <col min="4" max="4" width="13.28515625" customWidth="1"/>
    <col min="5" max="5" width="14.140625" customWidth="1"/>
    <col min="6" max="6" width="13.42578125" customWidth="1"/>
    <col min="7" max="10" width="13.7109375" customWidth="1"/>
    <col min="11" max="11" width="14.140625" customWidth="1"/>
    <col min="12" max="12" width="13.7109375" customWidth="1"/>
    <col min="13" max="13" width="9" customWidth="1"/>
    <col min="14" max="21" width="14.7109375" customWidth="1"/>
    <col min="22" max="22" width="14.85546875" customWidth="1"/>
    <col min="23" max="35" width="14.7109375" customWidth="1"/>
    <col min="37" max="37" width="14.7109375" customWidth="1"/>
    <col min="39" max="42" width="14.7109375" customWidth="1"/>
    <col min="43" max="43" width="14.85546875" customWidth="1"/>
    <col min="44" max="47" width="14.7109375" customWidth="1"/>
    <col min="49" max="50" width="14.7109375" customWidth="1"/>
    <col min="52" max="53" width="14.7109375" customWidth="1"/>
    <col min="54" max="54" width="14.5703125" customWidth="1"/>
    <col min="55" max="57" width="14.7109375" customWidth="1"/>
    <col min="60" max="60" width="14.7109375" customWidth="1"/>
    <col min="61" max="61" width="14.85546875" customWidth="1"/>
    <col min="62" max="64" width="14.7109375" customWidth="1"/>
    <col min="66" max="66" width="14.85546875" customWidth="1"/>
    <col min="67" max="68" width="14.7109375" customWidth="1"/>
    <col min="69" max="69" width="16.5703125" customWidth="1"/>
    <col min="70" max="71" width="14.7109375" customWidth="1"/>
    <col min="73" max="78" width="14.7109375" customWidth="1"/>
    <col min="80" max="80" width="14.85546875" customWidth="1"/>
    <col min="81" max="85" width="14.7109375" customWidth="1"/>
    <col min="87" max="91" width="14.7109375" customWidth="1"/>
    <col min="92" max="92" width="14.5703125" customWidth="1"/>
    <col min="94" max="95" width="14.7109375" customWidth="1"/>
    <col min="96" max="96" width="14.85546875" customWidth="1"/>
    <col min="97" max="97" width="14.7109375" customWidth="1"/>
    <col min="101" max="103" width="14.7109375" customWidth="1"/>
    <col min="257" max="257" width="7" customWidth="1"/>
    <col min="258" max="258" width="37.28515625" customWidth="1"/>
    <col min="259" max="259" width="13.28515625" customWidth="1"/>
    <col min="260" max="260" width="14.140625" customWidth="1"/>
    <col min="261" max="261" width="12.5703125" customWidth="1"/>
    <col min="262" max="262" width="13.42578125" customWidth="1"/>
    <col min="263" max="266" width="13.7109375" customWidth="1"/>
    <col min="267" max="267" width="14.140625" customWidth="1"/>
    <col min="268" max="268" width="13.7109375" customWidth="1"/>
    <col min="269" max="269" width="9" customWidth="1"/>
    <col min="270" max="277" width="14.7109375" customWidth="1"/>
    <col min="278" max="278" width="14.85546875" customWidth="1"/>
    <col min="279" max="291" width="14.7109375" customWidth="1"/>
    <col min="293" max="293" width="14.7109375" customWidth="1"/>
    <col min="295" max="298" width="14.7109375" customWidth="1"/>
    <col min="299" max="299" width="14.85546875" customWidth="1"/>
    <col min="300" max="303" width="14.7109375" customWidth="1"/>
    <col min="305" max="306" width="14.7109375" customWidth="1"/>
    <col min="308" max="309" width="14.7109375" customWidth="1"/>
    <col min="310" max="310" width="14.5703125" customWidth="1"/>
    <col min="311" max="313" width="14.7109375" customWidth="1"/>
    <col min="316" max="316" width="14.7109375" customWidth="1"/>
    <col min="317" max="317" width="14.85546875" customWidth="1"/>
    <col min="318" max="320" width="14.7109375" customWidth="1"/>
    <col min="322" max="322" width="14.85546875" customWidth="1"/>
    <col min="323" max="324" width="14.7109375" customWidth="1"/>
    <col min="325" max="325" width="16.5703125" customWidth="1"/>
    <col min="326" max="327" width="14.7109375" customWidth="1"/>
    <col min="329" max="334" width="14.7109375" customWidth="1"/>
    <col min="336" max="336" width="14.85546875" customWidth="1"/>
    <col min="337" max="341" width="14.7109375" customWidth="1"/>
    <col min="343" max="347" width="14.7109375" customWidth="1"/>
    <col min="348" max="348" width="14.5703125" customWidth="1"/>
    <col min="350" max="351" width="14.7109375" customWidth="1"/>
    <col min="352" max="352" width="14.85546875" customWidth="1"/>
    <col min="353" max="353" width="14.7109375" customWidth="1"/>
    <col min="357" max="359" width="14.7109375" customWidth="1"/>
    <col min="513" max="513" width="7" customWidth="1"/>
    <col min="514" max="514" width="37.28515625" customWidth="1"/>
    <col min="515" max="515" width="13.28515625" customWidth="1"/>
    <col min="516" max="516" width="14.140625" customWidth="1"/>
    <col min="517" max="517" width="12.5703125" customWidth="1"/>
    <col min="518" max="518" width="13.42578125" customWidth="1"/>
    <col min="519" max="522" width="13.7109375" customWidth="1"/>
    <col min="523" max="523" width="14.140625" customWidth="1"/>
    <col min="524" max="524" width="13.7109375" customWidth="1"/>
    <col min="525" max="525" width="9" customWidth="1"/>
    <col min="526" max="533" width="14.7109375" customWidth="1"/>
    <col min="534" max="534" width="14.85546875" customWidth="1"/>
    <col min="535" max="547" width="14.7109375" customWidth="1"/>
    <col min="549" max="549" width="14.7109375" customWidth="1"/>
    <col min="551" max="554" width="14.7109375" customWidth="1"/>
    <col min="555" max="555" width="14.85546875" customWidth="1"/>
    <col min="556" max="559" width="14.7109375" customWidth="1"/>
    <col min="561" max="562" width="14.7109375" customWidth="1"/>
    <col min="564" max="565" width="14.7109375" customWidth="1"/>
    <col min="566" max="566" width="14.5703125" customWidth="1"/>
    <col min="567" max="569" width="14.7109375" customWidth="1"/>
    <col min="572" max="572" width="14.7109375" customWidth="1"/>
    <col min="573" max="573" width="14.85546875" customWidth="1"/>
    <col min="574" max="576" width="14.7109375" customWidth="1"/>
    <col min="578" max="578" width="14.85546875" customWidth="1"/>
    <col min="579" max="580" width="14.7109375" customWidth="1"/>
    <col min="581" max="581" width="16.5703125" customWidth="1"/>
    <col min="582" max="583" width="14.7109375" customWidth="1"/>
    <col min="585" max="590" width="14.7109375" customWidth="1"/>
    <col min="592" max="592" width="14.85546875" customWidth="1"/>
    <col min="593" max="597" width="14.7109375" customWidth="1"/>
    <col min="599" max="603" width="14.7109375" customWidth="1"/>
    <col min="604" max="604" width="14.5703125" customWidth="1"/>
    <col min="606" max="607" width="14.7109375" customWidth="1"/>
    <col min="608" max="608" width="14.85546875" customWidth="1"/>
    <col min="609" max="609" width="14.7109375" customWidth="1"/>
    <col min="613" max="615" width="14.7109375" customWidth="1"/>
    <col min="769" max="769" width="7" customWidth="1"/>
    <col min="770" max="770" width="37.28515625" customWidth="1"/>
    <col min="771" max="771" width="13.28515625" customWidth="1"/>
    <col min="772" max="772" width="14.140625" customWidth="1"/>
    <col min="773" max="773" width="12.5703125" customWidth="1"/>
    <col min="774" max="774" width="13.42578125" customWidth="1"/>
    <col min="775" max="778" width="13.7109375" customWidth="1"/>
    <col min="779" max="779" width="14.140625" customWidth="1"/>
    <col min="780" max="780" width="13.7109375" customWidth="1"/>
    <col min="781" max="781" width="9" customWidth="1"/>
    <col min="782" max="789" width="14.7109375" customWidth="1"/>
    <col min="790" max="790" width="14.85546875" customWidth="1"/>
    <col min="791" max="803" width="14.7109375" customWidth="1"/>
    <col min="805" max="805" width="14.7109375" customWidth="1"/>
    <col min="807" max="810" width="14.7109375" customWidth="1"/>
    <col min="811" max="811" width="14.85546875" customWidth="1"/>
    <col min="812" max="815" width="14.7109375" customWidth="1"/>
    <col min="817" max="818" width="14.7109375" customWidth="1"/>
    <col min="820" max="821" width="14.7109375" customWidth="1"/>
    <col min="822" max="822" width="14.5703125" customWidth="1"/>
    <col min="823" max="825" width="14.7109375" customWidth="1"/>
    <col min="828" max="828" width="14.7109375" customWidth="1"/>
    <col min="829" max="829" width="14.85546875" customWidth="1"/>
    <col min="830" max="832" width="14.7109375" customWidth="1"/>
    <col min="834" max="834" width="14.85546875" customWidth="1"/>
    <col min="835" max="836" width="14.7109375" customWidth="1"/>
    <col min="837" max="837" width="16.5703125" customWidth="1"/>
    <col min="838" max="839" width="14.7109375" customWidth="1"/>
    <col min="841" max="846" width="14.7109375" customWidth="1"/>
    <col min="848" max="848" width="14.85546875" customWidth="1"/>
    <col min="849" max="853" width="14.7109375" customWidth="1"/>
    <col min="855" max="859" width="14.7109375" customWidth="1"/>
    <col min="860" max="860" width="14.5703125" customWidth="1"/>
    <col min="862" max="863" width="14.7109375" customWidth="1"/>
    <col min="864" max="864" width="14.85546875" customWidth="1"/>
    <col min="865" max="865" width="14.7109375" customWidth="1"/>
    <col min="869" max="871" width="14.7109375" customWidth="1"/>
    <col min="1025" max="1025" width="7" customWidth="1"/>
    <col min="1026" max="1026" width="37.28515625" customWidth="1"/>
    <col min="1027" max="1027" width="13.28515625" customWidth="1"/>
    <col min="1028" max="1028" width="14.140625" customWidth="1"/>
    <col min="1029" max="1029" width="12.5703125" customWidth="1"/>
    <col min="1030" max="1030" width="13.42578125" customWidth="1"/>
    <col min="1031" max="1034" width="13.7109375" customWidth="1"/>
    <col min="1035" max="1035" width="14.140625" customWidth="1"/>
    <col min="1036" max="1036" width="13.7109375" customWidth="1"/>
    <col min="1037" max="1037" width="9" customWidth="1"/>
    <col min="1038" max="1045" width="14.7109375" customWidth="1"/>
    <col min="1046" max="1046" width="14.85546875" customWidth="1"/>
    <col min="1047" max="1059" width="14.7109375" customWidth="1"/>
    <col min="1061" max="1061" width="14.7109375" customWidth="1"/>
    <col min="1063" max="1066" width="14.7109375" customWidth="1"/>
    <col min="1067" max="1067" width="14.85546875" customWidth="1"/>
    <col min="1068" max="1071" width="14.7109375" customWidth="1"/>
    <col min="1073" max="1074" width="14.7109375" customWidth="1"/>
    <col min="1076" max="1077" width="14.7109375" customWidth="1"/>
    <col min="1078" max="1078" width="14.5703125" customWidth="1"/>
    <col min="1079" max="1081" width="14.7109375" customWidth="1"/>
    <col min="1084" max="1084" width="14.7109375" customWidth="1"/>
    <col min="1085" max="1085" width="14.85546875" customWidth="1"/>
    <col min="1086" max="1088" width="14.7109375" customWidth="1"/>
    <col min="1090" max="1090" width="14.85546875" customWidth="1"/>
    <col min="1091" max="1092" width="14.7109375" customWidth="1"/>
    <col min="1093" max="1093" width="16.5703125" customWidth="1"/>
    <col min="1094" max="1095" width="14.7109375" customWidth="1"/>
    <col min="1097" max="1102" width="14.7109375" customWidth="1"/>
    <col min="1104" max="1104" width="14.85546875" customWidth="1"/>
    <col min="1105" max="1109" width="14.7109375" customWidth="1"/>
    <col min="1111" max="1115" width="14.7109375" customWidth="1"/>
    <col min="1116" max="1116" width="14.5703125" customWidth="1"/>
    <col min="1118" max="1119" width="14.7109375" customWidth="1"/>
    <col min="1120" max="1120" width="14.85546875" customWidth="1"/>
    <col min="1121" max="1121" width="14.7109375" customWidth="1"/>
    <col min="1125" max="1127" width="14.7109375" customWidth="1"/>
    <col min="1281" max="1281" width="7" customWidth="1"/>
    <col min="1282" max="1282" width="37.28515625" customWidth="1"/>
    <col min="1283" max="1283" width="13.28515625" customWidth="1"/>
    <col min="1284" max="1284" width="14.140625" customWidth="1"/>
    <col min="1285" max="1285" width="12.5703125" customWidth="1"/>
    <col min="1286" max="1286" width="13.42578125" customWidth="1"/>
    <col min="1287" max="1290" width="13.7109375" customWidth="1"/>
    <col min="1291" max="1291" width="14.140625" customWidth="1"/>
    <col min="1292" max="1292" width="13.7109375" customWidth="1"/>
    <col min="1293" max="1293" width="9" customWidth="1"/>
    <col min="1294" max="1301" width="14.7109375" customWidth="1"/>
    <col min="1302" max="1302" width="14.85546875" customWidth="1"/>
    <col min="1303" max="1315" width="14.7109375" customWidth="1"/>
    <col min="1317" max="1317" width="14.7109375" customWidth="1"/>
    <col min="1319" max="1322" width="14.7109375" customWidth="1"/>
    <col min="1323" max="1323" width="14.85546875" customWidth="1"/>
    <col min="1324" max="1327" width="14.7109375" customWidth="1"/>
    <col min="1329" max="1330" width="14.7109375" customWidth="1"/>
    <col min="1332" max="1333" width="14.7109375" customWidth="1"/>
    <col min="1334" max="1334" width="14.5703125" customWidth="1"/>
    <col min="1335" max="1337" width="14.7109375" customWidth="1"/>
    <col min="1340" max="1340" width="14.7109375" customWidth="1"/>
    <col min="1341" max="1341" width="14.85546875" customWidth="1"/>
    <col min="1342" max="1344" width="14.7109375" customWidth="1"/>
    <col min="1346" max="1346" width="14.85546875" customWidth="1"/>
    <col min="1347" max="1348" width="14.7109375" customWidth="1"/>
    <col min="1349" max="1349" width="16.5703125" customWidth="1"/>
    <col min="1350" max="1351" width="14.7109375" customWidth="1"/>
    <col min="1353" max="1358" width="14.7109375" customWidth="1"/>
    <col min="1360" max="1360" width="14.85546875" customWidth="1"/>
    <col min="1361" max="1365" width="14.7109375" customWidth="1"/>
    <col min="1367" max="1371" width="14.7109375" customWidth="1"/>
    <col min="1372" max="1372" width="14.5703125" customWidth="1"/>
    <col min="1374" max="1375" width="14.7109375" customWidth="1"/>
    <col min="1376" max="1376" width="14.85546875" customWidth="1"/>
    <col min="1377" max="1377" width="14.7109375" customWidth="1"/>
    <col min="1381" max="1383" width="14.7109375" customWidth="1"/>
    <col min="1537" max="1537" width="7" customWidth="1"/>
    <col min="1538" max="1538" width="37.28515625" customWidth="1"/>
    <col min="1539" max="1539" width="13.28515625" customWidth="1"/>
    <col min="1540" max="1540" width="14.140625" customWidth="1"/>
    <col min="1541" max="1541" width="12.5703125" customWidth="1"/>
    <col min="1542" max="1542" width="13.42578125" customWidth="1"/>
    <col min="1543" max="1546" width="13.7109375" customWidth="1"/>
    <col min="1547" max="1547" width="14.140625" customWidth="1"/>
    <col min="1548" max="1548" width="13.7109375" customWidth="1"/>
    <col min="1549" max="1549" width="9" customWidth="1"/>
    <col min="1550" max="1557" width="14.7109375" customWidth="1"/>
    <col min="1558" max="1558" width="14.85546875" customWidth="1"/>
    <col min="1559" max="1571" width="14.7109375" customWidth="1"/>
    <col min="1573" max="1573" width="14.7109375" customWidth="1"/>
    <col min="1575" max="1578" width="14.7109375" customWidth="1"/>
    <col min="1579" max="1579" width="14.85546875" customWidth="1"/>
    <col min="1580" max="1583" width="14.7109375" customWidth="1"/>
    <col min="1585" max="1586" width="14.7109375" customWidth="1"/>
    <col min="1588" max="1589" width="14.7109375" customWidth="1"/>
    <col min="1590" max="1590" width="14.5703125" customWidth="1"/>
    <col min="1591" max="1593" width="14.7109375" customWidth="1"/>
    <col min="1596" max="1596" width="14.7109375" customWidth="1"/>
    <col min="1597" max="1597" width="14.85546875" customWidth="1"/>
    <col min="1598" max="1600" width="14.7109375" customWidth="1"/>
    <col min="1602" max="1602" width="14.85546875" customWidth="1"/>
    <col min="1603" max="1604" width="14.7109375" customWidth="1"/>
    <col min="1605" max="1605" width="16.5703125" customWidth="1"/>
    <col min="1606" max="1607" width="14.7109375" customWidth="1"/>
    <col min="1609" max="1614" width="14.7109375" customWidth="1"/>
    <col min="1616" max="1616" width="14.85546875" customWidth="1"/>
    <col min="1617" max="1621" width="14.7109375" customWidth="1"/>
    <col min="1623" max="1627" width="14.7109375" customWidth="1"/>
    <col min="1628" max="1628" width="14.5703125" customWidth="1"/>
    <col min="1630" max="1631" width="14.7109375" customWidth="1"/>
    <col min="1632" max="1632" width="14.85546875" customWidth="1"/>
    <col min="1633" max="1633" width="14.7109375" customWidth="1"/>
    <col min="1637" max="1639" width="14.7109375" customWidth="1"/>
    <col min="1793" max="1793" width="7" customWidth="1"/>
    <col min="1794" max="1794" width="37.28515625" customWidth="1"/>
    <col min="1795" max="1795" width="13.28515625" customWidth="1"/>
    <col min="1796" max="1796" width="14.140625" customWidth="1"/>
    <col min="1797" max="1797" width="12.5703125" customWidth="1"/>
    <col min="1798" max="1798" width="13.42578125" customWidth="1"/>
    <col min="1799" max="1802" width="13.7109375" customWidth="1"/>
    <col min="1803" max="1803" width="14.140625" customWidth="1"/>
    <col min="1804" max="1804" width="13.7109375" customWidth="1"/>
    <col min="1805" max="1805" width="9" customWidth="1"/>
    <col min="1806" max="1813" width="14.7109375" customWidth="1"/>
    <col min="1814" max="1814" width="14.85546875" customWidth="1"/>
    <col min="1815" max="1827" width="14.7109375" customWidth="1"/>
    <col min="1829" max="1829" width="14.7109375" customWidth="1"/>
    <col min="1831" max="1834" width="14.7109375" customWidth="1"/>
    <col min="1835" max="1835" width="14.85546875" customWidth="1"/>
    <col min="1836" max="1839" width="14.7109375" customWidth="1"/>
    <col min="1841" max="1842" width="14.7109375" customWidth="1"/>
    <col min="1844" max="1845" width="14.7109375" customWidth="1"/>
    <col min="1846" max="1846" width="14.5703125" customWidth="1"/>
    <col min="1847" max="1849" width="14.7109375" customWidth="1"/>
    <col min="1852" max="1852" width="14.7109375" customWidth="1"/>
    <col min="1853" max="1853" width="14.85546875" customWidth="1"/>
    <col min="1854" max="1856" width="14.7109375" customWidth="1"/>
    <col min="1858" max="1858" width="14.85546875" customWidth="1"/>
    <col min="1859" max="1860" width="14.7109375" customWidth="1"/>
    <col min="1861" max="1861" width="16.5703125" customWidth="1"/>
    <col min="1862" max="1863" width="14.7109375" customWidth="1"/>
    <col min="1865" max="1870" width="14.7109375" customWidth="1"/>
    <col min="1872" max="1872" width="14.85546875" customWidth="1"/>
    <col min="1873" max="1877" width="14.7109375" customWidth="1"/>
    <col min="1879" max="1883" width="14.7109375" customWidth="1"/>
    <col min="1884" max="1884" width="14.5703125" customWidth="1"/>
    <col min="1886" max="1887" width="14.7109375" customWidth="1"/>
    <col min="1888" max="1888" width="14.85546875" customWidth="1"/>
    <col min="1889" max="1889" width="14.7109375" customWidth="1"/>
    <col min="1893" max="1895" width="14.7109375" customWidth="1"/>
    <col min="2049" max="2049" width="7" customWidth="1"/>
    <col min="2050" max="2050" width="37.28515625" customWidth="1"/>
    <col min="2051" max="2051" width="13.28515625" customWidth="1"/>
    <col min="2052" max="2052" width="14.140625" customWidth="1"/>
    <col min="2053" max="2053" width="12.5703125" customWidth="1"/>
    <col min="2054" max="2054" width="13.42578125" customWidth="1"/>
    <col min="2055" max="2058" width="13.7109375" customWidth="1"/>
    <col min="2059" max="2059" width="14.140625" customWidth="1"/>
    <col min="2060" max="2060" width="13.7109375" customWidth="1"/>
    <col min="2061" max="2061" width="9" customWidth="1"/>
    <col min="2062" max="2069" width="14.7109375" customWidth="1"/>
    <col min="2070" max="2070" width="14.85546875" customWidth="1"/>
    <col min="2071" max="2083" width="14.7109375" customWidth="1"/>
    <col min="2085" max="2085" width="14.7109375" customWidth="1"/>
    <col min="2087" max="2090" width="14.7109375" customWidth="1"/>
    <col min="2091" max="2091" width="14.85546875" customWidth="1"/>
    <col min="2092" max="2095" width="14.7109375" customWidth="1"/>
    <col min="2097" max="2098" width="14.7109375" customWidth="1"/>
    <col min="2100" max="2101" width="14.7109375" customWidth="1"/>
    <col min="2102" max="2102" width="14.5703125" customWidth="1"/>
    <col min="2103" max="2105" width="14.7109375" customWidth="1"/>
    <col min="2108" max="2108" width="14.7109375" customWidth="1"/>
    <col min="2109" max="2109" width="14.85546875" customWidth="1"/>
    <col min="2110" max="2112" width="14.7109375" customWidth="1"/>
    <col min="2114" max="2114" width="14.85546875" customWidth="1"/>
    <col min="2115" max="2116" width="14.7109375" customWidth="1"/>
    <col min="2117" max="2117" width="16.5703125" customWidth="1"/>
    <col min="2118" max="2119" width="14.7109375" customWidth="1"/>
    <col min="2121" max="2126" width="14.7109375" customWidth="1"/>
    <col min="2128" max="2128" width="14.85546875" customWidth="1"/>
    <col min="2129" max="2133" width="14.7109375" customWidth="1"/>
    <col min="2135" max="2139" width="14.7109375" customWidth="1"/>
    <col min="2140" max="2140" width="14.5703125" customWidth="1"/>
    <col min="2142" max="2143" width="14.7109375" customWidth="1"/>
    <col min="2144" max="2144" width="14.85546875" customWidth="1"/>
    <col min="2145" max="2145" width="14.7109375" customWidth="1"/>
    <col min="2149" max="2151" width="14.7109375" customWidth="1"/>
    <col min="2305" max="2305" width="7" customWidth="1"/>
    <col min="2306" max="2306" width="37.28515625" customWidth="1"/>
    <col min="2307" max="2307" width="13.28515625" customWidth="1"/>
    <col min="2308" max="2308" width="14.140625" customWidth="1"/>
    <col min="2309" max="2309" width="12.5703125" customWidth="1"/>
    <col min="2310" max="2310" width="13.42578125" customWidth="1"/>
    <col min="2311" max="2314" width="13.7109375" customWidth="1"/>
    <col min="2315" max="2315" width="14.140625" customWidth="1"/>
    <col min="2316" max="2316" width="13.7109375" customWidth="1"/>
    <col min="2317" max="2317" width="9" customWidth="1"/>
    <col min="2318" max="2325" width="14.7109375" customWidth="1"/>
    <col min="2326" max="2326" width="14.85546875" customWidth="1"/>
    <col min="2327" max="2339" width="14.7109375" customWidth="1"/>
    <col min="2341" max="2341" width="14.7109375" customWidth="1"/>
    <col min="2343" max="2346" width="14.7109375" customWidth="1"/>
    <col min="2347" max="2347" width="14.85546875" customWidth="1"/>
    <col min="2348" max="2351" width="14.7109375" customWidth="1"/>
    <col min="2353" max="2354" width="14.7109375" customWidth="1"/>
    <col min="2356" max="2357" width="14.7109375" customWidth="1"/>
    <col min="2358" max="2358" width="14.5703125" customWidth="1"/>
    <col min="2359" max="2361" width="14.7109375" customWidth="1"/>
    <col min="2364" max="2364" width="14.7109375" customWidth="1"/>
    <col min="2365" max="2365" width="14.85546875" customWidth="1"/>
    <col min="2366" max="2368" width="14.7109375" customWidth="1"/>
    <col min="2370" max="2370" width="14.85546875" customWidth="1"/>
    <col min="2371" max="2372" width="14.7109375" customWidth="1"/>
    <col min="2373" max="2373" width="16.5703125" customWidth="1"/>
    <col min="2374" max="2375" width="14.7109375" customWidth="1"/>
    <col min="2377" max="2382" width="14.7109375" customWidth="1"/>
    <col min="2384" max="2384" width="14.85546875" customWidth="1"/>
    <col min="2385" max="2389" width="14.7109375" customWidth="1"/>
    <col min="2391" max="2395" width="14.7109375" customWidth="1"/>
    <col min="2396" max="2396" width="14.5703125" customWidth="1"/>
    <col min="2398" max="2399" width="14.7109375" customWidth="1"/>
    <col min="2400" max="2400" width="14.85546875" customWidth="1"/>
    <col min="2401" max="2401" width="14.7109375" customWidth="1"/>
    <col min="2405" max="2407" width="14.7109375" customWidth="1"/>
    <col min="2561" max="2561" width="7" customWidth="1"/>
    <col min="2562" max="2562" width="37.28515625" customWidth="1"/>
    <col min="2563" max="2563" width="13.28515625" customWidth="1"/>
    <col min="2564" max="2564" width="14.140625" customWidth="1"/>
    <col min="2565" max="2565" width="12.5703125" customWidth="1"/>
    <col min="2566" max="2566" width="13.42578125" customWidth="1"/>
    <col min="2567" max="2570" width="13.7109375" customWidth="1"/>
    <col min="2571" max="2571" width="14.140625" customWidth="1"/>
    <col min="2572" max="2572" width="13.7109375" customWidth="1"/>
    <col min="2573" max="2573" width="9" customWidth="1"/>
    <col min="2574" max="2581" width="14.7109375" customWidth="1"/>
    <col min="2582" max="2582" width="14.85546875" customWidth="1"/>
    <col min="2583" max="2595" width="14.7109375" customWidth="1"/>
    <col min="2597" max="2597" width="14.7109375" customWidth="1"/>
    <col min="2599" max="2602" width="14.7109375" customWidth="1"/>
    <col min="2603" max="2603" width="14.85546875" customWidth="1"/>
    <col min="2604" max="2607" width="14.7109375" customWidth="1"/>
    <col min="2609" max="2610" width="14.7109375" customWidth="1"/>
    <col min="2612" max="2613" width="14.7109375" customWidth="1"/>
    <col min="2614" max="2614" width="14.5703125" customWidth="1"/>
    <col min="2615" max="2617" width="14.7109375" customWidth="1"/>
    <col min="2620" max="2620" width="14.7109375" customWidth="1"/>
    <col min="2621" max="2621" width="14.85546875" customWidth="1"/>
    <col min="2622" max="2624" width="14.7109375" customWidth="1"/>
    <col min="2626" max="2626" width="14.85546875" customWidth="1"/>
    <col min="2627" max="2628" width="14.7109375" customWidth="1"/>
    <col min="2629" max="2629" width="16.5703125" customWidth="1"/>
    <col min="2630" max="2631" width="14.7109375" customWidth="1"/>
    <col min="2633" max="2638" width="14.7109375" customWidth="1"/>
    <col min="2640" max="2640" width="14.85546875" customWidth="1"/>
    <col min="2641" max="2645" width="14.7109375" customWidth="1"/>
    <col min="2647" max="2651" width="14.7109375" customWidth="1"/>
    <col min="2652" max="2652" width="14.5703125" customWidth="1"/>
    <col min="2654" max="2655" width="14.7109375" customWidth="1"/>
    <col min="2656" max="2656" width="14.85546875" customWidth="1"/>
    <col min="2657" max="2657" width="14.7109375" customWidth="1"/>
    <col min="2661" max="2663" width="14.7109375" customWidth="1"/>
    <col min="2817" max="2817" width="7" customWidth="1"/>
    <col min="2818" max="2818" width="37.28515625" customWidth="1"/>
    <col min="2819" max="2819" width="13.28515625" customWidth="1"/>
    <col min="2820" max="2820" width="14.140625" customWidth="1"/>
    <col min="2821" max="2821" width="12.5703125" customWidth="1"/>
    <col min="2822" max="2822" width="13.42578125" customWidth="1"/>
    <col min="2823" max="2826" width="13.7109375" customWidth="1"/>
    <col min="2827" max="2827" width="14.140625" customWidth="1"/>
    <col min="2828" max="2828" width="13.7109375" customWidth="1"/>
    <col min="2829" max="2829" width="9" customWidth="1"/>
    <col min="2830" max="2837" width="14.7109375" customWidth="1"/>
    <col min="2838" max="2838" width="14.85546875" customWidth="1"/>
    <col min="2839" max="2851" width="14.7109375" customWidth="1"/>
    <col min="2853" max="2853" width="14.7109375" customWidth="1"/>
    <col min="2855" max="2858" width="14.7109375" customWidth="1"/>
    <col min="2859" max="2859" width="14.85546875" customWidth="1"/>
    <col min="2860" max="2863" width="14.7109375" customWidth="1"/>
    <col min="2865" max="2866" width="14.7109375" customWidth="1"/>
    <col min="2868" max="2869" width="14.7109375" customWidth="1"/>
    <col min="2870" max="2870" width="14.5703125" customWidth="1"/>
    <col min="2871" max="2873" width="14.7109375" customWidth="1"/>
    <col min="2876" max="2876" width="14.7109375" customWidth="1"/>
    <col min="2877" max="2877" width="14.85546875" customWidth="1"/>
    <col min="2878" max="2880" width="14.7109375" customWidth="1"/>
    <col min="2882" max="2882" width="14.85546875" customWidth="1"/>
    <col min="2883" max="2884" width="14.7109375" customWidth="1"/>
    <col min="2885" max="2885" width="16.5703125" customWidth="1"/>
    <col min="2886" max="2887" width="14.7109375" customWidth="1"/>
    <col min="2889" max="2894" width="14.7109375" customWidth="1"/>
    <col min="2896" max="2896" width="14.85546875" customWidth="1"/>
    <col min="2897" max="2901" width="14.7109375" customWidth="1"/>
    <col min="2903" max="2907" width="14.7109375" customWidth="1"/>
    <col min="2908" max="2908" width="14.5703125" customWidth="1"/>
    <col min="2910" max="2911" width="14.7109375" customWidth="1"/>
    <col min="2912" max="2912" width="14.85546875" customWidth="1"/>
    <col min="2913" max="2913" width="14.7109375" customWidth="1"/>
    <col min="2917" max="2919" width="14.7109375" customWidth="1"/>
    <col min="3073" max="3073" width="7" customWidth="1"/>
    <col min="3074" max="3074" width="37.28515625" customWidth="1"/>
    <col min="3075" max="3075" width="13.28515625" customWidth="1"/>
    <col min="3076" max="3076" width="14.140625" customWidth="1"/>
    <col min="3077" max="3077" width="12.5703125" customWidth="1"/>
    <col min="3078" max="3078" width="13.42578125" customWidth="1"/>
    <col min="3079" max="3082" width="13.7109375" customWidth="1"/>
    <col min="3083" max="3083" width="14.140625" customWidth="1"/>
    <col min="3084" max="3084" width="13.7109375" customWidth="1"/>
    <col min="3085" max="3085" width="9" customWidth="1"/>
    <col min="3086" max="3093" width="14.7109375" customWidth="1"/>
    <col min="3094" max="3094" width="14.85546875" customWidth="1"/>
    <col min="3095" max="3107" width="14.7109375" customWidth="1"/>
    <col min="3109" max="3109" width="14.7109375" customWidth="1"/>
    <col min="3111" max="3114" width="14.7109375" customWidth="1"/>
    <col min="3115" max="3115" width="14.85546875" customWidth="1"/>
    <col min="3116" max="3119" width="14.7109375" customWidth="1"/>
    <col min="3121" max="3122" width="14.7109375" customWidth="1"/>
    <col min="3124" max="3125" width="14.7109375" customWidth="1"/>
    <col min="3126" max="3126" width="14.5703125" customWidth="1"/>
    <col min="3127" max="3129" width="14.7109375" customWidth="1"/>
    <col min="3132" max="3132" width="14.7109375" customWidth="1"/>
    <col min="3133" max="3133" width="14.85546875" customWidth="1"/>
    <col min="3134" max="3136" width="14.7109375" customWidth="1"/>
    <col min="3138" max="3138" width="14.85546875" customWidth="1"/>
    <col min="3139" max="3140" width="14.7109375" customWidth="1"/>
    <col min="3141" max="3141" width="16.5703125" customWidth="1"/>
    <col min="3142" max="3143" width="14.7109375" customWidth="1"/>
    <col min="3145" max="3150" width="14.7109375" customWidth="1"/>
    <col min="3152" max="3152" width="14.85546875" customWidth="1"/>
    <col min="3153" max="3157" width="14.7109375" customWidth="1"/>
    <col min="3159" max="3163" width="14.7109375" customWidth="1"/>
    <col min="3164" max="3164" width="14.5703125" customWidth="1"/>
    <col min="3166" max="3167" width="14.7109375" customWidth="1"/>
    <col min="3168" max="3168" width="14.85546875" customWidth="1"/>
    <col min="3169" max="3169" width="14.7109375" customWidth="1"/>
    <col min="3173" max="3175" width="14.7109375" customWidth="1"/>
    <col min="3329" max="3329" width="7" customWidth="1"/>
    <col min="3330" max="3330" width="37.28515625" customWidth="1"/>
    <col min="3331" max="3331" width="13.28515625" customWidth="1"/>
    <col min="3332" max="3332" width="14.140625" customWidth="1"/>
    <col min="3333" max="3333" width="12.5703125" customWidth="1"/>
    <col min="3334" max="3334" width="13.42578125" customWidth="1"/>
    <col min="3335" max="3338" width="13.7109375" customWidth="1"/>
    <col min="3339" max="3339" width="14.140625" customWidth="1"/>
    <col min="3340" max="3340" width="13.7109375" customWidth="1"/>
    <col min="3341" max="3341" width="9" customWidth="1"/>
    <col min="3342" max="3349" width="14.7109375" customWidth="1"/>
    <col min="3350" max="3350" width="14.85546875" customWidth="1"/>
    <col min="3351" max="3363" width="14.7109375" customWidth="1"/>
    <col min="3365" max="3365" width="14.7109375" customWidth="1"/>
    <col min="3367" max="3370" width="14.7109375" customWidth="1"/>
    <col min="3371" max="3371" width="14.85546875" customWidth="1"/>
    <col min="3372" max="3375" width="14.7109375" customWidth="1"/>
    <col min="3377" max="3378" width="14.7109375" customWidth="1"/>
    <col min="3380" max="3381" width="14.7109375" customWidth="1"/>
    <col min="3382" max="3382" width="14.5703125" customWidth="1"/>
    <col min="3383" max="3385" width="14.7109375" customWidth="1"/>
    <col min="3388" max="3388" width="14.7109375" customWidth="1"/>
    <col min="3389" max="3389" width="14.85546875" customWidth="1"/>
    <col min="3390" max="3392" width="14.7109375" customWidth="1"/>
    <col min="3394" max="3394" width="14.85546875" customWidth="1"/>
    <col min="3395" max="3396" width="14.7109375" customWidth="1"/>
    <col min="3397" max="3397" width="16.5703125" customWidth="1"/>
    <col min="3398" max="3399" width="14.7109375" customWidth="1"/>
    <col min="3401" max="3406" width="14.7109375" customWidth="1"/>
    <col min="3408" max="3408" width="14.85546875" customWidth="1"/>
    <col min="3409" max="3413" width="14.7109375" customWidth="1"/>
    <col min="3415" max="3419" width="14.7109375" customWidth="1"/>
    <col min="3420" max="3420" width="14.5703125" customWidth="1"/>
    <col min="3422" max="3423" width="14.7109375" customWidth="1"/>
    <col min="3424" max="3424" width="14.85546875" customWidth="1"/>
    <col min="3425" max="3425" width="14.7109375" customWidth="1"/>
    <col min="3429" max="3431" width="14.7109375" customWidth="1"/>
    <col min="3585" max="3585" width="7" customWidth="1"/>
    <col min="3586" max="3586" width="37.28515625" customWidth="1"/>
    <col min="3587" max="3587" width="13.28515625" customWidth="1"/>
    <col min="3588" max="3588" width="14.140625" customWidth="1"/>
    <col min="3589" max="3589" width="12.5703125" customWidth="1"/>
    <col min="3590" max="3590" width="13.42578125" customWidth="1"/>
    <col min="3591" max="3594" width="13.7109375" customWidth="1"/>
    <col min="3595" max="3595" width="14.140625" customWidth="1"/>
    <col min="3596" max="3596" width="13.7109375" customWidth="1"/>
    <col min="3597" max="3597" width="9" customWidth="1"/>
    <col min="3598" max="3605" width="14.7109375" customWidth="1"/>
    <col min="3606" max="3606" width="14.85546875" customWidth="1"/>
    <col min="3607" max="3619" width="14.7109375" customWidth="1"/>
    <col min="3621" max="3621" width="14.7109375" customWidth="1"/>
    <col min="3623" max="3626" width="14.7109375" customWidth="1"/>
    <col min="3627" max="3627" width="14.85546875" customWidth="1"/>
    <col min="3628" max="3631" width="14.7109375" customWidth="1"/>
    <col min="3633" max="3634" width="14.7109375" customWidth="1"/>
    <col min="3636" max="3637" width="14.7109375" customWidth="1"/>
    <col min="3638" max="3638" width="14.5703125" customWidth="1"/>
    <col min="3639" max="3641" width="14.7109375" customWidth="1"/>
    <col min="3644" max="3644" width="14.7109375" customWidth="1"/>
    <col min="3645" max="3645" width="14.85546875" customWidth="1"/>
    <col min="3646" max="3648" width="14.7109375" customWidth="1"/>
    <col min="3650" max="3650" width="14.85546875" customWidth="1"/>
    <col min="3651" max="3652" width="14.7109375" customWidth="1"/>
    <col min="3653" max="3653" width="16.5703125" customWidth="1"/>
    <col min="3654" max="3655" width="14.7109375" customWidth="1"/>
    <col min="3657" max="3662" width="14.7109375" customWidth="1"/>
    <col min="3664" max="3664" width="14.85546875" customWidth="1"/>
    <col min="3665" max="3669" width="14.7109375" customWidth="1"/>
    <col min="3671" max="3675" width="14.7109375" customWidth="1"/>
    <col min="3676" max="3676" width="14.5703125" customWidth="1"/>
    <col min="3678" max="3679" width="14.7109375" customWidth="1"/>
    <col min="3680" max="3680" width="14.85546875" customWidth="1"/>
    <col min="3681" max="3681" width="14.7109375" customWidth="1"/>
    <col min="3685" max="3687" width="14.7109375" customWidth="1"/>
    <col min="3841" max="3841" width="7" customWidth="1"/>
    <col min="3842" max="3842" width="37.28515625" customWidth="1"/>
    <col min="3843" max="3843" width="13.28515625" customWidth="1"/>
    <col min="3844" max="3844" width="14.140625" customWidth="1"/>
    <col min="3845" max="3845" width="12.5703125" customWidth="1"/>
    <col min="3846" max="3846" width="13.42578125" customWidth="1"/>
    <col min="3847" max="3850" width="13.7109375" customWidth="1"/>
    <col min="3851" max="3851" width="14.140625" customWidth="1"/>
    <col min="3852" max="3852" width="13.7109375" customWidth="1"/>
    <col min="3853" max="3853" width="9" customWidth="1"/>
    <col min="3854" max="3861" width="14.7109375" customWidth="1"/>
    <col min="3862" max="3862" width="14.85546875" customWidth="1"/>
    <col min="3863" max="3875" width="14.7109375" customWidth="1"/>
    <col min="3877" max="3877" width="14.7109375" customWidth="1"/>
    <col min="3879" max="3882" width="14.7109375" customWidth="1"/>
    <col min="3883" max="3883" width="14.85546875" customWidth="1"/>
    <col min="3884" max="3887" width="14.7109375" customWidth="1"/>
    <col min="3889" max="3890" width="14.7109375" customWidth="1"/>
    <col min="3892" max="3893" width="14.7109375" customWidth="1"/>
    <col min="3894" max="3894" width="14.5703125" customWidth="1"/>
    <col min="3895" max="3897" width="14.7109375" customWidth="1"/>
    <col min="3900" max="3900" width="14.7109375" customWidth="1"/>
    <col min="3901" max="3901" width="14.85546875" customWidth="1"/>
    <col min="3902" max="3904" width="14.7109375" customWidth="1"/>
    <col min="3906" max="3906" width="14.85546875" customWidth="1"/>
    <col min="3907" max="3908" width="14.7109375" customWidth="1"/>
    <col min="3909" max="3909" width="16.5703125" customWidth="1"/>
    <col min="3910" max="3911" width="14.7109375" customWidth="1"/>
    <col min="3913" max="3918" width="14.7109375" customWidth="1"/>
    <col min="3920" max="3920" width="14.85546875" customWidth="1"/>
    <col min="3921" max="3925" width="14.7109375" customWidth="1"/>
    <col min="3927" max="3931" width="14.7109375" customWidth="1"/>
    <col min="3932" max="3932" width="14.5703125" customWidth="1"/>
    <col min="3934" max="3935" width="14.7109375" customWidth="1"/>
    <col min="3936" max="3936" width="14.85546875" customWidth="1"/>
    <col min="3937" max="3937" width="14.7109375" customWidth="1"/>
    <col min="3941" max="3943" width="14.7109375" customWidth="1"/>
    <col min="4097" max="4097" width="7" customWidth="1"/>
    <col min="4098" max="4098" width="37.28515625" customWidth="1"/>
    <col min="4099" max="4099" width="13.28515625" customWidth="1"/>
    <col min="4100" max="4100" width="14.140625" customWidth="1"/>
    <col min="4101" max="4101" width="12.5703125" customWidth="1"/>
    <col min="4102" max="4102" width="13.42578125" customWidth="1"/>
    <col min="4103" max="4106" width="13.7109375" customWidth="1"/>
    <col min="4107" max="4107" width="14.140625" customWidth="1"/>
    <col min="4108" max="4108" width="13.7109375" customWidth="1"/>
    <col min="4109" max="4109" width="9" customWidth="1"/>
    <col min="4110" max="4117" width="14.7109375" customWidth="1"/>
    <col min="4118" max="4118" width="14.85546875" customWidth="1"/>
    <col min="4119" max="4131" width="14.7109375" customWidth="1"/>
    <col min="4133" max="4133" width="14.7109375" customWidth="1"/>
    <col min="4135" max="4138" width="14.7109375" customWidth="1"/>
    <col min="4139" max="4139" width="14.85546875" customWidth="1"/>
    <col min="4140" max="4143" width="14.7109375" customWidth="1"/>
    <col min="4145" max="4146" width="14.7109375" customWidth="1"/>
    <col min="4148" max="4149" width="14.7109375" customWidth="1"/>
    <col min="4150" max="4150" width="14.5703125" customWidth="1"/>
    <col min="4151" max="4153" width="14.7109375" customWidth="1"/>
    <col min="4156" max="4156" width="14.7109375" customWidth="1"/>
    <col min="4157" max="4157" width="14.85546875" customWidth="1"/>
    <col min="4158" max="4160" width="14.7109375" customWidth="1"/>
    <col min="4162" max="4162" width="14.85546875" customWidth="1"/>
    <col min="4163" max="4164" width="14.7109375" customWidth="1"/>
    <col min="4165" max="4165" width="16.5703125" customWidth="1"/>
    <col min="4166" max="4167" width="14.7109375" customWidth="1"/>
    <col min="4169" max="4174" width="14.7109375" customWidth="1"/>
    <col min="4176" max="4176" width="14.85546875" customWidth="1"/>
    <col min="4177" max="4181" width="14.7109375" customWidth="1"/>
    <col min="4183" max="4187" width="14.7109375" customWidth="1"/>
    <col min="4188" max="4188" width="14.5703125" customWidth="1"/>
    <col min="4190" max="4191" width="14.7109375" customWidth="1"/>
    <col min="4192" max="4192" width="14.85546875" customWidth="1"/>
    <col min="4193" max="4193" width="14.7109375" customWidth="1"/>
    <col min="4197" max="4199" width="14.7109375" customWidth="1"/>
    <col min="4353" max="4353" width="7" customWidth="1"/>
    <col min="4354" max="4354" width="37.28515625" customWidth="1"/>
    <col min="4355" max="4355" width="13.28515625" customWidth="1"/>
    <col min="4356" max="4356" width="14.140625" customWidth="1"/>
    <col min="4357" max="4357" width="12.5703125" customWidth="1"/>
    <col min="4358" max="4358" width="13.42578125" customWidth="1"/>
    <col min="4359" max="4362" width="13.7109375" customWidth="1"/>
    <col min="4363" max="4363" width="14.140625" customWidth="1"/>
    <col min="4364" max="4364" width="13.7109375" customWidth="1"/>
    <col min="4365" max="4365" width="9" customWidth="1"/>
    <col min="4366" max="4373" width="14.7109375" customWidth="1"/>
    <col min="4374" max="4374" width="14.85546875" customWidth="1"/>
    <col min="4375" max="4387" width="14.7109375" customWidth="1"/>
    <col min="4389" max="4389" width="14.7109375" customWidth="1"/>
    <col min="4391" max="4394" width="14.7109375" customWidth="1"/>
    <col min="4395" max="4395" width="14.85546875" customWidth="1"/>
    <col min="4396" max="4399" width="14.7109375" customWidth="1"/>
    <col min="4401" max="4402" width="14.7109375" customWidth="1"/>
    <col min="4404" max="4405" width="14.7109375" customWidth="1"/>
    <col min="4406" max="4406" width="14.5703125" customWidth="1"/>
    <col min="4407" max="4409" width="14.7109375" customWidth="1"/>
    <col min="4412" max="4412" width="14.7109375" customWidth="1"/>
    <col min="4413" max="4413" width="14.85546875" customWidth="1"/>
    <col min="4414" max="4416" width="14.7109375" customWidth="1"/>
    <col min="4418" max="4418" width="14.85546875" customWidth="1"/>
    <col min="4419" max="4420" width="14.7109375" customWidth="1"/>
    <col min="4421" max="4421" width="16.5703125" customWidth="1"/>
    <col min="4422" max="4423" width="14.7109375" customWidth="1"/>
    <col min="4425" max="4430" width="14.7109375" customWidth="1"/>
    <col min="4432" max="4432" width="14.85546875" customWidth="1"/>
    <col min="4433" max="4437" width="14.7109375" customWidth="1"/>
    <col min="4439" max="4443" width="14.7109375" customWidth="1"/>
    <col min="4444" max="4444" width="14.5703125" customWidth="1"/>
    <col min="4446" max="4447" width="14.7109375" customWidth="1"/>
    <col min="4448" max="4448" width="14.85546875" customWidth="1"/>
    <col min="4449" max="4449" width="14.7109375" customWidth="1"/>
    <col min="4453" max="4455" width="14.7109375" customWidth="1"/>
    <col min="4609" max="4609" width="7" customWidth="1"/>
    <col min="4610" max="4610" width="37.28515625" customWidth="1"/>
    <col min="4611" max="4611" width="13.28515625" customWidth="1"/>
    <col min="4612" max="4612" width="14.140625" customWidth="1"/>
    <col min="4613" max="4613" width="12.5703125" customWidth="1"/>
    <col min="4614" max="4614" width="13.42578125" customWidth="1"/>
    <col min="4615" max="4618" width="13.7109375" customWidth="1"/>
    <col min="4619" max="4619" width="14.140625" customWidth="1"/>
    <col min="4620" max="4620" width="13.7109375" customWidth="1"/>
    <col min="4621" max="4621" width="9" customWidth="1"/>
    <col min="4622" max="4629" width="14.7109375" customWidth="1"/>
    <col min="4630" max="4630" width="14.85546875" customWidth="1"/>
    <col min="4631" max="4643" width="14.7109375" customWidth="1"/>
    <col min="4645" max="4645" width="14.7109375" customWidth="1"/>
    <col min="4647" max="4650" width="14.7109375" customWidth="1"/>
    <col min="4651" max="4651" width="14.85546875" customWidth="1"/>
    <col min="4652" max="4655" width="14.7109375" customWidth="1"/>
    <col min="4657" max="4658" width="14.7109375" customWidth="1"/>
    <col min="4660" max="4661" width="14.7109375" customWidth="1"/>
    <col min="4662" max="4662" width="14.5703125" customWidth="1"/>
    <col min="4663" max="4665" width="14.7109375" customWidth="1"/>
    <col min="4668" max="4668" width="14.7109375" customWidth="1"/>
    <col min="4669" max="4669" width="14.85546875" customWidth="1"/>
    <col min="4670" max="4672" width="14.7109375" customWidth="1"/>
    <col min="4674" max="4674" width="14.85546875" customWidth="1"/>
    <col min="4675" max="4676" width="14.7109375" customWidth="1"/>
    <col min="4677" max="4677" width="16.5703125" customWidth="1"/>
    <col min="4678" max="4679" width="14.7109375" customWidth="1"/>
    <col min="4681" max="4686" width="14.7109375" customWidth="1"/>
    <col min="4688" max="4688" width="14.85546875" customWidth="1"/>
    <col min="4689" max="4693" width="14.7109375" customWidth="1"/>
    <col min="4695" max="4699" width="14.7109375" customWidth="1"/>
    <col min="4700" max="4700" width="14.5703125" customWidth="1"/>
    <col min="4702" max="4703" width="14.7109375" customWidth="1"/>
    <col min="4704" max="4704" width="14.85546875" customWidth="1"/>
    <col min="4705" max="4705" width="14.7109375" customWidth="1"/>
    <col min="4709" max="4711" width="14.7109375" customWidth="1"/>
    <col min="4865" max="4865" width="7" customWidth="1"/>
    <col min="4866" max="4866" width="37.28515625" customWidth="1"/>
    <col min="4867" max="4867" width="13.28515625" customWidth="1"/>
    <col min="4868" max="4868" width="14.140625" customWidth="1"/>
    <col min="4869" max="4869" width="12.5703125" customWidth="1"/>
    <col min="4870" max="4870" width="13.42578125" customWidth="1"/>
    <col min="4871" max="4874" width="13.7109375" customWidth="1"/>
    <col min="4875" max="4875" width="14.140625" customWidth="1"/>
    <col min="4876" max="4876" width="13.7109375" customWidth="1"/>
    <col min="4877" max="4877" width="9" customWidth="1"/>
    <col min="4878" max="4885" width="14.7109375" customWidth="1"/>
    <col min="4886" max="4886" width="14.85546875" customWidth="1"/>
    <col min="4887" max="4899" width="14.7109375" customWidth="1"/>
    <col min="4901" max="4901" width="14.7109375" customWidth="1"/>
    <col min="4903" max="4906" width="14.7109375" customWidth="1"/>
    <col min="4907" max="4907" width="14.85546875" customWidth="1"/>
    <col min="4908" max="4911" width="14.7109375" customWidth="1"/>
    <col min="4913" max="4914" width="14.7109375" customWidth="1"/>
    <col min="4916" max="4917" width="14.7109375" customWidth="1"/>
    <col min="4918" max="4918" width="14.5703125" customWidth="1"/>
    <col min="4919" max="4921" width="14.7109375" customWidth="1"/>
    <col min="4924" max="4924" width="14.7109375" customWidth="1"/>
    <col min="4925" max="4925" width="14.85546875" customWidth="1"/>
    <col min="4926" max="4928" width="14.7109375" customWidth="1"/>
    <col min="4930" max="4930" width="14.85546875" customWidth="1"/>
    <col min="4931" max="4932" width="14.7109375" customWidth="1"/>
    <col min="4933" max="4933" width="16.5703125" customWidth="1"/>
    <col min="4934" max="4935" width="14.7109375" customWidth="1"/>
    <col min="4937" max="4942" width="14.7109375" customWidth="1"/>
    <col min="4944" max="4944" width="14.85546875" customWidth="1"/>
    <col min="4945" max="4949" width="14.7109375" customWidth="1"/>
    <col min="4951" max="4955" width="14.7109375" customWidth="1"/>
    <col min="4956" max="4956" width="14.5703125" customWidth="1"/>
    <col min="4958" max="4959" width="14.7109375" customWidth="1"/>
    <col min="4960" max="4960" width="14.85546875" customWidth="1"/>
    <col min="4961" max="4961" width="14.7109375" customWidth="1"/>
    <col min="4965" max="4967" width="14.7109375" customWidth="1"/>
    <col min="5121" max="5121" width="7" customWidth="1"/>
    <col min="5122" max="5122" width="37.28515625" customWidth="1"/>
    <col min="5123" max="5123" width="13.28515625" customWidth="1"/>
    <col min="5124" max="5124" width="14.140625" customWidth="1"/>
    <col min="5125" max="5125" width="12.5703125" customWidth="1"/>
    <col min="5126" max="5126" width="13.42578125" customWidth="1"/>
    <col min="5127" max="5130" width="13.7109375" customWidth="1"/>
    <col min="5131" max="5131" width="14.140625" customWidth="1"/>
    <col min="5132" max="5132" width="13.7109375" customWidth="1"/>
    <col min="5133" max="5133" width="9" customWidth="1"/>
    <col min="5134" max="5141" width="14.7109375" customWidth="1"/>
    <col min="5142" max="5142" width="14.85546875" customWidth="1"/>
    <col min="5143" max="5155" width="14.7109375" customWidth="1"/>
    <col min="5157" max="5157" width="14.7109375" customWidth="1"/>
    <col min="5159" max="5162" width="14.7109375" customWidth="1"/>
    <col min="5163" max="5163" width="14.85546875" customWidth="1"/>
    <col min="5164" max="5167" width="14.7109375" customWidth="1"/>
    <col min="5169" max="5170" width="14.7109375" customWidth="1"/>
    <col min="5172" max="5173" width="14.7109375" customWidth="1"/>
    <col min="5174" max="5174" width="14.5703125" customWidth="1"/>
    <col min="5175" max="5177" width="14.7109375" customWidth="1"/>
    <col min="5180" max="5180" width="14.7109375" customWidth="1"/>
    <col min="5181" max="5181" width="14.85546875" customWidth="1"/>
    <col min="5182" max="5184" width="14.7109375" customWidth="1"/>
    <col min="5186" max="5186" width="14.85546875" customWidth="1"/>
    <col min="5187" max="5188" width="14.7109375" customWidth="1"/>
    <col min="5189" max="5189" width="16.5703125" customWidth="1"/>
    <col min="5190" max="5191" width="14.7109375" customWidth="1"/>
    <col min="5193" max="5198" width="14.7109375" customWidth="1"/>
    <col min="5200" max="5200" width="14.85546875" customWidth="1"/>
    <col min="5201" max="5205" width="14.7109375" customWidth="1"/>
    <col min="5207" max="5211" width="14.7109375" customWidth="1"/>
    <col min="5212" max="5212" width="14.5703125" customWidth="1"/>
    <col min="5214" max="5215" width="14.7109375" customWidth="1"/>
    <col min="5216" max="5216" width="14.85546875" customWidth="1"/>
    <col min="5217" max="5217" width="14.7109375" customWidth="1"/>
    <col min="5221" max="5223" width="14.7109375" customWidth="1"/>
    <col min="5377" max="5377" width="7" customWidth="1"/>
    <col min="5378" max="5378" width="37.28515625" customWidth="1"/>
    <col min="5379" max="5379" width="13.28515625" customWidth="1"/>
    <col min="5380" max="5380" width="14.140625" customWidth="1"/>
    <col min="5381" max="5381" width="12.5703125" customWidth="1"/>
    <col min="5382" max="5382" width="13.42578125" customWidth="1"/>
    <col min="5383" max="5386" width="13.7109375" customWidth="1"/>
    <col min="5387" max="5387" width="14.140625" customWidth="1"/>
    <col min="5388" max="5388" width="13.7109375" customWidth="1"/>
    <col min="5389" max="5389" width="9" customWidth="1"/>
    <col min="5390" max="5397" width="14.7109375" customWidth="1"/>
    <col min="5398" max="5398" width="14.85546875" customWidth="1"/>
    <col min="5399" max="5411" width="14.7109375" customWidth="1"/>
    <col min="5413" max="5413" width="14.7109375" customWidth="1"/>
    <col min="5415" max="5418" width="14.7109375" customWidth="1"/>
    <col min="5419" max="5419" width="14.85546875" customWidth="1"/>
    <col min="5420" max="5423" width="14.7109375" customWidth="1"/>
    <col min="5425" max="5426" width="14.7109375" customWidth="1"/>
    <col min="5428" max="5429" width="14.7109375" customWidth="1"/>
    <col min="5430" max="5430" width="14.5703125" customWidth="1"/>
    <col min="5431" max="5433" width="14.7109375" customWidth="1"/>
    <col min="5436" max="5436" width="14.7109375" customWidth="1"/>
    <col min="5437" max="5437" width="14.85546875" customWidth="1"/>
    <col min="5438" max="5440" width="14.7109375" customWidth="1"/>
    <col min="5442" max="5442" width="14.85546875" customWidth="1"/>
    <col min="5443" max="5444" width="14.7109375" customWidth="1"/>
    <col min="5445" max="5445" width="16.5703125" customWidth="1"/>
    <col min="5446" max="5447" width="14.7109375" customWidth="1"/>
    <col min="5449" max="5454" width="14.7109375" customWidth="1"/>
    <col min="5456" max="5456" width="14.85546875" customWidth="1"/>
    <col min="5457" max="5461" width="14.7109375" customWidth="1"/>
    <col min="5463" max="5467" width="14.7109375" customWidth="1"/>
    <col min="5468" max="5468" width="14.5703125" customWidth="1"/>
    <col min="5470" max="5471" width="14.7109375" customWidth="1"/>
    <col min="5472" max="5472" width="14.85546875" customWidth="1"/>
    <col min="5473" max="5473" width="14.7109375" customWidth="1"/>
    <col min="5477" max="5479" width="14.7109375" customWidth="1"/>
    <col min="5633" max="5633" width="7" customWidth="1"/>
    <col min="5634" max="5634" width="37.28515625" customWidth="1"/>
    <col min="5635" max="5635" width="13.28515625" customWidth="1"/>
    <col min="5636" max="5636" width="14.140625" customWidth="1"/>
    <col min="5637" max="5637" width="12.5703125" customWidth="1"/>
    <col min="5638" max="5638" width="13.42578125" customWidth="1"/>
    <col min="5639" max="5642" width="13.7109375" customWidth="1"/>
    <col min="5643" max="5643" width="14.140625" customWidth="1"/>
    <col min="5644" max="5644" width="13.7109375" customWidth="1"/>
    <col min="5645" max="5645" width="9" customWidth="1"/>
    <col min="5646" max="5653" width="14.7109375" customWidth="1"/>
    <col min="5654" max="5654" width="14.85546875" customWidth="1"/>
    <col min="5655" max="5667" width="14.7109375" customWidth="1"/>
    <col min="5669" max="5669" width="14.7109375" customWidth="1"/>
    <col min="5671" max="5674" width="14.7109375" customWidth="1"/>
    <col min="5675" max="5675" width="14.85546875" customWidth="1"/>
    <col min="5676" max="5679" width="14.7109375" customWidth="1"/>
    <col min="5681" max="5682" width="14.7109375" customWidth="1"/>
    <col min="5684" max="5685" width="14.7109375" customWidth="1"/>
    <col min="5686" max="5686" width="14.5703125" customWidth="1"/>
    <col min="5687" max="5689" width="14.7109375" customWidth="1"/>
    <col min="5692" max="5692" width="14.7109375" customWidth="1"/>
    <col min="5693" max="5693" width="14.85546875" customWidth="1"/>
    <col min="5694" max="5696" width="14.7109375" customWidth="1"/>
    <col min="5698" max="5698" width="14.85546875" customWidth="1"/>
    <col min="5699" max="5700" width="14.7109375" customWidth="1"/>
    <col min="5701" max="5701" width="16.5703125" customWidth="1"/>
    <col min="5702" max="5703" width="14.7109375" customWidth="1"/>
    <col min="5705" max="5710" width="14.7109375" customWidth="1"/>
    <col min="5712" max="5712" width="14.85546875" customWidth="1"/>
    <col min="5713" max="5717" width="14.7109375" customWidth="1"/>
    <col min="5719" max="5723" width="14.7109375" customWidth="1"/>
    <col min="5724" max="5724" width="14.5703125" customWidth="1"/>
    <col min="5726" max="5727" width="14.7109375" customWidth="1"/>
    <col min="5728" max="5728" width="14.85546875" customWidth="1"/>
    <col min="5729" max="5729" width="14.7109375" customWidth="1"/>
    <col min="5733" max="5735" width="14.7109375" customWidth="1"/>
    <col min="5889" max="5889" width="7" customWidth="1"/>
    <col min="5890" max="5890" width="37.28515625" customWidth="1"/>
    <col min="5891" max="5891" width="13.28515625" customWidth="1"/>
    <col min="5892" max="5892" width="14.140625" customWidth="1"/>
    <col min="5893" max="5893" width="12.5703125" customWidth="1"/>
    <col min="5894" max="5894" width="13.42578125" customWidth="1"/>
    <col min="5895" max="5898" width="13.7109375" customWidth="1"/>
    <col min="5899" max="5899" width="14.140625" customWidth="1"/>
    <col min="5900" max="5900" width="13.7109375" customWidth="1"/>
    <col min="5901" max="5901" width="9" customWidth="1"/>
    <col min="5902" max="5909" width="14.7109375" customWidth="1"/>
    <col min="5910" max="5910" width="14.85546875" customWidth="1"/>
    <col min="5911" max="5923" width="14.7109375" customWidth="1"/>
    <col min="5925" max="5925" width="14.7109375" customWidth="1"/>
    <col min="5927" max="5930" width="14.7109375" customWidth="1"/>
    <col min="5931" max="5931" width="14.85546875" customWidth="1"/>
    <col min="5932" max="5935" width="14.7109375" customWidth="1"/>
    <col min="5937" max="5938" width="14.7109375" customWidth="1"/>
    <col min="5940" max="5941" width="14.7109375" customWidth="1"/>
    <col min="5942" max="5942" width="14.5703125" customWidth="1"/>
    <col min="5943" max="5945" width="14.7109375" customWidth="1"/>
    <col min="5948" max="5948" width="14.7109375" customWidth="1"/>
    <col min="5949" max="5949" width="14.85546875" customWidth="1"/>
    <col min="5950" max="5952" width="14.7109375" customWidth="1"/>
    <col min="5954" max="5954" width="14.85546875" customWidth="1"/>
    <col min="5955" max="5956" width="14.7109375" customWidth="1"/>
    <col min="5957" max="5957" width="16.5703125" customWidth="1"/>
    <col min="5958" max="5959" width="14.7109375" customWidth="1"/>
    <col min="5961" max="5966" width="14.7109375" customWidth="1"/>
    <col min="5968" max="5968" width="14.85546875" customWidth="1"/>
    <col min="5969" max="5973" width="14.7109375" customWidth="1"/>
    <col min="5975" max="5979" width="14.7109375" customWidth="1"/>
    <col min="5980" max="5980" width="14.5703125" customWidth="1"/>
    <col min="5982" max="5983" width="14.7109375" customWidth="1"/>
    <col min="5984" max="5984" width="14.85546875" customWidth="1"/>
    <col min="5985" max="5985" width="14.7109375" customWidth="1"/>
    <col min="5989" max="5991" width="14.7109375" customWidth="1"/>
    <col min="6145" max="6145" width="7" customWidth="1"/>
    <col min="6146" max="6146" width="37.28515625" customWidth="1"/>
    <col min="6147" max="6147" width="13.28515625" customWidth="1"/>
    <col min="6148" max="6148" width="14.140625" customWidth="1"/>
    <col min="6149" max="6149" width="12.5703125" customWidth="1"/>
    <col min="6150" max="6150" width="13.42578125" customWidth="1"/>
    <col min="6151" max="6154" width="13.7109375" customWidth="1"/>
    <col min="6155" max="6155" width="14.140625" customWidth="1"/>
    <col min="6156" max="6156" width="13.7109375" customWidth="1"/>
    <col min="6157" max="6157" width="9" customWidth="1"/>
    <col min="6158" max="6165" width="14.7109375" customWidth="1"/>
    <col min="6166" max="6166" width="14.85546875" customWidth="1"/>
    <col min="6167" max="6179" width="14.7109375" customWidth="1"/>
    <col min="6181" max="6181" width="14.7109375" customWidth="1"/>
    <col min="6183" max="6186" width="14.7109375" customWidth="1"/>
    <col min="6187" max="6187" width="14.85546875" customWidth="1"/>
    <col min="6188" max="6191" width="14.7109375" customWidth="1"/>
    <col min="6193" max="6194" width="14.7109375" customWidth="1"/>
    <col min="6196" max="6197" width="14.7109375" customWidth="1"/>
    <col min="6198" max="6198" width="14.5703125" customWidth="1"/>
    <col min="6199" max="6201" width="14.7109375" customWidth="1"/>
    <col min="6204" max="6204" width="14.7109375" customWidth="1"/>
    <col min="6205" max="6205" width="14.85546875" customWidth="1"/>
    <col min="6206" max="6208" width="14.7109375" customWidth="1"/>
    <col min="6210" max="6210" width="14.85546875" customWidth="1"/>
    <col min="6211" max="6212" width="14.7109375" customWidth="1"/>
    <col min="6213" max="6213" width="16.5703125" customWidth="1"/>
    <col min="6214" max="6215" width="14.7109375" customWidth="1"/>
    <col min="6217" max="6222" width="14.7109375" customWidth="1"/>
    <col min="6224" max="6224" width="14.85546875" customWidth="1"/>
    <col min="6225" max="6229" width="14.7109375" customWidth="1"/>
    <col min="6231" max="6235" width="14.7109375" customWidth="1"/>
    <col min="6236" max="6236" width="14.5703125" customWidth="1"/>
    <col min="6238" max="6239" width="14.7109375" customWidth="1"/>
    <col min="6240" max="6240" width="14.85546875" customWidth="1"/>
    <col min="6241" max="6241" width="14.7109375" customWidth="1"/>
    <col min="6245" max="6247" width="14.7109375" customWidth="1"/>
    <col min="6401" max="6401" width="7" customWidth="1"/>
    <col min="6402" max="6402" width="37.28515625" customWidth="1"/>
    <col min="6403" max="6403" width="13.28515625" customWidth="1"/>
    <col min="6404" max="6404" width="14.140625" customWidth="1"/>
    <col min="6405" max="6405" width="12.5703125" customWidth="1"/>
    <col min="6406" max="6406" width="13.42578125" customWidth="1"/>
    <col min="6407" max="6410" width="13.7109375" customWidth="1"/>
    <col min="6411" max="6411" width="14.140625" customWidth="1"/>
    <col min="6412" max="6412" width="13.7109375" customWidth="1"/>
    <col min="6413" max="6413" width="9" customWidth="1"/>
    <col min="6414" max="6421" width="14.7109375" customWidth="1"/>
    <col min="6422" max="6422" width="14.85546875" customWidth="1"/>
    <col min="6423" max="6435" width="14.7109375" customWidth="1"/>
    <col min="6437" max="6437" width="14.7109375" customWidth="1"/>
    <col min="6439" max="6442" width="14.7109375" customWidth="1"/>
    <col min="6443" max="6443" width="14.85546875" customWidth="1"/>
    <col min="6444" max="6447" width="14.7109375" customWidth="1"/>
    <col min="6449" max="6450" width="14.7109375" customWidth="1"/>
    <col min="6452" max="6453" width="14.7109375" customWidth="1"/>
    <col min="6454" max="6454" width="14.5703125" customWidth="1"/>
    <col min="6455" max="6457" width="14.7109375" customWidth="1"/>
    <col min="6460" max="6460" width="14.7109375" customWidth="1"/>
    <col min="6461" max="6461" width="14.85546875" customWidth="1"/>
    <col min="6462" max="6464" width="14.7109375" customWidth="1"/>
    <col min="6466" max="6466" width="14.85546875" customWidth="1"/>
    <col min="6467" max="6468" width="14.7109375" customWidth="1"/>
    <col min="6469" max="6469" width="16.5703125" customWidth="1"/>
    <col min="6470" max="6471" width="14.7109375" customWidth="1"/>
    <col min="6473" max="6478" width="14.7109375" customWidth="1"/>
    <col min="6480" max="6480" width="14.85546875" customWidth="1"/>
    <col min="6481" max="6485" width="14.7109375" customWidth="1"/>
    <col min="6487" max="6491" width="14.7109375" customWidth="1"/>
    <col min="6492" max="6492" width="14.5703125" customWidth="1"/>
    <col min="6494" max="6495" width="14.7109375" customWidth="1"/>
    <col min="6496" max="6496" width="14.85546875" customWidth="1"/>
    <col min="6497" max="6497" width="14.7109375" customWidth="1"/>
    <col min="6501" max="6503" width="14.7109375" customWidth="1"/>
    <col min="6657" max="6657" width="7" customWidth="1"/>
    <col min="6658" max="6658" width="37.28515625" customWidth="1"/>
    <col min="6659" max="6659" width="13.28515625" customWidth="1"/>
    <col min="6660" max="6660" width="14.140625" customWidth="1"/>
    <col min="6661" max="6661" width="12.5703125" customWidth="1"/>
    <col min="6662" max="6662" width="13.42578125" customWidth="1"/>
    <col min="6663" max="6666" width="13.7109375" customWidth="1"/>
    <col min="6667" max="6667" width="14.140625" customWidth="1"/>
    <col min="6668" max="6668" width="13.7109375" customWidth="1"/>
    <col min="6669" max="6669" width="9" customWidth="1"/>
    <col min="6670" max="6677" width="14.7109375" customWidth="1"/>
    <col min="6678" max="6678" width="14.85546875" customWidth="1"/>
    <col min="6679" max="6691" width="14.7109375" customWidth="1"/>
    <col min="6693" max="6693" width="14.7109375" customWidth="1"/>
    <col min="6695" max="6698" width="14.7109375" customWidth="1"/>
    <col min="6699" max="6699" width="14.85546875" customWidth="1"/>
    <col min="6700" max="6703" width="14.7109375" customWidth="1"/>
    <col min="6705" max="6706" width="14.7109375" customWidth="1"/>
    <col min="6708" max="6709" width="14.7109375" customWidth="1"/>
    <col min="6710" max="6710" width="14.5703125" customWidth="1"/>
    <col min="6711" max="6713" width="14.7109375" customWidth="1"/>
    <col min="6716" max="6716" width="14.7109375" customWidth="1"/>
    <col min="6717" max="6717" width="14.85546875" customWidth="1"/>
    <col min="6718" max="6720" width="14.7109375" customWidth="1"/>
    <col min="6722" max="6722" width="14.85546875" customWidth="1"/>
    <col min="6723" max="6724" width="14.7109375" customWidth="1"/>
    <col min="6725" max="6725" width="16.5703125" customWidth="1"/>
    <col min="6726" max="6727" width="14.7109375" customWidth="1"/>
    <col min="6729" max="6734" width="14.7109375" customWidth="1"/>
    <col min="6736" max="6736" width="14.85546875" customWidth="1"/>
    <col min="6737" max="6741" width="14.7109375" customWidth="1"/>
    <col min="6743" max="6747" width="14.7109375" customWidth="1"/>
    <col min="6748" max="6748" width="14.5703125" customWidth="1"/>
    <col min="6750" max="6751" width="14.7109375" customWidth="1"/>
    <col min="6752" max="6752" width="14.85546875" customWidth="1"/>
    <col min="6753" max="6753" width="14.7109375" customWidth="1"/>
    <col min="6757" max="6759" width="14.7109375" customWidth="1"/>
    <col min="6913" max="6913" width="7" customWidth="1"/>
    <col min="6914" max="6914" width="37.28515625" customWidth="1"/>
    <col min="6915" max="6915" width="13.28515625" customWidth="1"/>
    <col min="6916" max="6916" width="14.140625" customWidth="1"/>
    <col min="6917" max="6917" width="12.5703125" customWidth="1"/>
    <col min="6918" max="6918" width="13.42578125" customWidth="1"/>
    <col min="6919" max="6922" width="13.7109375" customWidth="1"/>
    <col min="6923" max="6923" width="14.140625" customWidth="1"/>
    <col min="6924" max="6924" width="13.7109375" customWidth="1"/>
    <col min="6925" max="6925" width="9" customWidth="1"/>
    <col min="6926" max="6933" width="14.7109375" customWidth="1"/>
    <col min="6934" max="6934" width="14.85546875" customWidth="1"/>
    <col min="6935" max="6947" width="14.7109375" customWidth="1"/>
    <col min="6949" max="6949" width="14.7109375" customWidth="1"/>
    <col min="6951" max="6954" width="14.7109375" customWidth="1"/>
    <col min="6955" max="6955" width="14.85546875" customWidth="1"/>
    <col min="6956" max="6959" width="14.7109375" customWidth="1"/>
    <col min="6961" max="6962" width="14.7109375" customWidth="1"/>
    <col min="6964" max="6965" width="14.7109375" customWidth="1"/>
    <col min="6966" max="6966" width="14.5703125" customWidth="1"/>
    <col min="6967" max="6969" width="14.7109375" customWidth="1"/>
    <col min="6972" max="6972" width="14.7109375" customWidth="1"/>
    <col min="6973" max="6973" width="14.85546875" customWidth="1"/>
    <col min="6974" max="6976" width="14.7109375" customWidth="1"/>
    <col min="6978" max="6978" width="14.85546875" customWidth="1"/>
    <col min="6979" max="6980" width="14.7109375" customWidth="1"/>
    <col min="6981" max="6981" width="16.5703125" customWidth="1"/>
    <col min="6982" max="6983" width="14.7109375" customWidth="1"/>
    <col min="6985" max="6990" width="14.7109375" customWidth="1"/>
    <col min="6992" max="6992" width="14.85546875" customWidth="1"/>
    <col min="6993" max="6997" width="14.7109375" customWidth="1"/>
    <col min="6999" max="7003" width="14.7109375" customWidth="1"/>
    <col min="7004" max="7004" width="14.5703125" customWidth="1"/>
    <col min="7006" max="7007" width="14.7109375" customWidth="1"/>
    <col min="7008" max="7008" width="14.85546875" customWidth="1"/>
    <col min="7009" max="7009" width="14.7109375" customWidth="1"/>
    <col min="7013" max="7015" width="14.7109375" customWidth="1"/>
    <col min="7169" max="7169" width="7" customWidth="1"/>
    <col min="7170" max="7170" width="37.28515625" customWidth="1"/>
    <col min="7171" max="7171" width="13.28515625" customWidth="1"/>
    <col min="7172" max="7172" width="14.140625" customWidth="1"/>
    <col min="7173" max="7173" width="12.5703125" customWidth="1"/>
    <col min="7174" max="7174" width="13.42578125" customWidth="1"/>
    <col min="7175" max="7178" width="13.7109375" customWidth="1"/>
    <col min="7179" max="7179" width="14.140625" customWidth="1"/>
    <col min="7180" max="7180" width="13.7109375" customWidth="1"/>
    <col min="7181" max="7181" width="9" customWidth="1"/>
    <col min="7182" max="7189" width="14.7109375" customWidth="1"/>
    <col min="7190" max="7190" width="14.85546875" customWidth="1"/>
    <col min="7191" max="7203" width="14.7109375" customWidth="1"/>
    <col min="7205" max="7205" width="14.7109375" customWidth="1"/>
    <col min="7207" max="7210" width="14.7109375" customWidth="1"/>
    <col min="7211" max="7211" width="14.85546875" customWidth="1"/>
    <col min="7212" max="7215" width="14.7109375" customWidth="1"/>
    <col min="7217" max="7218" width="14.7109375" customWidth="1"/>
    <col min="7220" max="7221" width="14.7109375" customWidth="1"/>
    <col min="7222" max="7222" width="14.5703125" customWidth="1"/>
    <col min="7223" max="7225" width="14.7109375" customWidth="1"/>
    <col min="7228" max="7228" width="14.7109375" customWidth="1"/>
    <col min="7229" max="7229" width="14.85546875" customWidth="1"/>
    <col min="7230" max="7232" width="14.7109375" customWidth="1"/>
    <col min="7234" max="7234" width="14.85546875" customWidth="1"/>
    <col min="7235" max="7236" width="14.7109375" customWidth="1"/>
    <col min="7237" max="7237" width="16.5703125" customWidth="1"/>
    <col min="7238" max="7239" width="14.7109375" customWidth="1"/>
    <col min="7241" max="7246" width="14.7109375" customWidth="1"/>
    <col min="7248" max="7248" width="14.85546875" customWidth="1"/>
    <col min="7249" max="7253" width="14.7109375" customWidth="1"/>
    <col min="7255" max="7259" width="14.7109375" customWidth="1"/>
    <col min="7260" max="7260" width="14.5703125" customWidth="1"/>
    <col min="7262" max="7263" width="14.7109375" customWidth="1"/>
    <col min="7264" max="7264" width="14.85546875" customWidth="1"/>
    <col min="7265" max="7265" width="14.7109375" customWidth="1"/>
    <col min="7269" max="7271" width="14.7109375" customWidth="1"/>
    <col min="7425" max="7425" width="7" customWidth="1"/>
    <col min="7426" max="7426" width="37.28515625" customWidth="1"/>
    <col min="7427" max="7427" width="13.28515625" customWidth="1"/>
    <col min="7428" max="7428" width="14.140625" customWidth="1"/>
    <col min="7429" max="7429" width="12.5703125" customWidth="1"/>
    <col min="7430" max="7430" width="13.42578125" customWidth="1"/>
    <col min="7431" max="7434" width="13.7109375" customWidth="1"/>
    <col min="7435" max="7435" width="14.140625" customWidth="1"/>
    <col min="7436" max="7436" width="13.7109375" customWidth="1"/>
    <col min="7437" max="7437" width="9" customWidth="1"/>
    <col min="7438" max="7445" width="14.7109375" customWidth="1"/>
    <col min="7446" max="7446" width="14.85546875" customWidth="1"/>
    <col min="7447" max="7459" width="14.7109375" customWidth="1"/>
    <col min="7461" max="7461" width="14.7109375" customWidth="1"/>
    <col min="7463" max="7466" width="14.7109375" customWidth="1"/>
    <col min="7467" max="7467" width="14.85546875" customWidth="1"/>
    <col min="7468" max="7471" width="14.7109375" customWidth="1"/>
    <col min="7473" max="7474" width="14.7109375" customWidth="1"/>
    <col min="7476" max="7477" width="14.7109375" customWidth="1"/>
    <col min="7478" max="7478" width="14.5703125" customWidth="1"/>
    <col min="7479" max="7481" width="14.7109375" customWidth="1"/>
    <col min="7484" max="7484" width="14.7109375" customWidth="1"/>
    <col min="7485" max="7485" width="14.85546875" customWidth="1"/>
    <col min="7486" max="7488" width="14.7109375" customWidth="1"/>
    <col min="7490" max="7490" width="14.85546875" customWidth="1"/>
    <col min="7491" max="7492" width="14.7109375" customWidth="1"/>
    <col min="7493" max="7493" width="16.5703125" customWidth="1"/>
    <col min="7494" max="7495" width="14.7109375" customWidth="1"/>
    <col min="7497" max="7502" width="14.7109375" customWidth="1"/>
    <col min="7504" max="7504" width="14.85546875" customWidth="1"/>
    <col min="7505" max="7509" width="14.7109375" customWidth="1"/>
    <col min="7511" max="7515" width="14.7109375" customWidth="1"/>
    <col min="7516" max="7516" width="14.5703125" customWidth="1"/>
    <col min="7518" max="7519" width="14.7109375" customWidth="1"/>
    <col min="7520" max="7520" width="14.85546875" customWidth="1"/>
    <col min="7521" max="7521" width="14.7109375" customWidth="1"/>
    <col min="7525" max="7527" width="14.7109375" customWidth="1"/>
    <col min="7681" max="7681" width="7" customWidth="1"/>
    <col min="7682" max="7682" width="37.28515625" customWidth="1"/>
    <col min="7683" max="7683" width="13.28515625" customWidth="1"/>
    <col min="7684" max="7684" width="14.140625" customWidth="1"/>
    <col min="7685" max="7685" width="12.5703125" customWidth="1"/>
    <col min="7686" max="7686" width="13.42578125" customWidth="1"/>
    <col min="7687" max="7690" width="13.7109375" customWidth="1"/>
    <col min="7691" max="7691" width="14.140625" customWidth="1"/>
    <col min="7692" max="7692" width="13.7109375" customWidth="1"/>
    <col min="7693" max="7693" width="9" customWidth="1"/>
    <col min="7694" max="7701" width="14.7109375" customWidth="1"/>
    <col min="7702" max="7702" width="14.85546875" customWidth="1"/>
    <col min="7703" max="7715" width="14.7109375" customWidth="1"/>
    <col min="7717" max="7717" width="14.7109375" customWidth="1"/>
    <col min="7719" max="7722" width="14.7109375" customWidth="1"/>
    <col min="7723" max="7723" width="14.85546875" customWidth="1"/>
    <col min="7724" max="7727" width="14.7109375" customWidth="1"/>
    <col min="7729" max="7730" width="14.7109375" customWidth="1"/>
    <col min="7732" max="7733" width="14.7109375" customWidth="1"/>
    <col min="7734" max="7734" width="14.5703125" customWidth="1"/>
    <col min="7735" max="7737" width="14.7109375" customWidth="1"/>
    <col min="7740" max="7740" width="14.7109375" customWidth="1"/>
    <col min="7741" max="7741" width="14.85546875" customWidth="1"/>
    <col min="7742" max="7744" width="14.7109375" customWidth="1"/>
    <col min="7746" max="7746" width="14.85546875" customWidth="1"/>
    <col min="7747" max="7748" width="14.7109375" customWidth="1"/>
    <col min="7749" max="7749" width="16.5703125" customWidth="1"/>
    <col min="7750" max="7751" width="14.7109375" customWidth="1"/>
    <col min="7753" max="7758" width="14.7109375" customWidth="1"/>
    <col min="7760" max="7760" width="14.85546875" customWidth="1"/>
    <col min="7761" max="7765" width="14.7109375" customWidth="1"/>
    <col min="7767" max="7771" width="14.7109375" customWidth="1"/>
    <col min="7772" max="7772" width="14.5703125" customWidth="1"/>
    <col min="7774" max="7775" width="14.7109375" customWidth="1"/>
    <col min="7776" max="7776" width="14.85546875" customWidth="1"/>
    <col min="7777" max="7777" width="14.7109375" customWidth="1"/>
    <col min="7781" max="7783" width="14.7109375" customWidth="1"/>
    <col min="7937" max="7937" width="7" customWidth="1"/>
    <col min="7938" max="7938" width="37.28515625" customWidth="1"/>
    <col min="7939" max="7939" width="13.28515625" customWidth="1"/>
    <col min="7940" max="7940" width="14.140625" customWidth="1"/>
    <col min="7941" max="7941" width="12.5703125" customWidth="1"/>
    <col min="7942" max="7942" width="13.42578125" customWidth="1"/>
    <col min="7943" max="7946" width="13.7109375" customWidth="1"/>
    <col min="7947" max="7947" width="14.140625" customWidth="1"/>
    <col min="7948" max="7948" width="13.7109375" customWidth="1"/>
    <col min="7949" max="7949" width="9" customWidth="1"/>
    <col min="7950" max="7957" width="14.7109375" customWidth="1"/>
    <col min="7958" max="7958" width="14.85546875" customWidth="1"/>
    <col min="7959" max="7971" width="14.7109375" customWidth="1"/>
    <col min="7973" max="7973" width="14.7109375" customWidth="1"/>
    <col min="7975" max="7978" width="14.7109375" customWidth="1"/>
    <col min="7979" max="7979" width="14.85546875" customWidth="1"/>
    <col min="7980" max="7983" width="14.7109375" customWidth="1"/>
    <col min="7985" max="7986" width="14.7109375" customWidth="1"/>
    <col min="7988" max="7989" width="14.7109375" customWidth="1"/>
    <col min="7990" max="7990" width="14.5703125" customWidth="1"/>
    <col min="7991" max="7993" width="14.7109375" customWidth="1"/>
    <col min="7996" max="7996" width="14.7109375" customWidth="1"/>
    <col min="7997" max="7997" width="14.85546875" customWidth="1"/>
    <col min="7998" max="8000" width="14.7109375" customWidth="1"/>
    <col min="8002" max="8002" width="14.85546875" customWidth="1"/>
    <col min="8003" max="8004" width="14.7109375" customWidth="1"/>
    <col min="8005" max="8005" width="16.5703125" customWidth="1"/>
    <col min="8006" max="8007" width="14.7109375" customWidth="1"/>
    <col min="8009" max="8014" width="14.7109375" customWidth="1"/>
    <col min="8016" max="8016" width="14.85546875" customWidth="1"/>
    <col min="8017" max="8021" width="14.7109375" customWidth="1"/>
    <col min="8023" max="8027" width="14.7109375" customWidth="1"/>
    <col min="8028" max="8028" width="14.5703125" customWidth="1"/>
    <col min="8030" max="8031" width="14.7109375" customWidth="1"/>
    <col min="8032" max="8032" width="14.85546875" customWidth="1"/>
    <col min="8033" max="8033" width="14.7109375" customWidth="1"/>
    <col min="8037" max="8039" width="14.7109375" customWidth="1"/>
    <col min="8193" max="8193" width="7" customWidth="1"/>
    <col min="8194" max="8194" width="37.28515625" customWidth="1"/>
    <col min="8195" max="8195" width="13.28515625" customWidth="1"/>
    <col min="8196" max="8196" width="14.140625" customWidth="1"/>
    <col min="8197" max="8197" width="12.5703125" customWidth="1"/>
    <col min="8198" max="8198" width="13.42578125" customWidth="1"/>
    <col min="8199" max="8202" width="13.7109375" customWidth="1"/>
    <col min="8203" max="8203" width="14.140625" customWidth="1"/>
    <col min="8204" max="8204" width="13.7109375" customWidth="1"/>
    <col min="8205" max="8205" width="9" customWidth="1"/>
    <col min="8206" max="8213" width="14.7109375" customWidth="1"/>
    <col min="8214" max="8214" width="14.85546875" customWidth="1"/>
    <col min="8215" max="8227" width="14.7109375" customWidth="1"/>
    <col min="8229" max="8229" width="14.7109375" customWidth="1"/>
    <col min="8231" max="8234" width="14.7109375" customWidth="1"/>
    <col min="8235" max="8235" width="14.85546875" customWidth="1"/>
    <col min="8236" max="8239" width="14.7109375" customWidth="1"/>
    <col min="8241" max="8242" width="14.7109375" customWidth="1"/>
    <col min="8244" max="8245" width="14.7109375" customWidth="1"/>
    <col min="8246" max="8246" width="14.5703125" customWidth="1"/>
    <col min="8247" max="8249" width="14.7109375" customWidth="1"/>
    <col min="8252" max="8252" width="14.7109375" customWidth="1"/>
    <col min="8253" max="8253" width="14.85546875" customWidth="1"/>
    <col min="8254" max="8256" width="14.7109375" customWidth="1"/>
    <col min="8258" max="8258" width="14.85546875" customWidth="1"/>
    <col min="8259" max="8260" width="14.7109375" customWidth="1"/>
    <col min="8261" max="8261" width="16.5703125" customWidth="1"/>
    <col min="8262" max="8263" width="14.7109375" customWidth="1"/>
    <col min="8265" max="8270" width="14.7109375" customWidth="1"/>
    <col min="8272" max="8272" width="14.85546875" customWidth="1"/>
    <col min="8273" max="8277" width="14.7109375" customWidth="1"/>
    <col min="8279" max="8283" width="14.7109375" customWidth="1"/>
    <col min="8284" max="8284" width="14.5703125" customWidth="1"/>
    <col min="8286" max="8287" width="14.7109375" customWidth="1"/>
    <col min="8288" max="8288" width="14.85546875" customWidth="1"/>
    <col min="8289" max="8289" width="14.7109375" customWidth="1"/>
    <col min="8293" max="8295" width="14.7109375" customWidth="1"/>
    <col min="8449" max="8449" width="7" customWidth="1"/>
    <col min="8450" max="8450" width="37.28515625" customWidth="1"/>
    <col min="8451" max="8451" width="13.28515625" customWidth="1"/>
    <col min="8452" max="8452" width="14.140625" customWidth="1"/>
    <col min="8453" max="8453" width="12.5703125" customWidth="1"/>
    <col min="8454" max="8454" width="13.42578125" customWidth="1"/>
    <col min="8455" max="8458" width="13.7109375" customWidth="1"/>
    <col min="8459" max="8459" width="14.140625" customWidth="1"/>
    <col min="8460" max="8460" width="13.7109375" customWidth="1"/>
    <col min="8461" max="8461" width="9" customWidth="1"/>
    <col min="8462" max="8469" width="14.7109375" customWidth="1"/>
    <col min="8470" max="8470" width="14.85546875" customWidth="1"/>
    <col min="8471" max="8483" width="14.7109375" customWidth="1"/>
    <col min="8485" max="8485" width="14.7109375" customWidth="1"/>
    <col min="8487" max="8490" width="14.7109375" customWidth="1"/>
    <col min="8491" max="8491" width="14.85546875" customWidth="1"/>
    <col min="8492" max="8495" width="14.7109375" customWidth="1"/>
    <col min="8497" max="8498" width="14.7109375" customWidth="1"/>
    <col min="8500" max="8501" width="14.7109375" customWidth="1"/>
    <col min="8502" max="8502" width="14.5703125" customWidth="1"/>
    <col min="8503" max="8505" width="14.7109375" customWidth="1"/>
    <col min="8508" max="8508" width="14.7109375" customWidth="1"/>
    <col min="8509" max="8509" width="14.85546875" customWidth="1"/>
    <col min="8510" max="8512" width="14.7109375" customWidth="1"/>
    <col min="8514" max="8514" width="14.85546875" customWidth="1"/>
    <col min="8515" max="8516" width="14.7109375" customWidth="1"/>
    <col min="8517" max="8517" width="16.5703125" customWidth="1"/>
    <col min="8518" max="8519" width="14.7109375" customWidth="1"/>
    <col min="8521" max="8526" width="14.7109375" customWidth="1"/>
    <col min="8528" max="8528" width="14.85546875" customWidth="1"/>
    <col min="8529" max="8533" width="14.7109375" customWidth="1"/>
    <col min="8535" max="8539" width="14.7109375" customWidth="1"/>
    <col min="8540" max="8540" width="14.5703125" customWidth="1"/>
    <col min="8542" max="8543" width="14.7109375" customWidth="1"/>
    <col min="8544" max="8544" width="14.85546875" customWidth="1"/>
    <col min="8545" max="8545" width="14.7109375" customWidth="1"/>
    <col min="8549" max="8551" width="14.7109375" customWidth="1"/>
    <col min="8705" max="8705" width="7" customWidth="1"/>
    <col min="8706" max="8706" width="37.28515625" customWidth="1"/>
    <col min="8707" max="8707" width="13.28515625" customWidth="1"/>
    <col min="8708" max="8708" width="14.140625" customWidth="1"/>
    <col min="8709" max="8709" width="12.5703125" customWidth="1"/>
    <col min="8710" max="8710" width="13.42578125" customWidth="1"/>
    <col min="8711" max="8714" width="13.7109375" customWidth="1"/>
    <col min="8715" max="8715" width="14.140625" customWidth="1"/>
    <col min="8716" max="8716" width="13.7109375" customWidth="1"/>
    <col min="8717" max="8717" width="9" customWidth="1"/>
    <col min="8718" max="8725" width="14.7109375" customWidth="1"/>
    <col min="8726" max="8726" width="14.85546875" customWidth="1"/>
    <col min="8727" max="8739" width="14.7109375" customWidth="1"/>
    <col min="8741" max="8741" width="14.7109375" customWidth="1"/>
    <col min="8743" max="8746" width="14.7109375" customWidth="1"/>
    <col min="8747" max="8747" width="14.85546875" customWidth="1"/>
    <col min="8748" max="8751" width="14.7109375" customWidth="1"/>
    <col min="8753" max="8754" width="14.7109375" customWidth="1"/>
    <col min="8756" max="8757" width="14.7109375" customWidth="1"/>
    <col min="8758" max="8758" width="14.5703125" customWidth="1"/>
    <col min="8759" max="8761" width="14.7109375" customWidth="1"/>
    <col min="8764" max="8764" width="14.7109375" customWidth="1"/>
    <col min="8765" max="8765" width="14.85546875" customWidth="1"/>
    <col min="8766" max="8768" width="14.7109375" customWidth="1"/>
    <col min="8770" max="8770" width="14.85546875" customWidth="1"/>
    <col min="8771" max="8772" width="14.7109375" customWidth="1"/>
    <col min="8773" max="8773" width="16.5703125" customWidth="1"/>
    <col min="8774" max="8775" width="14.7109375" customWidth="1"/>
    <col min="8777" max="8782" width="14.7109375" customWidth="1"/>
    <col min="8784" max="8784" width="14.85546875" customWidth="1"/>
    <col min="8785" max="8789" width="14.7109375" customWidth="1"/>
    <col min="8791" max="8795" width="14.7109375" customWidth="1"/>
    <col min="8796" max="8796" width="14.5703125" customWidth="1"/>
    <col min="8798" max="8799" width="14.7109375" customWidth="1"/>
    <col min="8800" max="8800" width="14.85546875" customWidth="1"/>
    <col min="8801" max="8801" width="14.7109375" customWidth="1"/>
    <col min="8805" max="8807" width="14.7109375" customWidth="1"/>
    <col min="8961" max="8961" width="7" customWidth="1"/>
    <col min="8962" max="8962" width="37.28515625" customWidth="1"/>
    <col min="8963" max="8963" width="13.28515625" customWidth="1"/>
    <col min="8964" max="8964" width="14.140625" customWidth="1"/>
    <col min="8965" max="8965" width="12.5703125" customWidth="1"/>
    <col min="8966" max="8966" width="13.42578125" customWidth="1"/>
    <col min="8967" max="8970" width="13.7109375" customWidth="1"/>
    <col min="8971" max="8971" width="14.140625" customWidth="1"/>
    <col min="8972" max="8972" width="13.7109375" customWidth="1"/>
    <col min="8973" max="8973" width="9" customWidth="1"/>
    <col min="8974" max="8981" width="14.7109375" customWidth="1"/>
    <col min="8982" max="8982" width="14.85546875" customWidth="1"/>
    <col min="8983" max="8995" width="14.7109375" customWidth="1"/>
    <col min="8997" max="8997" width="14.7109375" customWidth="1"/>
    <col min="8999" max="9002" width="14.7109375" customWidth="1"/>
    <col min="9003" max="9003" width="14.85546875" customWidth="1"/>
    <col min="9004" max="9007" width="14.7109375" customWidth="1"/>
    <col min="9009" max="9010" width="14.7109375" customWidth="1"/>
    <col min="9012" max="9013" width="14.7109375" customWidth="1"/>
    <col min="9014" max="9014" width="14.5703125" customWidth="1"/>
    <col min="9015" max="9017" width="14.7109375" customWidth="1"/>
    <col min="9020" max="9020" width="14.7109375" customWidth="1"/>
    <col min="9021" max="9021" width="14.85546875" customWidth="1"/>
    <col min="9022" max="9024" width="14.7109375" customWidth="1"/>
    <col min="9026" max="9026" width="14.85546875" customWidth="1"/>
    <col min="9027" max="9028" width="14.7109375" customWidth="1"/>
    <col min="9029" max="9029" width="16.5703125" customWidth="1"/>
    <col min="9030" max="9031" width="14.7109375" customWidth="1"/>
    <col min="9033" max="9038" width="14.7109375" customWidth="1"/>
    <col min="9040" max="9040" width="14.85546875" customWidth="1"/>
    <col min="9041" max="9045" width="14.7109375" customWidth="1"/>
    <col min="9047" max="9051" width="14.7109375" customWidth="1"/>
    <col min="9052" max="9052" width="14.5703125" customWidth="1"/>
    <col min="9054" max="9055" width="14.7109375" customWidth="1"/>
    <col min="9056" max="9056" width="14.85546875" customWidth="1"/>
    <col min="9057" max="9057" width="14.7109375" customWidth="1"/>
    <col min="9061" max="9063" width="14.7109375" customWidth="1"/>
    <col min="9217" max="9217" width="7" customWidth="1"/>
    <col min="9218" max="9218" width="37.28515625" customWidth="1"/>
    <col min="9219" max="9219" width="13.28515625" customWidth="1"/>
    <col min="9220" max="9220" width="14.140625" customWidth="1"/>
    <col min="9221" max="9221" width="12.5703125" customWidth="1"/>
    <col min="9222" max="9222" width="13.42578125" customWidth="1"/>
    <col min="9223" max="9226" width="13.7109375" customWidth="1"/>
    <col min="9227" max="9227" width="14.140625" customWidth="1"/>
    <col min="9228" max="9228" width="13.7109375" customWidth="1"/>
    <col min="9229" max="9229" width="9" customWidth="1"/>
    <col min="9230" max="9237" width="14.7109375" customWidth="1"/>
    <col min="9238" max="9238" width="14.85546875" customWidth="1"/>
    <col min="9239" max="9251" width="14.7109375" customWidth="1"/>
    <col min="9253" max="9253" width="14.7109375" customWidth="1"/>
    <col min="9255" max="9258" width="14.7109375" customWidth="1"/>
    <col min="9259" max="9259" width="14.85546875" customWidth="1"/>
    <col min="9260" max="9263" width="14.7109375" customWidth="1"/>
    <col min="9265" max="9266" width="14.7109375" customWidth="1"/>
    <col min="9268" max="9269" width="14.7109375" customWidth="1"/>
    <col min="9270" max="9270" width="14.5703125" customWidth="1"/>
    <col min="9271" max="9273" width="14.7109375" customWidth="1"/>
    <col min="9276" max="9276" width="14.7109375" customWidth="1"/>
    <col min="9277" max="9277" width="14.85546875" customWidth="1"/>
    <col min="9278" max="9280" width="14.7109375" customWidth="1"/>
    <col min="9282" max="9282" width="14.85546875" customWidth="1"/>
    <col min="9283" max="9284" width="14.7109375" customWidth="1"/>
    <col min="9285" max="9285" width="16.5703125" customWidth="1"/>
    <col min="9286" max="9287" width="14.7109375" customWidth="1"/>
    <col min="9289" max="9294" width="14.7109375" customWidth="1"/>
    <col min="9296" max="9296" width="14.85546875" customWidth="1"/>
    <col min="9297" max="9301" width="14.7109375" customWidth="1"/>
    <col min="9303" max="9307" width="14.7109375" customWidth="1"/>
    <col min="9308" max="9308" width="14.5703125" customWidth="1"/>
    <col min="9310" max="9311" width="14.7109375" customWidth="1"/>
    <col min="9312" max="9312" width="14.85546875" customWidth="1"/>
    <col min="9313" max="9313" width="14.7109375" customWidth="1"/>
    <col min="9317" max="9319" width="14.7109375" customWidth="1"/>
    <col min="9473" max="9473" width="7" customWidth="1"/>
    <col min="9474" max="9474" width="37.28515625" customWidth="1"/>
    <col min="9475" max="9475" width="13.28515625" customWidth="1"/>
    <col min="9476" max="9476" width="14.140625" customWidth="1"/>
    <col min="9477" max="9477" width="12.5703125" customWidth="1"/>
    <col min="9478" max="9478" width="13.42578125" customWidth="1"/>
    <col min="9479" max="9482" width="13.7109375" customWidth="1"/>
    <col min="9483" max="9483" width="14.140625" customWidth="1"/>
    <col min="9484" max="9484" width="13.7109375" customWidth="1"/>
    <col min="9485" max="9485" width="9" customWidth="1"/>
    <col min="9486" max="9493" width="14.7109375" customWidth="1"/>
    <col min="9494" max="9494" width="14.85546875" customWidth="1"/>
    <col min="9495" max="9507" width="14.7109375" customWidth="1"/>
    <col min="9509" max="9509" width="14.7109375" customWidth="1"/>
    <col min="9511" max="9514" width="14.7109375" customWidth="1"/>
    <col min="9515" max="9515" width="14.85546875" customWidth="1"/>
    <col min="9516" max="9519" width="14.7109375" customWidth="1"/>
    <col min="9521" max="9522" width="14.7109375" customWidth="1"/>
    <col min="9524" max="9525" width="14.7109375" customWidth="1"/>
    <col min="9526" max="9526" width="14.5703125" customWidth="1"/>
    <col min="9527" max="9529" width="14.7109375" customWidth="1"/>
    <col min="9532" max="9532" width="14.7109375" customWidth="1"/>
    <col min="9533" max="9533" width="14.85546875" customWidth="1"/>
    <col min="9534" max="9536" width="14.7109375" customWidth="1"/>
    <col min="9538" max="9538" width="14.85546875" customWidth="1"/>
    <col min="9539" max="9540" width="14.7109375" customWidth="1"/>
    <col min="9541" max="9541" width="16.5703125" customWidth="1"/>
    <col min="9542" max="9543" width="14.7109375" customWidth="1"/>
    <col min="9545" max="9550" width="14.7109375" customWidth="1"/>
    <col min="9552" max="9552" width="14.85546875" customWidth="1"/>
    <col min="9553" max="9557" width="14.7109375" customWidth="1"/>
    <col min="9559" max="9563" width="14.7109375" customWidth="1"/>
    <col min="9564" max="9564" width="14.5703125" customWidth="1"/>
    <col min="9566" max="9567" width="14.7109375" customWidth="1"/>
    <col min="9568" max="9568" width="14.85546875" customWidth="1"/>
    <col min="9569" max="9569" width="14.7109375" customWidth="1"/>
    <col min="9573" max="9575" width="14.7109375" customWidth="1"/>
    <col min="9729" max="9729" width="7" customWidth="1"/>
    <col min="9730" max="9730" width="37.28515625" customWidth="1"/>
    <col min="9731" max="9731" width="13.28515625" customWidth="1"/>
    <col min="9732" max="9732" width="14.140625" customWidth="1"/>
    <col min="9733" max="9733" width="12.5703125" customWidth="1"/>
    <col min="9734" max="9734" width="13.42578125" customWidth="1"/>
    <col min="9735" max="9738" width="13.7109375" customWidth="1"/>
    <col min="9739" max="9739" width="14.140625" customWidth="1"/>
    <col min="9740" max="9740" width="13.7109375" customWidth="1"/>
    <col min="9741" max="9741" width="9" customWidth="1"/>
    <col min="9742" max="9749" width="14.7109375" customWidth="1"/>
    <col min="9750" max="9750" width="14.85546875" customWidth="1"/>
    <col min="9751" max="9763" width="14.7109375" customWidth="1"/>
    <col min="9765" max="9765" width="14.7109375" customWidth="1"/>
    <col min="9767" max="9770" width="14.7109375" customWidth="1"/>
    <col min="9771" max="9771" width="14.85546875" customWidth="1"/>
    <col min="9772" max="9775" width="14.7109375" customWidth="1"/>
    <col min="9777" max="9778" width="14.7109375" customWidth="1"/>
    <col min="9780" max="9781" width="14.7109375" customWidth="1"/>
    <col min="9782" max="9782" width="14.5703125" customWidth="1"/>
    <col min="9783" max="9785" width="14.7109375" customWidth="1"/>
    <col min="9788" max="9788" width="14.7109375" customWidth="1"/>
    <col min="9789" max="9789" width="14.85546875" customWidth="1"/>
    <col min="9790" max="9792" width="14.7109375" customWidth="1"/>
    <col min="9794" max="9794" width="14.85546875" customWidth="1"/>
    <col min="9795" max="9796" width="14.7109375" customWidth="1"/>
    <col min="9797" max="9797" width="16.5703125" customWidth="1"/>
    <col min="9798" max="9799" width="14.7109375" customWidth="1"/>
    <col min="9801" max="9806" width="14.7109375" customWidth="1"/>
    <col min="9808" max="9808" width="14.85546875" customWidth="1"/>
    <col min="9809" max="9813" width="14.7109375" customWidth="1"/>
    <col min="9815" max="9819" width="14.7109375" customWidth="1"/>
    <col min="9820" max="9820" width="14.5703125" customWidth="1"/>
    <col min="9822" max="9823" width="14.7109375" customWidth="1"/>
    <col min="9824" max="9824" width="14.85546875" customWidth="1"/>
    <col min="9825" max="9825" width="14.7109375" customWidth="1"/>
    <col min="9829" max="9831" width="14.7109375" customWidth="1"/>
    <col min="9985" max="9985" width="7" customWidth="1"/>
    <col min="9986" max="9986" width="37.28515625" customWidth="1"/>
    <col min="9987" max="9987" width="13.28515625" customWidth="1"/>
    <col min="9988" max="9988" width="14.140625" customWidth="1"/>
    <col min="9989" max="9989" width="12.5703125" customWidth="1"/>
    <col min="9990" max="9990" width="13.42578125" customWidth="1"/>
    <col min="9991" max="9994" width="13.7109375" customWidth="1"/>
    <col min="9995" max="9995" width="14.140625" customWidth="1"/>
    <col min="9996" max="9996" width="13.7109375" customWidth="1"/>
    <col min="9997" max="9997" width="9" customWidth="1"/>
    <col min="9998" max="10005" width="14.7109375" customWidth="1"/>
    <col min="10006" max="10006" width="14.85546875" customWidth="1"/>
    <col min="10007" max="10019" width="14.7109375" customWidth="1"/>
    <col min="10021" max="10021" width="14.7109375" customWidth="1"/>
    <col min="10023" max="10026" width="14.7109375" customWidth="1"/>
    <col min="10027" max="10027" width="14.85546875" customWidth="1"/>
    <col min="10028" max="10031" width="14.7109375" customWidth="1"/>
    <col min="10033" max="10034" width="14.7109375" customWidth="1"/>
    <col min="10036" max="10037" width="14.7109375" customWidth="1"/>
    <col min="10038" max="10038" width="14.5703125" customWidth="1"/>
    <col min="10039" max="10041" width="14.7109375" customWidth="1"/>
    <col min="10044" max="10044" width="14.7109375" customWidth="1"/>
    <col min="10045" max="10045" width="14.85546875" customWidth="1"/>
    <col min="10046" max="10048" width="14.7109375" customWidth="1"/>
    <col min="10050" max="10050" width="14.85546875" customWidth="1"/>
    <col min="10051" max="10052" width="14.7109375" customWidth="1"/>
    <col min="10053" max="10053" width="16.5703125" customWidth="1"/>
    <col min="10054" max="10055" width="14.7109375" customWidth="1"/>
    <col min="10057" max="10062" width="14.7109375" customWidth="1"/>
    <col min="10064" max="10064" width="14.85546875" customWidth="1"/>
    <col min="10065" max="10069" width="14.7109375" customWidth="1"/>
    <col min="10071" max="10075" width="14.7109375" customWidth="1"/>
    <col min="10076" max="10076" width="14.5703125" customWidth="1"/>
    <col min="10078" max="10079" width="14.7109375" customWidth="1"/>
    <col min="10080" max="10080" width="14.85546875" customWidth="1"/>
    <col min="10081" max="10081" width="14.7109375" customWidth="1"/>
    <col min="10085" max="10087" width="14.7109375" customWidth="1"/>
    <col min="10241" max="10241" width="7" customWidth="1"/>
    <col min="10242" max="10242" width="37.28515625" customWidth="1"/>
    <col min="10243" max="10243" width="13.28515625" customWidth="1"/>
    <col min="10244" max="10244" width="14.140625" customWidth="1"/>
    <col min="10245" max="10245" width="12.5703125" customWidth="1"/>
    <col min="10246" max="10246" width="13.42578125" customWidth="1"/>
    <col min="10247" max="10250" width="13.7109375" customWidth="1"/>
    <col min="10251" max="10251" width="14.140625" customWidth="1"/>
    <col min="10252" max="10252" width="13.7109375" customWidth="1"/>
    <col min="10253" max="10253" width="9" customWidth="1"/>
    <col min="10254" max="10261" width="14.7109375" customWidth="1"/>
    <col min="10262" max="10262" width="14.85546875" customWidth="1"/>
    <col min="10263" max="10275" width="14.7109375" customWidth="1"/>
    <col min="10277" max="10277" width="14.7109375" customWidth="1"/>
    <col min="10279" max="10282" width="14.7109375" customWidth="1"/>
    <col min="10283" max="10283" width="14.85546875" customWidth="1"/>
    <col min="10284" max="10287" width="14.7109375" customWidth="1"/>
    <col min="10289" max="10290" width="14.7109375" customWidth="1"/>
    <col min="10292" max="10293" width="14.7109375" customWidth="1"/>
    <col min="10294" max="10294" width="14.5703125" customWidth="1"/>
    <col min="10295" max="10297" width="14.7109375" customWidth="1"/>
    <col min="10300" max="10300" width="14.7109375" customWidth="1"/>
    <col min="10301" max="10301" width="14.85546875" customWidth="1"/>
    <col min="10302" max="10304" width="14.7109375" customWidth="1"/>
    <col min="10306" max="10306" width="14.85546875" customWidth="1"/>
    <col min="10307" max="10308" width="14.7109375" customWidth="1"/>
    <col min="10309" max="10309" width="16.5703125" customWidth="1"/>
    <col min="10310" max="10311" width="14.7109375" customWidth="1"/>
    <col min="10313" max="10318" width="14.7109375" customWidth="1"/>
    <col min="10320" max="10320" width="14.85546875" customWidth="1"/>
    <col min="10321" max="10325" width="14.7109375" customWidth="1"/>
    <col min="10327" max="10331" width="14.7109375" customWidth="1"/>
    <col min="10332" max="10332" width="14.5703125" customWidth="1"/>
    <col min="10334" max="10335" width="14.7109375" customWidth="1"/>
    <col min="10336" max="10336" width="14.85546875" customWidth="1"/>
    <col min="10337" max="10337" width="14.7109375" customWidth="1"/>
    <col min="10341" max="10343" width="14.7109375" customWidth="1"/>
    <col min="10497" max="10497" width="7" customWidth="1"/>
    <col min="10498" max="10498" width="37.28515625" customWidth="1"/>
    <col min="10499" max="10499" width="13.28515625" customWidth="1"/>
    <col min="10500" max="10500" width="14.140625" customWidth="1"/>
    <col min="10501" max="10501" width="12.5703125" customWidth="1"/>
    <col min="10502" max="10502" width="13.42578125" customWidth="1"/>
    <col min="10503" max="10506" width="13.7109375" customWidth="1"/>
    <col min="10507" max="10507" width="14.140625" customWidth="1"/>
    <col min="10508" max="10508" width="13.7109375" customWidth="1"/>
    <col min="10509" max="10509" width="9" customWidth="1"/>
    <col min="10510" max="10517" width="14.7109375" customWidth="1"/>
    <col min="10518" max="10518" width="14.85546875" customWidth="1"/>
    <col min="10519" max="10531" width="14.7109375" customWidth="1"/>
    <col min="10533" max="10533" width="14.7109375" customWidth="1"/>
    <col min="10535" max="10538" width="14.7109375" customWidth="1"/>
    <col min="10539" max="10539" width="14.85546875" customWidth="1"/>
    <col min="10540" max="10543" width="14.7109375" customWidth="1"/>
    <col min="10545" max="10546" width="14.7109375" customWidth="1"/>
    <col min="10548" max="10549" width="14.7109375" customWidth="1"/>
    <col min="10550" max="10550" width="14.5703125" customWidth="1"/>
    <col min="10551" max="10553" width="14.7109375" customWidth="1"/>
    <col min="10556" max="10556" width="14.7109375" customWidth="1"/>
    <col min="10557" max="10557" width="14.85546875" customWidth="1"/>
    <col min="10558" max="10560" width="14.7109375" customWidth="1"/>
    <col min="10562" max="10562" width="14.85546875" customWidth="1"/>
    <col min="10563" max="10564" width="14.7109375" customWidth="1"/>
    <col min="10565" max="10565" width="16.5703125" customWidth="1"/>
    <col min="10566" max="10567" width="14.7109375" customWidth="1"/>
    <col min="10569" max="10574" width="14.7109375" customWidth="1"/>
    <col min="10576" max="10576" width="14.85546875" customWidth="1"/>
    <col min="10577" max="10581" width="14.7109375" customWidth="1"/>
    <col min="10583" max="10587" width="14.7109375" customWidth="1"/>
    <col min="10588" max="10588" width="14.5703125" customWidth="1"/>
    <col min="10590" max="10591" width="14.7109375" customWidth="1"/>
    <col min="10592" max="10592" width="14.85546875" customWidth="1"/>
    <col min="10593" max="10593" width="14.7109375" customWidth="1"/>
    <col min="10597" max="10599" width="14.7109375" customWidth="1"/>
    <col min="10753" max="10753" width="7" customWidth="1"/>
    <col min="10754" max="10754" width="37.28515625" customWidth="1"/>
    <col min="10755" max="10755" width="13.28515625" customWidth="1"/>
    <col min="10756" max="10756" width="14.140625" customWidth="1"/>
    <col min="10757" max="10757" width="12.5703125" customWidth="1"/>
    <col min="10758" max="10758" width="13.42578125" customWidth="1"/>
    <col min="10759" max="10762" width="13.7109375" customWidth="1"/>
    <col min="10763" max="10763" width="14.140625" customWidth="1"/>
    <col min="10764" max="10764" width="13.7109375" customWidth="1"/>
    <col min="10765" max="10765" width="9" customWidth="1"/>
    <col min="10766" max="10773" width="14.7109375" customWidth="1"/>
    <col min="10774" max="10774" width="14.85546875" customWidth="1"/>
    <col min="10775" max="10787" width="14.7109375" customWidth="1"/>
    <col min="10789" max="10789" width="14.7109375" customWidth="1"/>
    <col min="10791" max="10794" width="14.7109375" customWidth="1"/>
    <col min="10795" max="10795" width="14.85546875" customWidth="1"/>
    <col min="10796" max="10799" width="14.7109375" customWidth="1"/>
    <col min="10801" max="10802" width="14.7109375" customWidth="1"/>
    <col min="10804" max="10805" width="14.7109375" customWidth="1"/>
    <col min="10806" max="10806" width="14.5703125" customWidth="1"/>
    <col min="10807" max="10809" width="14.7109375" customWidth="1"/>
    <col min="10812" max="10812" width="14.7109375" customWidth="1"/>
    <col min="10813" max="10813" width="14.85546875" customWidth="1"/>
    <col min="10814" max="10816" width="14.7109375" customWidth="1"/>
    <col min="10818" max="10818" width="14.85546875" customWidth="1"/>
    <col min="10819" max="10820" width="14.7109375" customWidth="1"/>
    <col min="10821" max="10821" width="16.5703125" customWidth="1"/>
    <col min="10822" max="10823" width="14.7109375" customWidth="1"/>
    <col min="10825" max="10830" width="14.7109375" customWidth="1"/>
    <col min="10832" max="10832" width="14.85546875" customWidth="1"/>
    <col min="10833" max="10837" width="14.7109375" customWidth="1"/>
    <col min="10839" max="10843" width="14.7109375" customWidth="1"/>
    <col min="10844" max="10844" width="14.5703125" customWidth="1"/>
    <col min="10846" max="10847" width="14.7109375" customWidth="1"/>
    <col min="10848" max="10848" width="14.85546875" customWidth="1"/>
    <col min="10849" max="10849" width="14.7109375" customWidth="1"/>
    <col min="10853" max="10855" width="14.7109375" customWidth="1"/>
    <col min="11009" max="11009" width="7" customWidth="1"/>
    <col min="11010" max="11010" width="37.28515625" customWidth="1"/>
    <col min="11011" max="11011" width="13.28515625" customWidth="1"/>
    <col min="11012" max="11012" width="14.140625" customWidth="1"/>
    <col min="11013" max="11013" width="12.5703125" customWidth="1"/>
    <col min="11014" max="11014" width="13.42578125" customWidth="1"/>
    <col min="11015" max="11018" width="13.7109375" customWidth="1"/>
    <col min="11019" max="11019" width="14.140625" customWidth="1"/>
    <col min="11020" max="11020" width="13.7109375" customWidth="1"/>
    <col min="11021" max="11021" width="9" customWidth="1"/>
    <col min="11022" max="11029" width="14.7109375" customWidth="1"/>
    <col min="11030" max="11030" width="14.85546875" customWidth="1"/>
    <col min="11031" max="11043" width="14.7109375" customWidth="1"/>
    <col min="11045" max="11045" width="14.7109375" customWidth="1"/>
    <col min="11047" max="11050" width="14.7109375" customWidth="1"/>
    <col min="11051" max="11051" width="14.85546875" customWidth="1"/>
    <col min="11052" max="11055" width="14.7109375" customWidth="1"/>
    <col min="11057" max="11058" width="14.7109375" customWidth="1"/>
    <col min="11060" max="11061" width="14.7109375" customWidth="1"/>
    <col min="11062" max="11062" width="14.5703125" customWidth="1"/>
    <col min="11063" max="11065" width="14.7109375" customWidth="1"/>
    <col min="11068" max="11068" width="14.7109375" customWidth="1"/>
    <col min="11069" max="11069" width="14.85546875" customWidth="1"/>
    <col min="11070" max="11072" width="14.7109375" customWidth="1"/>
    <col min="11074" max="11074" width="14.85546875" customWidth="1"/>
    <col min="11075" max="11076" width="14.7109375" customWidth="1"/>
    <col min="11077" max="11077" width="16.5703125" customWidth="1"/>
    <col min="11078" max="11079" width="14.7109375" customWidth="1"/>
    <col min="11081" max="11086" width="14.7109375" customWidth="1"/>
    <col min="11088" max="11088" width="14.85546875" customWidth="1"/>
    <col min="11089" max="11093" width="14.7109375" customWidth="1"/>
    <col min="11095" max="11099" width="14.7109375" customWidth="1"/>
    <col min="11100" max="11100" width="14.5703125" customWidth="1"/>
    <col min="11102" max="11103" width="14.7109375" customWidth="1"/>
    <col min="11104" max="11104" width="14.85546875" customWidth="1"/>
    <col min="11105" max="11105" width="14.7109375" customWidth="1"/>
    <col min="11109" max="11111" width="14.7109375" customWidth="1"/>
    <col min="11265" max="11265" width="7" customWidth="1"/>
    <col min="11266" max="11266" width="37.28515625" customWidth="1"/>
    <col min="11267" max="11267" width="13.28515625" customWidth="1"/>
    <col min="11268" max="11268" width="14.140625" customWidth="1"/>
    <col min="11269" max="11269" width="12.5703125" customWidth="1"/>
    <col min="11270" max="11270" width="13.42578125" customWidth="1"/>
    <col min="11271" max="11274" width="13.7109375" customWidth="1"/>
    <col min="11275" max="11275" width="14.140625" customWidth="1"/>
    <col min="11276" max="11276" width="13.7109375" customWidth="1"/>
    <col min="11277" max="11277" width="9" customWidth="1"/>
    <col min="11278" max="11285" width="14.7109375" customWidth="1"/>
    <col min="11286" max="11286" width="14.85546875" customWidth="1"/>
    <col min="11287" max="11299" width="14.7109375" customWidth="1"/>
    <col min="11301" max="11301" width="14.7109375" customWidth="1"/>
    <col min="11303" max="11306" width="14.7109375" customWidth="1"/>
    <col min="11307" max="11307" width="14.85546875" customWidth="1"/>
    <col min="11308" max="11311" width="14.7109375" customWidth="1"/>
    <col min="11313" max="11314" width="14.7109375" customWidth="1"/>
    <col min="11316" max="11317" width="14.7109375" customWidth="1"/>
    <col min="11318" max="11318" width="14.5703125" customWidth="1"/>
    <col min="11319" max="11321" width="14.7109375" customWidth="1"/>
    <col min="11324" max="11324" width="14.7109375" customWidth="1"/>
    <col min="11325" max="11325" width="14.85546875" customWidth="1"/>
    <col min="11326" max="11328" width="14.7109375" customWidth="1"/>
    <col min="11330" max="11330" width="14.85546875" customWidth="1"/>
    <col min="11331" max="11332" width="14.7109375" customWidth="1"/>
    <col min="11333" max="11333" width="16.5703125" customWidth="1"/>
    <col min="11334" max="11335" width="14.7109375" customWidth="1"/>
    <col min="11337" max="11342" width="14.7109375" customWidth="1"/>
    <col min="11344" max="11344" width="14.85546875" customWidth="1"/>
    <col min="11345" max="11349" width="14.7109375" customWidth="1"/>
    <col min="11351" max="11355" width="14.7109375" customWidth="1"/>
    <col min="11356" max="11356" width="14.5703125" customWidth="1"/>
    <col min="11358" max="11359" width="14.7109375" customWidth="1"/>
    <col min="11360" max="11360" width="14.85546875" customWidth="1"/>
    <col min="11361" max="11361" width="14.7109375" customWidth="1"/>
    <col min="11365" max="11367" width="14.7109375" customWidth="1"/>
    <col min="11521" max="11521" width="7" customWidth="1"/>
    <col min="11522" max="11522" width="37.28515625" customWidth="1"/>
    <col min="11523" max="11523" width="13.28515625" customWidth="1"/>
    <col min="11524" max="11524" width="14.140625" customWidth="1"/>
    <col min="11525" max="11525" width="12.5703125" customWidth="1"/>
    <col min="11526" max="11526" width="13.42578125" customWidth="1"/>
    <col min="11527" max="11530" width="13.7109375" customWidth="1"/>
    <col min="11531" max="11531" width="14.140625" customWidth="1"/>
    <col min="11532" max="11532" width="13.7109375" customWidth="1"/>
    <col min="11533" max="11533" width="9" customWidth="1"/>
    <col min="11534" max="11541" width="14.7109375" customWidth="1"/>
    <col min="11542" max="11542" width="14.85546875" customWidth="1"/>
    <col min="11543" max="11555" width="14.7109375" customWidth="1"/>
    <col min="11557" max="11557" width="14.7109375" customWidth="1"/>
    <col min="11559" max="11562" width="14.7109375" customWidth="1"/>
    <col min="11563" max="11563" width="14.85546875" customWidth="1"/>
    <col min="11564" max="11567" width="14.7109375" customWidth="1"/>
    <col min="11569" max="11570" width="14.7109375" customWidth="1"/>
    <col min="11572" max="11573" width="14.7109375" customWidth="1"/>
    <col min="11574" max="11574" width="14.5703125" customWidth="1"/>
    <col min="11575" max="11577" width="14.7109375" customWidth="1"/>
    <col min="11580" max="11580" width="14.7109375" customWidth="1"/>
    <col min="11581" max="11581" width="14.85546875" customWidth="1"/>
    <col min="11582" max="11584" width="14.7109375" customWidth="1"/>
    <col min="11586" max="11586" width="14.85546875" customWidth="1"/>
    <col min="11587" max="11588" width="14.7109375" customWidth="1"/>
    <col min="11589" max="11589" width="16.5703125" customWidth="1"/>
    <col min="11590" max="11591" width="14.7109375" customWidth="1"/>
    <col min="11593" max="11598" width="14.7109375" customWidth="1"/>
    <col min="11600" max="11600" width="14.85546875" customWidth="1"/>
    <col min="11601" max="11605" width="14.7109375" customWidth="1"/>
    <col min="11607" max="11611" width="14.7109375" customWidth="1"/>
    <col min="11612" max="11612" width="14.5703125" customWidth="1"/>
    <col min="11614" max="11615" width="14.7109375" customWidth="1"/>
    <col min="11616" max="11616" width="14.85546875" customWidth="1"/>
    <col min="11617" max="11617" width="14.7109375" customWidth="1"/>
    <col min="11621" max="11623" width="14.7109375" customWidth="1"/>
    <col min="11777" max="11777" width="7" customWidth="1"/>
    <col min="11778" max="11778" width="37.28515625" customWidth="1"/>
    <col min="11779" max="11779" width="13.28515625" customWidth="1"/>
    <col min="11780" max="11780" width="14.140625" customWidth="1"/>
    <col min="11781" max="11781" width="12.5703125" customWidth="1"/>
    <col min="11782" max="11782" width="13.42578125" customWidth="1"/>
    <col min="11783" max="11786" width="13.7109375" customWidth="1"/>
    <col min="11787" max="11787" width="14.140625" customWidth="1"/>
    <col min="11788" max="11788" width="13.7109375" customWidth="1"/>
    <col min="11789" max="11789" width="9" customWidth="1"/>
    <col min="11790" max="11797" width="14.7109375" customWidth="1"/>
    <col min="11798" max="11798" width="14.85546875" customWidth="1"/>
    <col min="11799" max="11811" width="14.7109375" customWidth="1"/>
    <col min="11813" max="11813" width="14.7109375" customWidth="1"/>
    <col min="11815" max="11818" width="14.7109375" customWidth="1"/>
    <col min="11819" max="11819" width="14.85546875" customWidth="1"/>
    <col min="11820" max="11823" width="14.7109375" customWidth="1"/>
    <col min="11825" max="11826" width="14.7109375" customWidth="1"/>
    <col min="11828" max="11829" width="14.7109375" customWidth="1"/>
    <col min="11830" max="11830" width="14.5703125" customWidth="1"/>
    <col min="11831" max="11833" width="14.7109375" customWidth="1"/>
    <col min="11836" max="11836" width="14.7109375" customWidth="1"/>
    <col min="11837" max="11837" width="14.85546875" customWidth="1"/>
    <col min="11838" max="11840" width="14.7109375" customWidth="1"/>
    <col min="11842" max="11842" width="14.85546875" customWidth="1"/>
    <col min="11843" max="11844" width="14.7109375" customWidth="1"/>
    <col min="11845" max="11845" width="16.5703125" customWidth="1"/>
    <col min="11846" max="11847" width="14.7109375" customWidth="1"/>
    <col min="11849" max="11854" width="14.7109375" customWidth="1"/>
    <col min="11856" max="11856" width="14.85546875" customWidth="1"/>
    <col min="11857" max="11861" width="14.7109375" customWidth="1"/>
    <col min="11863" max="11867" width="14.7109375" customWidth="1"/>
    <col min="11868" max="11868" width="14.5703125" customWidth="1"/>
    <col min="11870" max="11871" width="14.7109375" customWidth="1"/>
    <col min="11872" max="11872" width="14.85546875" customWidth="1"/>
    <col min="11873" max="11873" width="14.7109375" customWidth="1"/>
    <col min="11877" max="11879" width="14.7109375" customWidth="1"/>
    <col min="12033" max="12033" width="7" customWidth="1"/>
    <col min="12034" max="12034" width="37.28515625" customWidth="1"/>
    <col min="12035" max="12035" width="13.28515625" customWidth="1"/>
    <col min="12036" max="12036" width="14.140625" customWidth="1"/>
    <col min="12037" max="12037" width="12.5703125" customWidth="1"/>
    <col min="12038" max="12038" width="13.42578125" customWidth="1"/>
    <col min="12039" max="12042" width="13.7109375" customWidth="1"/>
    <col min="12043" max="12043" width="14.140625" customWidth="1"/>
    <col min="12044" max="12044" width="13.7109375" customWidth="1"/>
    <col min="12045" max="12045" width="9" customWidth="1"/>
    <col min="12046" max="12053" width="14.7109375" customWidth="1"/>
    <col min="12054" max="12054" width="14.85546875" customWidth="1"/>
    <col min="12055" max="12067" width="14.7109375" customWidth="1"/>
    <col min="12069" max="12069" width="14.7109375" customWidth="1"/>
    <col min="12071" max="12074" width="14.7109375" customWidth="1"/>
    <col min="12075" max="12075" width="14.85546875" customWidth="1"/>
    <col min="12076" max="12079" width="14.7109375" customWidth="1"/>
    <col min="12081" max="12082" width="14.7109375" customWidth="1"/>
    <col min="12084" max="12085" width="14.7109375" customWidth="1"/>
    <col min="12086" max="12086" width="14.5703125" customWidth="1"/>
    <col min="12087" max="12089" width="14.7109375" customWidth="1"/>
    <col min="12092" max="12092" width="14.7109375" customWidth="1"/>
    <col min="12093" max="12093" width="14.85546875" customWidth="1"/>
    <col min="12094" max="12096" width="14.7109375" customWidth="1"/>
    <col min="12098" max="12098" width="14.85546875" customWidth="1"/>
    <col min="12099" max="12100" width="14.7109375" customWidth="1"/>
    <col min="12101" max="12101" width="16.5703125" customWidth="1"/>
    <col min="12102" max="12103" width="14.7109375" customWidth="1"/>
    <col min="12105" max="12110" width="14.7109375" customWidth="1"/>
    <col min="12112" max="12112" width="14.85546875" customWidth="1"/>
    <col min="12113" max="12117" width="14.7109375" customWidth="1"/>
    <col min="12119" max="12123" width="14.7109375" customWidth="1"/>
    <col min="12124" max="12124" width="14.5703125" customWidth="1"/>
    <col min="12126" max="12127" width="14.7109375" customWidth="1"/>
    <col min="12128" max="12128" width="14.85546875" customWidth="1"/>
    <col min="12129" max="12129" width="14.7109375" customWidth="1"/>
    <col min="12133" max="12135" width="14.7109375" customWidth="1"/>
    <col min="12289" max="12289" width="7" customWidth="1"/>
    <col min="12290" max="12290" width="37.28515625" customWidth="1"/>
    <col min="12291" max="12291" width="13.28515625" customWidth="1"/>
    <col min="12292" max="12292" width="14.140625" customWidth="1"/>
    <col min="12293" max="12293" width="12.5703125" customWidth="1"/>
    <col min="12294" max="12294" width="13.42578125" customWidth="1"/>
    <col min="12295" max="12298" width="13.7109375" customWidth="1"/>
    <col min="12299" max="12299" width="14.140625" customWidth="1"/>
    <col min="12300" max="12300" width="13.7109375" customWidth="1"/>
    <col min="12301" max="12301" width="9" customWidth="1"/>
    <col min="12302" max="12309" width="14.7109375" customWidth="1"/>
    <col min="12310" max="12310" width="14.85546875" customWidth="1"/>
    <col min="12311" max="12323" width="14.7109375" customWidth="1"/>
    <col min="12325" max="12325" width="14.7109375" customWidth="1"/>
    <col min="12327" max="12330" width="14.7109375" customWidth="1"/>
    <col min="12331" max="12331" width="14.85546875" customWidth="1"/>
    <col min="12332" max="12335" width="14.7109375" customWidth="1"/>
    <col min="12337" max="12338" width="14.7109375" customWidth="1"/>
    <col min="12340" max="12341" width="14.7109375" customWidth="1"/>
    <col min="12342" max="12342" width="14.5703125" customWidth="1"/>
    <col min="12343" max="12345" width="14.7109375" customWidth="1"/>
    <col min="12348" max="12348" width="14.7109375" customWidth="1"/>
    <col min="12349" max="12349" width="14.85546875" customWidth="1"/>
    <col min="12350" max="12352" width="14.7109375" customWidth="1"/>
    <col min="12354" max="12354" width="14.85546875" customWidth="1"/>
    <col min="12355" max="12356" width="14.7109375" customWidth="1"/>
    <col min="12357" max="12357" width="16.5703125" customWidth="1"/>
    <col min="12358" max="12359" width="14.7109375" customWidth="1"/>
    <col min="12361" max="12366" width="14.7109375" customWidth="1"/>
    <col min="12368" max="12368" width="14.85546875" customWidth="1"/>
    <col min="12369" max="12373" width="14.7109375" customWidth="1"/>
    <col min="12375" max="12379" width="14.7109375" customWidth="1"/>
    <col min="12380" max="12380" width="14.5703125" customWidth="1"/>
    <col min="12382" max="12383" width="14.7109375" customWidth="1"/>
    <col min="12384" max="12384" width="14.85546875" customWidth="1"/>
    <col min="12385" max="12385" width="14.7109375" customWidth="1"/>
    <col min="12389" max="12391" width="14.7109375" customWidth="1"/>
    <col min="12545" max="12545" width="7" customWidth="1"/>
    <col min="12546" max="12546" width="37.28515625" customWidth="1"/>
    <col min="12547" max="12547" width="13.28515625" customWidth="1"/>
    <col min="12548" max="12548" width="14.140625" customWidth="1"/>
    <col min="12549" max="12549" width="12.5703125" customWidth="1"/>
    <col min="12550" max="12550" width="13.42578125" customWidth="1"/>
    <col min="12551" max="12554" width="13.7109375" customWidth="1"/>
    <col min="12555" max="12555" width="14.140625" customWidth="1"/>
    <col min="12556" max="12556" width="13.7109375" customWidth="1"/>
    <col min="12557" max="12557" width="9" customWidth="1"/>
    <col min="12558" max="12565" width="14.7109375" customWidth="1"/>
    <col min="12566" max="12566" width="14.85546875" customWidth="1"/>
    <col min="12567" max="12579" width="14.7109375" customWidth="1"/>
    <col min="12581" max="12581" width="14.7109375" customWidth="1"/>
    <col min="12583" max="12586" width="14.7109375" customWidth="1"/>
    <col min="12587" max="12587" width="14.85546875" customWidth="1"/>
    <col min="12588" max="12591" width="14.7109375" customWidth="1"/>
    <col min="12593" max="12594" width="14.7109375" customWidth="1"/>
    <col min="12596" max="12597" width="14.7109375" customWidth="1"/>
    <col min="12598" max="12598" width="14.5703125" customWidth="1"/>
    <col min="12599" max="12601" width="14.7109375" customWidth="1"/>
    <col min="12604" max="12604" width="14.7109375" customWidth="1"/>
    <col min="12605" max="12605" width="14.85546875" customWidth="1"/>
    <col min="12606" max="12608" width="14.7109375" customWidth="1"/>
    <col min="12610" max="12610" width="14.85546875" customWidth="1"/>
    <col min="12611" max="12612" width="14.7109375" customWidth="1"/>
    <col min="12613" max="12613" width="16.5703125" customWidth="1"/>
    <col min="12614" max="12615" width="14.7109375" customWidth="1"/>
    <col min="12617" max="12622" width="14.7109375" customWidth="1"/>
    <col min="12624" max="12624" width="14.85546875" customWidth="1"/>
    <col min="12625" max="12629" width="14.7109375" customWidth="1"/>
    <col min="12631" max="12635" width="14.7109375" customWidth="1"/>
    <col min="12636" max="12636" width="14.5703125" customWidth="1"/>
    <col min="12638" max="12639" width="14.7109375" customWidth="1"/>
    <col min="12640" max="12640" width="14.85546875" customWidth="1"/>
    <col min="12641" max="12641" width="14.7109375" customWidth="1"/>
    <col min="12645" max="12647" width="14.7109375" customWidth="1"/>
    <col min="12801" max="12801" width="7" customWidth="1"/>
    <col min="12802" max="12802" width="37.28515625" customWidth="1"/>
    <col min="12803" max="12803" width="13.28515625" customWidth="1"/>
    <col min="12804" max="12804" width="14.140625" customWidth="1"/>
    <col min="12805" max="12805" width="12.5703125" customWidth="1"/>
    <col min="12806" max="12806" width="13.42578125" customWidth="1"/>
    <col min="12807" max="12810" width="13.7109375" customWidth="1"/>
    <col min="12811" max="12811" width="14.140625" customWidth="1"/>
    <col min="12812" max="12812" width="13.7109375" customWidth="1"/>
    <col min="12813" max="12813" width="9" customWidth="1"/>
    <col min="12814" max="12821" width="14.7109375" customWidth="1"/>
    <col min="12822" max="12822" width="14.85546875" customWidth="1"/>
    <col min="12823" max="12835" width="14.7109375" customWidth="1"/>
    <col min="12837" max="12837" width="14.7109375" customWidth="1"/>
    <col min="12839" max="12842" width="14.7109375" customWidth="1"/>
    <col min="12843" max="12843" width="14.85546875" customWidth="1"/>
    <col min="12844" max="12847" width="14.7109375" customWidth="1"/>
    <col min="12849" max="12850" width="14.7109375" customWidth="1"/>
    <col min="12852" max="12853" width="14.7109375" customWidth="1"/>
    <col min="12854" max="12854" width="14.5703125" customWidth="1"/>
    <col min="12855" max="12857" width="14.7109375" customWidth="1"/>
    <col min="12860" max="12860" width="14.7109375" customWidth="1"/>
    <col min="12861" max="12861" width="14.85546875" customWidth="1"/>
    <col min="12862" max="12864" width="14.7109375" customWidth="1"/>
    <col min="12866" max="12866" width="14.85546875" customWidth="1"/>
    <col min="12867" max="12868" width="14.7109375" customWidth="1"/>
    <col min="12869" max="12869" width="16.5703125" customWidth="1"/>
    <col min="12870" max="12871" width="14.7109375" customWidth="1"/>
    <col min="12873" max="12878" width="14.7109375" customWidth="1"/>
    <col min="12880" max="12880" width="14.85546875" customWidth="1"/>
    <col min="12881" max="12885" width="14.7109375" customWidth="1"/>
    <col min="12887" max="12891" width="14.7109375" customWidth="1"/>
    <col min="12892" max="12892" width="14.5703125" customWidth="1"/>
    <col min="12894" max="12895" width="14.7109375" customWidth="1"/>
    <col min="12896" max="12896" width="14.85546875" customWidth="1"/>
    <col min="12897" max="12897" width="14.7109375" customWidth="1"/>
    <col min="12901" max="12903" width="14.7109375" customWidth="1"/>
    <col min="13057" max="13057" width="7" customWidth="1"/>
    <col min="13058" max="13058" width="37.28515625" customWidth="1"/>
    <col min="13059" max="13059" width="13.28515625" customWidth="1"/>
    <col min="13060" max="13060" width="14.140625" customWidth="1"/>
    <col min="13061" max="13061" width="12.5703125" customWidth="1"/>
    <col min="13062" max="13062" width="13.42578125" customWidth="1"/>
    <col min="13063" max="13066" width="13.7109375" customWidth="1"/>
    <col min="13067" max="13067" width="14.140625" customWidth="1"/>
    <col min="13068" max="13068" width="13.7109375" customWidth="1"/>
    <col min="13069" max="13069" width="9" customWidth="1"/>
    <col min="13070" max="13077" width="14.7109375" customWidth="1"/>
    <col min="13078" max="13078" width="14.85546875" customWidth="1"/>
    <col min="13079" max="13091" width="14.7109375" customWidth="1"/>
    <col min="13093" max="13093" width="14.7109375" customWidth="1"/>
    <col min="13095" max="13098" width="14.7109375" customWidth="1"/>
    <col min="13099" max="13099" width="14.85546875" customWidth="1"/>
    <col min="13100" max="13103" width="14.7109375" customWidth="1"/>
    <col min="13105" max="13106" width="14.7109375" customWidth="1"/>
    <col min="13108" max="13109" width="14.7109375" customWidth="1"/>
    <col min="13110" max="13110" width="14.5703125" customWidth="1"/>
    <col min="13111" max="13113" width="14.7109375" customWidth="1"/>
    <col min="13116" max="13116" width="14.7109375" customWidth="1"/>
    <col min="13117" max="13117" width="14.85546875" customWidth="1"/>
    <col min="13118" max="13120" width="14.7109375" customWidth="1"/>
    <col min="13122" max="13122" width="14.85546875" customWidth="1"/>
    <col min="13123" max="13124" width="14.7109375" customWidth="1"/>
    <col min="13125" max="13125" width="16.5703125" customWidth="1"/>
    <col min="13126" max="13127" width="14.7109375" customWidth="1"/>
    <col min="13129" max="13134" width="14.7109375" customWidth="1"/>
    <col min="13136" max="13136" width="14.85546875" customWidth="1"/>
    <col min="13137" max="13141" width="14.7109375" customWidth="1"/>
    <col min="13143" max="13147" width="14.7109375" customWidth="1"/>
    <col min="13148" max="13148" width="14.5703125" customWidth="1"/>
    <col min="13150" max="13151" width="14.7109375" customWidth="1"/>
    <col min="13152" max="13152" width="14.85546875" customWidth="1"/>
    <col min="13153" max="13153" width="14.7109375" customWidth="1"/>
    <col min="13157" max="13159" width="14.7109375" customWidth="1"/>
    <col min="13313" max="13313" width="7" customWidth="1"/>
    <col min="13314" max="13314" width="37.28515625" customWidth="1"/>
    <col min="13315" max="13315" width="13.28515625" customWidth="1"/>
    <col min="13316" max="13316" width="14.140625" customWidth="1"/>
    <col min="13317" max="13317" width="12.5703125" customWidth="1"/>
    <col min="13318" max="13318" width="13.42578125" customWidth="1"/>
    <col min="13319" max="13322" width="13.7109375" customWidth="1"/>
    <col min="13323" max="13323" width="14.140625" customWidth="1"/>
    <col min="13324" max="13324" width="13.7109375" customWidth="1"/>
    <col min="13325" max="13325" width="9" customWidth="1"/>
    <col min="13326" max="13333" width="14.7109375" customWidth="1"/>
    <col min="13334" max="13334" width="14.85546875" customWidth="1"/>
    <col min="13335" max="13347" width="14.7109375" customWidth="1"/>
    <col min="13349" max="13349" width="14.7109375" customWidth="1"/>
    <col min="13351" max="13354" width="14.7109375" customWidth="1"/>
    <col min="13355" max="13355" width="14.85546875" customWidth="1"/>
    <col min="13356" max="13359" width="14.7109375" customWidth="1"/>
    <col min="13361" max="13362" width="14.7109375" customWidth="1"/>
    <col min="13364" max="13365" width="14.7109375" customWidth="1"/>
    <col min="13366" max="13366" width="14.5703125" customWidth="1"/>
    <col min="13367" max="13369" width="14.7109375" customWidth="1"/>
    <col min="13372" max="13372" width="14.7109375" customWidth="1"/>
    <col min="13373" max="13373" width="14.85546875" customWidth="1"/>
    <col min="13374" max="13376" width="14.7109375" customWidth="1"/>
    <col min="13378" max="13378" width="14.85546875" customWidth="1"/>
    <col min="13379" max="13380" width="14.7109375" customWidth="1"/>
    <col min="13381" max="13381" width="16.5703125" customWidth="1"/>
    <col min="13382" max="13383" width="14.7109375" customWidth="1"/>
    <col min="13385" max="13390" width="14.7109375" customWidth="1"/>
    <col min="13392" max="13392" width="14.85546875" customWidth="1"/>
    <col min="13393" max="13397" width="14.7109375" customWidth="1"/>
    <col min="13399" max="13403" width="14.7109375" customWidth="1"/>
    <col min="13404" max="13404" width="14.5703125" customWidth="1"/>
    <col min="13406" max="13407" width="14.7109375" customWidth="1"/>
    <col min="13408" max="13408" width="14.85546875" customWidth="1"/>
    <col min="13409" max="13409" width="14.7109375" customWidth="1"/>
    <col min="13413" max="13415" width="14.7109375" customWidth="1"/>
    <col min="13569" max="13569" width="7" customWidth="1"/>
    <col min="13570" max="13570" width="37.28515625" customWidth="1"/>
    <col min="13571" max="13571" width="13.28515625" customWidth="1"/>
    <col min="13572" max="13572" width="14.140625" customWidth="1"/>
    <col min="13573" max="13573" width="12.5703125" customWidth="1"/>
    <col min="13574" max="13574" width="13.42578125" customWidth="1"/>
    <col min="13575" max="13578" width="13.7109375" customWidth="1"/>
    <col min="13579" max="13579" width="14.140625" customWidth="1"/>
    <col min="13580" max="13580" width="13.7109375" customWidth="1"/>
    <col min="13581" max="13581" width="9" customWidth="1"/>
    <col min="13582" max="13589" width="14.7109375" customWidth="1"/>
    <col min="13590" max="13590" width="14.85546875" customWidth="1"/>
    <col min="13591" max="13603" width="14.7109375" customWidth="1"/>
    <col min="13605" max="13605" width="14.7109375" customWidth="1"/>
    <col min="13607" max="13610" width="14.7109375" customWidth="1"/>
    <col min="13611" max="13611" width="14.85546875" customWidth="1"/>
    <col min="13612" max="13615" width="14.7109375" customWidth="1"/>
    <col min="13617" max="13618" width="14.7109375" customWidth="1"/>
    <col min="13620" max="13621" width="14.7109375" customWidth="1"/>
    <col min="13622" max="13622" width="14.5703125" customWidth="1"/>
    <col min="13623" max="13625" width="14.7109375" customWidth="1"/>
    <col min="13628" max="13628" width="14.7109375" customWidth="1"/>
    <col min="13629" max="13629" width="14.85546875" customWidth="1"/>
    <col min="13630" max="13632" width="14.7109375" customWidth="1"/>
    <col min="13634" max="13634" width="14.85546875" customWidth="1"/>
    <col min="13635" max="13636" width="14.7109375" customWidth="1"/>
    <col min="13637" max="13637" width="16.5703125" customWidth="1"/>
    <col min="13638" max="13639" width="14.7109375" customWidth="1"/>
    <col min="13641" max="13646" width="14.7109375" customWidth="1"/>
    <col min="13648" max="13648" width="14.85546875" customWidth="1"/>
    <col min="13649" max="13653" width="14.7109375" customWidth="1"/>
    <col min="13655" max="13659" width="14.7109375" customWidth="1"/>
    <col min="13660" max="13660" width="14.5703125" customWidth="1"/>
    <col min="13662" max="13663" width="14.7109375" customWidth="1"/>
    <col min="13664" max="13664" width="14.85546875" customWidth="1"/>
    <col min="13665" max="13665" width="14.7109375" customWidth="1"/>
    <col min="13669" max="13671" width="14.7109375" customWidth="1"/>
    <col min="13825" max="13825" width="7" customWidth="1"/>
    <col min="13826" max="13826" width="37.28515625" customWidth="1"/>
    <col min="13827" max="13827" width="13.28515625" customWidth="1"/>
    <col min="13828" max="13828" width="14.140625" customWidth="1"/>
    <col min="13829" max="13829" width="12.5703125" customWidth="1"/>
    <col min="13830" max="13830" width="13.42578125" customWidth="1"/>
    <col min="13831" max="13834" width="13.7109375" customWidth="1"/>
    <col min="13835" max="13835" width="14.140625" customWidth="1"/>
    <col min="13836" max="13836" width="13.7109375" customWidth="1"/>
    <col min="13837" max="13837" width="9" customWidth="1"/>
    <col min="13838" max="13845" width="14.7109375" customWidth="1"/>
    <col min="13846" max="13846" width="14.85546875" customWidth="1"/>
    <col min="13847" max="13859" width="14.7109375" customWidth="1"/>
    <col min="13861" max="13861" width="14.7109375" customWidth="1"/>
    <col min="13863" max="13866" width="14.7109375" customWidth="1"/>
    <col min="13867" max="13867" width="14.85546875" customWidth="1"/>
    <col min="13868" max="13871" width="14.7109375" customWidth="1"/>
    <col min="13873" max="13874" width="14.7109375" customWidth="1"/>
    <col min="13876" max="13877" width="14.7109375" customWidth="1"/>
    <col min="13878" max="13878" width="14.5703125" customWidth="1"/>
    <col min="13879" max="13881" width="14.7109375" customWidth="1"/>
    <col min="13884" max="13884" width="14.7109375" customWidth="1"/>
    <col min="13885" max="13885" width="14.85546875" customWidth="1"/>
    <col min="13886" max="13888" width="14.7109375" customWidth="1"/>
    <col min="13890" max="13890" width="14.85546875" customWidth="1"/>
    <col min="13891" max="13892" width="14.7109375" customWidth="1"/>
    <col min="13893" max="13893" width="16.5703125" customWidth="1"/>
    <col min="13894" max="13895" width="14.7109375" customWidth="1"/>
    <col min="13897" max="13902" width="14.7109375" customWidth="1"/>
    <col min="13904" max="13904" width="14.85546875" customWidth="1"/>
    <col min="13905" max="13909" width="14.7109375" customWidth="1"/>
    <col min="13911" max="13915" width="14.7109375" customWidth="1"/>
    <col min="13916" max="13916" width="14.5703125" customWidth="1"/>
    <col min="13918" max="13919" width="14.7109375" customWidth="1"/>
    <col min="13920" max="13920" width="14.85546875" customWidth="1"/>
    <col min="13921" max="13921" width="14.7109375" customWidth="1"/>
    <col min="13925" max="13927" width="14.7109375" customWidth="1"/>
    <col min="14081" max="14081" width="7" customWidth="1"/>
    <col min="14082" max="14082" width="37.28515625" customWidth="1"/>
    <col min="14083" max="14083" width="13.28515625" customWidth="1"/>
    <col min="14084" max="14084" width="14.140625" customWidth="1"/>
    <col min="14085" max="14085" width="12.5703125" customWidth="1"/>
    <col min="14086" max="14086" width="13.42578125" customWidth="1"/>
    <col min="14087" max="14090" width="13.7109375" customWidth="1"/>
    <col min="14091" max="14091" width="14.140625" customWidth="1"/>
    <col min="14092" max="14092" width="13.7109375" customWidth="1"/>
    <col min="14093" max="14093" width="9" customWidth="1"/>
    <col min="14094" max="14101" width="14.7109375" customWidth="1"/>
    <col min="14102" max="14102" width="14.85546875" customWidth="1"/>
    <col min="14103" max="14115" width="14.7109375" customWidth="1"/>
    <col min="14117" max="14117" width="14.7109375" customWidth="1"/>
    <col min="14119" max="14122" width="14.7109375" customWidth="1"/>
    <col min="14123" max="14123" width="14.85546875" customWidth="1"/>
    <col min="14124" max="14127" width="14.7109375" customWidth="1"/>
    <col min="14129" max="14130" width="14.7109375" customWidth="1"/>
    <col min="14132" max="14133" width="14.7109375" customWidth="1"/>
    <col min="14134" max="14134" width="14.5703125" customWidth="1"/>
    <col min="14135" max="14137" width="14.7109375" customWidth="1"/>
    <col min="14140" max="14140" width="14.7109375" customWidth="1"/>
    <col min="14141" max="14141" width="14.85546875" customWidth="1"/>
    <col min="14142" max="14144" width="14.7109375" customWidth="1"/>
    <col min="14146" max="14146" width="14.85546875" customWidth="1"/>
    <col min="14147" max="14148" width="14.7109375" customWidth="1"/>
    <col min="14149" max="14149" width="16.5703125" customWidth="1"/>
    <col min="14150" max="14151" width="14.7109375" customWidth="1"/>
    <col min="14153" max="14158" width="14.7109375" customWidth="1"/>
    <col min="14160" max="14160" width="14.85546875" customWidth="1"/>
    <col min="14161" max="14165" width="14.7109375" customWidth="1"/>
    <col min="14167" max="14171" width="14.7109375" customWidth="1"/>
    <col min="14172" max="14172" width="14.5703125" customWidth="1"/>
    <col min="14174" max="14175" width="14.7109375" customWidth="1"/>
    <col min="14176" max="14176" width="14.85546875" customWidth="1"/>
    <col min="14177" max="14177" width="14.7109375" customWidth="1"/>
    <col min="14181" max="14183" width="14.7109375" customWidth="1"/>
    <col min="14337" max="14337" width="7" customWidth="1"/>
    <col min="14338" max="14338" width="37.28515625" customWidth="1"/>
    <col min="14339" max="14339" width="13.28515625" customWidth="1"/>
    <col min="14340" max="14340" width="14.140625" customWidth="1"/>
    <col min="14341" max="14341" width="12.5703125" customWidth="1"/>
    <col min="14342" max="14342" width="13.42578125" customWidth="1"/>
    <col min="14343" max="14346" width="13.7109375" customWidth="1"/>
    <col min="14347" max="14347" width="14.140625" customWidth="1"/>
    <col min="14348" max="14348" width="13.7109375" customWidth="1"/>
    <col min="14349" max="14349" width="9" customWidth="1"/>
    <col min="14350" max="14357" width="14.7109375" customWidth="1"/>
    <col min="14358" max="14358" width="14.85546875" customWidth="1"/>
    <col min="14359" max="14371" width="14.7109375" customWidth="1"/>
    <col min="14373" max="14373" width="14.7109375" customWidth="1"/>
    <col min="14375" max="14378" width="14.7109375" customWidth="1"/>
    <col min="14379" max="14379" width="14.85546875" customWidth="1"/>
    <col min="14380" max="14383" width="14.7109375" customWidth="1"/>
    <col min="14385" max="14386" width="14.7109375" customWidth="1"/>
    <col min="14388" max="14389" width="14.7109375" customWidth="1"/>
    <col min="14390" max="14390" width="14.5703125" customWidth="1"/>
    <col min="14391" max="14393" width="14.7109375" customWidth="1"/>
    <col min="14396" max="14396" width="14.7109375" customWidth="1"/>
    <col min="14397" max="14397" width="14.85546875" customWidth="1"/>
    <col min="14398" max="14400" width="14.7109375" customWidth="1"/>
    <col min="14402" max="14402" width="14.85546875" customWidth="1"/>
    <col min="14403" max="14404" width="14.7109375" customWidth="1"/>
    <col min="14405" max="14405" width="16.5703125" customWidth="1"/>
    <col min="14406" max="14407" width="14.7109375" customWidth="1"/>
    <col min="14409" max="14414" width="14.7109375" customWidth="1"/>
    <col min="14416" max="14416" width="14.85546875" customWidth="1"/>
    <col min="14417" max="14421" width="14.7109375" customWidth="1"/>
    <col min="14423" max="14427" width="14.7109375" customWidth="1"/>
    <col min="14428" max="14428" width="14.5703125" customWidth="1"/>
    <col min="14430" max="14431" width="14.7109375" customWidth="1"/>
    <col min="14432" max="14432" width="14.85546875" customWidth="1"/>
    <col min="14433" max="14433" width="14.7109375" customWidth="1"/>
    <col min="14437" max="14439" width="14.7109375" customWidth="1"/>
    <col min="14593" max="14593" width="7" customWidth="1"/>
    <col min="14594" max="14594" width="37.28515625" customWidth="1"/>
    <col min="14595" max="14595" width="13.28515625" customWidth="1"/>
    <col min="14596" max="14596" width="14.140625" customWidth="1"/>
    <col min="14597" max="14597" width="12.5703125" customWidth="1"/>
    <col min="14598" max="14598" width="13.42578125" customWidth="1"/>
    <col min="14599" max="14602" width="13.7109375" customWidth="1"/>
    <col min="14603" max="14603" width="14.140625" customWidth="1"/>
    <col min="14604" max="14604" width="13.7109375" customWidth="1"/>
    <col min="14605" max="14605" width="9" customWidth="1"/>
    <col min="14606" max="14613" width="14.7109375" customWidth="1"/>
    <col min="14614" max="14614" width="14.85546875" customWidth="1"/>
    <col min="14615" max="14627" width="14.7109375" customWidth="1"/>
    <col min="14629" max="14629" width="14.7109375" customWidth="1"/>
    <col min="14631" max="14634" width="14.7109375" customWidth="1"/>
    <col min="14635" max="14635" width="14.85546875" customWidth="1"/>
    <col min="14636" max="14639" width="14.7109375" customWidth="1"/>
    <col min="14641" max="14642" width="14.7109375" customWidth="1"/>
    <col min="14644" max="14645" width="14.7109375" customWidth="1"/>
    <col min="14646" max="14646" width="14.5703125" customWidth="1"/>
    <col min="14647" max="14649" width="14.7109375" customWidth="1"/>
    <col min="14652" max="14652" width="14.7109375" customWidth="1"/>
    <col min="14653" max="14653" width="14.85546875" customWidth="1"/>
    <col min="14654" max="14656" width="14.7109375" customWidth="1"/>
    <col min="14658" max="14658" width="14.85546875" customWidth="1"/>
    <col min="14659" max="14660" width="14.7109375" customWidth="1"/>
    <col min="14661" max="14661" width="16.5703125" customWidth="1"/>
    <col min="14662" max="14663" width="14.7109375" customWidth="1"/>
    <col min="14665" max="14670" width="14.7109375" customWidth="1"/>
    <col min="14672" max="14672" width="14.85546875" customWidth="1"/>
    <col min="14673" max="14677" width="14.7109375" customWidth="1"/>
    <col min="14679" max="14683" width="14.7109375" customWidth="1"/>
    <col min="14684" max="14684" width="14.5703125" customWidth="1"/>
    <col min="14686" max="14687" width="14.7109375" customWidth="1"/>
    <col min="14688" max="14688" width="14.85546875" customWidth="1"/>
    <col min="14689" max="14689" width="14.7109375" customWidth="1"/>
    <col min="14693" max="14695" width="14.7109375" customWidth="1"/>
    <col min="14849" max="14849" width="7" customWidth="1"/>
    <col min="14850" max="14850" width="37.28515625" customWidth="1"/>
    <col min="14851" max="14851" width="13.28515625" customWidth="1"/>
    <col min="14852" max="14852" width="14.140625" customWidth="1"/>
    <col min="14853" max="14853" width="12.5703125" customWidth="1"/>
    <col min="14854" max="14854" width="13.42578125" customWidth="1"/>
    <col min="14855" max="14858" width="13.7109375" customWidth="1"/>
    <col min="14859" max="14859" width="14.140625" customWidth="1"/>
    <col min="14860" max="14860" width="13.7109375" customWidth="1"/>
    <col min="14861" max="14861" width="9" customWidth="1"/>
    <col min="14862" max="14869" width="14.7109375" customWidth="1"/>
    <col min="14870" max="14870" width="14.85546875" customWidth="1"/>
    <col min="14871" max="14883" width="14.7109375" customWidth="1"/>
    <col min="14885" max="14885" width="14.7109375" customWidth="1"/>
    <col min="14887" max="14890" width="14.7109375" customWidth="1"/>
    <col min="14891" max="14891" width="14.85546875" customWidth="1"/>
    <col min="14892" max="14895" width="14.7109375" customWidth="1"/>
    <col min="14897" max="14898" width="14.7109375" customWidth="1"/>
    <col min="14900" max="14901" width="14.7109375" customWidth="1"/>
    <col min="14902" max="14902" width="14.5703125" customWidth="1"/>
    <col min="14903" max="14905" width="14.7109375" customWidth="1"/>
    <col min="14908" max="14908" width="14.7109375" customWidth="1"/>
    <col min="14909" max="14909" width="14.85546875" customWidth="1"/>
    <col min="14910" max="14912" width="14.7109375" customWidth="1"/>
    <col min="14914" max="14914" width="14.85546875" customWidth="1"/>
    <col min="14915" max="14916" width="14.7109375" customWidth="1"/>
    <col min="14917" max="14917" width="16.5703125" customWidth="1"/>
    <col min="14918" max="14919" width="14.7109375" customWidth="1"/>
    <col min="14921" max="14926" width="14.7109375" customWidth="1"/>
    <col min="14928" max="14928" width="14.85546875" customWidth="1"/>
    <col min="14929" max="14933" width="14.7109375" customWidth="1"/>
    <col min="14935" max="14939" width="14.7109375" customWidth="1"/>
    <col min="14940" max="14940" width="14.5703125" customWidth="1"/>
    <col min="14942" max="14943" width="14.7109375" customWidth="1"/>
    <col min="14944" max="14944" width="14.85546875" customWidth="1"/>
    <col min="14945" max="14945" width="14.7109375" customWidth="1"/>
    <col min="14949" max="14951" width="14.7109375" customWidth="1"/>
    <col min="15105" max="15105" width="7" customWidth="1"/>
    <col min="15106" max="15106" width="37.28515625" customWidth="1"/>
    <col min="15107" max="15107" width="13.28515625" customWidth="1"/>
    <col min="15108" max="15108" width="14.140625" customWidth="1"/>
    <col min="15109" max="15109" width="12.5703125" customWidth="1"/>
    <col min="15110" max="15110" width="13.42578125" customWidth="1"/>
    <col min="15111" max="15114" width="13.7109375" customWidth="1"/>
    <col min="15115" max="15115" width="14.140625" customWidth="1"/>
    <col min="15116" max="15116" width="13.7109375" customWidth="1"/>
    <col min="15117" max="15117" width="9" customWidth="1"/>
    <col min="15118" max="15125" width="14.7109375" customWidth="1"/>
    <col min="15126" max="15126" width="14.85546875" customWidth="1"/>
    <col min="15127" max="15139" width="14.7109375" customWidth="1"/>
    <col min="15141" max="15141" width="14.7109375" customWidth="1"/>
    <col min="15143" max="15146" width="14.7109375" customWidth="1"/>
    <col min="15147" max="15147" width="14.85546875" customWidth="1"/>
    <col min="15148" max="15151" width="14.7109375" customWidth="1"/>
    <col min="15153" max="15154" width="14.7109375" customWidth="1"/>
    <col min="15156" max="15157" width="14.7109375" customWidth="1"/>
    <col min="15158" max="15158" width="14.5703125" customWidth="1"/>
    <col min="15159" max="15161" width="14.7109375" customWidth="1"/>
    <col min="15164" max="15164" width="14.7109375" customWidth="1"/>
    <col min="15165" max="15165" width="14.85546875" customWidth="1"/>
    <col min="15166" max="15168" width="14.7109375" customWidth="1"/>
    <col min="15170" max="15170" width="14.85546875" customWidth="1"/>
    <col min="15171" max="15172" width="14.7109375" customWidth="1"/>
    <col min="15173" max="15173" width="16.5703125" customWidth="1"/>
    <col min="15174" max="15175" width="14.7109375" customWidth="1"/>
    <col min="15177" max="15182" width="14.7109375" customWidth="1"/>
    <col min="15184" max="15184" width="14.85546875" customWidth="1"/>
    <col min="15185" max="15189" width="14.7109375" customWidth="1"/>
    <col min="15191" max="15195" width="14.7109375" customWidth="1"/>
    <col min="15196" max="15196" width="14.5703125" customWidth="1"/>
    <col min="15198" max="15199" width="14.7109375" customWidth="1"/>
    <col min="15200" max="15200" width="14.85546875" customWidth="1"/>
    <col min="15201" max="15201" width="14.7109375" customWidth="1"/>
    <col min="15205" max="15207" width="14.7109375" customWidth="1"/>
    <col min="15361" max="15361" width="7" customWidth="1"/>
    <col min="15362" max="15362" width="37.28515625" customWidth="1"/>
    <col min="15363" max="15363" width="13.28515625" customWidth="1"/>
    <col min="15364" max="15364" width="14.140625" customWidth="1"/>
    <col min="15365" max="15365" width="12.5703125" customWidth="1"/>
    <col min="15366" max="15366" width="13.42578125" customWidth="1"/>
    <col min="15367" max="15370" width="13.7109375" customWidth="1"/>
    <col min="15371" max="15371" width="14.140625" customWidth="1"/>
    <col min="15372" max="15372" width="13.7109375" customWidth="1"/>
    <col min="15373" max="15373" width="9" customWidth="1"/>
    <col min="15374" max="15381" width="14.7109375" customWidth="1"/>
    <col min="15382" max="15382" width="14.85546875" customWidth="1"/>
    <col min="15383" max="15395" width="14.7109375" customWidth="1"/>
    <col min="15397" max="15397" width="14.7109375" customWidth="1"/>
    <col min="15399" max="15402" width="14.7109375" customWidth="1"/>
    <col min="15403" max="15403" width="14.85546875" customWidth="1"/>
    <col min="15404" max="15407" width="14.7109375" customWidth="1"/>
    <col min="15409" max="15410" width="14.7109375" customWidth="1"/>
    <col min="15412" max="15413" width="14.7109375" customWidth="1"/>
    <col min="15414" max="15414" width="14.5703125" customWidth="1"/>
    <col min="15415" max="15417" width="14.7109375" customWidth="1"/>
    <col min="15420" max="15420" width="14.7109375" customWidth="1"/>
    <col min="15421" max="15421" width="14.85546875" customWidth="1"/>
    <col min="15422" max="15424" width="14.7109375" customWidth="1"/>
    <col min="15426" max="15426" width="14.85546875" customWidth="1"/>
    <col min="15427" max="15428" width="14.7109375" customWidth="1"/>
    <col min="15429" max="15429" width="16.5703125" customWidth="1"/>
    <col min="15430" max="15431" width="14.7109375" customWidth="1"/>
    <col min="15433" max="15438" width="14.7109375" customWidth="1"/>
    <col min="15440" max="15440" width="14.85546875" customWidth="1"/>
    <col min="15441" max="15445" width="14.7109375" customWidth="1"/>
    <col min="15447" max="15451" width="14.7109375" customWidth="1"/>
    <col min="15452" max="15452" width="14.5703125" customWidth="1"/>
    <col min="15454" max="15455" width="14.7109375" customWidth="1"/>
    <col min="15456" max="15456" width="14.85546875" customWidth="1"/>
    <col min="15457" max="15457" width="14.7109375" customWidth="1"/>
    <col min="15461" max="15463" width="14.7109375" customWidth="1"/>
    <col min="15617" max="15617" width="7" customWidth="1"/>
    <col min="15618" max="15618" width="37.28515625" customWidth="1"/>
    <col min="15619" max="15619" width="13.28515625" customWidth="1"/>
    <col min="15620" max="15620" width="14.140625" customWidth="1"/>
    <col min="15621" max="15621" width="12.5703125" customWidth="1"/>
    <col min="15622" max="15622" width="13.42578125" customWidth="1"/>
    <col min="15623" max="15626" width="13.7109375" customWidth="1"/>
    <col min="15627" max="15627" width="14.140625" customWidth="1"/>
    <col min="15628" max="15628" width="13.7109375" customWidth="1"/>
    <col min="15629" max="15629" width="9" customWidth="1"/>
    <col min="15630" max="15637" width="14.7109375" customWidth="1"/>
    <col min="15638" max="15638" width="14.85546875" customWidth="1"/>
    <col min="15639" max="15651" width="14.7109375" customWidth="1"/>
    <col min="15653" max="15653" width="14.7109375" customWidth="1"/>
    <col min="15655" max="15658" width="14.7109375" customWidth="1"/>
    <col min="15659" max="15659" width="14.85546875" customWidth="1"/>
    <col min="15660" max="15663" width="14.7109375" customWidth="1"/>
    <col min="15665" max="15666" width="14.7109375" customWidth="1"/>
    <col min="15668" max="15669" width="14.7109375" customWidth="1"/>
    <col min="15670" max="15670" width="14.5703125" customWidth="1"/>
    <col min="15671" max="15673" width="14.7109375" customWidth="1"/>
    <col min="15676" max="15676" width="14.7109375" customWidth="1"/>
    <col min="15677" max="15677" width="14.85546875" customWidth="1"/>
    <col min="15678" max="15680" width="14.7109375" customWidth="1"/>
    <col min="15682" max="15682" width="14.85546875" customWidth="1"/>
    <col min="15683" max="15684" width="14.7109375" customWidth="1"/>
    <col min="15685" max="15685" width="16.5703125" customWidth="1"/>
    <col min="15686" max="15687" width="14.7109375" customWidth="1"/>
    <col min="15689" max="15694" width="14.7109375" customWidth="1"/>
    <col min="15696" max="15696" width="14.85546875" customWidth="1"/>
    <col min="15697" max="15701" width="14.7109375" customWidth="1"/>
    <col min="15703" max="15707" width="14.7109375" customWidth="1"/>
    <col min="15708" max="15708" width="14.5703125" customWidth="1"/>
    <col min="15710" max="15711" width="14.7109375" customWidth="1"/>
    <col min="15712" max="15712" width="14.85546875" customWidth="1"/>
    <col min="15713" max="15713" width="14.7109375" customWidth="1"/>
    <col min="15717" max="15719" width="14.7109375" customWidth="1"/>
    <col min="15873" max="15873" width="7" customWidth="1"/>
    <col min="15874" max="15874" width="37.28515625" customWidth="1"/>
    <col min="15875" max="15875" width="13.28515625" customWidth="1"/>
    <col min="15876" max="15876" width="14.140625" customWidth="1"/>
    <col min="15877" max="15877" width="12.5703125" customWidth="1"/>
    <col min="15878" max="15878" width="13.42578125" customWidth="1"/>
    <col min="15879" max="15882" width="13.7109375" customWidth="1"/>
    <col min="15883" max="15883" width="14.140625" customWidth="1"/>
    <col min="15884" max="15884" width="13.7109375" customWidth="1"/>
    <col min="15885" max="15885" width="9" customWidth="1"/>
    <col min="15886" max="15893" width="14.7109375" customWidth="1"/>
    <col min="15894" max="15894" width="14.85546875" customWidth="1"/>
    <col min="15895" max="15907" width="14.7109375" customWidth="1"/>
    <col min="15909" max="15909" width="14.7109375" customWidth="1"/>
    <col min="15911" max="15914" width="14.7109375" customWidth="1"/>
    <col min="15915" max="15915" width="14.85546875" customWidth="1"/>
    <col min="15916" max="15919" width="14.7109375" customWidth="1"/>
    <col min="15921" max="15922" width="14.7109375" customWidth="1"/>
    <col min="15924" max="15925" width="14.7109375" customWidth="1"/>
    <col min="15926" max="15926" width="14.5703125" customWidth="1"/>
    <col min="15927" max="15929" width="14.7109375" customWidth="1"/>
    <col min="15932" max="15932" width="14.7109375" customWidth="1"/>
    <col min="15933" max="15933" width="14.85546875" customWidth="1"/>
    <col min="15934" max="15936" width="14.7109375" customWidth="1"/>
    <col min="15938" max="15938" width="14.85546875" customWidth="1"/>
    <col min="15939" max="15940" width="14.7109375" customWidth="1"/>
    <col min="15941" max="15941" width="16.5703125" customWidth="1"/>
    <col min="15942" max="15943" width="14.7109375" customWidth="1"/>
    <col min="15945" max="15950" width="14.7109375" customWidth="1"/>
    <col min="15952" max="15952" width="14.85546875" customWidth="1"/>
    <col min="15953" max="15957" width="14.7109375" customWidth="1"/>
    <col min="15959" max="15963" width="14.7109375" customWidth="1"/>
    <col min="15964" max="15964" width="14.5703125" customWidth="1"/>
    <col min="15966" max="15967" width="14.7109375" customWidth="1"/>
    <col min="15968" max="15968" width="14.85546875" customWidth="1"/>
    <col min="15969" max="15969" width="14.7109375" customWidth="1"/>
    <col min="15973" max="15975" width="14.7109375" customWidth="1"/>
    <col min="16129" max="16129" width="7" customWidth="1"/>
    <col min="16130" max="16130" width="37.28515625" customWidth="1"/>
    <col min="16131" max="16131" width="13.28515625" customWidth="1"/>
    <col min="16132" max="16132" width="14.140625" customWidth="1"/>
    <col min="16133" max="16133" width="12.5703125" customWidth="1"/>
    <col min="16134" max="16134" width="13.42578125" customWidth="1"/>
    <col min="16135" max="16138" width="13.7109375" customWidth="1"/>
    <col min="16139" max="16139" width="14.140625" customWidth="1"/>
    <col min="16140" max="16140" width="13.7109375" customWidth="1"/>
    <col min="16141" max="16141" width="9" customWidth="1"/>
    <col min="16142" max="16149" width="14.7109375" customWidth="1"/>
    <col min="16150" max="16150" width="14.85546875" customWidth="1"/>
    <col min="16151" max="16163" width="14.7109375" customWidth="1"/>
    <col min="16165" max="16165" width="14.7109375" customWidth="1"/>
    <col min="16167" max="16170" width="14.7109375" customWidth="1"/>
    <col min="16171" max="16171" width="14.85546875" customWidth="1"/>
    <col min="16172" max="16175" width="14.7109375" customWidth="1"/>
    <col min="16177" max="16178" width="14.7109375" customWidth="1"/>
    <col min="16180" max="16181" width="14.7109375" customWidth="1"/>
    <col min="16182" max="16182" width="14.5703125" customWidth="1"/>
    <col min="16183" max="16185" width="14.7109375" customWidth="1"/>
    <col min="16188" max="16188" width="14.7109375" customWidth="1"/>
    <col min="16189" max="16189" width="14.85546875" customWidth="1"/>
    <col min="16190" max="16192" width="14.7109375" customWidth="1"/>
    <col min="16194" max="16194" width="14.85546875" customWidth="1"/>
    <col min="16195" max="16196" width="14.7109375" customWidth="1"/>
    <col min="16197" max="16197" width="16.5703125" customWidth="1"/>
    <col min="16198" max="16199" width="14.7109375" customWidth="1"/>
    <col min="16201" max="16206" width="14.7109375" customWidth="1"/>
    <col min="16208" max="16208" width="14.85546875" customWidth="1"/>
    <col min="16209" max="16213" width="14.7109375" customWidth="1"/>
    <col min="16215" max="16219" width="14.7109375" customWidth="1"/>
    <col min="16220" max="16220" width="14.5703125" customWidth="1"/>
    <col min="16222" max="16223" width="14.7109375" customWidth="1"/>
    <col min="16224" max="16224" width="14.85546875" customWidth="1"/>
    <col min="16225" max="16225" width="14.7109375" customWidth="1"/>
    <col min="16229" max="16231" width="14.7109375" customWidth="1"/>
  </cols>
  <sheetData>
    <row r="1" spans="2:6" x14ac:dyDescent="0.2">
      <c r="B1" s="5"/>
      <c r="C1" s="5"/>
      <c r="D1" s="5"/>
      <c r="E1" s="5"/>
      <c r="F1" s="5"/>
    </row>
    <row r="2" spans="2:6" x14ac:dyDescent="0.2">
      <c r="B2" s="425" t="s">
        <v>368</v>
      </c>
      <c r="C2" s="425"/>
      <c r="D2" s="425"/>
      <c r="E2" s="425"/>
      <c r="F2" s="425"/>
    </row>
    <row r="3" spans="2:6" x14ac:dyDescent="0.2">
      <c r="B3" s="416" t="s">
        <v>58</v>
      </c>
      <c r="C3" s="416"/>
      <c r="D3" s="416"/>
      <c r="E3" s="416"/>
      <c r="F3" s="416"/>
    </row>
    <row r="4" spans="2:6" x14ac:dyDescent="0.2">
      <c r="B4" s="410" t="s">
        <v>125</v>
      </c>
      <c r="C4" s="410"/>
      <c r="D4" s="410"/>
      <c r="E4" s="410"/>
      <c r="F4" s="410"/>
    </row>
    <row r="5" spans="2:6" x14ac:dyDescent="0.2">
      <c r="B5" s="410" t="s">
        <v>130</v>
      </c>
      <c r="C5" s="410"/>
      <c r="D5" s="410"/>
      <c r="E5" s="410"/>
      <c r="F5" s="410"/>
    </row>
    <row r="6" spans="2:6" x14ac:dyDescent="0.2">
      <c r="B6" s="83" t="s">
        <v>131</v>
      </c>
      <c r="C6" s="206"/>
      <c r="D6" s="206"/>
      <c r="E6" s="206"/>
      <c r="F6" s="206"/>
    </row>
    <row r="7" spans="2:6" x14ac:dyDescent="0.2">
      <c r="B7" s="410" t="s">
        <v>120</v>
      </c>
      <c r="C7" s="410"/>
      <c r="D7" s="410"/>
      <c r="E7" s="410"/>
      <c r="F7" s="410"/>
    </row>
    <row r="8" spans="2:6" x14ac:dyDescent="0.2">
      <c r="B8" s="416" t="s">
        <v>135</v>
      </c>
      <c r="C8" s="416"/>
      <c r="D8" s="416"/>
      <c r="E8" s="416"/>
      <c r="F8" s="416"/>
    </row>
    <row r="9" spans="2:6" x14ac:dyDescent="0.2">
      <c r="B9" s="87"/>
      <c r="C9" s="87"/>
      <c r="D9" s="87"/>
      <c r="E9" s="88"/>
      <c r="F9" s="87"/>
    </row>
    <row r="10" spans="2:6" x14ac:dyDescent="0.2">
      <c r="B10" s="407" t="s">
        <v>62</v>
      </c>
      <c r="C10" s="407" t="s">
        <v>63</v>
      </c>
      <c r="D10" s="243" t="s">
        <v>64</v>
      </c>
      <c r="E10" s="243" t="s">
        <v>65</v>
      </c>
      <c r="F10" s="407" t="s">
        <v>17</v>
      </c>
    </row>
    <row r="11" spans="2:6" x14ac:dyDescent="0.2">
      <c r="B11" s="407"/>
      <c r="C11" s="407"/>
      <c r="D11" s="243" t="s">
        <v>67</v>
      </c>
      <c r="E11" s="243" t="s">
        <v>68</v>
      </c>
      <c r="F11" s="407"/>
    </row>
    <row r="12" spans="2:6" x14ac:dyDescent="0.2">
      <c r="B12" s="93">
        <v>51</v>
      </c>
      <c r="C12" s="94" t="s">
        <v>70</v>
      </c>
      <c r="D12" s="95">
        <f>SUM(D13+D16+D18)</f>
        <v>4562.55</v>
      </c>
      <c r="E12" s="95">
        <f>SUM(E13+E16+E18)</f>
        <v>4185</v>
      </c>
      <c r="F12" s="95">
        <f>SUM(F13+F16+F18)</f>
        <v>8747.5499999999993</v>
      </c>
    </row>
    <row r="13" spans="2:6" x14ac:dyDescent="0.2">
      <c r="B13" s="96">
        <v>511</v>
      </c>
      <c r="C13" s="97" t="s">
        <v>143</v>
      </c>
      <c r="D13" s="98">
        <f>SUM(D14:D15)</f>
        <v>3977.55</v>
      </c>
      <c r="E13" s="98">
        <f>SUM(E14:E15)</f>
        <v>3600</v>
      </c>
      <c r="F13" s="98">
        <f>SUM(F14:F15)</f>
        <v>7577.55</v>
      </c>
    </row>
    <row r="14" spans="2:6" x14ac:dyDescent="0.2">
      <c r="B14" s="99">
        <v>51101</v>
      </c>
      <c r="C14" s="100" t="s">
        <v>71</v>
      </c>
      <c r="D14" s="101">
        <v>3600</v>
      </c>
      <c r="E14" s="101">
        <v>3600</v>
      </c>
      <c r="F14" s="101">
        <f>SUM(D14:E14)</f>
        <v>7200</v>
      </c>
    </row>
    <row r="15" spans="2:6" x14ac:dyDescent="0.2">
      <c r="B15" s="99">
        <v>51103</v>
      </c>
      <c r="C15" s="102" t="s">
        <v>72</v>
      </c>
      <c r="D15" s="101">
        <v>377.55</v>
      </c>
      <c r="E15" s="101">
        <v>0</v>
      </c>
      <c r="F15" s="101">
        <f>SUM(D15:E15)</f>
        <v>377.55</v>
      </c>
    </row>
    <row r="16" spans="2:6" x14ac:dyDescent="0.2">
      <c r="B16" s="96">
        <v>514</v>
      </c>
      <c r="C16" s="94" t="s">
        <v>75</v>
      </c>
      <c r="D16" s="98">
        <f>SUM(D17)</f>
        <v>306</v>
      </c>
      <c r="E16" s="98">
        <f t="shared" ref="E16:F16" si="0">SUM(E17)</f>
        <v>306</v>
      </c>
      <c r="F16" s="98">
        <f t="shared" si="0"/>
        <v>612</v>
      </c>
    </row>
    <row r="17" spans="2:8" x14ac:dyDescent="0.2">
      <c r="B17" s="103">
        <v>51401</v>
      </c>
      <c r="C17" s="102" t="s">
        <v>76</v>
      </c>
      <c r="D17" s="101">
        <v>306</v>
      </c>
      <c r="E17" s="101">
        <v>306</v>
      </c>
      <c r="F17" s="101">
        <f>SUM(D17:E17)</f>
        <v>612</v>
      </c>
    </row>
    <row r="18" spans="2:8" x14ac:dyDescent="0.2">
      <c r="B18" s="96">
        <v>515</v>
      </c>
      <c r="C18" s="104" t="s">
        <v>77</v>
      </c>
      <c r="D18" s="98">
        <f>SUM(D19:D19)</f>
        <v>279</v>
      </c>
      <c r="E18" s="98">
        <f>SUM(E19:E19)</f>
        <v>279</v>
      </c>
      <c r="F18" s="98">
        <f>SUM(F19:F19)</f>
        <v>558</v>
      </c>
    </row>
    <row r="19" spans="2:8" x14ac:dyDescent="0.2">
      <c r="B19" s="103">
        <v>51501</v>
      </c>
      <c r="C19" s="102" t="s">
        <v>76</v>
      </c>
      <c r="D19" s="101">
        <v>279</v>
      </c>
      <c r="E19" s="101">
        <v>279</v>
      </c>
      <c r="F19" s="101">
        <f>SUM(D19:E19)</f>
        <v>558</v>
      </c>
    </row>
    <row r="20" spans="2:8" x14ac:dyDescent="0.2">
      <c r="B20" s="96">
        <v>54</v>
      </c>
      <c r="C20" s="104" t="s">
        <v>79</v>
      </c>
      <c r="D20" s="105">
        <f>SUM(D21+D28)</f>
        <v>1107.75</v>
      </c>
      <c r="E20" s="105">
        <f>SUM(E21+E28)</f>
        <v>0</v>
      </c>
      <c r="F20" s="105">
        <f>SUM(F21+F28)</f>
        <v>1107.75</v>
      </c>
    </row>
    <row r="21" spans="2:8" x14ac:dyDescent="0.2">
      <c r="B21" s="96">
        <v>541</v>
      </c>
      <c r="C21" s="104" t="s">
        <v>144</v>
      </c>
      <c r="D21" s="105">
        <f>SUM(D22:D27)</f>
        <v>1007.75</v>
      </c>
      <c r="E21" s="105">
        <f>SUM(E22:E27)</f>
        <v>0</v>
      </c>
      <c r="F21" s="105">
        <f>SUM(F22:F27)</f>
        <v>1007.75</v>
      </c>
      <c r="G21" s="6"/>
    </row>
    <row r="22" spans="2:8" x14ac:dyDescent="0.2">
      <c r="B22" s="103">
        <v>54105</v>
      </c>
      <c r="C22" s="102" t="s">
        <v>83</v>
      </c>
      <c r="D22" s="106">
        <v>57.75</v>
      </c>
      <c r="E22" s="106">
        <v>0</v>
      </c>
      <c r="F22" s="106">
        <f t="shared" ref="F22:F27" si="1">SUM(D22:E22)</f>
        <v>57.75</v>
      </c>
      <c r="G22" s="7"/>
    </row>
    <row r="23" spans="2:8" x14ac:dyDescent="0.2">
      <c r="B23" s="103">
        <v>54107</v>
      </c>
      <c r="C23" s="102" t="s">
        <v>133</v>
      </c>
      <c r="D23" s="106">
        <v>100</v>
      </c>
      <c r="E23" s="106">
        <v>0</v>
      </c>
      <c r="F23" s="106">
        <f t="shared" si="1"/>
        <v>100</v>
      </c>
      <c r="G23" s="7"/>
    </row>
    <row r="24" spans="2:8" x14ac:dyDescent="0.2">
      <c r="B24" s="103">
        <v>54114</v>
      </c>
      <c r="C24" s="102" t="s">
        <v>87</v>
      </c>
      <c r="D24" s="106">
        <v>100</v>
      </c>
      <c r="E24" s="106">
        <v>0</v>
      </c>
      <c r="F24" s="106">
        <f t="shared" si="1"/>
        <v>100</v>
      </c>
      <c r="G24" s="7"/>
    </row>
    <row r="25" spans="2:8" x14ac:dyDescent="0.2">
      <c r="B25" s="103">
        <v>54115</v>
      </c>
      <c r="C25" s="102" t="s">
        <v>88</v>
      </c>
      <c r="D25" s="106">
        <v>400</v>
      </c>
      <c r="E25" s="106">
        <v>0</v>
      </c>
      <c r="F25" s="106">
        <f t="shared" si="1"/>
        <v>400</v>
      </c>
      <c r="G25" s="7"/>
    </row>
    <row r="26" spans="2:8" x14ac:dyDescent="0.2">
      <c r="B26" s="103">
        <v>54118</v>
      </c>
      <c r="C26" s="102" t="s">
        <v>121</v>
      </c>
      <c r="D26" s="106">
        <v>250</v>
      </c>
      <c r="E26" s="106">
        <v>0</v>
      </c>
      <c r="F26" s="106">
        <f t="shared" si="1"/>
        <v>250</v>
      </c>
      <c r="G26" s="23"/>
      <c r="H26" s="7"/>
    </row>
    <row r="27" spans="2:8" x14ac:dyDescent="0.2">
      <c r="B27" s="103">
        <v>54119</v>
      </c>
      <c r="C27" s="102" t="s">
        <v>238</v>
      </c>
      <c r="D27" s="106">
        <v>100</v>
      </c>
      <c r="E27" s="106">
        <v>0</v>
      </c>
      <c r="F27" s="106">
        <f t="shared" si="1"/>
        <v>100</v>
      </c>
      <c r="G27" s="23"/>
      <c r="H27" s="7"/>
    </row>
    <row r="28" spans="2:8" x14ac:dyDescent="0.2">
      <c r="B28" s="96">
        <v>543</v>
      </c>
      <c r="C28" s="104" t="s">
        <v>145</v>
      </c>
      <c r="D28" s="105">
        <f>SUM(D29:D29)</f>
        <v>100</v>
      </c>
      <c r="E28" s="105">
        <f>SUM(E29)</f>
        <v>0</v>
      </c>
      <c r="F28" s="105">
        <f>SUM(F29:F29)</f>
        <v>100</v>
      </c>
      <c r="G28" s="6"/>
    </row>
    <row r="29" spans="2:8" x14ac:dyDescent="0.2">
      <c r="B29" s="103">
        <v>54301</v>
      </c>
      <c r="C29" s="102" t="s">
        <v>93</v>
      </c>
      <c r="D29" s="106">
        <v>100</v>
      </c>
      <c r="E29" s="106">
        <v>0</v>
      </c>
      <c r="F29" s="106">
        <f>SUM(D29:E29)</f>
        <v>100</v>
      </c>
      <c r="G29" s="6"/>
    </row>
    <row r="30" spans="2:8" x14ac:dyDescent="0.2">
      <c r="B30" s="96">
        <v>61</v>
      </c>
      <c r="C30" s="104" t="s">
        <v>106</v>
      </c>
      <c r="D30" s="105">
        <f>D31</f>
        <v>5800</v>
      </c>
      <c r="E30" s="106">
        <v>0</v>
      </c>
      <c r="F30" s="105">
        <f>F31</f>
        <v>5800</v>
      </c>
      <c r="G30" s="7"/>
    </row>
    <row r="31" spans="2:8" x14ac:dyDescent="0.2">
      <c r="B31" s="96">
        <v>611</v>
      </c>
      <c r="C31" s="104" t="s">
        <v>150</v>
      </c>
      <c r="D31" s="105">
        <f>SUM(D32:D33)</f>
        <v>5800</v>
      </c>
      <c r="E31" s="106">
        <v>0</v>
      </c>
      <c r="F31" s="105">
        <f>SUM(F32:F33)</f>
        <v>5800</v>
      </c>
      <c r="G31" s="7"/>
    </row>
    <row r="32" spans="2:8" x14ac:dyDescent="0.2">
      <c r="B32" s="103">
        <v>61101</v>
      </c>
      <c r="C32" s="102" t="s">
        <v>108</v>
      </c>
      <c r="D32" s="106">
        <v>1800</v>
      </c>
      <c r="E32" s="106">
        <v>0</v>
      </c>
      <c r="F32" s="106">
        <f>SUM(D32:E32)</f>
        <v>1800</v>
      </c>
      <c r="G32" s="7"/>
    </row>
    <row r="33" spans="2:9" x14ac:dyDescent="0.2">
      <c r="B33" s="103">
        <v>61403</v>
      </c>
      <c r="C33" s="102" t="s">
        <v>350</v>
      </c>
      <c r="D33" s="106">
        <v>4000</v>
      </c>
      <c r="E33" s="106">
        <v>0</v>
      </c>
      <c r="F33" s="106">
        <f>+D33</f>
        <v>4000</v>
      </c>
      <c r="G33" s="7"/>
    </row>
    <row r="34" spans="2:9" x14ac:dyDescent="0.2">
      <c r="B34" s="103"/>
      <c r="C34" s="102"/>
      <c r="D34" s="106"/>
      <c r="E34" s="106"/>
      <c r="F34" s="106"/>
      <c r="G34" s="7"/>
    </row>
    <row r="35" spans="2:9" x14ac:dyDescent="0.2">
      <c r="B35" s="103"/>
      <c r="C35" s="104" t="s">
        <v>115</v>
      </c>
      <c r="D35" s="105">
        <f>D12+D20+D30</f>
        <v>11470.3</v>
      </c>
      <c r="E35" s="105">
        <f>E12+E20</f>
        <v>4185</v>
      </c>
      <c r="F35" s="105">
        <f>SUM(D35:E35)</f>
        <v>15655.3</v>
      </c>
      <c r="G35" s="52"/>
    </row>
    <row r="36" spans="2:9" x14ac:dyDescent="0.2">
      <c r="B36" s="103"/>
      <c r="C36" s="102"/>
      <c r="D36" s="106"/>
      <c r="E36" s="106"/>
      <c r="F36" s="106"/>
      <c r="G36" s="22"/>
    </row>
    <row r="37" spans="2:9" x14ac:dyDescent="0.2">
      <c r="B37" s="96"/>
      <c r="C37" s="104" t="s">
        <v>116</v>
      </c>
      <c r="D37" s="105">
        <f>SUM(D12+D20+D30)</f>
        <v>11470.3</v>
      </c>
      <c r="E37" s="105">
        <f>SUM(E12+E20)</f>
        <v>4185</v>
      </c>
      <c r="F37" s="105">
        <f>SUM(F12+F20+F30)</f>
        <v>15655.3</v>
      </c>
      <c r="G37" s="25"/>
    </row>
    <row r="38" spans="2:9" x14ac:dyDescent="0.2">
      <c r="B38" s="96"/>
      <c r="C38" s="104" t="s">
        <v>117</v>
      </c>
      <c r="D38" s="105">
        <f>SUM(D13+D16+D18+D21+D28+D31)</f>
        <v>11470.3</v>
      </c>
      <c r="E38" s="105">
        <f>SUM(E13+E16+E18+E21+E28)</f>
        <v>4185</v>
      </c>
      <c r="F38" s="105">
        <f>SUM(F13+F16+F18+F21+F28+F31)</f>
        <v>15655.3</v>
      </c>
      <c r="G38" s="25"/>
    </row>
    <row r="39" spans="2:9" x14ac:dyDescent="0.2">
      <c r="B39" s="96"/>
      <c r="C39" s="104" t="s">
        <v>118</v>
      </c>
      <c r="D39" s="105">
        <f>SUM(D14+D15+D17+D19+D22+D23+D24+D25+D26+D27+D29+D32+D33)</f>
        <v>11470.3</v>
      </c>
      <c r="E39" s="105">
        <f>SUM(E14+E15+E17+E19+E22+E24+E25+E26+E27)</f>
        <v>4185</v>
      </c>
      <c r="F39" s="105">
        <f>SUM(F14+F15+F17+F19+F22+F23+F24+F25+F26+F27+F29+F32+F33)</f>
        <v>15655.3</v>
      </c>
      <c r="G39" s="47"/>
      <c r="H39" s="44"/>
      <c r="I39" s="63"/>
    </row>
    <row r="40" spans="2:9" x14ac:dyDescent="0.2">
      <c r="B40" s="9"/>
      <c r="G40" s="7"/>
    </row>
    <row r="41" spans="2:9" x14ac:dyDescent="0.2">
      <c r="G41" s="7"/>
    </row>
    <row r="42" spans="2:9" x14ac:dyDescent="0.2">
      <c r="G42" s="7"/>
    </row>
    <row r="43" spans="2:9" x14ac:dyDescent="0.2">
      <c r="G43" s="7"/>
    </row>
    <row r="44" spans="2:9" x14ac:dyDescent="0.2">
      <c r="G44" s="7"/>
    </row>
    <row r="45" spans="2:9" x14ac:dyDescent="0.2">
      <c r="G45" s="7"/>
    </row>
    <row r="46" spans="2:9" x14ac:dyDescent="0.2">
      <c r="G46" s="7"/>
    </row>
    <row r="47" spans="2:9" x14ac:dyDescent="0.2">
      <c r="G47" s="7"/>
    </row>
    <row r="48" spans="2:9" x14ac:dyDescent="0.2">
      <c r="G48" s="7"/>
    </row>
    <row r="49" spans="7:7" x14ac:dyDescent="0.2">
      <c r="G49" s="7"/>
    </row>
    <row r="50" spans="7:7" x14ac:dyDescent="0.2">
      <c r="G50" s="7"/>
    </row>
    <row r="51" spans="7:7" x14ac:dyDescent="0.2">
      <c r="G51" s="7"/>
    </row>
    <row r="52" spans="7:7" x14ac:dyDescent="0.2">
      <c r="G52" s="7"/>
    </row>
    <row r="53" spans="7:7" x14ac:dyDescent="0.2">
      <c r="G53" s="7"/>
    </row>
    <row r="54" spans="7:7" x14ac:dyDescent="0.2">
      <c r="G54" s="7"/>
    </row>
    <row r="55" spans="7:7" x14ac:dyDescent="0.2">
      <c r="G55" s="7"/>
    </row>
    <row r="56" spans="7:7" x14ac:dyDescent="0.2">
      <c r="G56" s="7"/>
    </row>
    <row r="57" spans="7:7" x14ac:dyDescent="0.2">
      <c r="G57" s="7"/>
    </row>
    <row r="58" spans="7:7" x14ac:dyDescent="0.2">
      <c r="G58" s="7"/>
    </row>
    <row r="59" spans="7:7" x14ac:dyDescent="0.2">
      <c r="G59" s="7"/>
    </row>
    <row r="60" spans="7:7" x14ac:dyDescent="0.2">
      <c r="G60" s="7"/>
    </row>
    <row r="61" spans="7:7" x14ac:dyDescent="0.2">
      <c r="G61" s="7"/>
    </row>
    <row r="62" spans="7:7" x14ac:dyDescent="0.2">
      <c r="G62" s="7"/>
    </row>
    <row r="63" spans="7:7" x14ac:dyDescent="0.2">
      <c r="G63" s="7"/>
    </row>
    <row r="64" spans="7:7" x14ac:dyDescent="0.2">
      <c r="G64" s="7"/>
    </row>
    <row r="65" spans="7:7" x14ac:dyDescent="0.2">
      <c r="G65" s="7"/>
    </row>
    <row r="66" spans="7:7" x14ac:dyDescent="0.2">
      <c r="G66" s="7"/>
    </row>
    <row r="67" spans="7:7" x14ac:dyDescent="0.2">
      <c r="G67" s="7"/>
    </row>
    <row r="68" spans="7:7" x14ac:dyDescent="0.2">
      <c r="G68" s="7"/>
    </row>
    <row r="81" ht="15" customHeight="1" x14ac:dyDescent="0.2"/>
    <row r="1088" spans="7:7" x14ac:dyDescent="0.2">
      <c r="G1088" s="10"/>
    </row>
    <row r="1089" spans="7:7" x14ac:dyDescent="0.2">
      <c r="G1089" s="1"/>
    </row>
    <row r="1090" spans="7:7" x14ac:dyDescent="0.2">
      <c r="G1090" s="1"/>
    </row>
    <row r="1091" spans="7:7" x14ac:dyDescent="0.2">
      <c r="G1091" s="1"/>
    </row>
    <row r="1092" spans="7:7" x14ac:dyDescent="0.2">
      <c r="G1092" s="1"/>
    </row>
    <row r="1093" spans="7:7" x14ac:dyDescent="0.2">
      <c r="G1093" s="11"/>
    </row>
    <row r="1094" spans="7:7" x14ac:dyDescent="0.2">
      <c r="G1094" s="1"/>
    </row>
    <row r="1095" spans="7:7" x14ac:dyDescent="0.2">
      <c r="G1095" s="1"/>
    </row>
    <row r="1096" spans="7:7" x14ac:dyDescent="0.2">
      <c r="G1096" s="1"/>
    </row>
    <row r="1097" spans="7:7" x14ac:dyDescent="0.2">
      <c r="G1097" s="1"/>
    </row>
    <row r="1098" spans="7:7" x14ac:dyDescent="0.2">
      <c r="G1098" s="1"/>
    </row>
    <row r="1099" spans="7:7" x14ac:dyDescent="0.2">
      <c r="G1099" s="1"/>
    </row>
    <row r="1100" spans="7:7" x14ac:dyDescent="0.2">
      <c r="G1100" s="1"/>
    </row>
    <row r="1101" spans="7:7" x14ac:dyDescent="0.2">
      <c r="G1101" s="1"/>
    </row>
    <row r="1102" spans="7:7" x14ac:dyDescent="0.2">
      <c r="G1102" s="1"/>
    </row>
    <row r="1103" spans="7:7" x14ac:dyDescent="0.2">
      <c r="G1103" s="1"/>
    </row>
    <row r="1104" spans="7:7" x14ac:dyDescent="0.2">
      <c r="G1104" s="1"/>
    </row>
    <row r="1105" spans="7:7" x14ac:dyDescent="0.2">
      <c r="G1105" s="1"/>
    </row>
    <row r="1106" spans="7:7" x14ac:dyDescent="0.2">
      <c r="G1106" s="12"/>
    </row>
    <row r="1107" spans="7:7" x14ac:dyDescent="0.2">
      <c r="G1107" s="13"/>
    </row>
    <row r="1108" spans="7:7" x14ac:dyDescent="0.2">
      <c r="G1108" s="12"/>
    </row>
    <row r="1109" spans="7:7" x14ac:dyDescent="0.2">
      <c r="G1109" s="14"/>
    </row>
    <row r="1110" spans="7:7" x14ac:dyDescent="0.2">
      <c r="G1110" s="7"/>
    </row>
    <row r="1111" spans="7:7" x14ac:dyDescent="0.2">
      <c r="G1111" s="6"/>
    </row>
    <row r="1112" spans="7:7" x14ac:dyDescent="0.2">
      <c r="G1112" s="7"/>
    </row>
    <row r="1113" spans="7:7" x14ac:dyDescent="0.2">
      <c r="G1113" s="7"/>
    </row>
    <row r="1114" spans="7:7" x14ac:dyDescent="0.2">
      <c r="G1114" s="7"/>
    </row>
    <row r="1115" spans="7:7" x14ac:dyDescent="0.2">
      <c r="G1115" s="6"/>
    </row>
    <row r="1116" spans="7:7" x14ac:dyDescent="0.2">
      <c r="G1116" s="6"/>
    </row>
    <row r="1117" spans="7:7" x14ac:dyDescent="0.2">
      <c r="G1117" s="6"/>
    </row>
    <row r="1118" spans="7:7" x14ac:dyDescent="0.2">
      <c r="G1118" s="6"/>
    </row>
    <row r="1119" spans="7:7" x14ac:dyDescent="0.2">
      <c r="G1119" s="6"/>
    </row>
    <row r="1120" spans="7:7" x14ac:dyDescent="0.2">
      <c r="G1120" s="6"/>
    </row>
    <row r="2462" spans="8:102" ht="11.1" customHeight="1" x14ac:dyDescent="0.2">
      <c r="H2462" s="10"/>
      <c r="I2462" s="10"/>
      <c r="J2462" s="10"/>
      <c r="K2462" s="10"/>
      <c r="L2462" s="10"/>
      <c r="N2462" s="10"/>
      <c r="O2462" s="10"/>
      <c r="P2462" s="10"/>
      <c r="Q2462" s="10"/>
      <c r="R2462" s="10"/>
      <c r="S2462" s="10"/>
      <c r="T2462" s="10"/>
      <c r="U2462" s="10"/>
      <c r="V2462" s="10"/>
      <c r="W2462" s="10"/>
      <c r="X2462" s="10"/>
      <c r="Y2462" s="10"/>
      <c r="Z2462" s="10"/>
      <c r="AA2462" s="10"/>
      <c r="AB2462" s="10"/>
      <c r="AC2462" s="10"/>
      <c r="AD2462" s="10"/>
      <c r="AE2462" s="10"/>
      <c r="AF2462" s="10"/>
      <c r="AG2462" s="10"/>
      <c r="AH2462" s="10"/>
      <c r="AI2462" s="10"/>
      <c r="AJ2462" s="10"/>
      <c r="AK2462" s="10"/>
      <c r="AL2462" s="10"/>
      <c r="AM2462" s="10"/>
      <c r="AN2462" s="10"/>
      <c r="AO2462" s="10"/>
      <c r="AP2462" s="10"/>
      <c r="AQ2462" s="10"/>
      <c r="AR2462" s="10"/>
      <c r="AS2462" s="10"/>
      <c r="AT2462" s="10"/>
      <c r="AU2462" s="10"/>
      <c r="AV2462" s="10"/>
      <c r="AW2462" s="10"/>
      <c r="AX2462" s="10"/>
      <c r="AZ2462" s="10"/>
      <c r="BA2462" s="10"/>
      <c r="BB2462" s="10"/>
      <c r="BC2462" s="10"/>
      <c r="BD2462" s="10"/>
      <c r="BE2462" s="10"/>
      <c r="BG2462" s="10"/>
      <c r="BH2462" s="10"/>
      <c r="BI2462" s="10"/>
      <c r="BJ2462" s="10"/>
      <c r="BK2462" s="10"/>
      <c r="BL2462" s="10"/>
      <c r="BN2462" s="10"/>
      <c r="BO2462" s="10"/>
      <c r="BP2462" s="10"/>
      <c r="BQ2462" s="10"/>
      <c r="BR2462" s="10"/>
      <c r="BS2462" s="10"/>
      <c r="BU2462" s="10"/>
      <c r="BV2462" s="10"/>
      <c r="BW2462" s="10"/>
      <c r="BX2462" s="10"/>
      <c r="BY2462" s="10"/>
      <c r="BZ2462" s="10"/>
      <c r="CB2462" s="10"/>
      <c r="CC2462" s="10"/>
      <c r="CD2462" s="10"/>
      <c r="CE2462" s="10"/>
      <c r="CF2462" s="10"/>
      <c r="CG2462" s="10"/>
      <c r="CI2462" s="10"/>
      <c r="CJ2462" s="10"/>
      <c r="CK2462" s="10"/>
      <c r="CL2462" s="10"/>
      <c r="CM2462" s="10"/>
      <c r="CN2462" s="10"/>
      <c r="CP2462" s="10"/>
      <c r="CQ2462" s="10"/>
      <c r="CR2462" s="10"/>
      <c r="CS2462" s="10"/>
      <c r="CT2462" s="10"/>
      <c r="CU2462" s="10"/>
      <c r="CW2462" s="10"/>
      <c r="CX2462" s="10"/>
    </row>
    <row r="2463" spans="8:102" ht="11.1" customHeight="1" x14ac:dyDescent="0.2">
      <c r="H2463" s="1"/>
      <c r="I2463" s="1"/>
      <c r="J2463" s="1"/>
      <c r="K2463" s="1"/>
      <c r="L2463" s="1"/>
      <c r="N2463" s="1"/>
      <c r="O2463" s="1"/>
      <c r="P2463" s="1"/>
      <c r="Q2463" s="1"/>
      <c r="R2463" s="1"/>
      <c r="S2463" s="1"/>
      <c r="T2463" s="1"/>
      <c r="U2463" s="1"/>
      <c r="V2463" s="1"/>
      <c r="W2463" s="1"/>
      <c r="X2463" s="1"/>
      <c r="Y2463" s="1"/>
      <c r="Z2463" s="1"/>
      <c r="AA2463" s="1"/>
      <c r="AB2463" s="1"/>
      <c r="AC2463" s="1"/>
      <c r="AD2463" s="1"/>
      <c r="AE2463" s="1"/>
      <c r="AF2463" s="1"/>
      <c r="AG2463" s="1"/>
      <c r="AH2463" s="1"/>
      <c r="AI2463" s="1"/>
      <c r="AJ2463" s="1"/>
      <c r="AK2463" s="1"/>
      <c r="AL2463" s="1"/>
      <c r="AM2463" s="1"/>
      <c r="AN2463" s="1"/>
      <c r="AO2463" s="1"/>
      <c r="AP2463" s="1"/>
      <c r="AQ2463" s="1"/>
      <c r="AR2463" s="1"/>
      <c r="AS2463" s="1"/>
      <c r="AT2463" s="1"/>
      <c r="AU2463" s="1"/>
      <c r="AV2463" s="1"/>
      <c r="AW2463" s="1"/>
      <c r="AX2463" s="1"/>
      <c r="AZ2463" s="1"/>
      <c r="BA2463" s="1"/>
      <c r="BB2463" s="1"/>
      <c r="BC2463" s="1"/>
      <c r="BD2463" s="1"/>
      <c r="BE2463" s="1"/>
      <c r="BG2463" s="1"/>
      <c r="BH2463" s="1"/>
      <c r="BI2463" s="1"/>
      <c r="BJ2463" s="1"/>
      <c r="BK2463" s="1"/>
      <c r="BL2463" s="1"/>
      <c r="BN2463" s="1"/>
      <c r="BO2463" s="1"/>
      <c r="BP2463" s="1"/>
      <c r="BQ2463" s="1"/>
      <c r="BR2463" s="1"/>
      <c r="BS2463" s="1"/>
      <c r="BU2463" s="1"/>
      <c r="BV2463" s="1"/>
      <c r="BW2463" s="1"/>
      <c r="BX2463" s="1"/>
      <c r="BY2463" s="1"/>
      <c r="BZ2463" s="1"/>
      <c r="CB2463" s="1"/>
      <c r="CC2463" s="1"/>
      <c r="CD2463" s="1"/>
      <c r="CE2463" s="1"/>
      <c r="CF2463" s="1"/>
      <c r="CG2463" s="1"/>
      <c r="CI2463" s="1"/>
      <c r="CJ2463" s="1"/>
      <c r="CK2463" s="1"/>
      <c r="CL2463" s="1"/>
      <c r="CM2463" s="1"/>
      <c r="CN2463" s="1"/>
      <c r="CP2463" s="1"/>
      <c r="CQ2463" s="1"/>
      <c r="CR2463" s="1"/>
      <c r="CS2463" s="1"/>
      <c r="CT2463" s="1"/>
      <c r="CU2463" s="1"/>
      <c r="CW2463" s="1"/>
      <c r="CX2463" s="1"/>
    </row>
    <row r="2464" spans="8:102" ht="11.1" customHeight="1" x14ac:dyDescent="0.2">
      <c r="H2464" s="1"/>
      <c r="I2464" s="1"/>
      <c r="J2464" s="1"/>
      <c r="K2464" s="1"/>
      <c r="L2464" s="1"/>
      <c r="N2464" s="1"/>
      <c r="O2464" s="1"/>
      <c r="P2464" s="1"/>
      <c r="Q2464" s="1"/>
      <c r="R2464" s="1"/>
      <c r="S2464" s="1"/>
      <c r="T2464" s="1"/>
      <c r="U2464" s="1"/>
      <c r="V2464" s="1"/>
      <c r="W2464" s="1"/>
      <c r="X2464" s="1"/>
      <c r="Y2464" s="1"/>
      <c r="Z2464" s="1"/>
      <c r="AA2464" s="1"/>
      <c r="AB2464" s="1"/>
      <c r="AC2464" s="1"/>
      <c r="AD2464" s="1"/>
      <c r="AE2464" s="1"/>
      <c r="AF2464" s="1"/>
      <c r="AG2464" s="1"/>
      <c r="AH2464" s="1"/>
      <c r="AJ2464" s="1"/>
      <c r="AK2464" s="1"/>
      <c r="AM2464" s="1"/>
      <c r="AO2464" s="1"/>
      <c r="AP2464" s="1"/>
      <c r="AQ2464" s="1"/>
      <c r="AR2464" s="1"/>
      <c r="AS2464" s="1"/>
      <c r="AT2464" s="1"/>
      <c r="AV2464" s="1"/>
      <c r="AX2464" s="1"/>
      <c r="AZ2464" s="1"/>
      <c r="BA2464" s="1"/>
      <c r="BB2464" s="1"/>
      <c r="BC2464" s="1"/>
      <c r="BD2464" s="1"/>
      <c r="BE2464" s="1"/>
      <c r="BG2464" s="1"/>
      <c r="BH2464" s="1"/>
      <c r="BI2464" s="1"/>
      <c r="BJ2464" s="1"/>
      <c r="BL2464" s="1"/>
      <c r="BN2464" s="1"/>
      <c r="BO2464" s="1"/>
      <c r="BP2464" s="1"/>
      <c r="BQ2464" s="1"/>
      <c r="BR2464" s="1"/>
      <c r="BS2464" s="1"/>
      <c r="BU2464" s="1"/>
      <c r="BV2464" s="1"/>
      <c r="BW2464" s="1"/>
      <c r="BX2464" s="1"/>
      <c r="BY2464" s="1"/>
      <c r="BZ2464" s="1"/>
      <c r="CB2464" s="1"/>
      <c r="CD2464" s="1"/>
      <c r="CE2464" s="1"/>
      <c r="CF2464" s="1"/>
      <c r="CG2464" s="1"/>
      <c r="CI2464" s="1"/>
      <c r="CJ2464" s="1"/>
      <c r="CK2464" s="1"/>
      <c r="CL2464" s="1"/>
      <c r="CM2464" s="1"/>
      <c r="CN2464" s="1"/>
      <c r="CP2464" s="1"/>
      <c r="CQ2464" s="1"/>
      <c r="CR2464" s="1"/>
      <c r="CW2464" s="1"/>
      <c r="CX2464" s="1"/>
    </row>
    <row r="2465" spans="8:102" x14ac:dyDescent="0.2">
      <c r="H2465" s="1"/>
      <c r="I2465" s="1"/>
      <c r="J2465" s="1"/>
      <c r="K2465" s="1"/>
      <c r="L2465" s="1"/>
      <c r="N2465" s="1"/>
      <c r="O2465" s="1"/>
      <c r="P2465" s="1"/>
      <c r="Q2465" s="1"/>
      <c r="R2465" s="1"/>
      <c r="S2465" s="1"/>
      <c r="T2465" s="1"/>
      <c r="U2465" s="1"/>
      <c r="V2465" s="1"/>
      <c r="W2465" s="1"/>
      <c r="X2465" s="1"/>
      <c r="Y2465" s="1"/>
      <c r="Z2465" s="1"/>
      <c r="AA2465" s="1"/>
      <c r="AB2465" s="1"/>
      <c r="AC2465" s="1"/>
      <c r="AD2465" s="1"/>
      <c r="AE2465" s="1"/>
      <c r="AF2465" s="1"/>
      <c r="AG2465" s="1"/>
      <c r="AH2465" s="1"/>
      <c r="AJ2465" s="1"/>
      <c r="AK2465" s="1"/>
      <c r="AM2465" s="1"/>
      <c r="AO2465" s="1"/>
      <c r="AP2465" s="1"/>
      <c r="AQ2465" s="1"/>
      <c r="AR2465" s="1"/>
      <c r="AS2465" s="1"/>
      <c r="AT2465" s="1"/>
      <c r="AV2465" s="1"/>
      <c r="AX2465" s="1"/>
      <c r="AZ2465" s="1"/>
      <c r="BA2465" s="1"/>
      <c r="BB2465" s="1"/>
      <c r="BC2465" s="1"/>
      <c r="BD2465" s="1"/>
      <c r="BE2465" s="1"/>
      <c r="BG2465" s="1"/>
      <c r="BH2465" s="1"/>
      <c r="BI2465" s="1"/>
      <c r="BJ2465" s="1"/>
      <c r="BL2465" s="1"/>
      <c r="BN2465" s="1"/>
      <c r="BO2465" s="1"/>
      <c r="BP2465" s="1"/>
      <c r="BQ2465" s="1"/>
      <c r="BR2465" s="1"/>
      <c r="BS2465" s="1"/>
      <c r="BU2465" s="1"/>
      <c r="BV2465" s="1"/>
      <c r="BW2465" s="1"/>
      <c r="BX2465" s="1"/>
      <c r="BY2465" s="1"/>
      <c r="BZ2465" s="1"/>
      <c r="CB2465" s="1"/>
      <c r="CD2465" s="1"/>
      <c r="CE2465" s="1"/>
      <c r="CF2465" s="1"/>
      <c r="CG2465" s="1"/>
      <c r="CI2465" s="1"/>
      <c r="CJ2465" s="1"/>
      <c r="CK2465" s="1"/>
      <c r="CL2465" s="1"/>
      <c r="CM2465" s="1"/>
      <c r="CN2465" s="1"/>
      <c r="CP2465" s="1"/>
      <c r="CQ2465" s="1"/>
      <c r="CR2465" s="1"/>
      <c r="CW2465" s="1"/>
      <c r="CX2465" s="1"/>
    </row>
    <row r="2466" spans="8:102" ht="12.95" customHeight="1" x14ac:dyDescent="0.2">
      <c r="H2466" s="1"/>
      <c r="I2466" s="1"/>
      <c r="J2466" s="1"/>
      <c r="K2466" s="1"/>
      <c r="L2466" s="1"/>
      <c r="N2466" s="1"/>
      <c r="O2466" s="1"/>
      <c r="P2466" s="1"/>
      <c r="Q2466" s="1"/>
      <c r="R2466" s="1"/>
      <c r="S2466" s="1"/>
      <c r="T2466" s="1"/>
      <c r="U2466" s="1"/>
      <c r="V2466" s="1"/>
      <c r="W2466" s="1"/>
      <c r="X2466" s="1"/>
      <c r="Y2466" s="1"/>
      <c r="Z2466" s="1"/>
      <c r="AA2466" s="1"/>
      <c r="AD2466" s="1"/>
      <c r="AE2466" s="1"/>
      <c r="AF2466" s="1"/>
      <c r="AG2466" s="1"/>
      <c r="AH2466" s="1"/>
      <c r="AJ2466" s="1"/>
      <c r="AK2466" s="1"/>
      <c r="AM2466" s="1"/>
      <c r="AO2466" s="1"/>
      <c r="AP2466" s="1"/>
      <c r="AS2466" s="1"/>
      <c r="AV2466" s="1"/>
      <c r="AX2466" s="1"/>
      <c r="AZ2466" s="1"/>
      <c r="BA2466" s="1"/>
      <c r="BB2466" s="1"/>
      <c r="BC2466" s="1"/>
      <c r="BE2466" s="1"/>
      <c r="BG2466" s="1"/>
      <c r="BH2466" s="1"/>
      <c r="BI2466" s="1"/>
      <c r="BJ2466" s="1"/>
      <c r="BL2466" s="1"/>
      <c r="BN2466" s="1"/>
      <c r="BO2466" s="1"/>
      <c r="BP2466" s="1"/>
      <c r="BQ2466" s="1"/>
      <c r="BR2466" s="1"/>
      <c r="BS2466" s="1"/>
      <c r="BV2466" s="1"/>
      <c r="BW2466" s="1"/>
      <c r="BX2466" s="1"/>
      <c r="BY2466" s="1"/>
      <c r="BZ2466" s="1"/>
      <c r="CD2466" s="1"/>
      <c r="CE2466" s="1"/>
      <c r="CF2466" s="1"/>
      <c r="CG2466" s="1"/>
      <c r="CJ2466" s="1"/>
      <c r="CK2466" s="1"/>
      <c r="CL2466" s="1"/>
      <c r="CM2466" s="1"/>
      <c r="CN2466" s="1"/>
      <c r="CR2466" s="1"/>
      <c r="CW2466" s="1"/>
      <c r="CX2466" s="1"/>
    </row>
    <row r="2467" spans="8:102" ht="12.95" customHeight="1" x14ac:dyDescent="0.2">
      <c r="H2467" s="1"/>
      <c r="I2467" s="1"/>
      <c r="J2467" s="1"/>
      <c r="K2467" s="1"/>
      <c r="L2467" s="1"/>
      <c r="N2467" s="1"/>
      <c r="O2467" s="1"/>
      <c r="P2467" s="1"/>
      <c r="Q2467" s="1"/>
      <c r="R2467" s="1"/>
      <c r="S2467" s="1"/>
      <c r="T2467" s="1"/>
      <c r="V2467" s="1"/>
      <c r="W2467" s="1"/>
      <c r="X2467" s="1"/>
      <c r="Y2467" s="1"/>
      <c r="Z2467" s="1"/>
      <c r="AA2467" s="1"/>
      <c r="AD2467" s="1"/>
      <c r="AE2467" s="1"/>
      <c r="AF2467" s="1"/>
      <c r="AG2467" s="1"/>
      <c r="AH2467" s="1"/>
      <c r="AJ2467" s="1"/>
      <c r="AK2467" s="1"/>
      <c r="AM2467" s="1"/>
      <c r="AO2467" s="1"/>
      <c r="AP2467" s="1"/>
      <c r="AS2467" s="1"/>
      <c r="AV2467" s="1"/>
      <c r="AX2467" s="1"/>
      <c r="AZ2467" s="1"/>
      <c r="BA2467" s="1"/>
      <c r="BB2467" s="1"/>
      <c r="BC2467" s="1"/>
      <c r="BE2467" s="1"/>
      <c r="BG2467" s="1"/>
      <c r="BH2467" s="1"/>
      <c r="BI2467" s="1"/>
      <c r="BJ2467" s="1"/>
      <c r="BL2467" s="1"/>
      <c r="BO2467" s="1"/>
      <c r="BP2467" s="1"/>
      <c r="BQ2467" s="1"/>
      <c r="BR2467" s="1"/>
      <c r="BS2467" s="1"/>
      <c r="BV2467" s="1"/>
      <c r="BW2467" s="1"/>
      <c r="BX2467" s="1"/>
      <c r="BY2467" s="1"/>
      <c r="BZ2467" s="1"/>
      <c r="CD2467" s="1"/>
      <c r="CE2467" s="1"/>
      <c r="CF2467" s="1"/>
      <c r="CG2467" s="1"/>
      <c r="CJ2467" s="1"/>
      <c r="CK2467" s="1"/>
      <c r="CL2467" s="1"/>
      <c r="CM2467" s="1"/>
      <c r="CN2467" s="1"/>
      <c r="CR2467" s="1"/>
      <c r="CW2467" s="1"/>
      <c r="CX2467" s="1"/>
    </row>
    <row r="2468" spans="8:102" ht="12.95" customHeight="1" x14ac:dyDescent="0.2">
      <c r="H2468" s="1"/>
      <c r="I2468" s="1"/>
      <c r="J2468" s="1"/>
      <c r="K2468" s="1"/>
      <c r="L2468" s="1"/>
      <c r="N2468" s="1"/>
      <c r="O2468" s="1"/>
      <c r="P2468" s="1"/>
      <c r="Q2468" s="1"/>
      <c r="R2468" s="1"/>
      <c r="S2468" s="1"/>
      <c r="T2468" s="1"/>
      <c r="V2468" s="1"/>
      <c r="W2468" s="1"/>
      <c r="X2468" s="1"/>
      <c r="Y2468" s="1"/>
      <c r="Z2468" s="1"/>
      <c r="AA2468" s="1"/>
      <c r="AD2468" s="1"/>
      <c r="AE2468" s="1"/>
      <c r="AF2468" s="1"/>
      <c r="AG2468" s="1"/>
      <c r="AH2468" s="1"/>
      <c r="AJ2468" s="1"/>
      <c r="AK2468" s="1"/>
      <c r="AM2468" s="1"/>
      <c r="AO2468" s="1"/>
      <c r="AP2468" s="1"/>
      <c r="AS2468" s="1"/>
      <c r="AV2468" s="1"/>
      <c r="AX2468" s="1"/>
      <c r="AZ2468" s="1"/>
      <c r="BA2468" s="1"/>
      <c r="BB2468" s="1"/>
      <c r="BC2468" s="1"/>
      <c r="BE2468" s="1"/>
      <c r="BG2468" s="1"/>
      <c r="BH2468" s="1"/>
      <c r="BI2468" s="1"/>
      <c r="BJ2468" s="1"/>
      <c r="BL2468" s="1"/>
      <c r="BO2468" s="1"/>
      <c r="BP2468" s="1"/>
      <c r="BQ2468" s="1"/>
      <c r="BR2468" s="1"/>
      <c r="BS2468" s="1"/>
      <c r="BV2468" s="1"/>
      <c r="BW2468" s="1"/>
      <c r="BX2468" s="1"/>
      <c r="BY2468" s="1"/>
      <c r="BZ2468" s="1"/>
      <c r="CD2468" s="1"/>
      <c r="CE2468" s="1"/>
      <c r="CF2468" s="1"/>
      <c r="CG2468" s="1"/>
      <c r="CJ2468" s="1"/>
      <c r="CK2468" s="1"/>
      <c r="CL2468" s="1"/>
      <c r="CM2468" s="1"/>
      <c r="CN2468" s="1"/>
      <c r="CR2468" s="1"/>
      <c r="CW2468" s="1"/>
      <c r="CX2468" s="1"/>
    </row>
    <row r="2469" spans="8:102" x14ac:dyDescent="0.2">
      <c r="H2469" s="1"/>
      <c r="I2469" s="1"/>
      <c r="J2469" s="1"/>
      <c r="K2469" s="1"/>
      <c r="L2469" s="1"/>
      <c r="N2469" s="1"/>
      <c r="O2469" s="1"/>
      <c r="P2469" s="1"/>
      <c r="Q2469" s="1"/>
      <c r="R2469" s="1"/>
      <c r="S2469" s="1"/>
      <c r="T2469" s="1"/>
      <c r="V2469" s="1"/>
      <c r="W2469" s="1"/>
      <c r="X2469" s="1"/>
      <c r="Y2469" s="1"/>
      <c r="Z2469" s="1"/>
      <c r="AA2469" s="1"/>
      <c r="AD2469" s="1"/>
      <c r="AE2469" s="1"/>
      <c r="AG2469" s="1"/>
      <c r="AH2469" s="1"/>
      <c r="AJ2469" s="1"/>
      <c r="AK2469" s="1"/>
      <c r="AM2469" s="1"/>
      <c r="AO2469" s="1"/>
      <c r="AP2469" s="1"/>
      <c r="AS2469" s="1"/>
      <c r="AV2469" s="1"/>
      <c r="AX2469" s="1"/>
      <c r="AZ2469" s="1"/>
      <c r="BA2469" s="1"/>
      <c r="BB2469" s="1"/>
      <c r="BC2469" s="1"/>
      <c r="BE2469" s="1"/>
      <c r="BG2469" s="1"/>
      <c r="BH2469" s="1"/>
      <c r="BI2469" s="1"/>
      <c r="BJ2469" s="1"/>
      <c r="BL2469" s="1"/>
      <c r="BO2469" s="1"/>
      <c r="BP2469" s="1"/>
      <c r="BQ2469" s="1"/>
      <c r="BR2469" s="1"/>
      <c r="BS2469" s="1"/>
      <c r="BV2469" s="1"/>
      <c r="BW2469" s="1"/>
      <c r="BX2469" s="1"/>
      <c r="BY2469" s="1"/>
      <c r="BZ2469" s="1"/>
      <c r="CD2469" s="1"/>
      <c r="CE2469" s="1"/>
      <c r="CF2469" s="1"/>
      <c r="CG2469" s="1"/>
      <c r="CJ2469" s="1"/>
      <c r="CK2469" s="1"/>
      <c r="CL2469" s="1"/>
      <c r="CM2469" s="1"/>
      <c r="CR2469" s="1"/>
      <c r="CW2469" s="1"/>
      <c r="CX2469" s="1"/>
    </row>
    <row r="2470" spans="8:102" x14ac:dyDescent="0.2">
      <c r="H2470" s="1"/>
      <c r="I2470" s="1"/>
      <c r="J2470" s="1"/>
      <c r="K2470" s="1"/>
      <c r="L2470" s="1"/>
      <c r="N2470" s="1"/>
      <c r="O2470" s="1"/>
      <c r="P2470" s="1"/>
      <c r="Q2470" s="1"/>
      <c r="R2470" s="1"/>
      <c r="S2470" s="1"/>
      <c r="T2470" s="1"/>
      <c r="V2470" s="1"/>
      <c r="W2470" s="1"/>
      <c r="X2470" s="1"/>
      <c r="Y2470" s="1"/>
      <c r="Z2470" s="1"/>
      <c r="AA2470" s="1"/>
      <c r="AD2470" s="1"/>
      <c r="AE2470" s="1"/>
      <c r="AG2470" s="1"/>
      <c r="AH2470" s="1"/>
      <c r="AJ2470" s="1"/>
      <c r="AK2470" s="1"/>
      <c r="AM2470" s="1"/>
      <c r="AO2470" s="1"/>
      <c r="AP2470" s="1"/>
      <c r="AS2470" s="1"/>
      <c r="AV2470" s="1"/>
      <c r="AX2470" s="1"/>
      <c r="AZ2470" s="1"/>
      <c r="BA2470" s="1"/>
      <c r="BB2470" s="1"/>
      <c r="BC2470" s="1"/>
      <c r="BE2470" s="1"/>
      <c r="BG2470" s="1"/>
      <c r="BH2470" s="1"/>
      <c r="BI2470" s="1"/>
      <c r="BJ2470" s="1"/>
      <c r="BL2470" s="1"/>
      <c r="BO2470" s="1"/>
      <c r="BP2470" s="1"/>
      <c r="BQ2470" s="1"/>
      <c r="BR2470" s="1"/>
      <c r="BS2470" s="1"/>
      <c r="BV2470" s="1"/>
      <c r="BW2470" s="1"/>
      <c r="BX2470" s="1"/>
      <c r="BY2470" s="1"/>
      <c r="BZ2470" s="1"/>
      <c r="CD2470" s="1"/>
      <c r="CE2470" s="1"/>
      <c r="CF2470" s="1"/>
      <c r="CG2470" s="1"/>
      <c r="CJ2470" s="1"/>
      <c r="CK2470" s="1"/>
      <c r="CL2470" s="1"/>
      <c r="CM2470" s="1"/>
      <c r="CR2470" s="1"/>
      <c r="CW2470" s="1"/>
      <c r="CX2470" s="1"/>
    </row>
    <row r="2471" spans="8:102" x14ac:dyDescent="0.2">
      <c r="H2471" s="1"/>
      <c r="I2471" s="1"/>
      <c r="J2471" s="1"/>
      <c r="K2471" s="1"/>
      <c r="L2471" s="1"/>
      <c r="N2471" s="1"/>
      <c r="O2471" s="1"/>
      <c r="P2471" s="1"/>
      <c r="Q2471" s="1"/>
      <c r="R2471" s="1"/>
      <c r="S2471" s="1"/>
      <c r="T2471" s="1"/>
      <c r="V2471" s="1"/>
      <c r="W2471" s="1"/>
      <c r="X2471" s="1"/>
      <c r="Y2471" s="1"/>
      <c r="Z2471" s="1"/>
      <c r="AA2471" s="1"/>
      <c r="AD2471" s="1"/>
      <c r="AE2471" s="1"/>
      <c r="AG2471" s="1"/>
      <c r="AJ2471" s="1"/>
      <c r="AK2471" s="1"/>
      <c r="AM2471" s="1"/>
      <c r="AO2471" s="1"/>
      <c r="AP2471" s="1"/>
      <c r="AS2471" s="1"/>
      <c r="AV2471" s="1"/>
      <c r="AX2471" s="1"/>
      <c r="AZ2471" s="1"/>
      <c r="BA2471" s="1"/>
      <c r="BB2471" s="1"/>
      <c r="BC2471" s="1"/>
      <c r="BE2471" s="1"/>
      <c r="BG2471" s="1"/>
      <c r="BH2471" s="1"/>
      <c r="BI2471" s="1"/>
      <c r="BJ2471" s="1"/>
      <c r="BL2471" s="1"/>
      <c r="BO2471" s="1"/>
      <c r="BP2471" s="1"/>
      <c r="BQ2471" s="1"/>
      <c r="BR2471" s="1"/>
      <c r="BS2471" s="1"/>
      <c r="BV2471" s="1"/>
      <c r="BW2471" s="1"/>
      <c r="BX2471" s="1"/>
      <c r="BY2471" s="1"/>
      <c r="BZ2471" s="1"/>
      <c r="CD2471" s="1"/>
      <c r="CE2471" s="1"/>
      <c r="CF2471" s="1"/>
      <c r="CG2471" s="1"/>
      <c r="CJ2471" s="1"/>
      <c r="CK2471" s="1"/>
      <c r="CL2471" s="1"/>
      <c r="CM2471" s="1"/>
      <c r="CR2471" s="1"/>
      <c r="CW2471" s="1"/>
      <c r="CX2471" s="1"/>
    </row>
    <row r="2472" spans="8:102" x14ac:dyDescent="0.2">
      <c r="H2472" s="1"/>
      <c r="I2472" s="1"/>
      <c r="J2472" s="1"/>
      <c r="K2472" s="1"/>
      <c r="L2472" s="1"/>
      <c r="N2472" s="1"/>
      <c r="O2472" s="1"/>
      <c r="P2472" s="1"/>
      <c r="Q2472" s="1"/>
      <c r="R2472" s="1"/>
      <c r="S2472" s="1"/>
      <c r="T2472" s="1"/>
      <c r="V2472" s="1"/>
      <c r="W2472" s="1"/>
      <c r="X2472" s="1"/>
      <c r="Y2472" s="1"/>
      <c r="Z2472" s="1"/>
      <c r="AA2472" s="1"/>
      <c r="AD2472" s="1"/>
      <c r="AE2472" s="1"/>
      <c r="AG2472" s="1"/>
      <c r="AJ2472" s="1"/>
      <c r="AK2472" s="1"/>
      <c r="AM2472" s="1"/>
      <c r="AO2472" s="1"/>
      <c r="AP2472" s="1"/>
      <c r="AS2472" s="1"/>
      <c r="AV2472" s="1"/>
      <c r="AX2472" s="1"/>
      <c r="AZ2472" s="1"/>
      <c r="BA2472" s="1"/>
      <c r="BB2472" s="1"/>
      <c r="BC2472" s="1"/>
      <c r="BE2472" s="1"/>
      <c r="BG2472" s="1"/>
      <c r="BH2472" s="1"/>
      <c r="BI2472" s="1"/>
      <c r="BJ2472" s="1"/>
      <c r="BL2472" s="1"/>
      <c r="BO2472" s="1"/>
      <c r="BP2472" s="1"/>
      <c r="BQ2472" s="1"/>
      <c r="BR2472" s="1"/>
      <c r="BS2472" s="1"/>
      <c r="BV2472" s="1"/>
      <c r="BW2472" s="1"/>
      <c r="BX2472" s="1"/>
      <c r="BY2472" s="1"/>
      <c r="BZ2472" s="1"/>
      <c r="CD2472" s="1"/>
      <c r="CE2472" s="1"/>
      <c r="CF2472" s="1"/>
      <c r="CG2472" s="1"/>
      <c r="CJ2472" s="1"/>
      <c r="CK2472" s="1"/>
      <c r="CL2472" s="1"/>
      <c r="CM2472" s="1"/>
      <c r="CR2472" s="1"/>
      <c r="CW2472" s="1"/>
      <c r="CX2472" s="1"/>
    </row>
    <row r="2473" spans="8:102" x14ac:dyDescent="0.2">
      <c r="H2473" s="1"/>
      <c r="I2473" s="1"/>
      <c r="J2473" s="1"/>
      <c r="K2473" s="1"/>
      <c r="L2473" s="1"/>
      <c r="N2473" s="1"/>
      <c r="O2473" s="1"/>
      <c r="P2473" s="1"/>
      <c r="Q2473" s="1"/>
      <c r="R2473" s="1"/>
      <c r="S2473" s="1"/>
      <c r="T2473" s="1"/>
      <c r="V2473" s="1"/>
      <c r="W2473" s="1"/>
      <c r="X2473" s="1"/>
      <c r="Y2473" s="1"/>
      <c r="Z2473" s="1"/>
      <c r="AA2473" s="1"/>
      <c r="AD2473" s="1"/>
      <c r="AE2473" s="1"/>
      <c r="AG2473" s="1"/>
      <c r="AJ2473" s="1"/>
      <c r="AK2473" s="1"/>
      <c r="AM2473" s="1"/>
      <c r="AO2473" s="1"/>
      <c r="AP2473" s="1"/>
      <c r="AS2473" s="1"/>
      <c r="AV2473" s="1"/>
      <c r="AX2473" s="1"/>
      <c r="AZ2473" s="1"/>
      <c r="BA2473" s="1"/>
      <c r="BB2473" s="1"/>
      <c r="BC2473" s="1"/>
      <c r="BE2473" s="1"/>
      <c r="BG2473" s="1"/>
      <c r="BH2473" s="1"/>
      <c r="BI2473" s="1"/>
      <c r="BJ2473" s="1"/>
      <c r="BL2473" s="1"/>
      <c r="BO2473" s="1"/>
      <c r="BP2473" s="1"/>
      <c r="BQ2473" s="1"/>
      <c r="BR2473" s="1"/>
      <c r="BS2473" s="1"/>
      <c r="BV2473" s="1"/>
      <c r="BW2473" s="1"/>
      <c r="BX2473" s="1"/>
      <c r="BY2473" s="1"/>
      <c r="BZ2473" s="1"/>
      <c r="CD2473" s="1"/>
      <c r="CE2473" s="1"/>
      <c r="CF2473" s="1"/>
      <c r="CG2473" s="1"/>
      <c r="CJ2473" s="1"/>
      <c r="CK2473" s="1"/>
      <c r="CL2473" s="1"/>
      <c r="CM2473" s="1"/>
      <c r="CR2473" s="1"/>
      <c r="CW2473" s="1"/>
      <c r="CX2473" s="1"/>
    </row>
    <row r="2474" spans="8:102" x14ac:dyDescent="0.2">
      <c r="H2474" s="1"/>
      <c r="I2474" s="1"/>
      <c r="J2474" s="1"/>
      <c r="K2474" s="1"/>
      <c r="L2474" s="1"/>
      <c r="N2474" s="1"/>
      <c r="O2474" s="1"/>
      <c r="P2474" s="1"/>
      <c r="Q2474" s="1"/>
      <c r="R2474" s="1"/>
      <c r="S2474" s="1"/>
      <c r="T2474" s="1"/>
      <c r="V2474" s="1"/>
      <c r="W2474" s="1"/>
      <c r="X2474" s="1"/>
      <c r="Y2474" s="1"/>
      <c r="Z2474" s="1"/>
      <c r="AA2474" s="1"/>
      <c r="AD2474" s="1"/>
      <c r="AE2474" s="1"/>
      <c r="AG2474" s="1"/>
      <c r="AJ2474" s="1"/>
      <c r="AK2474" s="1"/>
      <c r="AM2474" s="1"/>
      <c r="AO2474" s="1"/>
      <c r="AP2474" s="1"/>
      <c r="AS2474" s="1"/>
      <c r="AV2474" s="1"/>
      <c r="AX2474" s="1"/>
      <c r="AZ2474" s="1"/>
      <c r="BA2474" s="1"/>
      <c r="BB2474" s="1"/>
      <c r="BC2474" s="1"/>
      <c r="BE2474" s="1"/>
      <c r="BG2474" s="1"/>
      <c r="BH2474" s="1"/>
      <c r="BI2474" s="1"/>
      <c r="BJ2474" s="1"/>
      <c r="BL2474" s="1"/>
      <c r="BO2474" s="1"/>
      <c r="BP2474" s="1"/>
      <c r="BQ2474" s="1"/>
      <c r="BR2474" s="1"/>
      <c r="BS2474" s="1"/>
      <c r="BV2474" s="1"/>
      <c r="BW2474" s="1"/>
      <c r="BX2474" s="1"/>
      <c r="BY2474" s="1"/>
      <c r="BZ2474" s="1"/>
      <c r="CD2474" s="1"/>
      <c r="CE2474" s="1"/>
      <c r="CF2474" s="1"/>
      <c r="CG2474" s="1"/>
      <c r="CJ2474" s="1"/>
      <c r="CK2474" s="1"/>
      <c r="CL2474" s="1"/>
      <c r="CM2474" s="1"/>
      <c r="CR2474" s="1"/>
      <c r="CW2474" s="1"/>
      <c r="CX2474" s="1"/>
    </row>
    <row r="2475" spans="8:102" x14ac:dyDescent="0.2">
      <c r="H2475" s="1"/>
      <c r="I2475" s="1"/>
      <c r="J2475" s="1"/>
      <c r="K2475" s="1"/>
      <c r="L2475" s="1"/>
      <c r="N2475" s="1"/>
      <c r="O2475" s="1"/>
      <c r="P2475" s="1"/>
      <c r="Q2475" s="1"/>
      <c r="R2475" s="1"/>
      <c r="S2475" s="1"/>
      <c r="T2475" s="1"/>
      <c r="V2475" s="1"/>
      <c r="W2475" s="1"/>
      <c r="Y2475" s="1"/>
      <c r="AA2475" s="1"/>
      <c r="AD2475" s="1"/>
      <c r="AE2475" s="1"/>
      <c r="AG2475" s="1"/>
      <c r="AJ2475" s="1"/>
      <c r="AK2475" s="1"/>
      <c r="AM2475" s="1"/>
      <c r="AO2475" s="1"/>
      <c r="AP2475" s="1"/>
      <c r="AS2475" s="1"/>
      <c r="AV2475" s="1"/>
      <c r="AX2475" s="1"/>
      <c r="AZ2475" s="1"/>
      <c r="BA2475" s="1"/>
      <c r="BB2475" s="1"/>
      <c r="BC2475" s="1"/>
      <c r="BE2475" s="1"/>
      <c r="BG2475" s="1"/>
      <c r="BH2475" s="1"/>
      <c r="BI2475" s="1"/>
      <c r="BJ2475" s="1"/>
      <c r="BL2475" s="1"/>
      <c r="BO2475" s="1"/>
      <c r="BP2475" s="1"/>
      <c r="BQ2475" s="1"/>
      <c r="BR2475" s="1"/>
      <c r="BS2475" s="1"/>
      <c r="BV2475" s="1"/>
      <c r="BW2475" s="1"/>
      <c r="BX2475" s="1"/>
      <c r="BY2475" s="1"/>
      <c r="BZ2475" s="1"/>
      <c r="CD2475" s="1"/>
      <c r="CE2475" s="1"/>
      <c r="CF2475" s="1"/>
      <c r="CG2475" s="1"/>
      <c r="CJ2475" s="1"/>
      <c r="CK2475" s="1"/>
      <c r="CL2475" s="1"/>
      <c r="CM2475" s="1"/>
      <c r="CR2475" s="1"/>
      <c r="CW2475" s="1"/>
      <c r="CX2475" s="1"/>
    </row>
    <row r="2476" spans="8:102" x14ac:dyDescent="0.2">
      <c r="H2476" s="1"/>
      <c r="I2476" s="1"/>
      <c r="J2476" s="1"/>
      <c r="K2476" s="1"/>
      <c r="N2476" s="1"/>
      <c r="O2476" s="1"/>
      <c r="P2476" s="1"/>
      <c r="Q2476" s="1"/>
      <c r="R2476" s="1"/>
      <c r="S2476" s="1"/>
      <c r="T2476" s="1"/>
      <c r="V2476" s="1"/>
      <c r="W2476" s="1"/>
      <c r="Y2476" s="1"/>
      <c r="AG2476" s="1"/>
      <c r="AJ2476" s="1"/>
      <c r="AK2476" s="1"/>
      <c r="AM2476" s="1"/>
      <c r="AO2476" s="1"/>
      <c r="AP2476" s="1"/>
      <c r="AS2476" s="1"/>
      <c r="AV2476" s="1"/>
      <c r="AX2476" s="1"/>
      <c r="AZ2476" s="1"/>
      <c r="BA2476" s="1"/>
      <c r="BB2476" s="1"/>
      <c r="BC2476" s="1"/>
      <c r="BE2476" s="1"/>
      <c r="BG2476" s="1"/>
      <c r="BH2476" s="1"/>
      <c r="BI2476" s="1"/>
      <c r="BJ2476" s="1"/>
      <c r="BL2476" s="1"/>
      <c r="BO2476" s="1"/>
      <c r="BP2476" s="1"/>
      <c r="BQ2476" s="1"/>
      <c r="BR2476" s="1"/>
      <c r="BS2476" s="1"/>
      <c r="BV2476" s="1"/>
      <c r="BW2476" s="1"/>
      <c r="BX2476" s="1"/>
      <c r="BY2476" s="1"/>
      <c r="BZ2476" s="1"/>
      <c r="CD2476" s="1"/>
      <c r="CE2476" s="1"/>
      <c r="CF2476" s="1"/>
      <c r="CG2476" s="1"/>
      <c r="CJ2476" s="1"/>
      <c r="CK2476" s="1"/>
      <c r="CL2476" s="1"/>
      <c r="CM2476" s="1"/>
      <c r="CR2476" s="1"/>
      <c r="CW2476" s="1"/>
      <c r="CX2476" s="1"/>
    </row>
    <row r="2477" spans="8:102" x14ac:dyDescent="0.2">
      <c r="H2477" s="1"/>
      <c r="I2477" s="1"/>
      <c r="J2477" s="1"/>
      <c r="K2477" s="1"/>
      <c r="N2477" s="1"/>
      <c r="O2477" s="1"/>
      <c r="P2477" s="1"/>
      <c r="Q2477" s="1"/>
      <c r="R2477" s="1"/>
      <c r="S2477" s="1"/>
      <c r="T2477" s="1"/>
      <c r="V2477" s="1"/>
      <c r="W2477" s="1"/>
      <c r="Y2477" s="1"/>
      <c r="AG2477" s="1"/>
      <c r="AJ2477" s="1"/>
      <c r="AK2477" s="1"/>
      <c r="AM2477" s="1"/>
      <c r="AO2477" s="1"/>
      <c r="AP2477" s="1"/>
      <c r="AS2477" s="1"/>
      <c r="AV2477" s="1"/>
      <c r="AX2477" s="1"/>
      <c r="AZ2477" s="1"/>
      <c r="BA2477" s="1"/>
      <c r="BB2477" s="1"/>
      <c r="BC2477" s="1"/>
      <c r="BE2477" s="1"/>
      <c r="BG2477" s="1"/>
      <c r="BH2477" s="1"/>
      <c r="BI2477" s="1"/>
      <c r="BJ2477" s="1"/>
      <c r="BL2477" s="1"/>
      <c r="BO2477" s="1"/>
      <c r="BP2477" s="1"/>
      <c r="BQ2477" s="1"/>
      <c r="BR2477" s="1"/>
      <c r="BS2477" s="1"/>
      <c r="BV2477" s="1"/>
      <c r="BW2477" s="1"/>
      <c r="BX2477" s="1"/>
      <c r="BY2477" s="1"/>
      <c r="BZ2477" s="1"/>
      <c r="CD2477" s="1"/>
      <c r="CE2477" s="1"/>
      <c r="CF2477" s="1"/>
      <c r="CG2477" s="1"/>
      <c r="CJ2477" s="1"/>
      <c r="CK2477" s="1"/>
      <c r="CL2477" s="1"/>
      <c r="CM2477" s="1"/>
      <c r="CR2477" s="1"/>
      <c r="CW2477" s="1"/>
      <c r="CX2477" s="1"/>
    </row>
    <row r="2478" spans="8:102" x14ac:dyDescent="0.2">
      <c r="H2478" s="1"/>
      <c r="O2478" s="1"/>
      <c r="S2478" s="1"/>
      <c r="T2478" s="1"/>
      <c r="V2478" s="1"/>
      <c r="Y2478" s="1"/>
      <c r="AG2478" s="1"/>
      <c r="AJ2478" s="1"/>
      <c r="AK2478" s="1"/>
      <c r="AM2478" s="1"/>
      <c r="AO2478" s="1"/>
      <c r="AP2478" s="1"/>
      <c r="AS2478" s="1"/>
      <c r="AV2478" s="1"/>
      <c r="AX2478" s="1"/>
      <c r="AZ2478" s="1"/>
      <c r="BA2478" s="1"/>
      <c r="BB2478" s="1"/>
      <c r="BC2478" s="1"/>
      <c r="BE2478" s="1"/>
      <c r="BG2478" s="1"/>
      <c r="BH2478" s="1"/>
      <c r="BI2478" s="1"/>
      <c r="BJ2478" s="1"/>
      <c r="BL2478" s="1"/>
      <c r="BO2478" s="1"/>
      <c r="BP2478" s="1"/>
      <c r="BQ2478" s="1"/>
      <c r="BR2478" s="1"/>
      <c r="BS2478" s="1"/>
      <c r="BV2478" s="1"/>
      <c r="BW2478" s="1"/>
      <c r="BX2478" s="1"/>
      <c r="BY2478" s="1"/>
      <c r="BZ2478" s="1"/>
      <c r="CD2478" s="1"/>
      <c r="CE2478" s="1"/>
      <c r="CF2478" s="1"/>
      <c r="CG2478" s="1"/>
      <c r="CJ2478" s="1"/>
      <c r="CK2478" s="1"/>
      <c r="CL2478" s="1"/>
      <c r="CM2478" s="1"/>
      <c r="CR2478" s="1"/>
      <c r="CW2478" s="1"/>
      <c r="CX2478" s="1"/>
    </row>
    <row r="2479" spans="8:102" x14ac:dyDescent="0.2">
      <c r="H2479" s="1"/>
      <c r="S2479" s="1"/>
      <c r="T2479" s="1"/>
      <c r="V2479" s="1"/>
      <c r="Y2479" s="1"/>
      <c r="AG2479" s="1"/>
      <c r="AJ2479" s="1"/>
      <c r="AK2479" s="1"/>
      <c r="AM2479" s="1"/>
      <c r="AO2479" s="1"/>
      <c r="AP2479" s="1"/>
      <c r="AS2479" s="1"/>
      <c r="AV2479" s="1"/>
      <c r="AX2479" s="1"/>
      <c r="AZ2479" s="1"/>
      <c r="BA2479" s="1"/>
      <c r="BB2479" s="1"/>
      <c r="BC2479" s="1"/>
      <c r="BE2479" s="1"/>
      <c r="BG2479" s="1"/>
      <c r="BH2479" s="1"/>
      <c r="BI2479" s="1"/>
      <c r="BJ2479" s="1"/>
      <c r="BL2479" s="1"/>
      <c r="BO2479" s="1"/>
      <c r="BP2479" s="1"/>
      <c r="BQ2479" s="1"/>
      <c r="BR2479" s="1"/>
      <c r="BS2479" s="1"/>
      <c r="BV2479" s="1"/>
      <c r="BW2479" s="1"/>
      <c r="BX2479" s="1"/>
      <c r="BY2479" s="1"/>
      <c r="BZ2479" s="1"/>
      <c r="CD2479" s="1"/>
      <c r="CE2479" s="1"/>
      <c r="CF2479" s="1"/>
      <c r="CG2479" s="1"/>
      <c r="CJ2479" s="1"/>
      <c r="CK2479" s="1"/>
      <c r="CL2479" s="1"/>
      <c r="CM2479" s="1"/>
      <c r="CR2479" s="1"/>
      <c r="CW2479" s="1"/>
      <c r="CX2479" s="1"/>
    </row>
    <row r="2480" spans="8:102" x14ac:dyDescent="0.2">
      <c r="S2480" s="1"/>
      <c r="T2480" s="1"/>
      <c r="V2480" s="1"/>
      <c r="Y2480" s="1"/>
      <c r="AG2480" s="1"/>
      <c r="AJ2480" s="1"/>
      <c r="AK2480" s="1"/>
      <c r="AM2480" s="1"/>
      <c r="AO2480" s="1"/>
      <c r="AP2480" s="1"/>
      <c r="AS2480" s="1"/>
      <c r="AV2480" s="1"/>
      <c r="AX2480" s="1"/>
      <c r="AZ2480" s="1"/>
      <c r="BA2480" s="1"/>
      <c r="BB2480" s="1"/>
      <c r="BC2480" s="1"/>
      <c r="BE2480" s="1"/>
      <c r="BG2480" s="1"/>
      <c r="BH2480" s="1"/>
      <c r="BJ2480" s="1"/>
      <c r="BL2480" s="1"/>
      <c r="BO2480" s="1"/>
      <c r="BP2480" s="1"/>
      <c r="BQ2480" s="1"/>
      <c r="BS2480" s="1"/>
      <c r="BV2480" s="1"/>
      <c r="BW2480" s="1"/>
      <c r="BX2480" s="1"/>
      <c r="BY2480" s="1"/>
      <c r="BZ2480" s="1"/>
      <c r="CD2480" s="1"/>
      <c r="CE2480" s="1"/>
      <c r="CF2480" s="1"/>
      <c r="CG2480" s="1"/>
      <c r="CJ2480" s="1"/>
      <c r="CK2480" s="1"/>
      <c r="CL2480" s="1"/>
      <c r="CM2480" s="1"/>
      <c r="CR2480" s="1"/>
      <c r="CW2480" s="1"/>
      <c r="CX2480" s="1"/>
    </row>
    <row r="2481" spans="8:128" x14ac:dyDescent="0.2">
      <c r="S2481" s="1"/>
      <c r="T2481" s="1"/>
      <c r="V2481" s="1"/>
      <c r="Y2481" s="1"/>
      <c r="AG2481" s="1"/>
      <c r="AJ2481" s="1"/>
      <c r="AK2481" s="1"/>
      <c r="AM2481" s="1"/>
      <c r="AO2481" s="1"/>
      <c r="AP2481" s="1"/>
      <c r="AZ2481" s="1"/>
      <c r="BA2481" s="1"/>
      <c r="BH2481" s="1"/>
      <c r="BO2481" s="1"/>
      <c r="BP2481" s="1"/>
      <c r="CD2481" s="1"/>
      <c r="CE2481" s="1"/>
      <c r="CF2481" s="1"/>
      <c r="CW2481" s="1"/>
      <c r="CX2481" s="1"/>
    </row>
    <row r="2482" spans="8:128" x14ac:dyDescent="0.2">
      <c r="AG2482" s="1"/>
      <c r="AK2482" s="1"/>
      <c r="AM2482" s="1"/>
      <c r="AP2482" s="1"/>
      <c r="AZ2482" s="1"/>
      <c r="BA2482" s="1"/>
      <c r="BO2482" s="1"/>
      <c r="BP2482" s="1"/>
      <c r="CD2482" s="1"/>
      <c r="CE2482" s="1"/>
      <c r="CF2482" s="1"/>
      <c r="CW2482" s="1"/>
    </row>
    <row r="2483" spans="8:128" x14ac:dyDescent="0.2">
      <c r="H2483" s="14"/>
      <c r="I2483" s="14"/>
      <c r="J2483" s="14"/>
      <c r="K2483" s="14"/>
      <c r="L2483" s="14"/>
      <c r="M2483" s="14"/>
      <c r="N2483" s="14"/>
      <c r="O2483" s="14"/>
      <c r="P2483" s="14"/>
      <c r="Q2483" s="14"/>
      <c r="R2483" s="14"/>
      <c r="S2483" s="14"/>
      <c r="T2483" s="14"/>
      <c r="U2483" s="14"/>
      <c r="V2483" s="14"/>
      <c r="W2483" s="14"/>
      <c r="X2483" s="14"/>
      <c r="Y2483" s="14"/>
      <c r="Z2483" s="14"/>
      <c r="AA2483" s="14"/>
      <c r="AB2483" s="14"/>
      <c r="AC2483" s="14"/>
      <c r="AD2483" s="14"/>
      <c r="AE2483" s="14"/>
      <c r="AF2483" s="14"/>
      <c r="AG2483" s="14"/>
      <c r="AH2483" s="14"/>
      <c r="AI2483" s="14"/>
      <c r="AJ2483" s="14"/>
      <c r="AK2483" s="14"/>
      <c r="AL2483" s="14"/>
      <c r="AM2483" s="14"/>
      <c r="AN2483" s="14"/>
      <c r="AO2483" s="14"/>
      <c r="AP2483" s="14"/>
      <c r="AQ2483" s="14"/>
      <c r="AR2483" s="14"/>
      <c r="AS2483" s="14"/>
      <c r="AT2483" s="14"/>
      <c r="AU2483" s="14"/>
      <c r="AV2483" s="14"/>
      <c r="AW2483" s="14"/>
      <c r="AX2483" s="14"/>
      <c r="AY2483" s="14"/>
      <c r="AZ2483" s="14"/>
      <c r="BA2483" s="14"/>
      <c r="BB2483" s="14"/>
      <c r="BC2483" s="14"/>
      <c r="BD2483" s="14"/>
      <c r="BE2483" s="14"/>
      <c r="BF2483" s="14"/>
      <c r="BG2483" s="14"/>
      <c r="BH2483" s="14"/>
      <c r="BI2483" s="14"/>
      <c r="BJ2483" s="14"/>
      <c r="BK2483" s="14"/>
      <c r="BL2483" s="14"/>
      <c r="BM2483" s="14"/>
      <c r="BN2483" s="14"/>
      <c r="BO2483" s="14"/>
      <c r="BP2483" s="14"/>
      <c r="BQ2483" s="14"/>
      <c r="BR2483" s="14"/>
      <c r="BS2483" s="14"/>
      <c r="BT2483" s="14"/>
      <c r="BU2483" s="14"/>
      <c r="BV2483" s="14"/>
      <c r="BW2483" s="14"/>
      <c r="BX2483" s="14"/>
      <c r="BY2483" s="14"/>
      <c r="BZ2483" s="14"/>
      <c r="CA2483" s="14"/>
      <c r="CB2483" s="14"/>
      <c r="CC2483" s="14"/>
      <c r="CD2483" s="14"/>
      <c r="CE2483" s="14"/>
      <c r="CF2483" s="14"/>
      <c r="CG2483" s="14"/>
      <c r="CH2483" s="14"/>
      <c r="CI2483" s="14"/>
      <c r="CJ2483" s="14"/>
      <c r="CK2483" s="14"/>
      <c r="CL2483" s="14"/>
      <c r="CM2483" s="14"/>
      <c r="CN2483" s="14"/>
      <c r="CO2483" s="14"/>
      <c r="CP2483" s="14"/>
      <c r="CQ2483" s="14"/>
      <c r="CR2483" s="14"/>
      <c r="CS2483" s="14"/>
      <c r="CT2483" s="14"/>
      <c r="CU2483" s="14"/>
      <c r="CV2483" s="14"/>
      <c r="CW2483" s="14"/>
      <c r="CX2483" s="14"/>
      <c r="CY2483" s="14">
        <f t="shared" ref="CY2483:DG2483" si="2">SUM(CY2463:CY2482)</f>
        <v>0</v>
      </c>
      <c r="CZ2483" s="14">
        <f t="shared" si="2"/>
        <v>0</v>
      </c>
      <c r="DA2483" s="14">
        <f t="shared" si="2"/>
        <v>0</v>
      </c>
      <c r="DB2483" s="14">
        <f t="shared" si="2"/>
        <v>0</v>
      </c>
      <c r="DC2483" s="14">
        <f t="shared" si="2"/>
        <v>0</v>
      </c>
      <c r="DD2483" s="14">
        <f t="shared" si="2"/>
        <v>0</v>
      </c>
      <c r="DE2483" s="14">
        <f t="shared" si="2"/>
        <v>0</v>
      </c>
      <c r="DF2483" s="14">
        <f t="shared" si="2"/>
        <v>0</v>
      </c>
      <c r="DG2483" s="14">
        <f t="shared" si="2"/>
        <v>0</v>
      </c>
      <c r="DH2483" s="14"/>
      <c r="DI2483" s="14"/>
      <c r="DJ2483" s="14"/>
      <c r="DK2483" s="14"/>
      <c r="DL2483" s="14"/>
      <c r="DM2483" s="14"/>
      <c r="DN2483" s="14"/>
      <c r="DO2483" s="14"/>
      <c r="DP2483" s="14"/>
      <c r="DQ2483" s="14"/>
      <c r="DR2483" s="14"/>
      <c r="DS2483" s="14"/>
      <c r="DT2483" s="14"/>
      <c r="DU2483" s="14"/>
      <c r="DV2483" s="14"/>
      <c r="DW2483" s="14"/>
      <c r="DX2483" s="14"/>
    </row>
  </sheetData>
  <mergeCells count="9">
    <mergeCell ref="B10:B11"/>
    <mergeCell ref="C10:C11"/>
    <mergeCell ref="F10:F11"/>
    <mergeCell ref="B2:F2"/>
    <mergeCell ref="B3:F3"/>
    <mergeCell ref="B4:F4"/>
    <mergeCell ref="B5:F5"/>
    <mergeCell ref="B7:F7"/>
    <mergeCell ref="B8:F8"/>
  </mergeCells>
  <pageMargins left="0.7" right="0.7" top="0.75" bottom="0.75" header="0.3" footer="0.3"/>
  <pageSetup orientation="portrait" horizontalDpi="300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6"/>
  </sheetPr>
  <dimension ref="B1:DX2485"/>
  <sheetViews>
    <sheetView showGridLines="0" zoomScaleNormal="100" workbookViewId="0">
      <selection activeCell="H15" sqref="H15"/>
    </sheetView>
  </sheetViews>
  <sheetFormatPr baseColWidth="10" defaultRowHeight="12.75" x14ac:dyDescent="0.2"/>
  <cols>
    <col min="2" max="2" width="7" customWidth="1"/>
    <col min="3" max="3" width="40.28515625" customWidth="1"/>
    <col min="4" max="4" width="13.28515625" customWidth="1"/>
    <col min="5" max="5" width="14.140625" customWidth="1"/>
    <col min="6" max="6" width="13.42578125" customWidth="1"/>
    <col min="7" max="10" width="13.7109375" customWidth="1"/>
    <col min="11" max="11" width="14.140625" customWidth="1"/>
    <col min="12" max="12" width="13.7109375" customWidth="1"/>
    <col min="13" max="13" width="9" customWidth="1"/>
    <col min="14" max="21" width="14.7109375" customWidth="1"/>
    <col min="22" max="22" width="14.85546875" customWidth="1"/>
    <col min="23" max="35" width="14.7109375" customWidth="1"/>
    <col min="37" max="37" width="14.7109375" customWidth="1"/>
    <col min="39" max="42" width="14.7109375" customWidth="1"/>
    <col min="43" max="43" width="14.85546875" customWidth="1"/>
    <col min="44" max="47" width="14.7109375" customWidth="1"/>
    <col min="49" max="50" width="14.7109375" customWidth="1"/>
    <col min="52" max="53" width="14.7109375" customWidth="1"/>
    <col min="54" max="54" width="14.5703125" customWidth="1"/>
    <col min="55" max="57" width="14.7109375" customWidth="1"/>
    <col min="60" max="60" width="14.7109375" customWidth="1"/>
    <col min="61" max="61" width="14.85546875" customWidth="1"/>
    <col min="62" max="64" width="14.7109375" customWidth="1"/>
    <col min="66" max="66" width="14.85546875" customWidth="1"/>
    <col min="67" max="68" width="14.7109375" customWidth="1"/>
    <col min="69" max="69" width="16.5703125" customWidth="1"/>
    <col min="70" max="71" width="14.7109375" customWidth="1"/>
    <col min="73" max="78" width="14.7109375" customWidth="1"/>
    <col min="80" max="80" width="14.85546875" customWidth="1"/>
    <col min="81" max="85" width="14.7109375" customWidth="1"/>
    <col min="87" max="91" width="14.7109375" customWidth="1"/>
    <col min="92" max="92" width="14.5703125" customWidth="1"/>
    <col min="94" max="95" width="14.7109375" customWidth="1"/>
    <col min="96" max="96" width="14.85546875" customWidth="1"/>
    <col min="97" max="97" width="14.7109375" customWidth="1"/>
    <col min="101" max="103" width="14.7109375" customWidth="1"/>
    <col min="257" max="257" width="7" customWidth="1"/>
    <col min="258" max="258" width="37.28515625" customWidth="1"/>
    <col min="259" max="259" width="13.28515625" customWidth="1"/>
    <col min="260" max="260" width="14.140625" customWidth="1"/>
    <col min="261" max="261" width="12.5703125" customWidth="1"/>
    <col min="262" max="262" width="13.42578125" customWidth="1"/>
    <col min="263" max="266" width="13.7109375" customWidth="1"/>
    <col min="267" max="267" width="14.140625" customWidth="1"/>
    <col min="268" max="268" width="13.7109375" customWidth="1"/>
    <col min="269" max="269" width="9" customWidth="1"/>
    <col min="270" max="277" width="14.7109375" customWidth="1"/>
    <col min="278" max="278" width="14.85546875" customWidth="1"/>
    <col min="279" max="291" width="14.7109375" customWidth="1"/>
    <col min="293" max="293" width="14.7109375" customWidth="1"/>
    <col min="295" max="298" width="14.7109375" customWidth="1"/>
    <col min="299" max="299" width="14.85546875" customWidth="1"/>
    <col min="300" max="303" width="14.7109375" customWidth="1"/>
    <col min="305" max="306" width="14.7109375" customWidth="1"/>
    <col min="308" max="309" width="14.7109375" customWidth="1"/>
    <col min="310" max="310" width="14.5703125" customWidth="1"/>
    <col min="311" max="313" width="14.7109375" customWidth="1"/>
    <col min="316" max="316" width="14.7109375" customWidth="1"/>
    <col min="317" max="317" width="14.85546875" customWidth="1"/>
    <col min="318" max="320" width="14.7109375" customWidth="1"/>
    <col min="322" max="322" width="14.85546875" customWidth="1"/>
    <col min="323" max="324" width="14.7109375" customWidth="1"/>
    <col min="325" max="325" width="16.5703125" customWidth="1"/>
    <col min="326" max="327" width="14.7109375" customWidth="1"/>
    <col min="329" max="334" width="14.7109375" customWidth="1"/>
    <col min="336" max="336" width="14.85546875" customWidth="1"/>
    <col min="337" max="341" width="14.7109375" customWidth="1"/>
    <col min="343" max="347" width="14.7109375" customWidth="1"/>
    <col min="348" max="348" width="14.5703125" customWidth="1"/>
    <col min="350" max="351" width="14.7109375" customWidth="1"/>
    <col min="352" max="352" width="14.85546875" customWidth="1"/>
    <col min="353" max="353" width="14.7109375" customWidth="1"/>
    <col min="357" max="359" width="14.7109375" customWidth="1"/>
    <col min="513" max="513" width="7" customWidth="1"/>
    <col min="514" max="514" width="37.28515625" customWidth="1"/>
    <col min="515" max="515" width="13.28515625" customWidth="1"/>
    <col min="516" max="516" width="14.140625" customWidth="1"/>
    <col min="517" max="517" width="12.5703125" customWidth="1"/>
    <col min="518" max="518" width="13.42578125" customWidth="1"/>
    <col min="519" max="522" width="13.7109375" customWidth="1"/>
    <col min="523" max="523" width="14.140625" customWidth="1"/>
    <col min="524" max="524" width="13.7109375" customWidth="1"/>
    <col min="525" max="525" width="9" customWidth="1"/>
    <col min="526" max="533" width="14.7109375" customWidth="1"/>
    <col min="534" max="534" width="14.85546875" customWidth="1"/>
    <col min="535" max="547" width="14.7109375" customWidth="1"/>
    <col min="549" max="549" width="14.7109375" customWidth="1"/>
    <col min="551" max="554" width="14.7109375" customWidth="1"/>
    <col min="555" max="555" width="14.85546875" customWidth="1"/>
    <col min="556" max="559" width="14.7109375" customWidth="1"/>
    <col min="561" max="562" width="14.7109375" customWidth="1"/>
    <col min="564" max="565" width="14.7109375" customWidth="1"/>
    <col min="566" max="566" width="14.5703125" customWidth="1"/>
    <col min="567" max="569" width="14.7109375" customWidth="1"/>
    <col min="572" max="572" width="14.7109375" customWidth="1"/>
    <col min="573" max="573" width="14.85546875" customWidth="1"/>
    <col min="574" max="576" width="14.7109375" customWidth="1"/>
    <col min="578" max="578" width="14.85546875" customWidth="1"/>
    <col min="579" max="580" width="14.7109375" customWidth="1"/>
    <col min="581" max="581" width="16.5703125" customWidth="1"/>
    <col min="582" max="583" width="14.7109375" customWidth="1"/>
    <col min="585" max="590" width="14.7109375" customWidth="1"/>
    <col min="592" max="592" width="14.85546875" customWidth="1"/>
    <col min="593" max="597" width="14.7109375" customWidth="1"/>
    <col min="599" max="603" width="14.7109375" customWidth="1"/>
    <col min="604" max="604" width="14.5703125" customWidth="1"/>
    <col min="606" max="607" width="14.7109375" customWidth="1"/>
    <col min="608" max="608" width="14.85546875" customWidth="1"/>
    <col min="609" max="609" width="14.7109375" customWidth="1"/>
    <col min="613" max="615" width="14.7109375" customWidth="1"/>
    <col min="769" max="769" width="7" customWidth="1"/>
    <col min="770" max="770" width="37.28515625" customWidth="1"/>
    <col min="771" max="771" width="13.28515625" customWidth="1"/>
    <col min="772" max="772" width="14.140625" customWidth="1"/>
    <col min="773" max="773" width="12.5703125" customWidth="1"/>
    <col min="774" max="774" width="13.42578125" customWidth="1"/>
    <col min="775" max="778" width="13.7109375" customWidth="1"/>
    <col min="779" max="779" width="14.140625" customWidth="1"/>
    <col min="780" max="780" width="13.7109375" customWidth="1"/>
    <col min="781" max="781" width="9" customWidth="1"/>
    <col min="782" max="789" width="14.7109375" customWidth="1"/>
    <col min="790" max="790" width="14.85546875" customWidth="1"/>
    <col min="791" max="803" width="14.7109375" customWidth="1"/>
    <col min="805" max="805" width="14.7109375" customWidth="1"/>
    <col min="807" max="810" width="14.7109375" customWidth="1"/>
    <col min="811" max="811" width="14.85546875" customWidth="1"/>
    <col min="812" max="815" width="14.7109375" customWidth="1"/>
    <col min="817" max="818" width="14.7109375" customWidth="1"/>
    <col min="820" max="821" width="14.7109375" customWidth="1"/>
    <col min="822" max="822" width="14.5703125" customWidth="1"/>
    <col min="823" max="825" width="14.7109375" customWidth="1"/>
    <col min="828" max="828" width="14.7109375" customWidth="1"/>
    <col min="829" max="829" width="14.85546875" customWidth="1"/>
    <col min="830" max="832" width="14.7109375" customWidth="1"/>
    <col min="834" max="834" width="14.85546875" customWidth="1"/>
    <col min="835" max="836" width="14.7109375" customWidth="1"/>
    <col min="837" max="837" width="16.5703125" customWidth="1"/>
    <col min="838" max="839" width="14.7109375" customWidth="1"/>
    <col min="841" max="846" width="14.7109375" customWidth="1"/>
    <col min="848" max="848" width="14.85546875" customWidth="1"/>
    <col min="849" max="853" width="14.7109375" customWidth="1"/>
    <col min="855" max="859" width="14.7109375" customWidth="1"/>
    <col min="860" max="860" width="14.5703125" customWidth="1"/>
    <col min="862" max="863" width="14.7109375" customWidth="1"/>
    <col min="864" max="864" width="14.85546875" customWidth="1"/>
    <col min="865" max="865" width="14.7109375" customWidth="1"/>
    <col min="869" max="871" width="14.7109375" customWidth="1"/>
    <col min="1025" max="1025" width="7" customWidth="1"/>
    <col min="1026" max="1026" width="37.28515625" customWidth="1"/>
    <col min="1027" max="1027" width="13.28515625" customWidth="1"/>
    <col min="1028" max="1028" width="14.140625" customWidth="1"/>
    <col min="1029" max="1029" width="12.5703125" customWidth="1"/>
    <col min="1030" max="1030" width="13.42578125" customWidth="1"/>
    <col min="1031" max="1034" width="13.7109375" customWidth="1"/>
    <col min="1035" max="1035" width="14.140625" customWidth="1"/>
    <col min="1036" max="1036" width="13.7109375" customWidth="1"/>
    <col min="1037" max="1037" width="9" customWidth="1"/>
    <col min="1038" max="1045" width="14.7109375" customWidth="1"/>
    <col min="1046" max="1046" width="14.85546875" customWidth="1"/>
    <col min="1047" max="1059" width="14.7109375" customWidth="1"/>
    <col min="1061" max="1061" width="14.7109375" customWidth="1"/>
    <col min="1063" max="1066" width="14.7109375" customWidth="1"/>
    <col min="1067" max="1067" width="14.85546875" customWidth="1"/>
    <col min="1068" max="1071" width="14.7109375" customWidth="1"/>
    <col min="1073" max="1074" width="14.7109375" customWidth="1"/>
    <col min="1076" max="1077" width="14.7109375" customWidth="1"/>
    <col min="1078" max="1078" width="14.5703125" customWidth="1"/>
    <col min="1079" max="1081" width="14.7109375" customWidth="1"/>
    <col min="1084" max="1084" width="14.7109375" customWidth="1"/>
    <col min="1085" max="1085" width="14.85546875" customWidth="1"/>
    <col min="1086" max="1088" width="14.7109375" customWidth="1"/>
    <col min="1090" max="1090" width="14.85546875" customWidth="1"/>
    <col min="1091" max="1092" width="14.7109375" customWidth="1"/>
    <col min="1093" max="1093" width="16.5703125" customWidth="1"/>
    <col min="1094" max="1095" width="14.7109375" customWidth="1"/>
    <col min="1097" max="1102" width="14.7109375" customWidth="1"/>
    <col min="1104" max="1104" width="14.85546875" customWidth="1"/>
    <col min="1105" max="1109" width="14.7109375" customWidth="1"/>
    <col min="1111" max="1115" width="14.7109375" customWidth="1"/>
    <col min="1116" max="1116" width="14.5703125" customWidth="1"/>
    <col min="1118" max="1119" width="14.7109375" customWidth="1"/>
    <col min="1120" max="1120" width="14.85546875" customWidth="1"/>
    <col min="1121" max="1121" width="14.7109375" customWidth="1"/>
    <col min="1125" max="1127" width="14.7109375" customWidth="1"/>
    <col min="1281" max="1281" width="7" customWidth="1"/>
    <col min="1282" max="1282" width="37.28515625" customWidth="1"/>
    <col min="1283" max="1283" width="13.28515625" customWidth="1"/>
    <col min="1284" max="1284" width="14.140625" customWidth="1"/>
    <col min="1285" max="1285" width="12.5703125" customWidth="1"/>
    <col min="1286" max="1286" width="13.42578125" customWidth="1"/>
    <col min="1287" max="1290" width="13.7109375" customWidth="1"/>
    <col min="1291" max="1291" width="14.140625" customWidth="1"/>
    <col min="1292" max="1292" width="13.7109375" customWidth="1"/>
    <col min="1293" max="1293" width="9" customWidth="1"/>
    <col min="1294" max="1301" width="14.7109375" customWidth="1"/>
    <col min="1302" max="1302" width="14.85546875" customWidth="1"/>
    <col min="1303" max="1315" width="14.7109375" customWidth="1"/>
    <col min="1317" max="1317" width="14.7109375" customWidth="1"/>
    <col min="1319" max="1322" width="14.7109375" customWidth="1"/>
    <col min="1323" max="1323" width="14.85546875" customWidth="1"/>
    <col min="1324" max="1327" width="14.7109375" customWidth="1"/>
    <col min="1329" max="1330" width="14.7109375" customWidth="1"/>
    <col min="1332" max="1333" width="14.7109375" customWidth="1"/>
    <col min="1334" max="1334" width="14.5703125" customWidth="1"/>
    <col min="1335" max="1337" width="14.7109375" customWidth="1"/>
    <col min="1340" max="1340" width="14.7109375" customWidth="1"/>
    <col min="1341" max="1341" width="14.85546875" customWidth="1"/>
    <col min="1342" max="1344" width="14.7109375" customWidth="1"/>
    <col min="1346" max="1346" width="14.85546875" customWidth="1"/>
    <col min="1347" max="1348" width="14.7109375" customWidth="1"/>
    <col min="1349" max="1349" width="16.5703125" customWidth="1"/>
    <col min="1350" max="1351" width="14.7109375" customWidth="1"/>
    <col min="1353" max="1358" width="14.7109375" customWidth="1"/>
    <col min="1360" max="1360" width="14.85546875" customWidth="1"/>
    <col min="1361" max="1365" width="14.7109375" customWidth="1"/>
    <col min="1367" max="1371" width="14.7109375" customWidth="1"/>
    <col min="1372" max="1372" width="14.5703125" customWidth="1"/>
    <col min="1374" max="1375" width="14.7109375" customWidth="1"/>
    <col min="1376" max="1376" width="14.85546875" customWidth="1"/>
    <col min="1377" max="1377" width="14.7109375" customWidth="1"/>
    <col min="1381" max="1383" width="14.7109375" customWidth="1"/>
    <col min="1537" max="1537" width="7" customWidth="1"/>
    <col min="1538" max="1538" width="37.28515625" customWidth="1"/>
    <col min="1539" max="1539" width="13.28515625" customWidth="1"/>
    <col min="1540" max="1540" width="14.140625" customWidth="1"/>
    <col min="1541" max="1541" width="12.5703125" customWidth="1"/>
    <col min="1542" max="1542" width="13.42578125" customWidth="1"/>
    <col min="1543" max="1546" width="13.7109375" customWidth="1"/>
    <col min="1547" max="1547" width="14.140625" customWidth="1"/>
    <col min="1548" max="1548" width="13.7109375" customWidth="1"/>
    <col min="1549" max="1549" width="9" customWidth="1"/>
    <col min="1550" max="1557" width="14.7109375" customWidth="1"/>
    <col min="1558" max="1558" width="14.85546875" customWidth="1"/>
    <col min="1559" max="1571" width="14.7109375" customWidth="1"/>
    <col min="1573" max="1573" width="14.7109375" customWidth="1"/>
    <col min="1575" max="1578" width="14.7109375" customWidth="1"/>
    <col min="1579" max="1579" width="14.85546875" customWidth="1"/>
    <col min="1580" max="1583" width="14.7109375" customWidth="1"/>
    <col min="1585" max="1586" width="14.7109375" customWidth="1"/>
    <col min="1588" max="1589" width="14.7109375" customWidth="1"/>
    <col min="1590" max="1590" width="14.5703125" customWidth="1"/>
    <col min="1591" max="1593" width="14.7109375" customWidth="1"/>
    <col min="1596" max="1596" width="14.7109375" customWidth="1"/>
    <col min="1597" max="1597" width="14.85546875" customWidth="1"/>
    <col min="1598" max="1600" width="14.7109375" customWidth="1"/>
    <col min="1602" max="1602" width="14.85546875" customWidth="1"/>
    <col min="1603" max="1604" width="14.7109375" customWidth="1"/>
    <col min="1605" max="1605" width="16.5703125" customWidth="1"/>
    <col min="1606" max="1607" width="14.7109375" customWidth="1"/>
    <col min="1609" max="1614" width="14.7109375" customWidth="1"/>
    <col min="1616" max="1616" width="14.85546875" customWidth="1"/>
    <col min="1617" max="1621" width="14.7109375" customWidth="1"/>
    <col min="1623" max="1627" width="14.7109375" customWidth="1"/>
    <col min="1628" max="1628" width="14.5703125" customWidth="1"/>
    <col min="1630" max="1631" width="14.7109375" customWidth="1"/>
    <col min="1632" max="1632" width="14.85546875" customWidth="1"/>
    <col min="1633" max="1633" width="14.7109375" customWidth="1"/>
    <col min="1637" max="1639" width="14.7109375" customWidth="1"/>
    <col min="1793" max="1793" width="7" customWidth="1"/>
    <col min="1794" max="1794" width="37.28515625" customWidth="1"/>
    <col min="1795" max="1795" width="13.28515625" customWidth="1"/>
    <col min="1796" max="1796" width="14.140625" customWidth="1"/>
    <col min="1797" max="1797" width="12.5703125" customWidth="1"/>
    <col min="1798" max="1798" width="13.42578125" customWidth="1"/>
    <col min="1799" max="1802" width="13.7109375" customWidth="1"/>
    <col min="1803" max="1803" width="14.140625" customWidth="1"/>
    <col min="1804" max="1804" width="13.7109375" customWidth="1"/>
    <col min="1805" max="1805" width="9" customWidth="1"/>
    <col min="1806" max="1813" width="14.7109375" customWidth="1"/>
    <col min="1814" max="1814" width="14.85546875" customWidth="1"/>
    <col min="1815" max="1827" width="14.7109375" customWidth="1"/>
    <col min="1829" max="1829" width="14.7109375" customWidth="1"/>
    <col min="1831" max="1834" width="14.7109375" customWidth="1"/>
    <col min="1835" max="1835" width="14.85546875" customWidth="1"/>
    <col min="1836" max="1839" width="14.7109375" customWidth="1"/>
    <col min="1841" max="1842" width="14.7109375" customWidth="1"/>
    <col min="1844" max="1845" width="14.7109375" customWidth="1"/>
    <col min="1846" max="1846" width="14.5703125" customWidth="1"/>
    <col min="1847" max="1849" width="14.7109375" customWidth="1"/>
    <col min="1852" max="1852" width="14.7109375" customWidth="1"/>
    <col min="1853" max="1853" width="14.85546875" customWidth="1"/>
    <col min="1854" max="1856" width="14.7109375" customWidth="1"/>
    <col min="1858" max="1858" width="14.85546875" customWidth="1"/>
    <col min="1859" max="1860" width="14.7109375" customWidth="1"/>
    <col min="1861" max="1861" width="16.5703125" customWidth="1"/>
    <col min="1862" max="1863" width="14.7109375" customWidth="1"/>
    <col min="1865" max="1870" width="14.7109375" customWidth="1"/>
    <col min="1872" max="1872" width="14.85546875" customWidth="1"/>
    <col min="1873" max="1877" width="14.7109375" customWidth="1"/>
    <col min="1879" max="1883" width="14.7109375" customWidth="1"/>
    <col min="1884" max="1884" width="14.5703125" customWidth="1"/>
    <col min="1886" max="1887" width="14.7109375" customWidth="1"/>
    <col min="1888" max="1888" width="14.85546875" customWidth="1"/>
    <col min="1889" max="1889" width="14.7109375" customWidth="1"/>
    <col min="1893" max="1895" width="14.7109375" customWidth="1"/>
    <col min="2049" max="2049" width="7" customWidth="1"/>
    <col min="2050" max="2050" width="37.28515625" customWidth="1"/>
    <col min="2051" max="2051" width="13.28515625" customWidth="1"/>
    <col min="2052" max="2052" width="14.140625" customWidth="1"/>
    <col min="2053" max="2053" width="12.5703125" customWidth="1"/>
    <col min="2054" max="2054" width="13.42578125" customWidth="1"/>
    <col min="2055" max="2058" width="13.7109375" customWidth="1"/>
    <col min="2059" max="2059" width="14.140625" customWidth="1"/>
    <col min="2060" max="2060" width="13.7109375" customWidth="1"/>
    <col min="2061" max="2061" width="9" customWidth="1"/>
    <col min="2062" max="2069" width="14.7109375" customWidth="1"/>
    <col min="2070" max="2070" width="14.85546875" customWidth="1"/>
    <col min="2071" max="2083" width="14.7109375" customWidth="1"/>
    <col min="2085" max="2085" width="14.7109375" customWidth="1"/>
    <col min="2087" max="2090" width="14.7109375" customWidth="1"/>
    <col min="2091" max="2091" width="14.85546875" customWidth="1"/>
    <col min="2092" max="2095" width="14.7109375" customWidth="1"/>
    <col min="2097" max="2098" width="14.7109375" customWidth="1"/>
    <col min="2100" max="2101" width="14.7109375" customWidth="1"/>
    <col min="2102" max="2102" width="14.5703125" customWidth="1"/>
    <col min="2103" max="2105" width="14.7109375" customWidth="1"/>
    <col min="2108" max="2108" width="14.7109375" customWidth="1"/>
    <col min="2109" max="2109" width="14.85546875" customWidth="1"/>
    <col min="2110" max="2112" width="14.7109375" customWidth="1"/>
    <col min="2114" max="2114" width="14.85546875" customWidth="1"/>
    <col min="2115" max="2116" width="14.7109375" customWidth="1"/>
    <col min="2117" max="2117" width="16.5703125" customWidth="1"/>
    <col min="2118" max="2119" width="14.7109375" customWidth="1"/>
    <col min="2121" max="2126" width="14.7109375" customWidth="1"/>
    <col min="2128" max="2128" width="14.85546875" customWidth="1"/>
    <col min="2129" max="2133" width="14.7109375" customWidth="1"/>
    <col min="2135" max="2139" width="14.7109375" customWidth="1"/>
    <col min="2140" max="2140" width="14.5703125" customWidth="1"/>
    <col min="2142" max="2143" width="14.7109375" customWidth="1"/>
    <col min="2144" max="2144" width="14.85546875" customWidth="1"/>
    <col min="2145" max="2145" width="14.7109375" customWidth="1"/>
    <col min="2149" max="2151" width="14.7109375" customWidth="1"/>
    <col min="2305" max="2305" width="7" customWidth="1"/>
    <col min="2306" max="2306" width="37.28515625" customWidth="1"/>
    <col min="2307" max="2307" width="13.28515625" customWidth="1"/>
    <col min="2308" max="2308" width="14.140625" customWidth="1"/>
    <col min="2309" max="2309" width="12.5703125" customWidth="1"/>
    <col min="2310" max="2310" width="13.42578125" customWidth="1"/>
    <col min="2311" max="2314" width="13.7109375" customWidth="1"/>
    <col min="2315" max="2315" width="14.140625" customWidth="1"/>
    <col min="2316" max="2316" width="13.7109375" customWidth="1"/>
    <col min="2317" max="2317" width="9" customWidth="1"/>
    <col min="2318" max="2325" width="14.7109375" customWidth="1"/>
    <col min="2326" max="2326" width="14.85546875" customWidth="1"/>
    <col min="2327" max="2339" width="14.7109375" customWidth="1"/>
    <col min="2341" max="2341" width="14.7109375" customWidth="1"/>
    <col min="2343" max="2346" width="14.7109375" customWidth="1"/>
    <col min="2347" max="2347" width="14.85546875" customWidth="1"/>
    <col min="2348" max="2351" width="14.7109375" customWidth="1"/>
    <col min="2353" max="2354" width="14.7109375" customWidth="1"/>
    <col min="2356" max="2357" width="14.7109375" customWidth="1"/>
    <col min="2358" max="2358" width="14.5703125" customWidth="1"/>
    <col min="2359" max="2361" width="14.7109375" customWidth="1"/>
    <col min="2364" max="2364" width="14.7109375" customWidth="1"/>
    <col min="2365" max="2365" width="14.85546875" customWidth="1"/>
    <col min="2366" max="2368" width="14.7109375" customWidth="1"/>
    <col min="2370" max="2370" width="14.85546875" customWidth="1"/>
    <col min="2371" max="2372" width="14.7109375" customWidth="1"/>
    <col min="2373" max="2373" width="16.5703125" customWidth="1"/>
    <col min="2374" max="2375" width="14.7109375" customWidth="1"/>
    <col min="2377" max="2382" width="14.7109375" customWidth="1"/>
    <col min="2384" max="2384" width="14.85546875" customWidth="1"/>
    <col min="2385" max="2389" width="14.7109375" customWidth="1"/>
    <col min="2391" max="2395" width="14.7109375" customWidth="1"/>
    <col min="2396" max="2396" width="14.5703125" customWidth="1"/>
    <col min="2398" max="2399" width="14.7109375" customWidth="1"/>
    <col min="2400" max="2400" width="14.85546875" customWidth="1"/>
    <col min="2401" max="2401" width="14.7109375" customWidth="1"/>
    <col min="2405" max="2407" width="14.7109375" customWidth="1"/>
    <col min="2561" max="2561" width="7" customWidth="1"/>
    <col min="2562" max="2562" width="37.28515625" customWidth="1"/>
    <col min="2563" max="2563" width="13.28515625" customWidth="1"/>
    <col min="2564" max="2564" width="14.140625" customWidth="1"/>
    <col min="2565" max="2565" width="12.5703125" customWidth="1"/>
    <col min="2566" max="2566" width="13.42578125" customWidth="1"/>
    <col min="2567" max="2570" width="13.7109375" customWidth="1"/>
    <col min="2571" max="2571" width="14.140625" customWidth="1"/>
    <col min="2572" max="2572" width="13.7109375" customWidth="1"/>
    <col min="2573" max="2573" width="9" customWidth="1"/>
    <col min="2574" max="2581" width="14.7109375" customWidth="1"/>
    <col min="2582" max="2582" width="14.85546875" customWidth="1"/>
    <col min="2583" max="2595" width="14.7109375" customWidth="1"/>
    <col min="2597" max="2597" width="14.7109375" customWidth="1"/>
    <col min="2599" max="2602" width="14.7109375" customWidth="1"/>
    <col min="2603" max="2603" width="14.85546875" customWidth="1"/>
    <col min="2604" max="2607" width="14.7109375" customWidth="1"/>
    <col min="2609" max="2610" width="14.7109375" customWidth="1"/>
    <col min="2612" max="2613" width="14.7109375" customWidth="1"/>
    <col min="2614" max="2614" width="14.5703125" customWidth="1"/>
    <col min="2615" max="2617" width="14.7109375" customWidth="1"/>
    <col min="2620" max="2620" width="14.7109375" customWidth="1"/>
    <col min="2621" max="2621" width="14.85546875" customWidth="1"/>
    <col min="2622" max="2624" width="14.7109375" customWidth="1"/>
    <col min="2626" max="2626" width="14.85546875" customWidth="1"/>
    <col min="2627" max="2628" width="14.7109375" customWidth="1"/>
    <col min="2629" max="2629" width="16.5703125" customWidth="1"/>
    <col min="2630" max="2631" width="14.7109375" customWidth="1"/>
    <col min="2633" max="2638" width="14.7109375" customWidth="1"/>
    <col min="2640" max="2640" width="14.85546875" customWidth="1"/>
    <col min="2641" max="2645" width="14.7109375" customWidth="1"/>
    <col min="2647" max="2651" width="14.7109375" customWidth="1"/>
    <col min="2652" max="2652" width="14.5703125" customWidth="1"/>
    <col min="2654" max="2655" width="14.7109375" customWidth="1"/>
    <col min="2656" max="2656" width="14.85546875" customWidth="1"/>
    <col min="2657" max="2657" width="14.7109375" customWidth="1"/>
    <col min="2661" max="2663" width="14.7109375" customWidth="1"/>
    <col min="2817" max="2817" width="7" customWidth="1"/>
    <col min="2818" max="2818" width="37.28515625" customWidth="1"/>
    <col min="2819" max="2819" width="13.28515625" customWidth="1"/>
    <col min="2820" max="2820" width="14.140625" customWidth="1"/>
    <col min="2821" max="2821" width="12.5703125" customWidth="1"/>
    <col min="2822" max="2822" width="13.42578125" customWidth="1"/>
    <col min="2823" max="2826" width="13.7109375" customWidth="1"/>
    <col min="2827" max="2827" width="14.140625" customWidth="1"/>
    <col min="2828" max="2828" width="13.7109375" customWidth="1"/>
    <col min="2829" max="2829" width="9" customWidth="1"/>
    <col min="2830" max="2837" width="14.7109375" customWidth="1"/>
    <col min="2838" max="2838" width="14.85546875" customWidth="1"/>
    <col min="2839" max="2851" width="14.7109375" customWidth="1"/>
    <col min="2853" max="2853" width="14.7109375" customWidth="1"/>
    <col min="2855" max="2858" width="14.7109375" customWidth="1"/>
    <col min="2859" max="2859" width="14.85546875" customWidth="1"/>
    <col min="2860" max="2863" width="14.7109375" customWidth="1"/>
    <col min="2865" max="2866" width="14.7109375" customWidth="1"/>
    <col min="2868" max="2869" width="14.7109375" customWidth="1"/>
    <col min="2870" max="2870" width="14.5703125" customWidth="1"/>
    <col min="2871" max="2873" width="14.7109375" customWidth="1"/>
    <col min="2876" max="2876" width="14.7109375" customWidth="1"/>
    <col min="2877" max="2877" width="14.85546875" customWidth="1"/>
    <col min="2878" max="2880" width="14.7109375" customWidth="1"/>
    <col min="2882" max="2882" width="14.85546875" customWidth="1"/>
    <col min="2883" max="2884" width="14.7109375" customWidth="1"/>
    <col min="2885" max="2885" width="16.5703125" customWidth="1"/>
    <col min="2886" max="2887" width="14.7109375" customWidth="1"/>
    <col min="2889" max="2894" width="14.7109375" customWidth="1"/>
    <col min="2896" max="2896" width="14.85546875" customWidth="1"/>
    <col min="2897" max="2901" width="14.7109375" customWidth="1"/>
    <col min="2903" max="2907" width="14.7109375" customWidth="1"/>
    <col min="2908" max="2908" width="14.5703125" customWidth="1"/>
    <col min="2910" max="2911" width="14.7109375" customWidth="1"/>
    <col min="2912" max="2912" width="14.85546875" customWidth="1"/>
    <col min="2913" max="2913" width="14.7109375" customWidth="1"/>
    <col min="2917" max="2919" width="14.7109375" customWidth="1"/>
    <col min="3073" max="3073" width="7" customWidth="1"/>
    <col min="3074" max="3074" width="37.28515625" customWidth="1"/>
    <col min="3075" max="3075" width="13.28515625" customWidth="1"/>
    <col min="3076" max="3076" width="14.140625" customWidth="1"/>
    <col min="3077" max="3077" width="12.5703125" customWidth="1"/>
    <col min="3078" max="3078" width="13.42578125" customWidth="1"/>
    <col min="3079" max="3082" width="13.7109375" customWidth="1"/>
    <col min="3083" max="3083" width="14.140625" customWidth="1"/>
    <col min="3084" max="3084" width="13.7109375" customWidth="1"/>
    <col min="3085" max="3085" width="9" customWidth="1"/>
    <col min="3086" max="3093" width="14.7109375" customWidth="1"/>
    <col min="3094" max="3094" width="14.85546875" customWidth="1"/>
    <col min="3095" max="3107" width="14.7109375" customWidth="1"/>
    <col min="3109" max="3109" width="14.7109375" customWidth="1"/>
    <col min="3111" max="3114" width="14.7109375" customWidth="1"/>
    <col min="3115" max="3115" width="14.85546875" customWidth="1"/>
    <col min="3116" max="3119" width="14.7109375" customWidth="1"/>
    <col min="3121" max="3122" width="14.7109375" customWidth="1"/>
    <col min="3124" max="3125" width="14.7109375" customWidth="1"/>
    <col min="3126" max="3126" width="14.5703125" customWidth="1"/>
    <col min="3127" max="3129" width="14.7109375" customWidth="1"/>
    <col min="3132" max="3132" width="14.7109375" customWidth="1"/>
    <col min="3133" max="3133" width="14.85546875" customWidth="1"/>
    <col min="3134" max="3136" width="14.7109375" customWidth="1"/>
    <col min="3138" max="3138" width="14.85546875" customWidth="1"/>
    <col min="3139" max="3140" width="14.7109375" customWidth="1"/>
    <col min="3141" max="3141" width="16.5703125" customWidth="1"/>
    <col min="3142" max="3143" width="14.7109375" customWidth="1"/>
    <col min="3145" max="3150" width="14.7109375" customWidth="1"/>
    <col min="3152" max="3152" width="14.85546875" customWidth="1"/>
    <col min="3153" max="3157" width="14.7109375" customWidth="1"/>
    <col min="3159" max="3163" width="14.7109375" customWidth="1"/>
    <col min="3164" max="3164" width="14.5703125" customWidth="1"/>
    <col min="3166" max="3167" width="14.7109375" customWidth="1"/>
    <col min="3168" max="3168" width="14.85546875" customWidth="1"/>
    <col min="3169" max="3169" width="14.7109375" customWidth="1"/>
    <col min="3173" max="3175" width="14.7109375" customWidth="1"/>
    <col min="3329" max="3329" width="7" customWidth="1"/>
    <col min="3330" max="3330" width="37.28515625" customWidth="1"/>
    <col min="3331" max="3331" width="13.28515625" customWidth="1"/>
    <col min="3332" max="3332" width="14.140625" customWidth="1"/>
    <col min="3333" max="3333" width="12.5703125" customWidth="1"/>
    <col min="3334" max="3334" width="13.42578125" customWidth="1"/>
    <col min="3335" max="3338" width="13.7109375" customWidth="1"/>
    <col min="3339" max="3339" width="14.140625" customWidth="1"/>
    <col min="3340" max="3340" width="13.7109375" customWidth="1"/>
    <col min="3341" max="3341" width="9" customWidth="1"/>
    <col min="3342" max="3349" width="14.7109375" customWidth="1"/>
    <col min="3350" max="3350" width="14.85546875" customWidth="1"/>
    <col min="3351" max="3363" width="14.7109375" customWidth="1"/>
    <col min="3365" max="3365" width="14.7109375" customWidth="1"/>
    <col min="3367" max="3370" width="14.7109375" customWidth="1"/>
    <col min="3371" max="3371" width="14.85546875" customWidth="1"/>
    <col min="3372" max="3375" width="14.7109375" customWidth="1"/>
    <col min="3377" max="3378" width="14.7109375" customWidth="1"/>
    <col min="3380" max="3381" width="14.7109375" customWidth="1"/>
    <col min="3382" max="3382" width="14.5703125" customWidth="1"/>
    <col min="3383" max="3385" width="14.7109375" customWidth="1"/>
    <col min="3388" max="3388" width="14.7109375" customWidth="1"/>
    <col min="3389" max="3389" width="14.85546875" customWidth="1"/>
    <col min="3390" max="3392" width="14.7109375" customWidth="1"/>
    <col min="3394" max="3394" width="14.85546875" customWidth="1"/>
    <col min="3395" max="3396" width="14.7109375" customWidth="1"/>
    <col min="3397" max="3397" width="16.5703125" customWidth="1"/>
    <col min="3398" max="3399" width="14.7109375" customWidth="1"/>
    <col min="3401" max="3406" width="14.7109375" customWidth="1"/>
    <col min="3408" max="3408" width="14.85546875" customWidth="1"/>
    <col min="3409" max="3413" width="14.7109375" customWidth="1"/>
    <col min="3415" max="3419" width="14.7109375" customWidth="1"/>
    <col min="3420" max="3420" width="14.5703125" customWidth="1"/>
    <col min="3422" max="3423" width="14.7109375" customWidth="1"/>
    <col min="3424" max="3424" width="14.85546875" customWidth="1"/>
    <col min="3425" max="3425" width="14.7109375" customWidth="1"/>
    <col min="3429" max="3431" width="14.7109375" customWidth="1"/>
    <col min="3585" max="3585" width="7" customWidth="1"/>
    <col min="3586" max="3586" width="37.28515625" customWidth="1"/>
    <col min="3587" max="3587" width="13.28515625" customWidth="1"/>
    <col min="3588" max="3588" width="14.140625" customWidth="1"/>
    <col min="3589" max="3589" width="12.5703125" customWidth="1"/>
    <col min="3590" max="3590" width="13.42578125" customWidth="1"/>
    <col min="3591" max="3594" width="13.7109375" customWidth="1"/>
    <col min="3595" max="3595" width="14.140625" customWidth="1"/>
    <col min="3596" max="3596" width="13.7109375" customWidth="1"/>
    <col min="3597" max="3597" width="9" customWidth="1"/>
    <col min="3598" max="3605" width="14.7109375" customWidth="1"/>
    <col min="3606" max="3606" width="14.85546875" customWidth="1"/>
    <col min="3607" max="3619" width="14.7109375" customWidth="1"/>
    <col min="3621" max="3621" width="14.7109375" customWidth="1"/>
    <col min="3623" max="3626" width="14.7109375" customWidth="1"/>
    <col min="3627" max="3627" width="14.85546875" customWidth="1"/>
    <col min="3628" max="3631" width="14.7109375" customWidth="1"/>
    <col min="3633" max="3634" width="14.7109375" customWidth="1"/>
    <col min="3636" max="3637" width="14.7109375" customWidth="1"/>
    <col min="3638" max="3638" width="14.5703125" customWidth="1"/>
    <col min="3639" max="3641" width="14.7109375" customWidth="1"/>
    <col min="3644" max="3644" width="14.7109375" customWidth="1"/>
    <col min="3645" max="3645" width="14.85546875" customWidth="1"/>
    <col min="3646" max="3648" width="14.7109375" customWidth="1"/>
    <col min="3650" max="3650" width="14.85546875" customWidth="1"/>
    <col min="3651" max="3652" width="14.7109375" customWidth="1"/>
    <col min="3653" max="3653" width="16.5703125" customWidth="1"/>
    <col min="3654" max="3655" width="14.7109375" customWidth="1"/>
    <col min="3657" max="3662" width="14.7109375" customWidth="1"/>
    <col min="3664" max="3664" width="14.85546875" customWidth="1"/>
    <col min="3665" max="3669" width="14.7109375" customWidth="1"/>
    <col min="3671" max="3675" width="14.7109375" customWidth="1"/>
    <col min="3676" max="3676" width="14.5703125" customWidth="1"/>
    <col min="3678" max="3679" width="14.7109375" customWidth="1"/>
    <col min="3680" max="3680" width="14.85546875" customWidth="1"/>
    <col min="3681" max="3681" width="14.7109375" customWidth="1"/>
    <col min="3685" max="3687" width="14.7109375" customWidth="1"/>
    <col min="3841" max="3841" width="7" customWidth="1"/>
    <col min="3842" max="3842" width="37.28515625" customWidth="1"/>
    <col min="3843" max="3843" width="13.28515625" customWidth="1"/>
    <col min="3844" max="3844" width="14.140625" customWidth="1"/>
    <col min="3845" max="3845" width="12.5703125" customWidth="1"/>
    <col min="3846" max="3846" width="13.42578125" customWidth="1"/>
    <col min="3847" max="3850" width="13.7109375" customWidth="1"/>
    <col min="3851" max="3851" width="14.140625" customWidth="1"/>
    <col min="3852" max="3852" width="13.7109375" customWidth="1"/>
    <col min="3853" max="3853" width="9" customWidth="1"/>
    <col min="3854" max="3861" width="14.7109375" customWidth="1"/>
    <col min="3862" max="3862" width="14.85546875" customWidth="1"/>
    <col min="3863" max="3875" width="14.7109375" customWidth="1"/>
    <col min="3877" max="3877" width="14.7109375" customWidth="1"/>
    <col min="3879" max="3882" width="14.7109375" customWidth="1"/>
    <col min="3883" max="3883" width="14.85546875" customWidth="1"/>
    <col min="3884" max="3887" width="14.7109375" customWidth="1"/>
    <col min="3889" max="3890" width="14.7109375" customWidth="1"/>
    <col min="3892" max="3893" width="14.7109375" customWidth="1"/>
    <col min="3894" max="3894" width="14.5703125" customWidth="1"/>
    <col min="3895" max="3897" width="14.7109375" customWidth="1"/>
    <col min="3900" max="3900" width="14.7109375" customWidth="1"/>
    <col min="3901" max="3901" width="14.85546875" customWidth="1"/>
    <col min="3902" max="3904" width="14.7109375" customWidth="1"/>
    <col min="3906" max="3906" width="14.85546875" customWidth="1"/>
    <col min="3907" max="3908" width="14.7109375" customWidth="1"/>
    <col min="3909" max="3909" width="16.5703125" customWidth="1"/>
    <col min="3910" max="3911" width="14.7109375" customWidth="1"/>
    <col min="3913" max="3918" width="14.7109375" customWidth="1"/>
    <col min="3920" max="3920" width="14.85546875" customWidth="1"/>
    <col min="3921" max="3925" width="14.7109375" customWidth="1"/>
    <col min="3927" max="3931" width="14.7109375" customWidth="1"/>
    <col min="3932" max="3932" width="14.5703125" customWidth="1"/>
    <col min="3934" max="3935" width="14.7109375" customWidth="1"/>
    <col min="3936" max="3936" width="14.85546875" customWidth="1"/>
    <col min="3937" max="3937" width="14.7109375" customWidth="1"/>
    <col min="3941" max="3943" width="14.7109375" customWidth="1"/>
    <col min="4097" max="4097" width="7" customWidth="1"/>
    <col min="4098" max="4098" width="37.28515625" customWidth="1"/>
    <col min="4099" max="4099" width="13.28515625" customWidth="1"/>
    <col min="4100" max="4100" width="14.140625" customWidth="1"/>
    <col min="4101" max="4101" width="12.5703125" customWidth="1"/>
    <col min="4102" max="4102" width="13.42578125" customWidth="1"/>
    <col min="4103" max="4106" width="13.7109375" customWidth="1"/>
    <col min="4107" max="4107" width="14.140625" customWidth="1"/>
    <col min="4108" max="4108" width="13.7109375" customWidth="1"/>
    <col min="4109" max="4109" width="9" customWidth="1"/>
    <col min="4110" max="4117" width="14.7109375" customWidth="1"/>
    <col min="4118" max="4118" width="14.85546875" customWidth="1"/>
    <col min="4119" max="4131" width="14.7109375" customWidth="1"/>
    <col min="4133" max="4133" width="14.7109375" customWidth="1"/>
    <col min="4135" max="4138" width="14.7109375" customWidth="1"/>
    <col min="4139" max="4139" width="14.85546875" customWidth="1"/>
    <col min="4140" max="4143" width="14.7109375" customWidth="1"/>
    <col min="4145" max="4146" width="14.7109375" customWidth="1"/>
    <col min="4148" max="4149" width="14.7109375" customWidth="1"/>
    <col min="4150" max="4150" width="14.5703125" customWidth="1"/>
    <col min="4151" max="4153" width="14.7109375" customWidth="1"/>
    <col min="4156" max="4156" width="14.7109375" customWidth="1"/>
    <col min="4157" max="4157" width="14.85546875" customWidth="1"/>
    <col min="4158" max="4160" width="14.7109375" customWidth="1"/>
    <col min="4162" max="4162" width="14.85546875" customWidth="1"/>
    <col min="4163" max="4164" width="14.7109375" customWidth="1"/>
    <col min="4165" max="4165" width="16.5703125" customWidth="1"/>
    <col min="4166" max="4167" width="14.7109375" customWidth="1"/>
    <col min="4169" max="4174" width="14.7109375" customWidth="1"/>
    <col min="4176" max="4176" width="14.85546875" customWidth="1"/>
    <col min="4177" max="4181" width="14.7109375" customWidth="1"/>
    <col min="4183" max="4187" width="14.7109375" customWidth="1"/>
    <col min="4188" max="4188" width="14.5703125" customWidth="1"/>
    <col min="4190" max="4191" width="14.7109375" customWidth="1"/>
    <col min="4192" max="4192" width="14.85546875" customWidth="1"/>
    <col min="4193" max="4193" width="14.7109375" customWidth="1"/>
    <col min="4197" max="4199" width="14.7109375" customWidth="1"/>
    <col min="4353" max="4353" width="7" customWidth="1"/>
    <col min="4354" max="4354" width="37.28515625" customWidth="1"/>
    <col min="4355" max="4355" width="13.28515625" customWidth="1"/>
    <col min="4356" max="4356" width="14.140625" customWidth="1"/>
    <col min="4357" max="4357" width="12.5703125" customWidth="1"/>
    <col min="4358" max="4358" width="13.42578125" customWidth="1"/>
    <col min="4359" max="4362" width="13.7109375" customWidth="1"/>
    <col min="4363" max="4363" width="14.140625" customWidth="1"/>
    <col min="4364" max="4364" width="13.7109375" customWidth="1"/>
    <col min="4365" max="4365" width="9" customWidth="1"/>
    <col min="4366" max="4373" width="14.7109375" customWidth="1"/>
    <col min="4374" max="4374" width="14.85546875" customWidth="1"/>
    <col min="4375" max="4387" width="14.7109375" customWidth="1"/>
    <col min="4389" max="4389" width="14.7109375" customWidth="1"/>
    <col min="4391" max="4394" width="14.7109375" customWidth="1"/>
    <col min="4395" max="4395" width="14.85546875" customWidth="1"/>
    <col min="4396" max="4399" width="14.7109375" customWidth="1"/>
    <col min="4401" max="4402" width="14.7109375" customWidth="1"/>
    <col min="4404" max="4405" width="14.7109375" customWidth="1"/>
    <col min="4406" max="4406" width="14.5703125" customWidth="1"/>
    <col min="4407" max="4409" width="14.7109375" customWidth="1"/>
    <col min="4412" max="4412" width="14.7109375" customWidth="1"/>
    <col min="4413" max="4413" width="14.85546875" customWidth="1"/>
    <col min="4414" max="4416" width="14.7109375" customWidth="1"/>
    <col min="4418" max="4418" width="14.85546875" customWidth="1"/>
    <col min="4419" max="4420" width="14.7109375" customWidth="1"/>
    <col min="4421" max="4421" width="16.5703125" customWidth="1"/>
    <col min="4422" max="4423" width="14.7109375" customWidth="1"/>
    <col min="4425" max="4430" width="14.7109375" customWidth="1"/>
    <col min="4432" max="4432" width="14.85546875" customWidth="1"/>
    <col min="4433" max="4437" width="14.7109375" customWidth="1"/>
    <col min="4439" max="4443" width="14.7109375" customWidth="1"/>
    <col min="4444" max="4444" width="14.5703125" customWidth="1"/>
    <col min="4446" max="4447" width="14.7109375" customWidth="1"/>
    <col min="4448" max="4448" width="14.85546875" customWidth="1"/>
    <col min="4449" max="4449" width="14.7109375" customWidth="1"/>
    <col min="4453" max="4455" width="14.7109375" customWidth="1"/>
    <col min="4609" max="4609" width="7" customWidth="1"/>
    <col min="4610" max="4610" width="37.28515625" customWidth="1"/>
    <col min="4611" max="4611" width="13.28515625" customWidth="1"/>
    <col min="4612" max="4612" width="14.140625" customWidth="1"/>
    <col min="4613" max="4613" width="12.5703125" customWidth="1"/>
    <col min="4614" max="4614" width="13.42578125" customWidth="1"/>
    <col min="4615" max="4618" width="13.7109375" customWidth="1"/>
    <col min="4619" max="4619" width="14.140625" customWidth="1"/>
    <col min="4620" max="4620" width="13.7109375" customWidth="1"/>
    <col min="4621" max="4621" width="9" customWidth="1"/>
    <col min="4622" max="4629" width="14.7109375" customWidth="1"/>
    <col min="4630" max="4630" width="14.85546875" customWidth="1"/>
    <col min="4631" max="4643" width="14.7109375" customWidth="1"/>
    <col min="4645" max="4645" width="14.7109375" customWidth="1"/>
    <col min="4647" max="4650" width="14.7109375" customWidth="1"/>
    <col min="4651" max="4651" width="14.85546875" customWidth="1"/>
    <col min="4652" max="4655" width="14.7109375" customWidth="1"/>
    <col min="4657" max="4658" width="14.7109375" customWidth="1"/>
    <col min="4660" max="4661" width="14.7109375" customWidth="1"/>
    <col min="4662" max="4662" width="14.5703125" customWidth="1"/>
    <col min="4663" max="4665" width="14.7109375" customWidth="1"/>
    <col min="4668" max="4668" width="14.7109375" customWidth="1"/>
    <col min="4669" max="4669" width="14.85546875" customWidth="1"/>
    <col min="4670" max="4672" width="14.7109375" customWidth="1"/>
    <col min="4674" max="4674" width="14.85546875" customWidth="1"/>
    <col min="4675" max="4676" width="14.7109375" customWidth="1"/>
    <col min="4677" max="4677" width="16.5703125" customWidth="1"/>
    <col min="4678" max="4679" width="14.7109375" customWidth="1"/>
    <col min="4681" max="4686" width="14.7109375" customWidth="1"/>
    <col min="4688" max="4688" width="14.85546875" customWidth="1"/>
    <col min="4689" max="4693" width="14.7109375" customWidth="1"/>
    <col min="4695" max="4699" width="14.7109375" customWidth="1"/>
    <col min="4700" max="4700" width="14.5703125" customWidth="1"/>
    <col min="4702" max="4703" width="14.7109375" customWidth="1"/>
    <col min="4704" max="4704" width="14.85546875" customWidth="1"/>
    <col min="4705" max="4705" width="14.7109375" customWidth="1"/>
    <col min="4709" max="4711" width="14.7109375" customWidth="1"/>
    <col min="4865" max="4865" width="7" customWidth="1"/>
    <col min="4866" max="4866" width="37.28515625" customWidth="1"/>
    <col min="4867" max="4867" width="13.28515625" customWidth="1"/>
    <col min="4868" max="4868" width="14.140625" customWidth="1"/>
    <col min="4869" max="4869" width="12.5703125" customWidth="1"/>
    <col min="4870" max="4870" width="13.42578125" customWidth="1"/>
    <col min="4871" max="4874" width="13.7109375" customWidth="1"/>
    <col min="4875" max="4875" width="14.140625" customWidth="1"/>
    <col min="4876" max="4876" width="13.7109375" customWidth="1"/>
    <col min="4877" max="4877" width="9" customWidth="1"/>
    <col min="4878" max="4885" width="14.7109375" customWidth="1"/>
    <col min="4886" max="4886" width="14.85546875" customWidth="1"/>
    <col min="4887" max="4899" width="14.7109375" customWidth="1"/>
    <col min="4901" max="4901" width="14.7109375" customWidth="1"/>
    <col min="4903" max="4906" width="14.7109375" customWidth="1"/>
    <col min="4907" max="4907" width="14.85546875" customWidth="1"/>
    <col min="4908" max="4911" width="14.7109375" customWidth="1"/>
    <col min="4913" max="4914" width="14.7109375" customWidth="1"/>
    <col min="4916" max="4917" width="14.7109375" customWidth="1"/>
    <col min="4918" max="4918" width="14.5703125" customWidth="1"/>
    <col min="4919" max="4921" width="14.7109375" customWidth="1"/>
    <col min="4924" max="4924" width="14.7109375" customWidth="1"/>
    <col min="4925" max="4925" width="14.85546875" customWidth="1"/>
    <col min="4926" max="4928" width="14.7109375" customWidth="1"/>
    <col min="4930" max="4930" width="14.85546875" customWidth="1"/>
    <col min="4931" max="4932" width="14.7109375" customWidth="1"/>
    <col min="4933" max="4933" width="16.5703125" customWidth="1"/>
    <col min="4934" max="4935" width="14.7109375" customWidth="1"/>
    <col min="4937" max="4942" width="14.7109375" customWidth="1"/>
    <col min="4944" max="4944" width="14.85546875" customWidth="1"/>
    <col min="4945" max="4949" width="14.7109375" customWidth="1"/>
    <col min="4951" max="4955" width="14.7109375" customWidth="1"/>
    <col min="4956" max="4956" width="14.5703125" customWidth="1"/>
    <col min="4958" max="4959" width="14.7109375" customWidth="1"/>
    <col min="4960" max="4960" width="14.85546875" customWidth="1"/>
    <col min="4961" max="4961" width="14.7109375" customWidth="1"/>
    <col min="4965" max="4967" width="14.7109375" customWidth="1"/>
    <col min="5121" max="5121" width="7" customWidth="1"/>
    <col min="5122" max="5122" width="37.28515625" customWidth="1"/>
    <col min="5123" max="5123" width="13.28515625" customWidth="1"/>
    <col min="5124" max="5124" width="14.140625" customWidth="1"/>
    <col min="5125" max="5125" width="12.5703125" customWidth="1"/>
    <col min="5126" max="5126" width="13.42578125" customWidth="1"/>
    <col min="5127" max="5130" width="13.7109375" customWidth="1"/>
    <col min="5131" max="5131" width="14.140625" customWidth="1"/>
    <col min="5132" max="5132" width="13.7109375" customWidth="1"/>
    <col min="5133" max="5133" width="9" customWidth="1"/>
    <col min="5134" max="5141" width="14.7109375" customWidth="1"/>
    <col min="5142" max="5142" width="14.85546875" customWidth="1"/>
    <col min="5143" max="5155" width="14.7109375" customWidth="1"/>
    <col min="5157" max="5157" width="14.7109375" customWidth="1"/>
    <col min="5159" max="5162" width="14.7109375" customWidth="1"/>
    <col min="5163" max="5163" width="14.85546875" customWidth="1"/>
    <col min="5164" max="5167" width="14.7109375" customWidth="1"/>
    <col min="5169" max="5170" width="14.7109375" customWidth="1"/>
    <col min="5172" max="5173" width="14.7109375" customWidth="1"/>
    <col min="5174" max="5174" width="14.5703125" customWidth="1"/>
    <col min="5175" max="5177" width="14.7109375" customWidth="1"/>
    <col min="5180" max="5180" width="14.7109375" customWidth="1"/>
    <col min="5181" max="5181" width="14.85546875" customWidth="1"/>
    <col min="5182" max="5184" width="14.7109375" customWidth="1"/>
    <col min="5186" max="5186" width="14.85546875" customWidth="1"/>
    <col min="5187" max="5188" width="14.7109375" customWidth="1"/>
    <col min="5189" max="5189" width="16.5703125" customWidth="1"/>
    <col min="5190" max="5191" width="14.7109375" customWidth="1"/>
    <col min="5193" max="5198" width="14.7109375" customWidth="1"/>
    <col min="5200" max="5200" width="14.85546875" customWidth="1"/>
    <col min="5201" max="5205" width="14.7109375" customWidth="1"/>
    <col min="5207" max="5211" width="14.7109375" customWidth="1"/>
    <col min="5212" max="5212" width="14.5703125" customWidth="1"/>
    <col min="5214" max="5215" width="14.7109375" customWidth="1"/>
    <col min="5216" max="5216" width="14.85546875" customWidth="1"/>
    <col min="5217" max="5217" width="14.7109375" customWidth="1"/>
    <col min="5221" max="5223" width="14.7109375" customWidth="1"/>
    <col min="5377" max="5377" width="7" customWidth="1"/>
    <col min="5378" max="5378" width="37.28515625" customWidth="1"/>
    <col min="5379" max="5379" width="13.28515625" customWidth="1"/>
    <col min="5380" max="5380" width="14.140625" customWidth="1"/>
    <col min="5381" max="5381" width="12.5703125" customWidth="1"/>
    <col min="5382" max="5382" width="13.42578125" customWidth="1"/>
    <col min="5383" max="5386" width="13.7109375" customWidth="1"/>
    <col min="5387" max="5387" width="14.140625" customWidth="1"/>
    <col min="5388" max="5388" width="13.7109375" customWidth="1"/>
    <col min="5389" max="5389" width="9" customWidth="1"/>
    <col min="5390" max="5397" width="14.7109375" customWidth="1"/>
    <col min="5398" max="5398" width="14.85546875" customWidth="1"/>
    <col min="5399" max="5411" width="14.7109375" customWidth="1"/>
    <col min="5413" max="5413" width="14.7109375" customWidth="1"/>
    <col min="5415" max="5418" width="14.7109375" customWidth="1"/>
    <col min="5419" max="5419" width="14.85546875" customWidth="1"/>
    <col min="5420" max="5423" width="14.7109375" customWidth="1"/>
    <col min="5425" max="5426" width="14.7109375" customWidth="1"/>
    <col min="5428" max="5429" width="14.7109375" customWidth="1"/>
    <col min="5430" max="5430" width="14.5703125" customWidth="1"/>
    <col min="5431" max="5433" width="14.7109375" customWidth="1"/>
    <col min="5436" max="5436" width="14.7109375" customWidth="1"/>
    <col min="5437" max="5437" width="14.85546875" customWidth="1"/>
    <col min="5438" max="5440" width="14.7109375" customWidth="1"/>
    <col min="5442" max="5442" width="14.85546875" customWidth="1"/>
    <col min="5443" max="5444" width="14.7109375" customWidth="1"/>
    <col min="5445" max="5445" width="16.5703125" customWidth="1"/>
    <col min="5446" max="5447" width="14.7109375" customWidth="1"/>
    <col min="5449" max="5454" width="14.7109375" customWidth="1"/>
    <col min="5456" max="5456" width="14.85546875" customWidth="1"/>
    <col min="5457" max="5461" width="14.7109375" customWidth="1"/>
    <col min="5463" max="5467" width="14.7109375" customWidth="1"/>
    <col min="5468" max="5468" width="14.5703125" customWidth="1"/>
    <col min="5470" max="5471" width="14.7109375" customWidth="1"/>
    <col min="5472" max="5472" width="14.85546875" customWidth="1"/>
    <col min="5473" max="5473" width="14.7109375" customWidth="1"/>
    <col min="5477" max="5479" width="14.7109375" customWidth="1"/>
    <col min="5633" max="5633" width="7" customWidth="1"/>
    <col min="5634" max="5634" width="37.28515625" customWidth="1"/>
    <col min="5635" max="5635" width="13.28515625" customWidth="1"/>
    <col min="5636" max="5636" width="14.140625" customWidth="1"/>
    <col min="5637" max="5637" width="12.5703125" customWidth="1"/>
    <col min="5638" max="5638" width="13.42578125" customWidth="1"/>
    <col min="5639" max="5642" width="13.7109375" customWidth="1"/>
    <col min="5643" max="5643" width="14.140625" customWidth="1"/>
    <col min="5644" max="5644" width="13.7109375" customWidth="1"/>
    <col min="5645" max="5645" width="9" customWidth="1"/>
    <col min="5646" max="5653" width="14.7109375" customWidth="1"/>
    <col min="5654" max="5654" width="14.85546875" customWidth="1"/>
    <col min="5655" max="5667" width="14.7109375" customWidth="1"/>
    <col min="5669" max="5669" width="14.7109375" customWidth="1"/>
    <col min="5671" max="5674" width="14.7109375" customWidth="1"/>
    <col min="5675" max="5675" width="14.85546875" customWidth="1"/>
    <col min="5676" max="5679" width="14.7109375" customWidth="1"/>
    <col min="5681" max="5682" width="14.7109375" customWidth="1"/>
    <col min="5684" max="5685" width="14.7109375" customWidth="1"/>
    <col min="5686" max="5686" width="14.5703125" customWidth="1"/>
    <col min="5687" max="5689" width="14.7109375" customWidth="1"/>
    <col min="5692" max="5692" width="14.7109375" customWidth="1"/>
    <col min="5693" max="5693" width="14.85546875" customWidth="1"/>
    <col min="5694" max="5696" width="14.7109375" customWidth="1"/>
    <col min="5698" max="5698" width="14.85546875" customWidth="1"/>
    <col min="5699" max="5700" width="14.7109375" customWidth="1"/>
    <col min="5701" max="5701" width="16.5703125" customWidth="1"/>
    <col min="5702" max="5703" width="14.7109375" customWidth="1"/>
    <col min="5705" max="5710" width="14.7109375" customWidth="1"/>
    <col min="5712" max="5712" width="14.85546875" customWidth="1"/>
    <col min="5713" max="5717" width="14.7109375" customWidth="1"/>
    <col min="5719" max="5723" width="14.7109375" customWidth="1"/>
    <col min="5724" max="5724" width="14.5703125" customWidth="1"/>
    <col min="5726" max="5727" width="14.7109375" customWidth="1"/>
    <col min="5728" max="5728" width="14.85546875" customWidth="1"/>
    <col min="5729" max="5729" width="14.7109375" customWidth="1"/>
    <col min="5733" max="5735" width="14.7109375" customWidth="1"/>
    <col min="5889" max="5889" width="7" customWidth="1"/>
    <col min="5890" max="5890" width="37.28515625" customWidth="1"/>
    <col min="5891" max="5891" width="13.28515625" customWidth="1"/>
    <col min="5892" max="5892" width="14.140625" customWidth="1"/>
    <col min="5893" max="5893" width="12.5703125" customWidth="1"/>
    <col min="5894" max="5894" width="13.42578125" customWidth="1"/>
    <col min="5895" max="5898" width="13.7109375" customWidth="1"/>
    <col min="5899" max="5899" width="14.140625" customWidth="1"/>
    <col min="5900" max="5900" width="13.7109375" customWidth="1"/>
    <col min="5901" max="5901" width="9" customWidth="1"/>
    <col min="5902" max="5909" width="14.7109375" customWidth="1"/>
    <col min="5910" max="5910" width="14.85546875" customWidth="1"/>
    <col min="5911" max="5923" width="14.7109375" customWidth="1"/>
    <col min="5925" max="5925" width="14.7109375" customWidth="1"/>
    <col min="5927" max="5930" width="14.7109375" customWidth="1"/>
    <col min="5931" max="5931" width="14.85546875" customWidth="1"/>
    <col min="5932" max="5935" width="14.7109375" customWidth="1"/>
    <col min="5937" max="5938" width="14.7109375" customWidth="1"/>
    <col min="5940" max="5941" width="14.7109375" customWidth="1"/>
    <col min="5942" max="5942" width="14.5703125" customWidth="1"/>
    <col min="5943" max="5945" width="14.7109375" customWidth="1"/>
    <col min="5948" max="5948" width="14.7109375" customWidth="1"/>
    <col min="5949" max="5949" width="14.85546875" customWidth="1"/>
    <col min="5950" max="5952" width="14.7109375" customWidth="1"/>
    <col min="5954" max="5954" width="14.85546875" customWidth="1"/>
    <col min="5955" max="5956" width="14.7109375" customWidth="1"/>
    <col min="5957" max="5957" width="16.5703125" customWidth="1"/>
    <col min="5958" max="5959" width="14.7109375" customWidth="1"/>
    <col min="5961" max="5966" width="14.7109375" customWidth="1"/>
    <col min="5968" max="5968" width="14.85546875" customWidth="1"/>
    <col min="5969" max="5973" width="14.7109375" customWidth="1"/>
    <col min="5975" max="5979" width="14.7109375" customWidth="1"/>
    <col min="5980" max="5980" width="14.5703125" customWidth="1"/>
    <col min="5982" max="5983" width="14.7109375" customWidth="1"/>
    <col min="5984" max="5984" width="14.85546875" customWidth="1"/>
    <col min="5985" max="5985" width="14.7109375" customWidth="1"/>
    <col min="5989" max="5991" width="14.7109375" customWidth="1"/>
    <col min="6145" max="6145" width="7" customWidth="1"/>
    <col min="6146" max="6146" width="37.28515625" customWidth="1"/>
    <col min="6147" max="6147" width="13.28515625" customWidth="1"/>
    <col min="6148" max="6148" width="14.140625" customWidth="1"/>
    <col min="6149" max="6149" width="12.5703125" customWidth="1"/>
    <col min="6150" max="6150" width="13.42578125" customWidth="1"/>
    <col min="6151" max="6154" width="13.7109375" customWidth="1"/>
    <col min="6155" max="6155" width="14.140625" customWidth="1"/>
    <col min="6156" max="6156" width="13.7109375" customWidth="1"/>
    <col min="6157" max="6157" width="9" customWidth="1"/>
    <col min="6158" max="6165" width="14.7109375" customWidth="1"/>
    <col min="6166" max="6166" width="14.85546875" customWidth="1"/>
    <col min="6167" max="6179" width="14.7109375" customWidth="1"/>
    <col min="6181" max="6181" width="14.7109375" customWidth="1"/>
    <col min="6183" max="6186" width="14.7109375" customWidth="1"/>
    <col min="6187" max="6187" width="14.85546875" customWidth="1"/>
    <col min="6188" max="6191" width="14.7109375" customWidth="1"/>
    <col min="6193" max="6194" width="14.7109375" customWidth="1"/>
    <col min="6196" max="6197" width="14.7109375" customWidth="1"/>
    <col min="6198" max="6198" width="14.5703125" customWidth="1"/>
    <col min="6199" max="6201" width="14.7109375" customWidth="1"/>
    <col min="6204" max="6204" width="14.7109375" customWidth="1"/>
    <col min="6205" max="6205" width="14.85546875" customWidth="1"/>
    <col min="6206" max="6208" width="14.7109375" customWidth="1"/>
    <col min="6210" max="6210" width="14.85546875" customWidth="1"/>
    <col min="6211" max="6212" width="14.7109375" customWidth="1"/>
    <col min="6213" max="6213" width="16.5703125" customWidth="1"/>
    <col min="6214" max="6215" width="14.7109375" customWidth="1"/>
    <col min="6217" max="6222" width="14.7109375" customWidth="1"/>
    <col min="6224" max="6224" width="14.85546875" customWidth="1"/>
    <col min="6225" max="6229" width="14.7109375" customWidth="1"/>
    <col min="6231" max="6235" width="14.7109375" customWidth="1"/>
    <col min="6236" max="6236" width="14.5703125" customWidth="1"/>
    <col min="6238" max="6239" width="14.7109375" customWidth="1"/>
    <col min="6240" max="6240" width="14.85546875" customWidth="1"/>
    <col min="6241" max="6241" width="14.7109375" customWidth="1"/>
    <col min="6245" max="6247" width="14.7109375" customWidth="1"/>
    <col min="6401" max="6401" width="7" customWidth="1"/>
    <col min="6402" max="6402" width="37.28515625" customWidth="1"/>
    <col min="6403" max="6403" width="13.28515625" customWidth="1"/>
    <col min="6404" max="6404" width="14.140625" customWidth="1"/>
    <col min="6405" max="6405" width="12.5703125" customWidth="1"/>
    <col min="6406" max="6406" width="13.42578125" customWidth="1"/>
    <col min="6407" max="6410" width="13.7109375" customWidth="1"/>
    <col min="6411" max="6411" width="14.140625" customWidth="1"/>
    <col min="6412" max="6412" width="13.7109375" customWidth="1"/>
    <col min="6413" max="6413" width="9" customWidth="1"/>
    <col min="6414" max="6421" width="14.7109375" customWidth="1"/>
    <col min="6422" max="6422" width="14.85546875" customWidth="1"/>
    <col min="6423" max="6435" width="14.7109375" customWidth="1"/>
    <col min="6437" max="6437" width="14.7109375" customWidth="1"/>
    <col min="6439" max="6442" width="14.7109375" customWidth="1"/>
    <col min="6443" max="6443" width="14.85546875" customWidth="1"/>
    <col min="6444" max="6447" width="14.7109375" customWidth="1"/>
    <col min="6449" max="6450" width="14.7109375" customWidth="1"/>
    <col min="6452" max="6453" width="14.7109375" customWidth="1"/>
    <col min="6454" max="6454" width="14.5703125" customWidth="1"/>
    <col min="6455" max="6457" width="14.7109375" customWidth="1"/>
    <col min="6460" max="6460" width="14.7109375" customWidth="1"/>
    <col min="6461" max="6461" width="14.85546875" customWidth="1"/>
    <col min="6462" max="6464" width="14.7109375" customWidth="1"/>
    <col min="6466" max="6466" width="14.85546875" customWidth="1"/>
    <col min="6467" max="6468" width="14.7109375" customWidth="1"/>
    <col min="6469" max="6469" width="16.5703125" customWidth="1"/>
    <col min="6470" max="6471" width="14.7109375" customWidth="1"/>
    <col min="6473" max="6478" width="14.7109375" customWidth="1"/>
    <col min="6480" max="6480" width="14.85546875" customWidth="1"/>
    <col min="6481" max="6485" width="14.7109375" customWidth="1"/>
    <col min="6487" max="6491" width="14.7109375" customWidth="1"/>
    <col min="6492" max="6492" width="14.5703125" customWidth="1"/>
    <col min="6494" max="6495" width="14.7109375" customWidth="1"/>
    <col min="6496" max="6496" width="14.85546875" customWidth="1"/>
    <col min="6497" max="6497" width="14.7109375" customWidth="1"/>
    <col min="6501" max="6503" width="14.7109375" customWidth="1"/>
    <col min="6657" max="6657" width="7" customWidth="1"/>
    <col min="6658" max="6658" width="37.28515625" customWidth="1"/>
    <col min="6659" max="6659" width="13.28515625" customWidth="1"/>
    <col min="6660" max="6660" width="14.140625" customWidth="1"/>
    <col min="6661" max="6661" width="12.5703125" customWidth="1"/>
    <col min="6662" max="6662" width="13.42578125" customWidth="1"/>
    <col min="6663" max="6666" width="13.7109375" customWidth="1"/>
    <col min="6667" max="6667" width="14.140625" customWidth="1"/>
    <col min="6668" max="6668" width="13.7109375" customWidth="1"/>
    <col min="6669" max="6669" width="9" customWidth="1"/>
    <col min="6670" max="6677" width="14.7109375" customWidth="1"/>
    <col min="6678" max="6678" width="14.85546875" customWidth="1"/>
    <col min="6679" max="6691" width="14.7109375" customWidth="1"/>
    <col min="6693" max="6693" width="14.7109375" customWidth="1"/>
    <col min="6695" max="6698" width="14.7109375" customWidth="1"/>
    <col min="6699" max="6699" width="14.85546875" customWidth="1"/>
    <col min="6700" max="6703" width="14.7109375" customWidth="1"/>
    <col min="6705" max="6706" width="14.7109375" customWidth="1"/>
    <col min="6708" max="6709" width="14.7109375" customWidth="1"/>
    <col min="6710" max="6710" width="14.5703125" customWidth="1"/>
    <col min="6711" max="6713" width="14.7109375" customWidth="1"/>
    <col min="6716" max="6716" width="14.7109375" customWidth="1"/>
    <col min="6717" max="6717" width="14.85546875" customWidth="1"/>
    <col min="6718" max="6720" width="14.7109375" customWidth="1"/>
    <col min="6722" max="6722" width="14.85546875" customWidth="1"/>
    <col min="6723" max="6724" width="14.7109375" customWidth="1"/>
    <col min="6725" max="6725" width="16.5703125" customWidth="1"/>
    <col min="6726" max="6727" width="14.7109375" customWidth="1"/>
    <col min="6729" max="6734" width="14.7109375" customWidth="1"/>
    <col min="6736" max="6736" width="14.85546875" customWidth="1"/>
    <col min="6737" max="6741" width="14.7109375" customWidth="1"/>
    <col min="6743" max="6747" width="14.7109375" customWidth="1"/>
    <col min="6748" max="6748" width="14.5703125" customWidth="1"/>
    <col min="6750" max="6751" width="14.7109375" customWidth="1"/>
    <col min="6752" max="6752" width="14.85546875" customWidth="1"/>
    <col min="6753" max="6753" width="14.7109375" customWidth="1"/>
    <col min="6757" max="6759" width="14.7109375" customWidth="1"/>
    <col min="6913" max="6913" width="7" customWidth="1"/>
    <col min="6914" max="6914" width="37.28515625" customWidth="1"/>
    <col min="6915" max="6915" width="13.28515625" customWidth="1"/>
    <col min="6916" max="6916" width="14.140625" customWidth="1"/>
    <col min="6917" max="6917" width="12.5703125" customWidth="1"/>
    <col min="6918" max="6918" width="13.42578125" customWidth="1"/>
    <col min="6919" max="6922" width="13.7109375" customWidth="1"/>
    <col min="6923" max="6923" width="14.140625" customWidth="1"/>
    <col min="6924" max="6924" width="13.7109375" customWidth="1"/>
    <col min="6925" max="6925" width="9" customWidth="1"/>
    <col min="6926" max="6933" width="14.7109375" customWidth="1"/>
    <col min="6934" max="6934" width="14.85546875" customWidth="1"/>
    <col min="6935" max="6947" width="14.7109375" customWidth="1"/>
    <col min="6949" max="6949" width="14.7109375" customWidth="1"/>
    <col min="6951" max="6954" width="14.7109375" customWidth="1"/>
    <col min="6955" max="6955" width="14.85546875" customWidth="1"/>
    <col min="6956" max="6959" width="14.7109375" customWidth="1"/>
    <col min="6961" max="6962" width="14.7109375" customWidth="1"/>
    <col min="6964" max="6965" width="14.7109375" customWidth="1"/>
    <col min="6966" max="6966" width="14.5703125" customWidth="1"/>
    <col min="6967" max="6969" width="14.7109375" customWidth="1"/>
    <col min="6972" max="6972" width="14.7109375" customWidth="1"/>
    <col min="6973" max="6973" width="14.85546875" customWidth="1"/>
    <col min="6974" max="6976" width="14.7109375" customWidth="1"/>
    <col min="6978" max="6978" width="14.85546875" customWidth="1"/>
    <col min="6979" max="6980" width="14.7109375" customWidth="1"/>
    <col min="6981" max="6981" width="16.5703125" customWidth="1"/>
    <col min="6982" max="6983" width="14.7109375" customWidth="1"/>
    <col min="6985" max="6990" width="14.7109375" customWidth="1"/>
    <col min="6992" max="6992" width="14.85546875" customWidth="1"/>
    <col min="6993" max="6997" width="14.7109375" customWidth="1"/>
    <col min="6999" max="7003" width="14.7109375" customWidth="1"/>
    <col min="7004" max="7004" width="14.5703125" customWidth="1"/>
    <col min="7006" max="7007" width="14.7109375" customWidth="1"/>
    <col min="7008" max="7008" width="14.85546875" customWidth="1"/>
    <col min="7009" max="7009" width="14.7109375" customWidth="1"/>
    <col min="7013" max="7015" width="14.7109375" customWidth="1"/>
    <col min="7169" max="7169" width="7" customWidth="1"/>
    <col min="7170" max="7170" width="37.28515625" customWidth="1"/>
    <col min="7171" max="7171" width="13.28515625" customWidth="1"/>
    <col min="7172" max="7172" width="14.140625" customWidth="1"/>
    <col min="7173" max="7173" width="12.5703125" customWidth="1"/>
    <col min="7174" max="7174" width="13.42578125" customWidth="1"/>
    <col min="7175" max="7178" width="13.7109375" customWidth="1"/>
    <col min="7179" max="7179" width="14.140625" customWidth="1"/>
    <col min="7180" max="7180" width="13.7109375" customWidth="1"/>
    <col min="7181" max="7181" width="9" customWidth="1"/>
    <col min="7182" max="7189" width="14.7109375" customWidth="1"/>
    <col min="7190" max="7190" width="14.85546875" customWidth="1"/>
    <col min="7191" max="7203" width="14.7109375" customWidth="1"/>
    <col min="7205" max="7205" width="14.7109375" customWidth="1"/>
    <col min="7207" max="7210" width="14.7109375" customWidth="1"/>
    <col min="7211" max="7211" width="14.85546875" customWidth="1"/>
    <col min="7212" max="7215" width="14.7109375" customWidth="1"/>
    <col min="7217" max="7218" width="14.7109375" customWidth="1"/>
    <col min="7220" max="7221" width="14.7109375" customWidth="1"/>
    <col min="7222" max="7222" width="14.5703125" customWidth="1"/>
    <col min="7223" max="7225" width="14.7109375" customWidth="1"/>
    <col min="7228" max="7228" width="14.7109375" customWidth="1"/>
    <col min="7229" max="7229" width="14.85546875" customWidth="1"/>
    <col min="7230" max="7232" width="14.7109375" customWidth="1"/>
    <col min="7234" max="7234" width="14.85546875" customWidth="1"/>
    <col min="7235" max="7236" width="14.7109375" customWidth="1"/>
    <col min="7237" max="7237" width="16.5703125" customWidth="1"/>
    <col min="7238" max="7239" width="14.7109375" customWidth="1"/>
    <col min="7241" max="7246" width="14.7109375" customWidth="1"/>
    <col min="7248" max="7248" width="14.85546875" customWidth="1"/>
    <col min="7249" max="7253" width="14.7109375" customWidth="1"/>
    <col min="7255" max="7259" width="14.7109375" customWidth="1"/>
    <col min="7260" max="7260" width="14.5703125" customWidth="1"/>
    <col min="7262" max="7263" width="14.7109375" customWidth="1"/>
    <col min="7264" max="7264" width="14.85546875" customWidth="1"/>
    <col min="7265" max="7265" width="14.7109375" customWidth="1"/>
    <col min="7269" max="7271" width="14.7109375" customWidth="1"/>
    <col min="7425" max="7425" width="7" customWidth="1"/>
    <col min="7426" max="7426" width="37.28515625" customWidth="1"/>
    <col min="7427" max="7427" width="13.28515625" customWidth="1"/>
    <col min="7428" max="7428" width="14.140625" customWidth="1"/>
    <col min="7429" max="7429" width="12.5703125" customWidth="1"/>
    <col min="7430" max="7430" width="13.42578125" customWidth="1"/>
    <col min="7431" max="7434" width="13.7109375" customWidth="1"/>
    <col min="7435" max="7435" width="14.140625" customWidth="1"/>
    <col min="7436" max="7436" width="13.7109375" customWidth="1"/>
    <col min="7437" max="7437" width="9" customWidth="1"/>
    <col min="7438" max="7445" width="14.7109375" customWidth="1"/>
    <col min="7446" max="7446" width="14.85546875" customWidth="1"/>
    <col min="7447" max="7459" width="14.7109375" customWidth="1"/>
    <col min="7461" max="7461" width="14.7109375" customWidth="1"/>
    <col min="7463" max="7466" width="14.7109375" customWidth="1"/>
    <col min="7467" max="7467" width="14.85546875" customWidth="1"/>
    <col min="7468" max="7471" width="14.7109375" customWidth="1"/>
    <col min="7473" max="7474" width="14.7109375" customWidth="1"/>
    <col min="7476" max="7477" width="14.7109375" customWidth="1"/>
    <col min="7478" max="7478" width="14.5703125" customWidth="1"/>
    <col min="7479" max="7481" width="14.7109375" customWidth="1"/>
    <col min="7484" max="7484" width="14.7109375" customWidth="1"/>
    <col min="7485" max="7485" width="14.85546875" customWidth="1"/>
    <col min="7486" max="7488" width="14.7109375" customWidth="1"/>
    <col min="7490" max="7490" width="14.85546875" customWidth="1"/>
    <col min="7491" max="7492" width="14.7109375" customWidth="1"/>
    <col min="7493" max="7493" width="16.5703125" customWidth="1"/>
    <col min="7494" max="7495" width="14.7109375" customWidth="1"/>
    <col min="7497" max="7502" width="14.7109375" customWidth="1"/>
    <col min="7504" max="7504" width="14.85546875" customWidth="1"/>
    <col min="7505" max="7509" width="14.7109375" customWidth="1"/>
    <col min="7511" max="7515" width="14.7109375" customWidth="1"/>
    <col min="7516" max="7516" width="14.5703125" customWidth="1"/>
    <col min="7518" max="7519" width="14.7109375" customWidth="1"/>
    <col min="7520" max="7520" width="14.85546875" customWidth="1"/>
    <col min="7521" max="7521" width="14.7109375" customWidth="1"/>
    <col min="7525" max="7527" width="14.7109375" customWidth="1"/>
    <col min="7681" max="7681" width="7" customWidth="1"/>
    <col min="7682" max="7682" width="37.28515625" customWidth="1"/>
    <col min="7683" max="7683" width="13.28515625" customWidth="1"/>
    <col min="7684" max="7684" width="14.140625" customWidth="1"/>
    <col min="7685" max="7685" width="12.5703125" customWidth="1"/>
    <col min="7686" max="7686" width="13.42578125" customWidth="1"/>
    <col min="7687" max="7690" width="13.7109375" customWidth="1"/>
    <col min="7691" max="7691" width="14.140625" customWidth="1"/>
    <col min="7692" max="7692" width="13.7109375" customWidth="1"/>
    <col min="7693" max="7693" width="9" customWidth="1"/>
    <col min="7694" max="7701" width="14.7109375" customWidth="1"/>
    <col min="7702" max="7702" width="14.85546875" customWidth="1"/>
    <col min="7703" max="7715" width="14.7109375" customWidth="1"/>
    <col min="7717" max="7717" width="14.7109375" customWidth="1"/>
    <col min="7719" max="7722" width="14.7109375" customWidth="1"/>
    <col min="7723" max="7723" width="14.85546875" customWidth="1"/>
    <col min="7724" max="7727" width="14.7109375" customWidth="1"/>
    <col min="7729" max="7730" width="14.7109375" customWidth="1"/>
    <col min="7732" max="7733" width="14.7109375" customWidth="1"/>
    <col min="7734" max="7734" width="14.5703125" customWidth="1"/>
    <col min="7735" max="7737" width="14.7109375" customWidth="1"/>
    <col min="7740" max="7740" width="14.7109375" customWidth="1"/>
    <col min="7741" max="7741" width="14.85546875" customWidth="1"/>
    <col min="7742" max="7744" width="14.7109375" customWidth="1"/>
    <col min="7746" max="7746" width="14.85546875" customWidth="1"/>
    <col min="7747" max="7748" width="14.7109375" customWidth="1"/>
    <col min="7749" max="7749" width="16.5703125" customWidth="1"/>
    <col min="7750" max="7751" width="14.7109375" customWidth="1"/>
    <col min="7753" max="7758" width="14.7109375" customWidth="1"/>
    <col min="7760" max="7760" width="14.85546875" customWidth="1"/>
    <col min="7761" max="7765" width="14.7109375" customWidth="1"/>
    <col min="7767" max="7771" width="14.7109375" customWidth="1"/>
    <col min="7772" max="7772" width="14.5703125" customWidth="1"/>
    <col min="7774" max="7775" width="14.7109375" customWidth="1"/>
    <col min="7776" max="7776" width="14.85546875" customWidth="1"/>
    <col min="7777" max="7777" width="14.7109375" customWidth="1"/>
    <col min="7781" max="7783" width="14.7109375" customWidth="1"/>
    <col min="7937" max="7937" width="7" customWidth="1"/>
    <col min="7938" max="7938" width="37.28515625" customWidth="1"/>
    <col min="7939" max="7939" width="13.28515625" customWidth="1"/>
    <col min="7940" max="7940" width="14.140625" customWidth="1"/>
    <col min="7941" max="7941" width="12.5703125" customWidth="1"/>
    <col min="7942" max="7942" width="13.42578125" customWidth="1"/>
    <col min="7943" max="7946" width="13.7109375" customWidth="1"/>
    <col min="7947" max="7947" width="14.140625" customWidth="1"/>
    <col min="7948" max="7948" width="13.7109375" customWidth="1"/>
    <col min="7949" max="7949" width="9" customWidth="1"/>
    <col min="7950" max="7957" width="14.7109375" customWidth="1"/>
    <col min="7958" max="7958" width="14.85546875" customWidth="1"/>
    <col min="7959" max="7971" width="14.7109375" customWidth="1"/>
    <col min="7973" max="7973" width="14.7109375" customWidth="1"/>
    <col min="7975" max="7978" width="14.7109375" customWidth="1"/>
    <col min="7979" max="7979" width="14.85546875" customWidth="1"/>
    <col min="7980" max="7983" width="14.7109375" customWidth="1"/>
    <col min="7985" max="7986" width="14.7109375" customWidth="1"/>
    <col min="7988" max="7989" width="14.7109375" customWidth="1"/>
    <col min="7990" max="7990" width="14.5703125" customWidth="1"/>
    <col min="7991" max="7993" width="14.7109375" customWidth="1"/>
    <col min="7996" max="7996" width="14.7109375" customWidth="1"/>
    <col min="7997" max="7997" width="14.85546875" customWidth="1"/>
    <col min="7998" max="8000" width="14.7109375" customWidth="1"/>
    <col min="8002" max="8002" width="14.85546875" customWidth="1"/>
    <col min="8003" max="8004" width="14.7109375" customWidth="1"/>
    <col min="8005" max="8005" width="16.5703125" customWidth="1"/>
    <col min="8006" max="8007" width="14.7109375" customWidth="1"/>
    <col min="8009" max="8014" width="14.7109375" customWidth="1"/>
    <col min="8016" max="8016" width="14.85546875" customWidth="1"/>
    <col min="8017" max="8021" width="14.7109375" customWidth="1"/>
    <col min="8023" max="8027" width="14.7109375" customWidth="1"/>
    <col min="8028" max="8028" width="14.5703125" customWidth="1"/>
    <col min="8030" max="8031" width="14.7109375" customWidth="1"/>
    <col min="8032" max="8032" width="14.85546875" customWidth="1"/>
    <col min="8033" max="8033" width="14.7109375" customWidth="1"/>
    <col min="8037" max="8039" width="14.7109375" customWidth="1"/>
    <col min="8193" max="8193" width="7" customWidth="1"/>
    <col min="8194" max="8194" width="37.28515625" customWidth="1"/>
    <col min="8195" max="8195" width="13.28515625" customWidth="1"/>
    <col min="8196" max="8196" width="14.140625" customWidth="1"/>
    <col min="8197" max="8197" width="12.5703125" customWidth="1"/>
    <col min="8198" max="8198" width="13.42578125" customWidth="1"/>
    <col min="8199" max="8202" width="13.7109375" customWidth="1"/>
    <col min="8203" max="8203" width="14.140625" customWidth="1"/>
    <col min="8204" max="8204" width="13.7109375" customWidth="1"/>
    <col min="8205" max="8205" width="9" customWidth="1"/>
    <col min="8206" max="8213" width="14.7109375" customWidth="1"/>
    <col min="8214" max="8214" width="14.85546875" customWidth="1"/>
    <col min="8215" max="8227" width="14.7109375" customWidth="1"/>
    <col min="8229" max="8229" width="14.7109375" customWidth="1"/>
    <col min="8231" max="8234" width="14.7109375" customWidth="1"/>
    <col min="8235" max="8235" width="14.85546875" customWidth="1"/>
    <col min="8236" max="8239" width="14.7109375" customWidth="1"/>
    <col min="8241" max="8242" width="14.7109375" customWidth="1"/>
    <col min="8244" max="8245" width="14.7109375" customWidth="1"/>
    <col min="8246" max="8246" width="14.5703125" customWidth="1"/>
    <col min="8247" max="8249" width="14.7109375" customWidth="1"/>
    <col min="8252" max="8252" width="14.7109375" customWidth="1"/>
    <col min="8253" max="8253" width="14.85546875" customWidth="1"/>
    <col min="8254" max="8256" width="14.7109375" customWidth="1"/>
    <col min="8258" max="8258" width="14.85546875" customWidth="1"/>
    <col min="8259" max="8260" width="14.7109375" customWidth="1"/>
    <col min="8261" max="8261" width="16.5703125" customWidth="1"/>
    <col min="8262" max="8263" width="14.7109375" customWidth="1"/>
    <col min="8265" max="8270" width="14.7109375" customWidth="1"/>
    <col min="8272" max="8272" width="14.85546875" customWidth="1"/>
    <col min="8273" max="8277" width="14.7109375" customWidth="1"/>
    <col min="8279" max="8283" width="14.7109375" customWidth="1"/>
    <col min="8284" max="8284" width="14.5703125" customWidth="1"/>
    <col min="8286" max="8287" width="14.7109375" customWidth="1"/>
    <col min="8288" max="8288" width="14.85546875" customWidth="1"/>
    <col min="8289" max="8289" width="14.7109375" customWidth="1"/>
    <col min="8293" max="8295" width="14.7109375" customWidth="1"/>
    <col min="8449" max="8449" width="7" customWidth="1"/>
    <col min="8450" max="8450" width="37.28515625" customWidth="1"/>
    <col min="8451" max="8451" width="13.28515625" customWidth="1"/>
    <col min="8452" max="8452" width="14.140625" customWidth="1"/>
    <col min="8453" max="8453" width="12.5703125" customWidth="1"/>
    <col min="8454" max="8454" width="13.42578125" customWidth="1"/>
    <col min="8455" max="8458" width="13.7109375" customWidth="1"/>
    <col min="8459" max="8459" width="14.140625" customWidth="1"/>
    <col min="8460" max="8460" width="13.7109375" customWidth="1"/>
    <col min="8461" max="8461" width="9" customWidth="1"/>
    <col min="8462" max="8469" width="14.7109375" customWidth="1"/>
    <col min="8470" max="8470" width="14.85546875" customWidth="1"/>
    <col min="8471" max="8483" width="14.7109375" customWidth="1"/>
    <col min="8485" max="8485" width="14.7109375" customWidth="1"/>
    <col min="8487" max="8490" width="14.7109375" customWidth="1"/>
    <col min="8491" max="8491" width="14.85546875" customWidth="1"/>
    <col min="8492" max="8495" width="14.7109375" customWidth="1"/>
    <col min="8497" max="8498" width="14.7109375" customWidth="1"/>
    <col min="8500" max="8501" width="14.7109375" customWidth="1"/>
    <col min="8502" max="8502" width="14.5703125" customWidth="1"/>
    <col min="8503" max="8505" width="14.7109375" customWidth="1"/>
    <col min="8508" max="8508" width="14.7109375" customWidth="1"/>
    <col min="8509" max="8509" width="14.85546875" customWidth="1"/>
    <col min="8510" max="8512" width="14.7109375" customWidth="1"/>
    <col min="8514" max="8514" width="14.85546875" customWidth="1"/>
    <col min="8515" max="8516" width="14.7109375" customWidth="1"/>
    <col min="8517" max="8517" width="16.5703125" customWidth="1"/>
    <col min="8518" max="8519" width="14.7109375" customWidth="1"/>
    <col min="8521" max="8526" width="14.7109375" customWidth="1"/>
    <col min="8528" max="8528" width="14.85546875" customWidth="1"/>
    <col min="8529" max="8533" width="14.7109375" customWidth="1"/>
    <col min="8535" max="8539" width="14.7109375" customWidth="1"/>
    <col min="8540" max="8540" width="14.5703125" customWidth="1"/>
    <col min="8542" max="8543" width="14.7109375" customWidth="1"/>
    <col min="8544" max="8544" width="14.85546875" customWidth="1"/>
    <col min="8545" max="8545" width="14.7109375" customWidth="1"/>
    <col min="8549" max="8551" width="14.7109375" customWidth="1"/>
    <col min="8705" max="8705" width="7" customWidth="1"/>
    <col min="8706" max="8706" width="37.28515625" customWidth="1"/>
    <col min="8707" max="8707" width="13.28515625" customWidth="1"/>
    <col min="8708" max="8708" width="14.140625" customWidth="1"/>
    <col min="8709" max="8709" width="12.5703125" customWidth="1"/>
    <col min="8710" max="8710" width="13.42578125" customWidth="1"/>
    <col min="8711" max="8714" width="13.7109375" customWidth="1"/>
    <col min="8715" max="8715" width="14.140625" customWidth="1"/>
    <col min="8716" max="8716" width="13.7109375" customWidth="1"/>
    <col min="8717" max="8717" width="9" customWidth="1"/>
    <col min="8718" max="8725" width="14.7109375" customWidth="1"/>
    <col min="8726" max="8726" width="14.85546875" customWidth="1"/>
    <col min="8727" max="8739" width="14.7109375" customWidth="1"/>
    <col min="8741" max="8741" width="14.7109375" customWidth="1"/>
    <col min="8743" max="8746" width="14.7109375" customWidth="1"/>
    <col min="8747" max="8747" width="14.85546875" customWidth="1"/>
    <col min="8748" max="8751" width="14.7109375" customWidth="1"/>
    <col min="8753" max="8754" width="14.7109375" customWidth="1"/>
    <col min="8756" max="8757" width="14.7109375" customWidth="1"/>
    <col min="8758" max="8758" width="14.5703125" customWidth="1"/>
    <col min="8759" max="8761" width="14.7109375" customWidth="1"/>
    <col min="8764" max="8764" width="14.7109375" customWidth="1"/>
    <col min="8765" max="8765" width="14.85546875" customWidth="1"/>
    <col min="8766" max="8768" width="14.7109375" customWidth="1"/>
    <col min="8770" max="8770" width="14.85546875" customWidth="1"/>
    <col min="8771" max="8772" width="14.7109375" customWidth="1"/>
    <col min="8773" max="8773" width="16.5703125" customWidth="1"/>
    <col min="8774" max="8775" width="14.7109375" customWidth="1"/>
    <col min="8777" max="8782" width="14.7109375" customWidth="1"/>
    <col min="8784" max="8784" width="14.85546875" customWidth="1"/>
    <col min="8785" max="8789" width="14.7109375" customWidth="1"/>
    <col min="8791" max="8795" width="14.7109375" customWidth="1"/>
    <col min="8796" max="8796" width="14.5703125" customWidth="1"/>
    <col min="8798" max="8799" width="14.7109375" customWidth="1"/>
    <col min="8800" max="8800" width="14.85546875" customWidth="1"/>
    <col min="8801" max="8801" width="14.7109375" customWidth="1"/>
    <col min="8805" max="8807" width="14.7109375" customWidth="1"/>
    <col min="8961" max="8961" width="7" customWidth="1"/>
    <col min="8962" max="8962" width="37.28515625" customWidth="1"/>
    <col min="8963" max="8963" width="13.28515625" customWidth="1"/>
    <col min="8964" max="8964" width="14.140625" customWidth="1"/>
    <col min="8965" max="8965" width="12.5703125" customWidth="1"/>
    <col min="8966" max="8966" width="13.42578125" customWidth="1"/>
    <col min="8967" max="8970" width="13.7109375" customWidth="1"/>
    <col min="8971" max="8971" width="14.140625" customWidth="1"/>
    <col min="8972" max="8972" width="13.7109375" customWidth="1"/>
    <col min="8973" max="8973" width="9" customWidth="1"/>
    <col min="8974" max="8981" width="14.7109375" customWidth="1"/>
    <col min="8982" max="8982" width="14.85546875" customWidth="1"/>
    <col min="8983" max="8995" width="14.7109375" customWidth="1"/>
    <col min="8997" max="8997" width="14.7109375" customWidth="1"/>
    <col min="8999" max="9002" width="14.7109375" customWidth="1"/>
    <col min="9003" max="9003" width="14.85546875" customWidth="1"/>
    <col min="9004" max="9007" width="14.7109375" customWidth="1"/>
    <col min="9009" max="9010" width="14.7109375" customWidth="1"/>
    <col min="9012" max="9013" width="14.7109375" customWidth="1"/>
    <col min="9014" max="9014" width="14.5703125" customWidth="1"/>
    <col min="9015" max="9017" width="14.7109375" customWidth="1"/>
    <col min="9020" max="9020" width="14.7109375" customWidth="1"/>
    <col min="9021" max="9021" width="14.85546875" customWidth="1"/>
    <col min="9022" max="9024" width="14.7109375" customWidth="1"/>
    <col min="9026" max="9026" width="14.85546875" customWidth="1"/>
    <col min="9027" max="9028" width="14.7109375" customWidth="1"/>
    <col min="9029" max="9029" width="16.5703125" customWidth="1"/>
    <col min="9030" max="9031" width="14.7109375" customWidth="1"/>
    <col min="9033" max="9038" width="14.7109375" customWidth="1"/>
    <col min="9040" max="9040" width="14.85546875" customWidth="1"/>
    <col min="9041" max="9045" width="14.7109375" customWidth="1"/>
    <col min="9047" max="9051" width="14.7109375" customWidth="1"/>
    <col min="9052" max="9052" width="14.5703125" customWidth="1"/>
    <col min="9054" max="9055" width="14.7109375" customWidth="1"/>
    <col min="9056" max="9056" width="14.85546875" customWidth="1"/>
    <col min="9057" max="9057" width="14.7109375" customWidth="1"/>
    <col min="9061" max="9063" width="14.7109375" customWidth="1"/>
    <col min="9217" max="9217" width="7" customWidth="1"/>
    <col min="9218" max="9218" width="37.28515625" customWidth="1"/>
    <col min="9219" max="9219" width="13.28515625" customWidth="1"/>
    <col min="9220" max="9220" width="14.140625" customWidth="1"/>
    <col min="9221" max="9221" width="12.5703125" customWidth="1"/>
    <col min="9222" max="9222" width="13.42578125" customWidth="1"/>
    <col min="9223" max="9226" width="13.7109375" customWidth="1"/>
    <col min="9227" max="9227" width="14.140625" customWidth="1"/>
    <col min="9228" max="9228" width="13.7109375" customWidth="1"/>
    <col min="9229" max="9229" width="9" customWidth="1"/>
    <col min="9230" max="9237" width="14.7109375" customWidth="1"/>
    <col min="9238" max="9238" width="14.85546875" customWidth="1"/>
    <col min="9239" max="9251" width="14.7109375" customWidth="1"/>
    <col min="9253" max="9253" width="14.7109375" customWidth="1"/>
    <col min="9255" max="9258" width="14.7109375" customWidth="1"/>
    <col min="9259" max="9259" width="14.85546875" customWidth="1"/>
    <col min="9260" max="9263" width="14.7109375" customWidth="1"/>
    <col min="9265" max="9266" width="14.7109375" customWidth="1"/>
    <col min="9268" max="9269" width="14.7109375" customWidth="1"/>
    <col min="9270" max="9270" width="14.5703125" customWidth="1"/>
    <col min="9271" max="9273" width="14.7109375" customWidth="1"/>
    <col min="9276" max="9276" width="14.7109375" customWidth="1"/>
    <col min="9277" max="9277" width="14.85546875" customWidth="1"/>
    <col min="9278" max="9280" width="14.7109375" customWidth="1"/>
    <col min="9282" max="9282" width="14.85546875" customWidth="1"/>
    <col min="9283" max="9284" width="14.7109375" customWidth="1"/>
    <col min="9285" max="9285" width="16.5703125" customWidth="1"/>
    <col min="9286" max="9287" width="14.7109375" customWidth="1"/>
    <col min="9289" max="9294" width="14.7109375" customWidth="1"/>
    <col min="9296" max="9296" width="14.85546875" customWidth="1"/>
    <col min="9297" max="9301" width="14.7109375" customWidth="1"/>
    <col min="9303" max="9307" width="14.7109375" customWidth="1"/>
    <col min="9308" max="9308" width="14.5703125" customWidth="1"/>
    <col min="9310" max="9311" width="14.7109375" customWidth="1"/>
    <col min="9312" max="9312" width="14.85546875" customWidth="1"/>
    <col min="9313" max="9313" width="14.7109375" customWidth="1"/>
    <col min="9317" max="9319" width="14.7109375" customWidth="1"/>
    <col min="9473" max="9473" width="7" customWidth="1"/>
    <col min="9474" max="9474" width="37.28515625" customWidth="1"/>
    <col min="9475" max="9475" width="13.28515625" customWidth="1"/>
    <col min="9476" max="9476" width="14.140625" customWidth="1"/>
    <col min="9477" max="9477" width="12.5703125" customWidth="1"/>
    <col min="9478" max="9478" width="13.42578125" customWidth="1"/>
    <col min="9479" max="9482" width="13.7109375" customWidth="1"/>
    <col min="9483" max="9483" width="14.140625" customWidth="1"/>
    <col min="9484" max="9484" width="13.7109375" customWidth="1"/>
    <col min="9485" max="9485" width="9" customWidth="1"/>
    <col min="9486" max="9493" width="14.7109375" customWidth="1"/>
    <col min="9494" max="9494" width="14.85546875" customWidth="1"/>
    <col min="9495" max="9507" width="14.7109375" customWidth="1"/>
    <col min="9509" max="9509" width="14.7109375" customWidth="1"/>
    <col min="9511" max="9514" width="14.7109375" customWidth="1"/>
    <col min="9515" max="9515" width="14.85546875" customWidth="1"/>
    <col min="9516" max="9519" width="14.7109375" customWidth="1"/>
    <col min="9521" max="9522" width="14.7109375" customWidth="1"/>
    <col min="9524" max="9525" width="14.7109375" customWidth="1"/>
    <col min="9526" max="9526" width="14.5703125" customWidth="1"/>
    <col min="9527" max="9529" width="14.7109375" customWidth="1"/>
    <col min="9532" max="9532" width="14.7109375" customWidth="1"/>
    <col min="9533" max="9533" width="14.85546875" customWidth="1"/>
    <col min="9534" max="9536" width="14.7109375" customWidth="1"/>
    <col min="9538" max="9538" width="14.85546875" customWidth="1"/>
    <col min="9539" max="9540" width="14.7109375" customWidth="1"/>
    <col min="9541" max="9541" width="16.5703125" customWidth="1"/>
    <col min="9542" max="9543" width="14.7109375" customWidth="1"/>
    <col min="9545" max="9550" width="14.7109375" customWidth="1"/>
    <col min="9552" max="9552" width="14.85546875" customWidth="1"/>
    <col min="9553" max="9557" width="14.7109375" customWidth="1"/>
    <col min="9559" max="9563" width="14.7109375" customWidth="1"/>
    <col min="9564" max="9564" width="14.5703125" customWidth="1"/>
    <col min="9566" max="9567" width="14.7109375" customWidth="1"/>
    <col min="9568" max="9568" width="14.85546875" customWidth="1"/>
    <col min="9569" max="9569" width="14.7109375" customWidth="1"/>
    <col min="9573" max="9575" width="14.7109375" customWidth="1"/>
    <col min="9729" max="9729" width="7" customWidth="1"/>
    <col min="9730" max="9730" width="37.28515625" customWidth="1"/>
    <col min="9731" max="9731" width="13.28515625" customWidth="1"/>
    <col min="9732" max="9732" width="14.140625" customWidth="1"/>
    <col min="9733" max="9733" width="12.5703125" customWidth="1"/>
    <col min="9734" max="9734" width="13.42578125" customWidth="1"/>
    <col min="9735" max="9738" width="13.7109375" customWidth="1"/>
    <col min="9739" max="9739" width="14.140625" customWidth="1"/>
    <col min="9740" max="9740" width="13.7109375" customWidth="1"/>
    <col min="9741" max="9741" width="9" customWidth="1"/>
    <col min="9742" max="9749" width="14.7109375" customWidth="1"/>
    <col min="9750" max="9750" width="14.85546875" customWidth="1"/>
    <col min="9751" max="9763" width="14.7109375" customWidth="1"/>
    <col min="9765" max="9765" width="14.7109375" customWidth="1"/>
    <col min="9767" max="9770" width="14.7109375" customWidth="1"/>
    <col min="9771" max="9771" width="14.85546875" customWidth="1"/>
    <col min="9772" max="9775" width="14.7109375" customWidth="1"/>
    <col min="9777" max="9778" width="14.7109375" customWidth="1"/>
    <col min="9780" max="9781" width="14.7109375" customWidth="1"/>
    <col min="9782" max="9782" width="14.5703125" customWidth="1"/>
    <col min="9783" max="9785" width="14.7109375" customWidth="1"/>
    <col min="9788" max="9788" width="14.7109375" customWidth="1"/>
    <col min="9789" max="9789" width="14.85546875" customWidth="1"/>
    <col min="9790" max="9792" width="14.7109375" customWidth="1"/>
    <col min="9794" max="9794" width="14.85546875" customWidth="1"/>
    <col min="9795" max="9796" width="14.7109375" customWidth="1"/>
    <col min="9797" max="9797" width="16.5703125" customWidth="1"/>
    <col min="9798" max="9799" width="14.7109375" customWidth="1"/>
    <col min="9801" max="9806" width="14.7109375" customWidth="1"/>
    <col min="9808" max="9808" width="14.85546875" customWidth="1"/>
    <col min="9809" max="9813" width="14.7109375" customWidth="1"/>
    <col min="9815" max="9819" width="14.7109375" customWidth="1"/>
    <col min="9820" max="9820" width="14.5703125" customWidth="1"/>
    <col min="9822" max="9823" width="14.7109375" customWidth="1"/>
    <col min="9824" max="9824" width="14.85546875" customWidth="1"/>
    <col min="9825" max="9825" width="14.7109375" customWidth="1"/>
    <col min="9829" max="9831" width="14.7109375" customWidth="1"/>
    <col min="9985" max="9985" width="7" customWidth="1"/>
    <col min="9986" max="9986" width="37.28515625" customWidth="1"/>
    <col min="9987" max="9987" width="13.28515625" customWidth="1"/>
    <col min="9988" max="9988" width="14.140625" customWidth="1"/>
    <col min="9989" max="9989" width="12.5703125" customWidth="1"/>
    <col min="9990" max="9990" width="13.42578125" customWidth="1"/>
    <col min="9991" max="9994" width="13.7109375" customWidth="1"/>
    <col min="9995" max="9995" width="14.140625" customWidth="1"/>
    <col min="9996" max="9996" width="13.7109375" customWidth="1"/>
    <col min="9997" max="9997" width="9" customWidth="1"/>
    <col min="9998" max="10005" width="14.7109375" customWidth="1"/>
    <col min="10006" max="10006" width="14.85546875" customWidth="1"/>
    <col min="10007" max="10019" width="14.7109375" customWidth="1"/>
    <col min="10021" max="10021" width="14.7109375" customWidth="1"/>
    <col min="10023" max="10026" width="14.7109375" customWidth="1"/>
    <col min="10027" max="10027" width="14.85546875" customWidth="1"/>
    <col min="10028" max="10031" width="14.7109375" customWidth="1"/>
    <col min="10033" max="10034" width="14.7109375" customWidth="1"/>
    <col min="10036" max="10037" width="14.7109375" customWidth="1"/>
    <col min="10038" max="10038" width="14.5703125" customWidth="1"/>
    <col min="10039" max="10041" width="14.7109375" customWidth="1"/>
    <col min="10044" max="10044" width="14.7109375" customWidth="1"/>
    <col min="10045" max="10045" width="14.85546875" customWidth="1"/>
    <col min="10046" max="10048" width="14.7109375" customWidth="1"/>
    <col min="10050" max="10050" width="14.85546875" customWidth="1"/>
    <col min="10051" max="10052" width="14.7109375" customWidth="1"/>
    <col min="10053" max="10053" width="16.5703125" customWidth="1"/>
    <col min="10054" max="10055" width="14.7109375" customWidth="1"/>
    <col min="10057" max="10062" width="14.7109375" customWidth="1"/>
    <col min="10064" max="10064" width="14.85546875" customWidth="1"/>
    <col min="10065" max="10069" width="14.7109375" customWidth="1"/>
    <col min="10071" max="10075" width="14.7109375" customWidth="1"/>
    <col min="10076" max="10076" width="14.5703125" customWidth="1"/>
    <col min="10078" max="10079" width="14.7109375" customWidth="1"/>
    <col min="10080" max="10080" width="14.85546875" customWidth="1"/>
    <col min="10081" max="10081" width="14.7109375" customWidth="1"/>
    <col min="10085" max="10087" width="14.7109375" customWidth="1"/>
    <col min="10241" max="10241" width="7" customWidth="1"/>
    <col min="10242" max="10242" width="37.28515625" customWidth="1"/>
    <col min="10243" max="10243" width="13.28515625" customWidth="1"/>
    <col min="10244" max="10244" width="14.140625" customWidth="1"/>
    <col min="10245" max="10245" width="12.5703125" customWidth="1"/>
    <col min="10246" max="10246" width="13.42578125" customWidth="1"/>
    <col min="10247" max="10250" width="13.7109375" customWidth="1"/>
    <col min="10251" max="10251" width="14.140625" customWidth="1"/>
    <col min="10252" max="10252" width="13.7109375" customWidth="1"/>
    <col min="10253" max="10253" width="9" customWidth="1"/>
    <col min="10254" max="10261" width="14.7109375" customWidth="1"/>
    <col min="10262" max="10262" width="14.85546875" customWidth="1"/>
    <col min="10263" max="10275" width="14.7109375" customWidth="1"/>
    <col min="10277" max="10277" width="14.7109375" customWidth="1"/>
    <col min="10279" max="10282" width="14.7109375" customWidth="1"/>
    <col min="10283" max="10283" width="14.85546875" customWidth="1"/>
    <col min="10284" max="10287" width="14.7109375" customWidth="1"/>
    <col min="10289" max="10290" width="14.7109375" customWidth="1"/>
    <col min="10292" max="10293" width="14.7109375" customWidth="1"/>
    <col min="10294" max="10294" width="14.5703125" customWidth="1"/>
    <col min="10295" max="10297" width="14.7109375" customWidth="1"/>
    <col min="10300" max="10300" width="14.7109375" customWidth="1"/>
    <col min="10301" max="10301" width="14.85546875" customWidth="1"/>
    <col min="10302" max="10304" width="14.7109375" customWidth="1"/>
    <col min="10306" max="10306" width="14.85546875" customWidth="1"/>
    <col min="10307" max="10308" width="14.7109375" customWidth="1"/>
    <col min="10309" max="10309" width="16.5703125" customWidth="1"/>
    <col min="10310" max="10311" width="14.7109375" customWidth="1"/>
    <col min="10313" max="10318" width="14.7109375" customWidth="1"/>
    <col min="10320" max="10320" width="14.85546875" customWidth="1"/>
    <col min="10321" max="10325" width="14.7109375" customWidth="1"/>
    <col min="10327" max="10331" width="14.7109375" customWidth="1"/>
    <col min="10332" max="10332" width="14.5703125" customWidth="1"/>
    <col min="10334" max="10335" width="14.7109375" customWidth="1"/>
    <col min="10336" max="10336" width="14.85546875" customWidth="1"/>
    <col min="10337" max="10337" width="14.7109375" customWidth="1"/>
    <col min="10341" max="10343" width="14.7109375" customWidth="1"/>
    <col min="10497" max="10497" width="7" customWidth="1"/>
    <col min="10498" max="10498" width="37.28515625" customWidth="1"/>
    <col min="10499" max="10499" width="13.28515625" customWidth="1"/>
    <col min="10500" max="10500" width="14.140625" customWidth="1"/>
    <col min="10501" max="10501" width="12.5703125" customWidth="1"/>
    <col min="10502" max="10502" width="13.42578125" customWidth="1"/>
    <col min="10503" max="10506" width="13.7109375" customWidth="1"/>
    <col min="10507" max="10507" width="14.140625" customWidth="1"/>
    <col min="10508" max="10508" width="13.7109375" customWidth="1"/>
    <col min="10509" max="10509" width="9" customWidth="1"/>
    <col min="10510" max="10517" width="14.7109375" customWidth="1"/>
    <col min="10518" max="10518" width="14.85546875" customWidth="1"/>
    <col min="10519" max="10531" width="14.7109375" customWidth="1"/>
    <col min="10533" max="10533" width="14.7109375" customWidth="1"/>
    <col min="10535" max="10538" width="14.7109375" customWidth="1"/>
    <col min="10539" max="10539" width="14.85546875" customWidth="1"/>
    <col min="10540" max="10543" width="14.7109375" customWidth="1"/>
    <col min="10545" max="10546" width="14.7109375" customWidth="1"/>
    <col min="10548" max="10549" width="14.7109375" customWidth="1"/>
    <col min="10550" max="10550" width="14.5703125" customWidth="1"/>
    <col min="10551" max="10553" width="14.7109375" customWidth="1"/>
    <col min="10556" max="10556" width="14.7109375" customWidth="1"/>
    <col min="10557" max="10557" width="14.85546875" customWidth="1"/>
    <col min="10558" max="10560" width="14.7109375" customWidth="1"/>
    <col min="10562" max="10562" width="14.85546875" customWidth="1"/>
    <col min="10563" max="10564" width="14.7109375" customWidth="1"/>
    <col min="10565" max="10565" width="16.5703125" customWidth="1"/>
    <col min="10566" max="10567" width="14.7109375" customWidth="1"/>
    <col min="10569" max="10574" width="14.7109375" customWidth="1"/>
    <col min="10576" max="10576" width="14.85546875" customWidth="1"/>
    <col min="10577" max="10581" width="14.7109375" customWidth="1"/>
    <col min="10583" max="10587" width="14.7109375" customWidth="1"/>
    <col min="10588" max="10588" width="14.5703125" customWidth="1"/>
    <col min="10590" max="10591" width="14.7109375" customWidth="1"/>
    <col min="10592" max="10592" width="14.85546875" customWidth="1"/>
    <col min="10593" max="10593" width="14.7109375" customWidth="1"/>
    <col min="10597" max="10599" width="14.7109375" customWidth="1"/>
    <col min="10753" max="10753" width="7" customWidth="1"/>
    <col min="10754" max="10754" width="37.28515625" customWidth="1"/>
    <col min="10755" max="10755" width="13.28515625" customWidth="1"/>
    <col min="10756" max="10756" width="14.140625" customWidth="1"/>
    <col min="10757" max="10757" width="12.5703125" customWidth="1"/>
    <col min="10758" max="10758" width="13.42578125" customWidth="1"/>
    <col min="10759" max="10762" width="13.7109375" customWidth="1"/>
    <col min="10763" max="10763" width="14.140625" customWidth="1"/>
    <col min="10764" max="10764" width="13.7109375" customWidth="1"/>
    <col min="10765" max="10765" width="9" customWidth="1"/>
    <col min="10766" max="10773" width="14.7109375" customWidth="1"/>
    <col min="10774" max="10774" width="14.85546875" customWidth="1"/>
    <col min="10775" max="10787" width="14.7109375" customWidth="1"/>
    <col min="10789" max="10789" width="14.7109375" customWidth="1"/>
    <col min="10791" max="10794" width="14.7109375" customWidth="1"/>
    <col min="10795" max="10795" width="14.85546875" customWidth="1"/>
    <col min="10796" max="10799" width="14.7109375" customWidth="1"/>
    <col min="10801" max="10802" width="14.7109375" customWidth="1"/>
    <col min="10804" max="10805" width="14.7109375" customWidth="1"/>
    <col min="10806" max="10806" width="14.5703125" customWidth="1"/>
    <col min="10807" max="10809" width="14.7109375" customWidth="1"/>
    <col min="10812" max="10812" width="14.7109375" customWidth="1"/>
    <col min="10813" max="10813" width="14.85546875" customWidth="1"/>
    <col min="10814" max="10816" width="14.7109375" customWidth="1"/>
    <col min="10818" max="10818" width="14.85546875" customWidth="1"/>
    <col min="10819" max="10820" width="14.7109375" customWidth="1"/>
    <col min="10821" max="10821" width="16.5703125" customWidth="1"/>
    <col min="10822" max="10823" width="14.7109375" customWidth="1"/>
    <col min="10825" max="10830" width="14.7109375" customWidth="1"/>
    <col min="10832" max="10832" width="14.85546875" customWidth="1"/>
    <col min="10833" max="10837" width="14.7109375" customWidth="1"/>
    <col min="10839" max="10843" width="14.7109375" customWidth="1"/>
    <col min="10844" max="10844" width="14.5703125" customWidth="1"/>
    <col min="10846" max="10847" width="14.7109375" customWidth="1"/>
    <col min="10848" max="10848" width="14.85546875" customWidth="1"/>
    <col min="10849" max="10849" width="14.7109375" customWidth="1"/>
    <col min="10853" max="10855" width="14.7109375" customWidth="1"/>
    <col min="11009" max="11009" width="7" customWidth="1"/>
    <col min="11010" max="11010" width="37.28515625" customWidth="1"/>
    <col min="11011" max="11011" width="13.28515625" customWidth="1"/>
    <col min="11012" max="11012" width="14.140625" customWidth="1"/>
    <col min="11013" max="11013" width="12.5703125" customWidth="1"/>
    <col min="11014" max="11014" width="13.42578125" customWidth="1"/>
    <col min="11015" max="11018" width="13.7109375" customWidth="1"/>
    <col min="11019" max="11019" width="14.140625" customWidth="1"/>
    <col min="11020" max="11020" width="13.7109375" customWidth="1"/>
    <col min="11021" max="11021" width="9" customWidth="1"/>
    <col min="11022" max="11029" width="14.7109375" customWidth="1"/>
    <col min="11030" max="11030" width="14.85546875" customWidth="1"/>
    <col min="11031" max="11043" width="14.7109375" customWidth="1"/>
    <col min="11045" max="11045" width="14.7109375" customWidth="1"/>
    <col min="11047" max="11050" width="14.7109375" customWidth="1"/>
    <col min="11051" max="11051" width="14.85546875" customWidth="1"/>
    <col min="11052" max="11055" width="14.7109375" customWidth="1"/>
    <col min="11057" max="11058" width="14.7109375" customWidth="1"/>
    <col min="11060" max="11061" width="14.7109375" customWidth="1"/>
    <col min="11062" max="11062" width="14.5703125" customWidth="1"/>
    <col min="11063" max="11065" width="14.7109375" customWidth="1"/>
    <col min="11068" max="11068" width="14.7109375" customWidth="1"/>
    <col min="11069" max="11069" width="14.85546875" customWidth="1"/>
    <col min="11070" max="11072" width="14.7109375" customWidth="1"/>
    <col min="11074" max="11074" width="14.85546875" customWidth="1"/>
    <col min="11075" max="11076" width="14.7109375" customWidth="1"/>
    <col min="11077" max="11077" width="16.5703125" customWidth="1"/>
    <col min="11078" max="11079" width="14.7109375" customWidth="1"/>
    <col min="11081" max="11086" width="14.7109375" customWidth="1"/>
    <col min="11088" max="11088" width="14.85546875" customWidth="1"/>
    <col min="11089" max="11093" width="14.7109375" customWidth="1"/>
    <col min="11095" max="11099" width="14.7109375" customWidth="1"/>
    <col min="11100" max="11100" width="14.5703125" customWidth="1"/>
    <col min="11102" max="11103" width="14.7109375" customWidth="1"/>
    <col min="11104" max="11104" width="14.85546875" customWidth="1"/>
    <col min="11105" max="11105" width="14.7109375" customWidth="1"/>
    <col min="11109" max="11111" width="14.7109375" customWidth="1"/>
    <col min="11265" max="11265" width="7" customWidth="1"/>
    <col min="11266" max="11266" width="37.28515625" customWidth="1"/>
    <col min="11267" max="11267" width="13.28515625" customWidth="1"/>
    <col min="11268" max="11268" width="14.140625" customWidth="1"/>
    <col min="11269" max="11269" width="12.5703125" customWidth="1"/>
    <col min="11270" max="11270" width="13.42578125" customWidth="1"/>
    <col min="11271" max="11274" width="13.7109375" customWidth="1"/>
    <col min="11275" max="11275" width="14.140625" customWidth="1"/>
    <col min="11276" max="11276" width="13.7109375" customWidth="1"/>
    <col min="11277" max="11277" width="9" customWidth="1"/>
    <col min="11278" max="11285" width="14.7109375" customWidth="1"/>
    <col min="11286" max="11286" width="14.85546875" customWidth="1"/>
    <col min="11287" max="11299" width="14.7109375" customWidth="1"/>
    <col min="11301" max="11301" width="14.7109375" customWidth="1"/>
    <col min="11303" max="11306" width="14.7109375" customWidth="1"/>
    <col min="11307" max="11307" width="14.85546875" customWidth="1"/>
    <col min="11308" max="11311" width="14.7109375" customWidth="1"/>
    <col min="11313" max="11314" width="14.7109375" customWidth="1"/>
    <col min="11316" max="11317" width="14.7109375" customWidth="1"/>
    <col min="11318" max="11318" width="14.5703125" customWidth="1"/>
    <col min="11319" max="11321" width="14.7109375" customWidth="1"/>
    <col min="11324" max="11324" width="14.7109375" customWidth="1"/>
    <col min="11325" max="11325" width="14.85546875" customWidth="1"/>
    <col min="11326" max="11328" width="14.7109375" customWidth="1"/>
    <col min="11330" max="11330" width="14.85546875" customWidth="1"/>
    <col min="11331" max="11332" width="14.7109375" customWidth="1"/>
    <col min="11333" max="11333" width="16.5703125" customWidth="1"/>
    <col min="11334" max="11335" width="14.7109375" customWidth="1"/>
    <col min="11337" max="11342" width="14.7109375" customWidth="1"/>
    <col min="11344" max="11344" width="14.85546875" customWidth="1"/>
    <col min="11345" max="11349" width="14.7109375" customWidth="1"/>
    <col min="11351" max="11355" width="14.7109375" customWidth="1"/>
    <col min="11356" max="11356" width="14.5703125" customWidth="1"/>
    <col min="11358" max="11359" width="14.7109375" customWidth="1"/>
    <col min="11360" max="11360" width="14.85546875" customWidth="1"/>
    <col min="11361" max="11361" width="14.7109375" customWidth="1"/>
    <col min="11365" max="11367" width="14.7109375" customWidth="1"/>
    <col min="11521" max="11521" width="7" customWidth="1"/>
    <col min="11522" max="11522" width="37.28515625" customWidth="1"/>
    <col min="11523" max="11523" width="13.28515625" customWidth="1"/>
    <col min="11524" max="11524" width="14.140625" customWidth="1"/>
    <col min="11525" max="11525" width="12.5703125" customWidth="1"/>
    <col min="11526" max="11526" width="13.42578125" customWidth="1"/>
    <col min="11527" max="11530" width="13.7109375" customWidth="1"/>
    <col min="11531" max="11531" width="14.140625" customWidth="1"/>
    <col min="11532" max="11532" width="13.7109375" customWidth="1"/>
    <col min="11533" max="11533" width="9" customWidth="1"/>
    <col min="11534" max="11541" width="14.7109375" customWidth="1"/>
    <col min="11542" max="11542" width="14.85546875" customWidth="1"/>
    <col min="11543" max="11555" width="14.7109375" customWidth="1"/>
    <col min="11557" max="11557" width="14.7109375" customWidth="1"/>
    <col min="11559" max="11562" width="14.7109375" customWidth="1"/>
    <col min="11563" max="11563" width="14.85546875" customWidth="1"/>
    <col min="11564" max="11567" width="14.7109375" customWidth="1"/>
    <col min="11569" max="11570" width="14.7109375" customWidth="1"/>
    <col min="11572" max="11573" width="14.7109375" customWidth="1"/>
    <col min="11574" max="11574" width="14.5703125" customWidth="1"/>
    <col min="11575" max="11577" width="14.7109375" customWidth="1"/>
    <col min="11580" max="11580" width="14.7109375" customWidth="1"/>
    <col min="11581" max="11581" width="14.85546875" customWidth="1"/>
    <col min="11582" max="11584" width="14.7109375" customWidth="1"/>
    <col min="11586" max="11586" width="14.85546875" customWidth="1"/>
    <col min="11587" max="11588" width="14.7109375" customWidth="1"/>
    <col min="11589" max="11589" width="16.5703125" customWidth="1"/>
    <col min="11590" max="11591" width="14.7109375" customWidth="1"/>
    <col min="11593" max="11598" width="14.7109375" customWidth="1"/>
    <col min="11600" max="11600" width="14.85546875" customWidth="1"/>
    <col min="11601" max="11605" width="14.7109375" customWidth="1"/>
    <col min="11607" max="11611" width="14.7109375" customWidth="1"/>
    <col min="11612" max="11612" width="14.5703125" customWidth="1"/>
    <col min="11614" max="11615" width="14.7109375" customWidth="1"/>
    <col min="11616" max="11616" width="14.85546875" customWidth="1"/>
    <col min="11617" max="11617" width="14.7109375" customWidth="1"/>
    <col min="11621" max="11623" width="14.7109375" customWidth="1"/>
    <col min="11777" max="11777" width="7" customWidth="1"/>
    <col min="11778" max="11778" width="37.28515625" customWidth="1"/>
    <col min="11779" max="11779" width="13.28515625" customWidth="1"/>
    <col min="11780" max="11780" width="14.140625" customWidth="1"/>
    <col min="11781" max="11781" width="12.5703125" customWidth="1"/>
    <col min="11782" max="11782" width="13.42578125" customWidth="1"/>
    <col min="11783" max="11786" width="13.7109375" customWidth="1"/>
    <col min="11787" max="11787" width="14.140625" customWidth="1"/>
    <col min="11788" max="11788" width="13.7109375" customWidth="1"/>
    <col min="11789" max="11789" width="9" customWidth="1"/>
    <col min="11790" max="11797" width="14.7109375" customWidth="1"/>
    <col min="11798" max="11798" width="14.85546875" customWidth="1"/>
    <col min="11799" max="11811" width="14.7109375" customWidth="1"/>
    <col min="11813" max="11813" width="14.7109375" customWidth="1"/>
    <col min="11815" max="11818" width="14.7109375" customWidth="1"/>
    <col min="11819" max="11819" width="14.85546875" customWidth="1"/>
    <col min="11820" max="11823" width="14.7109375" customWidth="1"/>
    <col min="11825" max="11826" width="14.7109375" customWidth="1"/>
    <col min="11828" max="11829" width="14.7109375" customWidth="1"/>
    <col min="11830" max="11830" width="14.5703125" customWidth="1"/>
    <col min="11831" max="11833" width="14.7109375" customWidth="1"/>
    <col min="11836" max="11836" width="14.7109375" customWidth="1"/>
    <col min="11837" max="11837" width="14.85546875" customWidth="1"/>
    <col min="11838" max="11840" width="14.7109375" customWidth="1"/>
    <col min="11842" max="11842" width="14.85546875" customWidth="1"/>
    <col min="11843" max="11844" width="14.7109375" customWidth="1"/>
    <col min="11845" max="11845" width="16.5703125" customWidth="1"/>
    <col min="11846" max="11847" width="14.7109375" customWidth="1"/>
    <col min="11849" max="11854" width="14.7109375" customWidth="1"/>
    <col min="11856" max="11856" width="14.85546875" customWidth="1"/>
    <col min="11857" max="11861" width="14.7109375" customWidth="1"/>
    <col min="11863" max="11867" width="14.7109375" customWidth="1"/>
    <col min="11868" max="11868" width="14.5703125" customWidth="1"/>
    <col min="11870" max="11871" width="14.7109375" customWidth="1"/>
    <col min="11872" max="11872" width="14.85546875" customWidth="1"/>
    <col min="11873" max="11873" width="14.7109375" customWidth="1"/>
    <col min="11877" max="11879" width="14.7109375" customWidth="1"/>
    <col min="12033" max="12033" width="7" customWidth="1"/>
    <col min="12034" max="12034" width="37.28515625" customWidth="1"/>
    <col min="12035" max="12035" width="13.28515625" customWidth="1"/>
    <col min="12036" max="12036" width="14.140625" customWidth="1"/>
    <col min="12037" max="12037" width="12.5703125" customWidth="1"/>
    <col min="12038" max="12038" width="13.42578125" customWidth="1"/>
    <col min="12039" max="12042" width="13.7109375" customWidth="1"/>
    <col min="12043" max="12043" width="14.140625" customWidth="1"/>
    <col min="12044" max="12044" width="13.7109375" customWidth="1"/>
    <col min="12045" max="12045" width="9" customWidth="1"/>
    <col min="12046" max="12053" width="14.7109375" customWidth="1"/>
    <col min="12054" max="12054" width="14.85546875" customWidth="1"/>
    <col min="12055" max="12067" width="14.7109375" customWidth="1"/>
    <col min="12069" max="12069" width="14.7109375" customWidth="1"/>
    <col min="12071" max="12074" width="14.7109375" customWidth="1"/>
    <col min="12075" max="12075" width="14.85546875" customWidth="1"/>
    <col min="12076" max="12079" width="14.7109375" customWidth="1"/>
    <col min="12081" max="12082" width="14.7109375" customWidth="1"/>
    <col min="12084" max="12085" width="14.7109375" customWidth="1"/>
    <col min="12086" max="12086" width="14.5703125" customWidth="1"/>
    <col min="12087" max="12089" width="14.7109375" customWidth="1"/>
    <col min="12092" max="12092" width="14.7109375" customWidth="1"/>
    <col min="12093" max="12093" width="14.85546875" customWidth="1"/>
    <col min="12094" max="12096" width="14.7109375" customWidth="1"/>
    <col min="12098" max="12098" width="14.85546875" customWidth="1"/>
    <col min="12099" max="12100" width="14.7109375" customWidth="1"/>
    <col min="12101" max="12101" width="16.5703125" customWidth="1"/>
    <col min="12102" max="12103" width="14.7109375" customWidth="1"/>
    <col min="12105" max="12110" width="14.7109375" customWidth="1"/>
    <col min="12112" max="12112" width="14.85546875" customWidth="1"/>
    <col min="12113" max="12117" width="14.7109375" customWidth="1"/>
    <col min="12119" max="12123" width="14.7109375" customWidth="1"/>
    <col min="12124" max="12124" width="14.5703125" customWidth="1"/>
    <col min="12126" max="12127" width="14.7109375" customWidth="1"/>
    <col min="12128" max="12128" width="14.85546875" customWidth="1"/>
    <col min="12129" max="12129" width="14.7109375" customWidth="1"/>
    <col min="12133" max="12135" width="14.7109375" customWidth="1"/>
    <col min="12289" max="12289" width="7" customWidth="1"/>
    <col min="12290" max="12290" width="37.28515625" customWidth="1"/>
    <col min="12291" max="12291" width="13.28515625" customWidth="1"/>
    <col min="12292" max="12292" width="14.140625" customWidth="1"/>
    <col min="12293" max="12293" width="12.5703125" customWidth="1"/>
    <col min="12294" max="12294" width="13.42578125" customWidth="1"/>
    <col min="12295" max="12298" width="13.7109375" customWidth="1"/>
    <col min="12299" max="12299" width="14.140625" customWidth="1"/>
    <col min="12300" max="12300" width="13.7109375" customWidth="1"/>
    <col min="12301" max="12301" width="9" customWidth="1"/>
    <col min="12302" max="12309" width="14.7109375" customWidth="1"/>
    <col min="12310" max="12310" width="14.85546875" customWidth="1"/>
    <col min="12311" max="12323" width="14.7109375" customWidth="1"/>
    <col min="12325" max="12325" width="14.7109375" customWidth="1"/>
    <col min="12327" max="12330" width="14.7109375" customWidth="1"/>
    <col min="12331" max="12331" width="14.85546875" customWidth="1"/>
    <col min="12332" max="12335" width="14.7109375" customWidth="1"/>
    <col min="12337" max="12338" width="14.7109375" customWidth="1"/>
    <col min="12340" max="12341" width="14.7109375" customWidth="1"/>
    <col min="12342" max="12342" width="14.5703125" customWidth="1"/>
    <col min="12343" max="12345" width="14.7109375" customWidth="1"/>
    <col min="12348" max="12348" width="14.7109375" customWidth="1"/>
    <col min="12349" max="12349" width="14.85546875" customWidth="1"/>
    <col min="12350" max="12352" width="14.7109375" customWidth="1"/>
    <col min="12354" max="12354" width="14.85546875" customWidth="1"/>
    <col min="12355" max="12356" width="14.7109375" customWidth="1"/>
    <col min="12357" max="12357" width="16.5703125" customWidth="1"/>
    <col min="12358" max="12359" width="14.7109375" customWidth="1"/>
    <col min="12361" max="12366" width="14.7109375" customWidth="1"/>
    <col min="12368" max="12368" width="14.85546875" customWidth="1"/>
    <col min="12369" max="12373" width="14.7109375" customWidth="1"/>
    <col min="12375" max="12379" width="14.7109375" customWidth="1"/>
    <col min="12380" max="12380" width="14.5703125" customWidth="1"/>
    <col min="12382" max="12383" width="14.7109375" customWidth="1"/>
    <col min="12384" max="12384" width="14.85546875" customWidth="1"/>
    <col min="12385" max="12385" width="14.7109375" customWidth="1"/>
    <col min="12389" max="12391" width="14.7109375" customWidth="1"/>
    <col min="12545" max="12545" width="7" customWidth="1"/>
    <col min="12546" max="12546" width="37.28515625" customWidth="1"/>
    <col min="12547" max="12547" width="13.28515625" customWidth="1"/>
    <col min="12548" max="12548" width="14.140625" customWidth="1"/>
    <col min="12549" max="12549" width="12.5703125" customWidth="1"/>
    <col min="12550" max="12550" width="13.42578125" customWidth="1"/>
    <col min="12551" max="12554" width="13.7109375" customWidth="1"/>
    <col min="12555" max="12555" width="14.140625" customWidth="1"/>
    <col min="12556" max="12556" width="13.7109375" customWidth="1"/>
    <col min="12557" max="12557" width="9" customWidth="1"/>
    <col min="12558" max="12565" width="14.7109375" customWidth="1"/>
    <col min="12566" max="12566" width="14.85546875" customWidth="1"/>
    <col min="12567" max="12579" width="14.7109375" customWidth="1"/>
    <col min="12581" max="12581" width="14.7109375" customWidth="1"/>
    <col min="12583" max="12586" width="14.7109375" customWidth="1"/>
    <col min="12587" max="12587" width="14.85546875" customWidth="1"/>
    <col min="12588" max="12591" width="14.7109375" customWidth="1"/>
    <col min="12593" max="12594" width="14.7109375" customWidth="1"/>
    <col min="12596" max="12597" width="14.7109375" customWidth="1"/>
    <col min="12598" max="12598" width="14.5703125" customWidth="1"/>
    <col min="12599" max="12601" width="14.7109375" customWidth="1"/>
    <col min="12604" max="12604" width="14.7109375" customWidth="1"/>
    <col min="12605" max="12605" width="14.85546875" customWidth="1"/>
    <col min="12606" max="12608" width="14.7109375" customWidth="1"/>
    <col min="12610" max="12610" width="14.85546875" customWidth="1"/>
    <col min="12611" max="12612" width="14.7109375" customWidth="1"/>
    <col min="12613" max="12613" width="16.5703125" customWidth="1"/>
    <col min="12614" max="12615" width="14.7109375" customWidth="1"/>
    <col min="12617" max="12622" width="14.7109375" customWidth="1"/>
    <col min="12624" max="12624" width="14.85546875" customWidth="1"/>
    <col min="12625" max="12629" width="14.7109375" customWidth="1"/>
    <col min="12631" max="12635" width="14.7109375" customWidth="1"/>
    <col min="12636" max="12636" width="14.5703125" customWidth="1"/>
    <col min="12638" max="12639" width="14.7109375" customWidth="1"/>
    <col min="12640" max="12640" width="14.85546875" customWidth="1"/>
    <col min="12641" max="12641" width="14.7109375" customWidth="1"/>
    <col min="12645" max="12647" width="14.7109375" customWidth="1"/>
    <col min="12801" max="12801" width="7" customWidth="1"/>
    <col min="12802" max="12802" width="37.28515625" customWidth="1"/>
    <col min="12803" max="12803" width="13.28515625" customWidth="1"/>
    <col min="12804" max="12804" width="14.140625" customWidth="1"/>
    <col min="12805" max="12805" width="12.5703125" customWidth="1"/>
    <col min="12806" max="12806" width="13.42578125" customWidth="1"/>
    <col min="12807" max="12810" width="13.7109375" customWidth="1"/>
    <col min="12811" max="12811" width="14.140625" customWidth="1"/>
    <col min="12812" max="12812" width="13.7109375" customWidth="1"/>
    <col min="12813" max="12813" width="9" customWidth="1"/>
    <col min="12814" max="12821" width="14.7109375" customWidth="1"/>
    <col min="12822" max="12822" width="14.85546875" customWidth="1"/>
    <col min="12823" max="12835" width="14.7109375" customWidth="1"/>
    <col min="12837" max="12837" width="14.7109375" customWidth="1"/>
    <col min="12839" max="12842" width="14.7109375" customWidth="1"/>
    <col min="12843" max="12843" width="14.85546875" customWidth="1"/>
    <col min="12844" max="12847" width="14.7109375" customWidth="1"/>
    <col min="12849" max="12850" width="14.7109375" customWidth="1"/>
    <col min="12852" max="12853" width="14.7109375" customWidth="1"/>
    <col min="12854" max="12854" width="14.5703125" customWidth="1"/>
    <col min="12855" max="12857" width="14.7109375" customWidth="1"/>
    <col min="12860" max="12860" width="14.7109375" customWidth="1"/>
    <col min="12861" max="12861" width="14.85546875" customWidth="1"/>
    <col min="12862" max="12864" width="14.7109375" customWidth="1"/>
    <col min="12866" max="12866" width="14.85546875" customWidth="1"/>
    <col min="12867" max="12868" width="14.7109375" customWidth="1"/>
    <col min="12869" max="12869" width="16.5703125" customWidth="1"/>
    <col min="12870" max="12871" width="14.7109375" customWidth="1"/>
    <col min="12873" max="12878" width="14.7109375" customWidth="1"/>
    <col min="12880" max="12880" width="14.85546875" customWidth="1"/>
    <col min="12881" max="12885" width="14.7109375" customWidth="1"/>
    <col min="12887" max="12891" width="14.7109375" customWidth="1"/>
    <col min="12892" max="12892" width="14.5703125" customWidth="1"/>
    <col min="12894" max="12895" width="14.7109375" customWidth="1"/>
    <col min="12896" max="12896" width="14.85546875" customWidth="1"/>
    <col min="12897" max="12897" width="14.7109375" customWidth="1"/>
    <col min="12901" max="12903" width="14.7109375" customWidth="1"/>
    <col min="13057" max="13057" width="7" customWidth="1"/>
    <col min="13058" max="13058" width="37.28515625" customWidth="1"/>
    <col min="13059" max="13059" width="13.28515625" customWidth="1"/>
    <col min="13060" max="13060" width="14.140625" customWidth="1"/>
    <col min="13061" max="13061" width="12.5703125" customWidth="1"/>
    <col min="13062" max="13062" width="13.42578125" customWidth="1"/>
    <col min="13063" max="13066" width="13.7109375" customWidth="1"/>
    <col min="13067" max="13067" width="14.140625" customWidth="1"/>
    <col min="13068" max="13068" width="13.7109375" customWidth="1"/>
    <col min="13069" max="13069" width="9" customWidth="1"/>
    <col min="13070" max="13077" width="14.7109375" customWidth="1"/>
    <col min="13078" max="13078" width="14.85546875" customWidth="1"/>
    <col min="13079" max="13091" width="14.7109375" customWidth="1"/>
    <col min="13093" max="13093" width="14.7109375" customWidth="1"/>
    <col min="13095" max="13098" width="14.7109375" customWidth="1"/>
    <col min="13099" max="13099" width="14.85546875" customWidth="1"/>
    <col min="13100" max="13103" width="14.7109375" customWidth="1"/>
    <col min="13105" max="13106" width="14.7109375" customWidth="1"/>
    <col min="13108" max="13109" width="14.7109375" customWidth="1"/>
    <col min="13110" max="13110" width="14.5703125" customWidth="1"/>
    <col min="13111" max="13113" width="14.7109375" customWidth="1"/>
    <col min="13116" max="13116" width="14.7109375" customWidth="1"/>
    <col min="13117" max="13117" width="14.85546875" customWidth="1"/>
    <col min="13118" max="13120" width="14.7109375" customWidth="1"/>
    <col min="13122" max="13122" width="14.85546875" customWidth="1"/>
    <col min="13123" max="13124" width="14.7109375" customWidth="1"/>
    <col min="13125" max="13125" width="16.5703125" customWidth="1"/>
    <col min="13126" max="13127" width="14.7109375" customWidth="1"/>
    <col min="13129" max="13134" width="14.7109375" customWidth="1"/>
    <col min="13136" max="13136" width="14.85546875" customWidth="1"/>
    <col min="13137" max="13141" width="14.7109375" customWidth="1"/>
    <col min="13143" max="13147" width="14.7109375" customWidth="1"/>
    <col min="13148" max="13148" width="14.5703125" customWidth="1"/>
    <col min="13150" max="13151" width="14.7109375" customWidth="1"/>
    <col min="13152" max="13152" width="14.85546875" customWidth="1"/>
    <col min="13153" max="13153" width="14.7109375" customWidth="1"/>
    <col min="13157" max="13159" width="14.7109375" customWidth="1"/>
    <col min="13313" max="13313" width="7" customWidth="1"/>
    <col min="13314" max="13314" width="37.28515625" customWidth="1"/>
    <col min="13315" max="13315" width="13.28515625" customWidth="1"/>
    <col min="13316" max="13316" width="14.140625" customWidth="1"/>
    <col min="13317" max="13317" width="12.5703125" customWidth="1"/>
    <col min="13318" max="13318" width="13.42578125" customWidth="1"/>
    <col min="13319" max="13322" width="13.7109375" customWidth="1"/>
    <col min="13323" max="13323" width="14.140625" customWidth="1"/>
    <col min="13324" max="13324" width="13.7109375" customWidth="1"/>
    <col min="13325" max="13325" width="9" customWidth="1"/>
    <col min="13326" max="13333" width="14.7109375" customWidth="1"/>
    <col min="13334" max="13334" width="14.85546875" customWidth="1"/>
    <col min="13335" max="13347" width="14.7109375" customWidth="1"/>
    <col min="13349" max="13349" width="14.7109375" customWidth="1"/>
    <col min="13351" max="13354" width="14.7109375" customWidth="1"/>
    <col min="13355" max="13355" width="14.85546875" customWidth="1"/>
    <col min="13356" max="13359" width="14.7109375" customWidth="1"/>
    <col min="13361" max="13362" width="14.7109375" customWidth="1"/>
    <col min="13364" max="13365" width="14.7109375" customWidth="1"/>
    <col min="13366" max="13366" width="14.5703125" customWidth="1"/>
    <col min="13367" max="13369" width="14.7109375" customWidth="1"/>
    <col min="13372" max="13372" width="14.7109375" customWidth="1"/>
    <col min="13373" max="13373" width="14.85546875" customWidth="1"/>
    <col min="13374" max="13376" width="14.7109375" customWidth="1"/>
    <col min="13378" max="13378" width="14.85546875" customWidth="1"/>
    <col min="13379" max="13380" width="14.7109375" customWidth="1"/>
    <col min="13381" max="13381" width="16.5703125" customWidth="1"/>
    <col min="13382" max="13383" width="14.7109375" customWidth="1"/>
    <col min="13385" max="13390" width="14.7109375" customWidth="1"/>
    <col min="13392" max="13392" width="14.85546875" customWidth="1"/>
    <col min="13393" max="13397" width="14.7109375" customWidth="1"/>
    <col min="13399" max="13403" width="14.7109375" customWidth="1"/>
    <col min="13404" max="13404" width="14.5703125" customWidth="1"/>
    <col min="13406" max="13407" width="14.7109375" customWidth="1"/>
    <col min="13408" max="13408" width="14.85546875" customWidth="1"/>
    <col min="13409" max="13409" width="14.7109375" customWidth="1"/>
    <col min="13413" max="13415" width="14.7109375" customWidth="1"/>
    <col min="13569" max="13569" width="7" customWidth="1"/>
    <col min="13570" max="13570" width="37.28515625" customWidth="1"/>
    <col min="13571" max="13571" width="13.28515625" customWidth="1"/>
    <col min="13572" max="13572" width="14.140625" customWidth="1"/>
    <col min="13573" max="13573" width="12.5703125" customWidth="1"/>
    <col min="13574" max="13574" width="13.42578125" customWidth="1"/>
    <col min="13575" max="13578" width="13.7109375" customWidth="1"/>
    <col min="13579" max="13579" width="14.140625" customWidth="1"/>
    <col min="13580" max="13580" width="13.7109375" customWidth="1"/>
    <col min="13581" max="13581" width="9" customWidth="1"/>
    <col min="13582" max="13589" width="14.7109375" customWidth="1"/>
    <col min="13590" max="13590" width="14.85546875" customWidth="1"/>
    <col min="13591" max="13603" width="14.7109375" customWidth="1"/>
    <col min="13605" max="13605" width="14.7109375" customWidth="1"/>
    <col min="13607" max="13610" width="14.7109375" customWidth="1"/>
    <col min="13611" max="13611" width="14.85546875" customWidth="1"/>
    <col min="13612" max="13615" width="14.7109375" customWidth="1"/>
    <col min="13617" max="13618" width="14.7109375" customWidth="1"/>
    <col min="13620" max="13621" width="14.7109375" customWidth="1"/>
    <col min="13622" max="13622" width="14.5703125" customWidth="1"/>
    <col min="13623" max="13625" width="14.7109375" customWidth="1"/>
    <col min="13628" max="13628" width="14.7109375" customWidth="1"/>
    <col min="13629" max="13629" width="14.85546875" customWidth="1"/>
    <col min="13630" max="13632" width="14.7109375" customWidth="1"/>
    <col min="13634" max="13634" width="14.85546875" customWidth="1"/>
    <col min="13635" max="13636" width="14.7109375" customWidth="1"/>
    <col min="13637" max="13637" width="16.5703125" customWidth="1"/>
    <col min="13638" max="13639" width="14.7109375" customWidth="1"/>
    <col min="13641" max="13646" width="14.7109375" customWidth="1"/>
    <col min="13648" max="13648" width="14.85546875" customWidth="1"/>
    <col min="13649" max="13653" width="14.7109375" customWidth="1"/>
    <col min="13655" max="13659" width="14.7109375" customWidth="1"/>
    <col min="13660" max="13660" width="14.5703125" customWidth="1"/>
    <col min="13662" max="13663" width="14.7109375" customWidth="1"/>
    <col min="13664" max="13664" width="14.85546875" customWidth="1"/>
    <col min="13665" max="13665" width="14.7109375" customWidth="1"/>
    <col min="13669" max="13671" width="14.7109375" customWidth="1"/>
    <col min="13825" max="13825" width="7" customWidth="1"/>
    <col min="13826" max="13826" width="37.28515625" customWidth="1"/>
    <col min="13827" max="13827" width="13.28515625" customWidth="1"/>
    <col min="13828" max="13828" width="14.140625" customWidth="1"/>
    <col min="13829" max="13829" width="12.5703125" customWidth="1"/>
    <col min="13830" max="13830" width="13.42578125" customWidth="1"/>
    <col min="13831" max="13834" width="13.7109375" customWidth="1"/>
    <col min="13835" max="13835" width="14.140625" customWidth="1"/>
    <col min="13836" max="13836" width="13.7109375" customWidth="1"/>
    <col min="13837" max="13837" width="9" customWidth="1"/>
    <col min="13838" max="13845" width="14.7109375" customWidth="1"/>
    <col min="13846" max="13846" width="14.85546875" customWidth="1"/>
    <col min="13847" max="13859" width="14.7109375" customWidth="1"/>
    <col min="13861" max="13861" width="14.7109375" customWidth="1"/>
    <col min="13863" max="13866" width="14.7109375" customWidth="1"/>
    <col min="13867" max="13867" width="14.85546875" customWidth="1"/>
    <col min="13868" max="13871" width="14.7109375" customWidth="1"/>
    <col min="13873" max="13874" width="14.7109375" customWidth="1"/>
    <col min="13876" max="13877" width="14.7109375" customWidth="1"/>
    <col min="13878" max="13878" width="14.5703125" customWidth="1"/>
    <col min="13879" max="13881" width="14.7109375" customWidth="1"/>
    <col min="13884" max="13884" width="14.7109375" customWidth="1"/>
    <col min="13885" max="13885" width="14.85546875" customWidth="1"/>
    <col min="13886" max="13888" width="14.7109375" customWidth="1"/>
    <col min="13890" max="13890" width="14.85546875" customWidth="1"/>
    <col min="13891" max="13892" width="14.7109375" customWidth="1"/>
    <col min="13893" max="13893" width="16.5703125" customWidth="1"/>
    <col min="13894" max="13895" width="14.7109375" customWidth="1"/>
    <col min="13897" max="13902" width="14.7109375" customWidth="1"/>
    <col min="13904" max="13904" width="14.85546875" customWidth="1"/>
    <col min="13905" max="13909" width="14.7109375" customWidth="1"/>
    <col min="13911" max="13915" width="14.7109375" customWidth="1"/>
    <col min="13916" max="13916" width="14.5703125" customWidth="1"/>
    <col min="13918" max="13919" width="14.7109375" customWidth="1"/>
    <col min="13920" max="13920" width="14.85546875" customWidth="1"/>
    <col min="13921" max="13921" width="14.7109375" customWidth="1"/>
    <col min="13925" max="13927" width="14.7109375" customWidth="1"/>
    <col min="14081" max="14081" width="7" customWidth="1"/>
    <col min="14082" max="14082" width="37.28515625" customWidth="1"/>
    <col min="14083" max="14083" width="13.28515625" customWidth="1"/>
    <col min="14084" max="14084" width="14.140625" customWidth="1"/>
    <col min="14085" max="14085" width="12.5703125" customWidth="1"/>
    <col min="14086" max="14086" width="13.42578125" customWidth="1"/>
    <col min="14087" max="14090" width="13.7109375" customWidth="1"/>
    <col min="14091" max="14091" width="14.140625" customWidth="1"/>
    <col min="14092" max="14092" width="13.7109375" customWidth="1"/>
    <col min="14093" max="14093" width="9" customWidth="1"/>
    <col min="14094" max="14101" width="14.7109375" customWidth="1"/>
    <col min="14102" max="14102" width="14.85546875" customWidth="1"/>
    <col min="14103" max="14115" width="14.7109375" customWidth="1"/>
    <col min="14117" max="14117" width="14.7109375" customWidth="1"/>
    <col min="14119" max="14122" width="14.7109375" customWidth="1"/>
    <col min="14123" max="14123" width="14.85546875" customWidth="1"/>
    <col min="14124" max="14127" width="14.7109375" customWidth="1"/>
    <col min="14129" max="14130" width="14.7109375" customWidth="1"/>
    <col min="14132" max="14133" width="14.7109375" customWidth="1"/>
    <col min="14134" max="14134" width="14.5703125" customWidth="1"/>
    <col min="14135" max="14137" width="14.7109375" customWidth="1"/>
    <col min="14140" max="14140" width="14.7109375" customWidth="1"/>
    <col min="14141" max="14141" width="14.85546875" customWidth="1"/>
    <col min="14142" max="14144" width="14.7109375" customWidth="1"/>
    <col min="14146" max="14146" width="14.85546875" customWidth="1"/>
    <col min="14147" max="14148" width="14.7109375" customWidth="1"/>
    <col min="14149" max="14149" width="16.5703125" customWidth="1"/>
    <col min="14150" max="14151" width="14.7109375" customWidth="1"/>
    <col min="14153" max="14158" width="14.7109375" customWidth="1"/>
    <col min="14160" max="14160" width="14.85546875" customWidth="1"/>
    <col min="14161" max="14165" width="14.7109375" customWidth="1"/>
    <col min="14167" max="14171" width="14.7109375" customWidth="1"/>
    <col min="14172" max="14172" width="14.5703125" customWidth="1"/>
    <col min="14174" max="14175" width="14.7109375" customWidth="1"/>
    <col min="14176" max="14176" width="14.85546875" customWidth="1"/>
    <col min="14177" max="14177" width="14.7109375" customWidth="1"/>
    <col min="14181" max="14183" width="14.7109375" customWidth="1"/>
    <col min="14337" max="14337" width="7" customWidth="1"/>
    <col min="14338" max="14338" width="37.28515625" customWidth="1"/>
    <col min="14339" max="14339" width="13.28515625" customWidth="1"/>
    <col min="14340" max="14340" width="14.140625" customWidth="1"/>
    <col min="14341" max="14341" width="12.5703125" customWidth="1"/>
    <col min="14342" max="14342" width="13.42578125" customWidth="1"/>
    <col min="14343" max="14346" width="13.7109375" customWidth="1"/>
    <col min="14347" max="14347" width="14.140625" customWidth="1"/>
    <col min="14348" max="14348" width="13.7109375" customWidth="1"/>
    <col min="14349" max="14349" width="9" customWidth="1"/>
    <col min="14350" max="14357" width="14.7109375" customWidth="1"/>
    <col min="14358" max="14358" width="14.85546875" customWidth="1"/>
    <col min="14359" max="14371" width="14.7109375" customWidth="1"/>
    <col min="14373" max="14373" width="14.7109375" customWidth="1"/>
    <col min="14375" max="14378" width="14.7109375" customWidth="1"/>
    <col min="14379" max="14379" width="14.85546875" customWidth="1"/>
    <col min="14380" max="14383" width="14.7109375" customWidth="1"/>
    <col min="14385" max="14386" width="14.7109375" customWidth="1"/>
    <col min="14388" max="14389" width="14.7109375" customWidth="1"/>
    <col min="14390" max="14390" width="14.5703125" customWidth="1"/>
    <col min="14391" max="14393" width="14.7109375" customWidth="1"/>
    <col min="14396" max="14396" width="14.7109375" customWidth="1"/>
    <col min="14397" max="14397" width="14.85546875" customWidth="1"/>
    <col min="14398" max="14400" width="14.7109375" customWidth="1"/>
    <col min="14402" max="14402" width="14.85546875" customWidth="1"/>
    <col min="14403" max="14404" width="14.7109375" customWidth="1"/>
    <col min="14405" max="14405" width="16.5703125" customWidth="1"/>
    <col min="14406" max="14407" width="14.7109375" customWidth="1"/>
    <col min="14409" max="14414" width="14.7109375" customWidth="1"/>
    <col min="14416" max="14416" width="14.85546875" customWidth="1"/>
    <col min="14417" max="14421" width="14.7109375" customWidth="1"/>
    <col min="14423" max="14427" width="14.7109375" customWidth="1"/>
    <col min="14428" max="14428" width="14.5703125" customWidth="1"/>
    <col min="14430" max="14431" width="14.7109375" customWidth="1"/>
    <col min="14432" max="14432" width="14.85546875" customWidth="1"/>
    <col min="14433" max="14433" width="14.7109375" customWidth="1"/>
    <col min="14437" max="14439" width="14.7109375" customWidth="1"/>
    <col min="14593" max="14593" width="7" customWidth="1"/>
    <col min="14594" max="14594" width="37.28515625" customWidth="1"/>
    <col min="14595" max="14595" width="13.28515625" customWidth="1"/>
    <col min="14596" max="14596" width="14.140625" customWidth="1"/>
    <col min="14597" max="14597" width="12.5703125" customWidth="1"/>
    <col min="14598" max="14598" width="13.42578125" customWidth="1"/>
    <col min="14599" max="14602" width="13.7109375" customWidth="1"/>
    <col min="14603" max="14603" width="14.140625" customWidth="1"/>
    <col min="14604" max="14604" width="13.7109375" customWidth="1"/>
    <col min="14605" max="14605" width="9" customWidth="1"/>
    <col min="14606" max="14613" width="14.7109375" customWidth="1"/>
    <col min="14614" max="14614" width="14.85546875" customWidth="1"/>
    <col min="14615" max="14627" width="14.7109375" customWidth="1"/>
    <col min="14629" max="14629" width="14.7109375" customWidth="1"/>
    <col min="14631" max="14634" width="14.7109375" customWidth="1"/>
    <col min="14635" max="14635" width="14.85546875" customWidth="1"/>
    <col min="14636" max="14639" width="14.7109375" customWidth="1"/>
    <col min="14641" max="14642" width="14.7109375" customWidth="1"/>
    <col min="14644" max="14645" width="14.7109375" customWidth="1"/>
    <col min="14646" max="14646" width="14.5703125" customWidth="1"/>
    <col min="14647" max="14649" width="14.7109375" customWidth="1"/>
    <col min="14652" max="14652" width="14.7109375" customWidth="1"/>
    <col min="14653" max="14653" width="14.85546875" customWidth="1"/>
    <col min="14654" max="14656" width="14.7109375" customWidth="1"/>
    <col min="14658" max="14658" width="14.85546875" customWidth="1"/>
    <col min="14659" max="14660" width="14.7109375" customWidth="1"/>
    <col min="14661" max="14661" width="16.5703125" customWidth="1"/>
    <col min="14662" max="14663" width="14.7109375" customWidth="1"/>
    <col min="14665" max="14670" width="14.7109375" customWidth="1"/>
    <col min="14672" max="14672" width="14.85546875" customWidth="1"/>
    <col min="14673" max="14677" width="14.7109375" customWidth="1"/>
    <col min="14679" max="14683" width="14.7109375" customWidth="1"/>
    <col min="14684" max="14684" width="14.5703125" customWidth="1"/>
    <col min="14686" max="14687" width="14.7109375" customWidth="1"/>
    <col min="14688" max="14688" width="14.85546875" customWidth="1"/>
    <col min="14689" max="14689" width="14.7109375" customWidth="1"/>
    <col min="14693" max="14695" width="14.7109375" customWidth="1"/>
    <col min="14849" max="14849" width="7" customWidth="1"/>
    <col min="14850" max="14850" width="37.28515625" customWidth="1"/>
    <col min="14851" max="14851" width="13.28515625" customWidth="1"/>
    <col min="14852" max="14852" width="14.140625" customWidth="1"/>
    <col min="14853" max="14853" width="12.5703125" customWidth="1"/>
    <col min="14854" max="14854" width="13.42578125" customWidth="1"/>
    <col min="14855" max="14858" width="13.7109375" customWidth="1"/>
    <col min="14859" max="14859" width="14.140625" customWidth="1"/>
    <col min="14860" max="14860" width="13.7109375" customWidth="1"/>
    <col min="14861" max="14861" width="9" customWidth="1"/>
    <col min="14862" max="14869" width="14.7109375" customWidth="1"/>
    <col min="14870" max="14870" width="14.85546875" customWidth="1"/>
    <col min="14871" max="14883" width="14.7109375" customWidth="1"/>
    <col min="14885" max="14885" width="14.7109375" customWidth="1"/>
    <col min="14887" max="14890" width="14.7109375" customWidth="1"/>
    <col min="14891" max="14891" width="14.85546875" customWidth="1"/>
    <col min="14892" max="14895" width="14.7109375" customWidth="1"/>
    <col min="14897" max="14898" width="14.7109375" customWidth="1"/>
    <col min="14900" max="14901" width="14.7109375" customWidth="1"/>
    <col min="14902" max="14902" width="14.5703125" customWidth="1"/>
    <col min="14903" max="14905" width="14.7109375" customWidth="1"/>
    <col min="14908" max="14908" width="14.7109375" customWidth="1"/>
    <col min="14909" max="14909" width="14.85546875" customWidth="1"/>
    <col min="14910" max="14912" width="14.7109375" customWidth="1"/>
    <col min="14914" max="14914" width="14.85546875" customWidth="1"/>
    <col min="14915" max="14916" width="14.7109375" customWidth="1"/>
    <col min="14917" max="14917" width="16.5703125" customWidth="1"/>
    <col min="14918" max="14919" width="14.7109375" customWidth="1"/>
    <col min="14921" max="14926" width="14.7109375" customWidth="1"/>
    <col min="14928" max="14928" width="14.85546875" customWidth="1"/>
    <col min="14929" max="14933" width="14.7109375" customWidth="1"/>
    <col min="14935" max="14939" width="14.7109375" customWidth="1"/>
    <col min="14940" max="14940" width="14.5703125" customWidth="1"/>
    <col min="14942" max="14943" width="14.7109375" customWidth="1"/>
    <col min="14944" max="14944" width="14.85546875" customWidth="1"/>
    <col min="14945" max="14945" width="14.7109375" customWidth="1"/>
    <col min="14949" max="14951" width="14.7109375" customWidth="1"/>
    <col min="15105" max="15105" width="7" customWidth="1"/>
    <col min="15106" max="15106" width="37.28515625" customWidth="1"/>
    <col min="15107" max="15107" width="13.28515625" customWidth="1"/>
    <col min="15108" max="15108" width="14.140625" customWidth="1"/>
    <col min="15109" max="15109" width="12.5703125" customWidth="1"/>
    <col min="15110" max="15110" width="13.42578125" customWidth="1"/>
    <col min="15111" max="15114" width="13.7109375" customWidth="1"/>
    <col min="15115" max="15115" width="14.140625" customWidth="1"/>
    <col min="15116" max="15116" width="13.7109375" customWidth="1"/>
    <col min="15117" max="15117" width="9" customWidth="1"/>
    <col min="15118" max="15125" width="14.7109375" customWidth="1"/>
    <col min="15126" max="15126" width="14.85546875" customWidth="1"/>
    <col min="15127" max="15139" width="14.7109375" customWidth="1"/>
    <col min="15141" max="15141" width="14.7109375" customWidth="1"/>
    <col min="15143" max="15146" width="14.7109375" customWidth="1"/>
    <col min="15147" max="15147" width="14.85546875" customWidth="1"/>
    <col min="15148" max="15151" width="14.7109375" customWidth="1"/>
    <col min="15153" max="15154" width="14.7109375" customWidth="1"/>
    <col min="15156" max="15157" width="14.7109375" customWidth="1"/>
    <col min="15158" max="15158" width="14.5703125" customWidth="1"/>
    <col min="15159" max="15161" width="14.7109375" customWidth="1"/>
    <col min="15164" max="15164" width="14.7109375" customWidth="1"/>
    <col min="15165" max="15165" width="14.85546875" customWidth="1"/>
    <col min="15166" max="15168" width="14.7109375" customWidth="1"/>
    <col min="15170" max="15170" width="14.85546875" customWidth="1"/>
    <col min="15171" max="15172" width="14.7109375" customWidth="1"/>
    <col min="15173" max="15173" width="16.5703125" customWidth="1"/>
    <col min="15174" max="15175" width="14.7109375" customWidth="1"/>
    <col min="15177" max="15182" width="14.7109375" customWidth="1"/>
    <col min="15184" max="15184" width="14.85546875" customWidth="1"/>
    <col min="15185" max="15189" width="14.7109375" customWidth="1"/>
    <col min="15191" max="15195" width="14.7109375" customWidth="1"/>
    <col min="15196" max="15196" width="14.5703125" customWidth="1"/>
    <col min="15198" max="15199" width="14.7109375" customWidth="1"/>
    <col min="15200" max="15200" width="14.85546875" customWidth="1"/>
    <col min="15201" max="15201" width="14.7109375" customWidth="1"/>
    <col min="15205" max="15207" width="14.7109375" customWidth="1"/>
    <col min="15361" max="15361" width="7" customWidth="1"/>
    <col min="15362" max="15362" width="37.28515625" customWidth="1"/>
    <col min="15363" max="15363" width="13.28515625" customWidth="1"/>
    <col min="15364" max="15364" width="14.140625" customWidth="1"/>
    <col min="15365" max="15365" width="12.5703125" customWidth="1"/>
    <col min="15366" max="15366" width="13.42578125" customWidth="1"/>
    <col min="15367" max="15370" width="13.7109375" customWidth="1"/>
    <col min="15371" max="15371" width="14.140625" customWidth="1"/>
    <col min="15372" max="15372" width="13.7109375" customWidth="1"/>
    <col min="15373" max="15373" width="9" customWidth="1"/>
    <col min="15374" max="15381" width="14.7109375" customWidth="1"/>
    <col min="15382" max="15382" width="14.85546875" customWidth="1"/>
    <col min="15383" max="15395" width="14.7109375" customWidth="1"/>
    <col min="15397" max="15397" width="14.7109375" customWidth="1"/>
    <col min="15399" max="15402" width="14.7109375" customWidth="1"/>
    <col min="15403" max="15403" width="14.85546875" customWidth="1"/>
    <col min="15404" max="15407" width="14.7109375" customWidth="1"/>
    <col min="15409" max="15410" width="14.7109375" customWidth="1"/>
    <col min="15412" max="15413" width="14.7109375" customWidth="1"/>
    <col min="15414" max="15414" width="14.5703125" customWidth="1"/>
    <col min="15415" max="15417" width="14.7109375" customWidth="1"/>
    <col min="15420" max="15420" width="14.7109375" customWidth="1"/>
    <col min="15421" max="15421" width="14.85546875" customWidth="1"/>
    <col min="15422" max="15424" width="14.7109375" customWidth="1"/>
    <col min="15426" max="15426" width="14.85546875" customWidth="1"/>
    <col min="15427" max="15428" width="14.7109375" customWidth="1"/>
    <col min="15429" max="15429" width="16.5703125" customWidth="1"/>
    <col min="15430" max="15431" width="14.7109375" customWidth="1"/>
    <col min="15433" max="15438" width="14.7109375" customWidth="1"/>
    <col min="15440" max="15440" width="14.85546875" customWidth="1"/>
    <col min="15441" max="15445" width="14.7109375" customWidth="1"/>
    <col min="15447" max="15451" width="14.7109375" customWidth="1"/>
    <col min="15452" max="15452" width="14.5703125" customWidth="1"/>
    <col min="15454" max="15455" width="14.7109375" customWidth="1"/>
    <col min="15456" max="15456" width="14.85546875" customWidth="1"/>
    <col min="15457" max="15457" width="14.7109375" customWidth="1"/>
    <col min="15461" max="15463" width="14.7109375" customWidth="1"/>
    <col min="15617" max="15617" width="7" customWidth="1"/>
    <col min="15618" max="15618" width="37.28515625" customWidth="1"/>
    <col min="15619" max="15619" width="13.28515625" customWidth="1"/>
    <col min="15620" max="15620" width="14.140625" customWidth="1"/>
    <col min="15621" max="15621" width="12.5703125" customWidth="1"/>
    <col min="15622" max="15622" width="13.42578125" customWidth="1"/>
    <col min="15623" max="15626" width="13.7109375" customWidth="1"/>
    <col min="15627" max="15627" width="14.140625" customWidth="1"/>
    <col min="15628" max="15628" width="13.7109375" customWidth="1"/>
    <col min="15629" max="15629" width="9" customWidth="1"/>
    <col min="15630" max="15637" width="14.7109375" customWidth="1"/>
    <col min="15638" max="15638" width="14.85546875" customWidth="1"/>
    <col min="15639" max="15651" width="14.7109375" customWidth="1"/>
    <col min="15653" max="15653" width="14.7109375" customWidth="1"/>
    <col min="15655" max="15658" width="14.7109375" customWidth="1"/>
    <col min="15659" max="15659" width="14.85546875" customWidth="1"/>
    <col min="15660" max="15663" width="14.7109375" customWidth="1"/>
    <col min="15665" max="15666" width="14.7109375" customWidth="1"/>
    <col min="15668" max="15669" width="14.7109375" customWidth="1"/>
    <col min="15670" max="15670" width="14.5703125" customWidth="1"/>
    <col min="15671" max="15673" width="14.7109375" customWidth="1"/>
    <col min="15676" max="15676" width="14.7109375" customWidth="1"/>
    <col min="15677" max="15677" width="14.85546875" customWidth="1"/>
    <col min="15678" max="15680" width="14.7109375" customWidth="1"/>
    <col min="15682" max="15682" width="14.85546875" customWidth="1"/>
    <col min="15683" max="15684" width="14.7109375" customWidth="1"/>
    <col min="15685" max="15685" width="16.5703125" customWidth="1"/>
    <col min="15686" max="15687" width="14.7109375" customWidth="1"/>
    <col min="15689" max="15694" width="14.7109375" customWidth="1"/>
    <col min="15696" max="15696" width="14.85546875" customWidth="1"/>
    <col min="15697" max="15701" width="14.7109375" customWidth="1"/>
    <col min="15703" max="15707" width="14.7109375" customWidth="1"/>
    <col min="15708" max="15708" width="14.5703125" customWidth="1"/>
    <col min="15710" max="15711" width="14.7109375" customWidth="1"/>
    <col min="15712" max="15712" width="14.85546875" customWidth="1"/>
    <col min="15713" max="15713" width="14.7109375" customWidth="1"/>
    <col min="15717" max="15719" width="14.7109375" customWidth="1"/>
    <col min="15873" max="15873" width="7" customWidth="1"/>
    <col min="15874" max="15874" width="37.28515625" customWidth="1"/>
    <col min="15875" max="15875" width="13.28515625" customWidth="1"/>
    <col min="15876" max="15876" width="14.140625" customWidth="1"/>
    <col min="15877" max="15877" width="12.5703125" customWidth="1"/>
    <col min="15878" max="15878" width="13.42578125" customWidth="1"/>
    <col min="15879" max="15882" width="13.7109375" customWidth="1"/>
    <col min="15883" max="15883" width="14.140625" customWidth="1"/>
    <col min="15884" max="15884" width="13.7109375" customWidth="1"/>
    <col min="15885" max="15885" width="9" customWidth="1"/>
    <col min="15886" max="15893" width="14.7109375" customWidth="1"/>
    <col min="15894" max="15894" width="14.85546875" customWidth="1"/>
    <col min="15895" max="15907" width="14.7109375" customWidth="1"/>
    <col min="15909" max="15909" width="14.7109375" customWidth="1"/>
    <col min="15911" max="15914" width="14.7109375" customWidth="1"/>
    <col min="15915" max="15915" width="14.85546875" customWidth="1"/>
    <col min="15916" max="15919" width="14.7109375" customWidth="1"/>
    <col min="15921" max="15922" width="14.7109375" customWidth="1"/>
    <col min="15924" max="15925" width="14.7109375" customWidth="1"/>
    <col min="15926" max="15926" width="14.5703125" customWidth="1"/>
    <col min="15927" max="15929" width="14.7109375" customWidth="1"/>
    <col min="15932" max="15932" width="14.7109375" customWidth="1"/>
    <col min="15933" max="15933" width="14.85546875" customWidth="1"/>
    <col min="15934" max="15936" width="14.7109375" customWidth="1"/>
    <col min="15938" max="15938" width="14.85546875" customWidth="1"/>
    <col min="15939" max="15940" width="14.7109375" customWidth="1"/>
    <col min="15941" max="15941" width="16.5703125" customWidth="1"/>
    <col min="15942" max="15943" width="14.7109375" customWidth="1"/>
    <col min="15945" max="15950" width="14.7109375" customWidth="1"/>
    <col min="15952" max="15952" width="14.85546875" customWidth="1"/>
    <col min="15953" max="15957" width="14.7109375" customWidth="1"/>
    <col min="15959" max="15963" width="14.7109375" customWidth="1"/>
    <col min="15964" max="15964" width="14.5703125" customWidth="1"/>
    <col min="15966" max="15967" width="14.7109375" customWidth="1"/>
    <col min="15968" max="15968" width="14.85546875" customWidth="1"/>
    <col min="15969" max="15969" width="14.7109375" customWidth="1"/>
    <col min="15973" max="15975" width="14.7109375" customWidth="1"/>
    <col min="16129" max="16129" width="7" customWidth="1"/>
    <col min="16130" max="16130" width="37.28515625" customWidth="1"/>
    <col min="16131" max="16131" width="13.28515625" customWidth="1"/>
    <col min="16132" max="16132" width="14.140625" customWidth="1"/>
    <col min="16133" max="16133" width="12.5703125" customWidth="1"/>
    <col min="16134" max="16134" width="13.42578125" customWidth="1"/>
    <col min="16135" max="16138" width="13.7109375" customWidth="1"/>
    <col min="16139" max="16139" width="14.140625" customWidth="1"/>
    <col min="16140" max="16140" width="13.7109375" customWidth="1"/>
    <col min="16141" max="16141" width="9" customWidth="1"/>
    <col min="16142" max="16149" width="14.7109375" customWidth="1"/>
    <col min="16150" max="16150" width="14.85546875" customWidth="1"/>
    <col min="16151" max="16163" width="14.7109375" customWidth="1"/>
    <col min="16165" max="16165" width="14.7109375" customWidth="1"/>
    <col min="16167" max="16170" width="14.7109375" customWidth="1"/>
    <col min="16171" max="16171" width="14.85546875" customWidth="1"/>
    <col min="16172" max="16175" width="14.7109375" customWidth="1"/>
    <col min="16177" max="16178" width="14.7109375" customWidth="1"/>
    <col min="16180" max="16181" width="14.7109375" customWidth="1"/>
    <col min="16182" max="16182" width="14.5703125" customWidth="1"/>
    <col min="16183" max="16185" width="14.7109375" customWidth="1"/>
    <col min="16188" max="16188" width="14.7109375" customWidth="1"/>
    <col min="16189" max="16189" width="14.85546875" customWidth="1"/>
    <col min="16190" max="16192" width="14.7109375" customWidth="1"/>
    <col min="16194" max="16194" width="14.85546875" customWidth="1"/>
    <col min="16195" max="16196" width="14.7109375" customWidth="1"/>
    <col min="16197" max="16197" width="16.5703125" customWidth="1"/>
    <col min="16198" max="16199" width="14.7109375" customWidth="1"/>
    <col min="16201" max="16206" width="14.7109375" customWidth="1"/>
    <col min="16208" max="16208" width="14.85546875" customWidth="1"/>
    <col min="16209" max="16213" width="14.7109375" customWidth="1"/>
    <col min="16215" max="16219" width="14.7109375" customWidth="1"/>
    <col min="16220" max="16220" width="14.5703125" customWidth="1"/>
    <col min="16222" max="16223" width="14.7109375" customWidth="1"/>
    <col min="16224" max="16224" width="14.85546875" customWidth="1"/>
    <col min="16225" max="16225" width="14.7109375" customWidth="1"/>
    <col min="16229" max="16231" width="14.7109375" customWidth="1"/>
  </cols>
  <sheetData>
    <row r="1" spans="2:13" x14ac:dyDescent="0.2">
      <c r="B1" s="5"/>
      <c r="C1" s="5"/>
      <c r="D1" s="5"/>
      <c r="E1" s="5"/>
      <c r="F1" s="5"/>
    </row>
    <row r="2" spans="2:13" x14ac:dyDescent="0.2">
      <c r="B2" s="425" t="s">
        <v>368</v>
      </c>
      <c r="C2" s="425"/>
      <c r="D2" s="425"/>
      <c r="E2" s="425"/>
      <c r="F2" s="425"/>
    </row>
    <row r="3" spans="2:13" x14ac:dyDescent="0.2">
      <c r="B3" s="416" t="s">
        <v>58</v>
      </c>
      <c r="C3" s="416"/>
      <c r="D3" s="416"/>
      <c r="E3" s="416"/>
      <c r="F3" s="416"/>
    </row>
    <row r="4" spans="2:13" x14ac:dyDescent="0.2">
      <c r="B4" s="410" t="s">
        <v>125</v>
      </c>
      <c r="C4" s="410"/>
      <c r="D4" s="410"/>
      <c r="E4" s="410"/>
      <c r="F4" s="410"/>
    </row>
    <row r="5" spans="2:13" x14ac:dyDescent="0.2">
      <c r="B5" s="410" t="s">
        <v>130</v>
      </c>
      <c r="C5" s="410"/>
      <c r="D5" s="410"/>
      <c r="E5" s="410"/>
      <c r="F5" s="410"/>
    </row>
    <row r="6" spans="2:13" x14ac:dyDescent="0.2">
      <c r="B6" s="83" t="s">
        <v>131</v>
      </c>
      <c r="C6" s="206"/>
      <c r="D6" s="206"/>
      <c r="E6" s="206"/>
      <c r="F6" s="206"/>
    </row>
    <row r="7" spans="2:13" x14ac:dyDescent="0.2">
      <c r="B7" s="410" t="s">
        <v>120</v>
      </c>
      <c r="C7" s="410"/>
      <c r="D7" s="410"/>
      <c r="E7" s="410"/>
      <c r="F7" s="410"/>
    </row>
    <row r="8" spans="2:13" x14ac:dyDescent="0.2">
      <c r="B8" s="416" t="s">
        <v>220</v>
      </c>
      <c r="C8" s="416"/>
      <c r="D8" s="416"/>
      <c r="E8" s="416"/>
      <c r="F8" s="416"/>
    </row>
    <row r="9" spans="2:13" x14ac:dyDescent="0.2">
      <c r="B9" s="87"/>
      <c r="C9" s="87"/>
      <c r="D9" s="87"/>
      <c r="E9" s="88"/>
      <c r="F9" s="87"/>
      <c r="G9" s="7"/>
    </row>
    <row r="10" spans="2:13" x14ac:dyDescent="0.2">
      <c r="B10" s="407" t="s">
        <v>62</v>
      </c>
      <c r="C10" s="407" t="s">
        <v>63</v>
      </c>
      <c r="D10" s="243" t="s">
        <v>64</v>
      </c>
      <c r="E10" s="243" t="s">
        <v>65</v>
      </c>
      <c r="F10" s="407" t="s">
        <v>17</v>
      </c>
      <c r="G10" s="245"/>
      <c r="H10" s="7"/>
      <c r="I10" s="7"/>
      <c r="J10" s="7"/>
      <c r="K10" s="7"/>
      <c r="L10" s="7"/>
      <c r="M10" s="7"/>
    </row>
    <row r="11" spans="2:13" x14ac:dyDescent="0.2">
      <c r="B11" s="407"/>
      <c r="C11" s="407"/>
      <c r="D11" s="243" t="s">
        <v>67</v>
      </c>
      <c r="E11" s="243" t="s">
        <v>68</v>
      </c>
      <c r="F11" s="407"/>
      <c r="H11" s="7"/>
      <c r="I11" s="7"/>
      <c r="J11" s="7"/>
      <c r="K11" s="7"/>
      <c r="L11" s="7"/>
      <c r="M11" s="7"/>
    </row>
    <row r="12" spans="2:13" x14ac:dyDescent="0.2">
      <c r="B12" s="93">
        <v>51</v>
      </c>
      <c r="C12" s="94" t="s">
        <v>70</v>
      </c>
      <c r="D12" s="95">
        <f>SUM(D13+D16+D18)</f>
        <v>7003.8</v>
      </c>
      <c r="E12" s="95">
        <f>SUM(E13+E16+E18)</f>
        <v>6626.25</v>
      </c>
      <c r="F12" s="95">
        <f>SUM(F13+F16+F18)</f>
        <v>13630.05</v>
      </c>
      <c r="H12" s="7"/>
      <c r="I12" s="7"/>
      <c r="J12" s="7"/>
      <c r="K12" s="7"/>
      <c r="L12" s="7"/>
      <c r="M12" s="7"/>
    </row>
    <row r="13" spans="2:13" x14ac:dyDescent="0.2">
      <c r="B13" s="96">
        <v>511</v>
      </c>
      <c r="C13" s="97" t="s">
        <v>143</v>
      </c>
      <c r="D13" s="98">
        <f>SUM(D14:D15)</f>
        <v>6077.55</v>
      </c>
      <c r="E13" s="98">
        <f>SUM(E14:E15)</f>
        <v>5700</v>
      </c>
      <c r="F13" s="98">
        <f>SUM(F14:F15)</f>
        <v>11777.55</v>
      </c>
      <c r="H13" s="7"/>
      <c r="I13" s="7"/>
      <c r="J13" s="7"/>
      <c r="K13" s="7"/>
      <c r="L13" s="7"/>
      <c r="M13" s="7"/>
    </row>
    <row r="14" spans="2:13" x14ac:dyDescent="0.2">
      <c r="B14" s="99">
        <v>51101</v>
      </c>
      <c r="C14" s="100" t="s">
        <v>71</v>
      </c>
      <c r="D14" s="101">
        <v>5700</v>
      </c>
      <c r="E14" s="101">
        <v>5700</v>
      </c>
      <c r="F14" s="101">
        <f>SUM(D14:E14)</f>
        <v>11400</v>
      </c>
      <c r="H14" s="7"/>
      <c r="I14" s="7"/>
      <c r="J14" s="7"/>
      <c r="K14" s="7"/>
      <c r="L14" s="7"/>
      <c r="M14" s="7"/>
    </row>
    <row r="15" spans="2:13" x14ac:dyDescent="0.2">
      <c r="B15" s="99">
        <v>51103</v>
      </c>
      <c r="C15" s="102" t="s">
        <v>72</v>
      </c>
      <c r="D15" s="101">
        <v>377.55</v>
      </c>
      <c r="E15" s="101">
        <v>0</v>
      </c>
      <c r="F15" s="101">
        <f>SUM(D15:E15)</f>
        <v>377.55</v>
      </c>
      <c r="H15" s="7"/>
      <c r="I15" s="7"/>
      <c r="J15" s="7"/>
      <c r="K15" s="7"/>
      <c r="L15" s="7"/>
      <c r="M15" s="7"/>
    </row>
    <row r="16" spans="2:13" x14ac:dyDescent="0.2">
      <c r="B16" s="96">
        <v>514</v>
      </c>
      <c r="C16" s="94" t="s">
        <v>75</v>
      </c>
      <c r="D16" s="98">
        <f>SUM(D17)</f>
        <v>484.5</v>
      </c>
      <c r="E16" s="98">
        <f t="shared" ref="E16:F16" si="0">SUM(E17)</f>
        <v>484.5</v>
      </c>
      <c r="F16" s="98">
        <f t="shared" si="0"/>
        <v>969</v>
      </c>
      <c r="H16" s="7"/>
      <c r="I16" s="7"/>
      <c r="J16" s="7"/>
      <c r="K16" s="7"/>
      <c r="L16" s="7"/>
      <c r="M16" s="7"/>
    </row>
    <row r="17" spans="2:13" x14ac:dyDescent="0.2">
      <c r="B17" s="103">
        <v>51401</v>
      </c>
      <c r="C17" s="102" t="s">
        <v>76</v>
      </c>
      <c r="D17" s="101">
        <v>484.5</v>
      </c>
      <c r="E17" s="101">
        <v>484.5</v>
      </c>
      <c r="F17" s="101">
        <f>SUM(D17:E17)</f>
        <v>969</v>
      </c>
      <c r="H17" s="7"/>
      <c r="I17" s="7"/>
      <c r="J17" s="7"/>
      <c r="K17" s="7"/>
      <c r="L17" s="7"/>
      <c r="M17" s="7"/>
    </row>
    <row r="18" spans="2:13" x14ac:dyDescent="0.2">
      <c r="B18" s="96">
        <v>515</v>
      </c>
      <c r="C18" s="104" t="s">
        <v>77</v>
      </c>
      <c r="D18" s="98">
        <f>SUM(D19:D19)</f>
        <v>441.75</v>
      </c>
      <c r="E18" s="98">
        <f>SUM(E19:E19)</f>
        <v>441.75</v>
      </c>
      <c r="F18" s="98">
        <f>SUM(F19:F19)</f>
        <v>883.5</v>
      </c>
      <c r="H18" s="7"/>
      <c r="I18" s="7"/>
      <c r="J18" s="7"/>
      <c r="K18" s="7"/>
      <c r="L18" s="7"/>
      <c r="M18" s="7"/>
    </row>
    <row r="19" spans="2:13" x14ac:dyDescent="0.2">
      <c r="B19" s="103">
        <v>51501</v>
      </c>
      <c r="C19" s="102" t="s">
        <v>76</v>
      </c>
      <c r="D19" s="101">
        <v>441.75</v>
      </c>
      <c r="E19" s="101">
        <v>441.75</v>
      </c>
      <c r="F19" s="101">
        <f>SUM(D19:E19)</f>
        <v>883.5</v>
      </c>
      <c r="H19" s="7"/>
      <c r="I19" s="7"/>
      <c r="J19" s="7"/>
      <c r="K19" s="7"/>
      <c r="L19" s="7"/>
      <c r="M19" s="7"/>
    </row>
    <row r="20" spans="2:13" x14ac:dyDescent="0.2">
      <c r="B20" s="96">
        <v>54</v>
      </c>
      <c r="C20" s="104" t="s">
        <v>79</v>
      </c>
      <c r="D20" s="105">
        <f>SUM(D21+D25+D29)</f>
        <v>2495.77</v>
      </c>
      <c r="E20" s="105">
        <f>SUM(E21+E25+E29)</f>
        <v>500</v>
      </c>
      <c r="F20" s="105">
        <f>SUM(F21+F25+F29)</f>
        <v>2995.77</v>
      </c>
      <c r="H20" s="7"/>
      <c r="I20" s="7"/>
      <c r="J20" s="7"/>
      <c r="K20" s="7"/>
      <c r="L20" s="7"/>
      <c r="M20" s="7"/>
    </row>
    <row r="21" spans="2:13" x14ac:dyDescent="0.2">
      <c r="B21" s="96">
        <v>541</v>
      </c>
      <c r="C21" s="104" t="s">
        <v>153</v>
      </c>
      <c r="D21" s="105">
        <f>SUM(D22:D24)</f>
        <v>600.15</v>
      </c>
      <c r="E21" s="105">
        <f>SUM(E22:E24)</f>
        <v>0</v>
      </c>
      <c r="F21" s="105">
        <f>SUM(F22:F24)</f>
        <v>600.15</v>
      </c>
      <c r="G21" s="24"/>
      <c r="H21" s="7"/>
      <c r="I21" s="7"/>
      <c r="J21" s="7"/>
      <c r="K21" s="7"/>
      <c r="L21" s="7"/>
      <c r="M21" s="7"/>
    </row>
    <row r="22" spans="2:13" x14ac:dyDescent="0.2">
      <c r="B22" s="103">
        <v>54105</v>
      </c>
      <c r="C22" s="102" t="s">
        <v>83</v>
      </c>
      <c r="D22" s="106">
        <v>300.14999999999998</v>
      </c>
      <c r="E22" s="106">
        <v>0</v>
      </c>
      <c r="F22" s="106">
        <f t="shared" ref="F22:F24" si="1">SUM(D22:E22)</f>
        <v>300.14999999999998</v>
      </c>
      <c r="G22" s="7"/>
      <c r="H22" s="7"/>
      <c r="I22" s="7"/>
      <c r="J22" s="7"/>
      <c r="K22" s="7"/>
      <c r="L22" s="7"/>
      <c r="M22" s="7"/>
    </row>
    <row r="23" spans="2:13" x14ac:dyDescent="0.2">
      <c r="B23" s="103">
        <v>54114</v>
      </c>
      <c r="C23" s="102" t="s">
        <v>87</v>
      </c>
      <c r="D23" s="106">
        <v>200</v>
      </c>
      <c r="E23" s="106">
        <v>0</v>
      </c>
      <c r="F23" s="106">
        <f t="shared" si="1"/>
        <v>200</v>
      </c>
      <c r="G23" s="22"/>
      <c r="H23" s="7"/>
      <c r="I23" s="7"/>
      <c r="J23" s="7"/>
      <c r="K23" s="7"/>
      <c r="L23" s="7"/>
      <c r="M23" s="7"/>
    </row>
    <row r="24" spans="2:13" x14ac:dyDescent="0.2">
      <c r="B24" s="103">
        <v>54115</v>
      </c>
      <c r="C24" s="102" t="s">
        <v>88</v>
      </c>
      <c r="D24" s="106">
        <v>100</v>
      </c>
      <c r="E24" s="106">
        <v>0</v>
      </c>
      <c r="F24" s="106">
        <f t="shared" si="1"/>
        <v>100</v>
      </c>
      <c r="G24" s="23"/>
      <c r="H24" s="7"/>
      <c r="I24" s="7"/>
      <c r="J24" s="7"/>
      <c r="K24" s="7"/>
      <c r="L24" s="7"/>
      <c r="M24" s="7"/>
    </row>
    <row r="25" spans="2:13" x14ac:dyDescent="0.2">
      <c r="B25" s="96">
        <v>543</v>
      </c>
      <c r="C25" s="104" t="s">
        <v>145</v>
      </c>
      <c r="D25" s="105">
        <f>SUM(D26:D28)</f>
        <v>1795.62</v>
      </c>
      <c r="E25" s="105">
        <f>SUM(E26:E28)</f>
        <v>500</v>
      </c>
      <c r="F25" s="105">
        <f>SUM(F26:F28)</f>
        <v>2295.62</v>
      </c>
      <c r="G25" s="6"/>
      <c r="H25" s="7"/>
      <c r="I25" s="7"/>
      <c r="J25" s="7"/>
      <c r="K25" s="7"/>
      <c r="L25" s="7"/>
      <c r="M25" s="7"/>
    </row>
    <row r="26" spans="2:13" x14ac:dyDescent="0.2">
      <c r="B26" s="103">
        <v>54301</v>
      </c>
      <c r="C26" s="102" t="s">
        <v>93</v>
      </c>
      <c r="D26" s="106">
        <v>400</v>
      </c>
      <c r="E26" s="106">
        <v>0</v>
      </c>
      <c r="F26" s="106">
        <f>SUM(D26:E26)</f>
        <v>400</v>
      </c>
      <c r="G26" s="46"/>
      <c r="H26" s="7"/>
      <c r="I26" s="7"/>
      <c r="J26" s="7"/>
      <c r="K26" s="7"/>
      <c r="L26" s="7"/>
      <c r="M26" s="7"/>
    </row>
    <row r="27" spans="2:13" x14ac:dyDescent="0.2">
      <c r="B27" s="103">
        <v>54305</v>
      </c>
      <c r="C27" s="102" t="s">
        <v>95</v>
      </c>
      <c r="D27" s="106">
        <v>595.62</v>
      </c>
      <c r="E27" s="106">
        <v>0</v>
      </c>
      <c r="F27" s="106">
        <f>SUM(D27:E27)</f>
        <v>595.62</v>
      </c>
      <c r="G27" s="22"/>
      <c r="H27" s="7"/>
      <c r="I27" s="7"/>
      <c r="J27" s="7"/>
      <c r="K27" s="7"/>
      <c r="L27" s="7"/>
      <c r="M27" s="7"/>
    </row>
    <row r="28" spans="2:13" x14ac:dyDescent="0.2">
      <c r="B28" s="103">
        <v>54313</v>
      </c>
      <c r="C28" s="102" t="s">
        <v>123</v>
      </c>
      <c r="D28" s="101">
        <v>800</v>
      </c>
      <c r="E28" s="106">
        <v>500</v>
      </c>
      <c r="F28" s="106">
        <f>SUM(D28:E28)</f>
        <v>1300</v>
      </c>
      <c r="G28" s="23"/>
      <c r="H28" s="7"/>
      <c r="I28" s="7"/>
      <c r="J28" s="7"/>
      <c r="K28" s="7"/>
      <c r="L28" s="7"/>
      <c r="M28" s="7"/>
    </row>
    <row r="29" spans="2:13" x14ac:dyDescent="0.2">
      <c r="B29" s="96">
        <v>544</v>
      </c>
      <c r="C29" s="104" t="s">
        <v>146</v>
      </c>
      <c r="D29" s="105">
        <f>SUM(D30)</f>
        <v>100</v>
      </c>
      <c r="E29" s="105">
        <f t="shared" ref="E29:F29" si="2">SUM(E30)</f>
        <v>0</v>
      </c>
      <c r="F29" s="105">
        <f t="shared" si="2"/>
        <v>100</v>
      </c>
      <c r="G29" s="22"/>
      <c r="H29" s="7"/>
      <c r="I29" s="7"/>
      <c r="J29" s="7"/>
      <c r="K29" s="7"/>
      <c r="L29" s="7"/>
      <c r="M29" s="7"/>
    </row>
    <row r="30" spans="2:13" x14ac:dyDescent="0.2">
      <c r="B30" s="103">
        <v>54401</v>
      </c>
      <c r="C30" s="102" t="s">
        <v>98</v>
      </c>
      <c r="D30" s="106">
        <v>100</v>
      </c>
      <c r="E30" s="106">
        <v>0</v>
      </c>
      <c r="F30" s="106">
        <f>SUM(D30:E30)</f>
        <v>100</v>
      </c>
      <c r="G30" s="23"/>
      <c r="H30" s="7"/>
      <c r="I30" s="7"/>
      <c r="J30" s="7"/>
      <c r="K30" s="7"/>
      <c r="L30" s="7"/>
      <c r="M30" s="7"/>
    </row>
    <row r="31" spans="2:13" x14ac:dyDescent="0.2">
      <c r="B31" s="96">
        <v>61</v>
      </c>
      <c r="C31" s="104" t="s">
        <v>106</v>
      </c>
      <c r="D31" s="105">
        <f>SUM(D32)</f>
        <v>6580</v>
      </c>
      <c r="E31" s="105">
        <f t="shared" ref="E31:F31" si="3">SUM(E32)</f>
        <v>0</v>
      </c>
      <c r="F31" s="105">
        <f t="shared" si="3"/>
        <v>6580</v>
      </c>
      <c r="G31" s="7"/>
      <c r="H31" s="7"/>
      <c r="I31" s="7"/>
      <c r="J31" s="7"/>
      <c r="K31" s="7"/>
      <c r="L31" s="7"/>
      <c r="M31" s="7"/>
    </row>
    <row r="32" spans="2:13" x14ac:dyDescent="0.2">
      <c r="B32" s="96">
        <v>611</v>
      </c>
      <c r="C32" s="104" t="s">
        <v>152</v>
      </c>
      <c r="D32" s="105">
        <f>SUM(D33:D35)</f>
        <v>6580</v>
      </c>
      <c r="E32" s="105">
        <f>SUM(E33:E35)</f>
        <v>0</v>
      </c>
      <c r="F32" s="105">
        <f>SUM(F33:F35)</f>
        <v>6580</v>
      </c>
      <c r="G32" s="7"/>
      <c r="H32" s="7"/>
      <c r="I32" s="7"/>
      <c r="J32" s="7"/>
      <c r="K32" s="7"/>
      <c r="L32" s="7"/>
      <c r="M32" s="7"/>
    </row>
    <row r="33" spans="2:13" x14ac:dyDescent="0.2">
      <c r="B33" s="103">
        <v>61101</v>
      </c>
      <c r="C33" s="102" t="s">
        <v>108</v>
      </c>
      <c r="D33" s="106">
        <v>3580</v>
      </c>
      <c r="E33" s="106">
        <v>0</v>
      </c>
      <c r="F33" s="106">
        <f>SUM(D33:E33)</f>
        <v>3580</v>
      </c>
      <c r="G33" s="23"/>
      <c r="H33" s="7"/>
      <c r="I33" s="7"/>
      <c r="J33" s="7"/>
      <c r="K33" s="7"/>
      <c r="L33" s="7"/>
      <c r="M33" s="7"/>
    </row>
    <row r="34" spans="2:13" x14ac:dyDescent="0.2">
      <c r="B34" s="103">
        <v>61104</v>
      </c>
      <c r="C34" s="102" t="s">
        <v>110</v>
      </c>
      <c r="D34" s="106">
        <v>500</v>
      </c>
      <c r="E34" s="106">
        <v>0</v>
      </c>
      <c r="F34" s="106">
        <f>SUM(D34:E34)</f>
        <v>500</v>
      </c>
      <c r="G34" s="23"/>
      <c r="H34" s="7"/>
      <c r="I34" s="7"/>
      <c r="J34" s="7"/>
      <c r="K34" s="7"/>
      <c r="L34" s="7"/>
      <c r="M34" s="7"/>
    </row>
    <row r="35" spans="2:13" x14ac:dyDescent="0.2">
      <c r="B35" s="103">
        <v>61106</v>
      </c>
      <c r="C35" s="102" t="s">
        <v>346</v>
      </c>
      <c r="D35" s="106">
        <v>2500</v>
      </c>
      <c r="E35" s="106">
        <v>0</v>
      </c>
      <c r="F35" s="106">
        <f>SUM(D35:E35)</f>
        <v>2500</v>
      </c>
      <c r="G35" s="23"/>
      <c r="H35" s="7"/>
      <c r="I35" s="7"/>
      <c r="J35" s="7"/>
      <c r="K35" s="7"/>
      <c r="L35" s="7"/>
      <c r="M35" s="7"/>
    </row>
    <row r="36" spans="2:13" x14ac:dyDescent="0.2">
      <c r="B36" s="103"/>
      <c r="C36" s="102"/>
      <c r="D36" s="106"/>
      <c r="E36" s="106"/>
      <c r="F36" s="106"/>
      <c r="G36" s="23"/>
      <c r="H36" s="7"/>
      <c r="I36" s="7"/>
      <c r="J36" s="7"/>
      <c r="K36" s="7"/>
      <c r="L36" s="7"/>
      <c r="M36" s="7"/>
    </row>
    <row r="37" spans="2:13" x14ac:dyDescent="0.2">
      <c r="B37" s="103"/>
      <c r="C37" s="104" t="s">
        <v>115</v>
      </c>
      <c r="D37" s="105">
        <f>SUM(D12+D20+D31)</f>
        <v>16079.57</v>
      </c>
      <c r="E37" s="105">
        <f>SUM(E12+E20+E31)</f>
        <v>7126.25</v>
      </c>
      <c r="F37" s="105">
        <f>SUM(D37:E37)</f>
        <v>23205.82</v>
      </c>
      <c r="G37" s="38"/>
      <c r="H37" s="7"/>
      <c r="I37" s="7"/>
      <c r="J37" s="7"/>
      <c r="K37" s="7"/>
      <c r="L37" s="7"/>
      <c r="M37" s="7"/>
    </row>
    <row r="38" spans="2:13" x14ac:dyDescent="0.2">
      <c r="B38" s="103"/>
      <c r="C38" s="102"/>
      <c r="D38" s="106"/>
      <c r="E38" s="106"/>
      <c r="F38" s="106"/>
      <c r="G38" s="22"/>
      <c r="H38" s="7"/>
      <c r="I38" s="7"/>
      <c r="J38" s="7"/>
      <c r="K38" s="7"/>
      <c r="L38" s="7"/>
      <c r="M38" s="7"/>
    </row>
    <row r="39" spans="2:13" x14ac:dyDescent="0.2">
      <c r="B39" s="96"/>
      <c r="C39" s="104" t="s">
        <v>116</v>
      </c>
      <c r="D39" s="105">
        <f>SUM(D12+D20+D31)</f>
        <v>16079.57</v>
      </c>
      <c r="E39" s="105">
        <f>SUM(E12+E20+E31)</f>
        <v>7126.25</v>
      </c>
      <c r="F39" s="105">
        <f>SUM(F12+F20+F31)</f>
        <v>23205.82</v>
      </c>
      <c r="G39" s="15"/>
      <c r="H39" s="7"/>
      <c r="I39" s="7"/>
      <c r="J39" s="7"/>
      <c r="K39" s="7"/>
      <c r="L39" s="7"/>
      <c r="M39" s="7"/>
    </row>
    <row r="40" spans="2:13" x14ac:dyDescent="0.2">
      <c r="B40" s="96"/>
      <c r="C40" s="104" t="s">
        <v>117</v>
      </c>
      <c r="D40" s="105">
        <f>SUM(D13+D16+D18+D21+D25+D29+D32)</f>
        <v>16079.57</v>
      </c>
      <c r="E40" s="105">
        <f>SUM(E13+E16+E18+E21+E25+E29+E32)</f>
        <v>7126.25</v>
      </c>
      <c r="F40" s="105">
        <f>SUM(F13+F16+F18+F21+F25+F29+F32)</f>
        <v>23205.82</v>
      </c>
      <c r="G40" s="15"/>
      <c r="H40" s="7"/>
      <c r="I40" s="7"/>
      <c r="J40" s="7"/>
      <c r="K40" s="7"/>
      <c r="L40" s="7"/>
      <c r="M40" s="7"/>
    </row>
    <row r="41" spans="2:13" x14ac:dyDescent="0.2">
      <c r="B41" s="96"/>
      <c r="C41" s="104" t="s">
        <v>118</v>
      </c>
      <c r="D41" s="105">
        <f>SUM(D14+D15+D17+D19+D22+D23+D24+D26+D27+D28+D30+D33+D34+D35)</f>
        <v>16079.57</v>
      </c>
      <c r="E41" s="105">
        <f>SUM(E14+E15+E17+E19+E22+E23+E24+E26+E27+E28+E30+E33+E34)</f>
        <v>7126.25</v>
      </c>
      <c r="F41" s="105">
        <f>SUM(F14+F15+F17+F19+F22+F23+F24+F26+F27+F28+F30+F33+F34+F35)</f>
        <v>23205.82</v>
      </c>
      <c r="G41" s="26"/>
      <c r="H41" s="7"/>
      <c r="I41" s="7"/>
      <c r="J41" s="7"/>
      <c r="K41" s="7"/>
      <c r="L41" s="7"/>
      <c r="M41" s="7"/>
    </row>
    <row r="42" spans="2:13" x14ac:dyDescent="0.2">
      <c r="B42" s="9"/>
      <c r="G42" s="7"/>
      <c r="H42" s="7"/>
      <c r="I42" s="7"/>
      <c r="J42" s="7"/>
      <c r="K42" s="7"/>
      <c r="L42" s="7"/>
      <c r="M42" s="7"/>
    </row>
    <row r="43" spans="2:13" x14ac:dyDescent="0.2">
      <c r="G43" s="7"/>
      <c r="H43" s="7"/>
      <c r="I43" s="7"/>
      <c r="J43" s="7"/>
      <c r="K43" s="7"/>
      <c r="L43" s="7"/>
      <c r="M43" s="7"/>
    </row>
    <row r="44" spans="2:13" x14ac:dyDescent="0.2">
      <c r="G44" s="7"/>
      <c r="H44" s="7"/>
      <c r="I44" s="7"/>
      <c r="J44" s="7"/>
      <c r="K44" s="7"/>
      <c r="L44" s="7"/>
      <c r="M44" s="7"/>
    </row>
    <row r="45" spans="2:13" x14ac:dyDescent="0.2">
      <c r="G45" s="7"/>
      <c r="H45" s="7"/>
      <c r="I45" s="7"/>
      <c r="J45" s="7"/>
      <c r="K45" s="7"/>
      <c r="L45" s="7"/>
      <c r="M45" s="7"/>
    </row>
    <row r="46" spans="2:13" x14ac:dyDescent="0.2">
      <c r="G46" s="7"/>
      <c r="H46" s="7"/>
      <c r="I46" s="7"/>
      <c r="J46" s="7"/>
      <c r="K46" s="7"/>
      <c r="L46" s="7"/>
      <c r="M46" s="7"/>
    </row>
    <row r="47" spans="2:13" x14ac:dyDescent="0.2">
      <c r="G47" s="7"/>
      <c r="H47" s="7"/>
      <c r="I47" s="7"/>
      <c r="J47" s="7"/>
      <c r="K47" s="7"/>
      <c r="L47" s="7"/>
      <c r="M47" s="7"/>
    </row>
    <row r="48" spans="2:13" x14ac:dyDescent="0.2">
      <c r="G48" s="7"/>
      <c r="H48" s="7"/>
      <c r="I48" s="7"/>
      <c r="J48" s="7"/>
      <c r="K48" s="7"/>
      <c r="L48" s="7"/>
      <c r="M48" s="7"/>
    </row>
    <row r="49" spans="7:13" x14ac:dyDescent="0.2">
      <c r="G49" s="7"/>
      <c r="H49" s="7"/>
      <c r="I49" s="7"/>
      <c r="J49" s="7"/>
      <c r="K49" s="7"/>
      <c r="L49" s="7"/>
      <c r="M49" s="7"/>
    </row>
    <row r="50" spans="7:13" x14ac:dyDescent="0.2">
      <c r="G50" s="7"/>
      <c r="H50" s="7"/>
      <c r="I50" s="7"/>
      <c r="J50" s="7"/>
      <c r="K50" s="7"/>
      <c r="L50" s="7"/>
      <c r="M50" s="7"/>
    </row>
    <row r="51" spans="7:13" x14ac:dyDescent="0.2">
      <c r="G51" s="7"/>
      <c r="H51" s="7"/>
      <c r="I51" s="7"/>
      <c r="J51" s="7"/>
      <c r="K51" s="7"/>
      <c r="L51" s="7"/>
      <c r="M51" s="7"/>
    </row>
    <row r="52" spans="7:13" x14ac:dyDescent="0.2">
      <c r="G52" s="7"/>
      <c r="H52" s="7"/>
      <c r="I52" s="7"/>
      <c r="J52" s="7"/>
      <c r="K52" s="7"/>
      <c r="L52" s="7"/>
      <c r="M52" s="7"/>
    </row>
    <row r="53" spans="7:13" x14ac:dyDescent="0.2">
      <c r="G53" s="7"/>
      <c r="H53" s="7"/>
      <c r="I53" s="7"/>
      <c r="J53" s="7"/>
      <c r="K53" s="7"/>
      <c r="L53" s="7"/>
      <c r="M53" s="7"/>
    </row>
    <row r="54" spans="7:13" x14ac:dyDescent="0.2">
      <c r="G54" s="7"/>
      <c r="H54" s="7"/>
      <c r="I54" s="7"/>
      <c r="J54" s="7"/>
      <c r="K54" s="7"/>
      <c r="L54" s="7"/>
      <c r="M54" s="7"/>
    </row>
    <row r="55" spans="7:13" x14ac:dyDescent="0.2">
      <c r="G55" s="7"/>
      <c r="H55" s="7"/>
      <c r="I55" s="7"/>
      <c r="J55" s="7"/>
      <c r="K55" s="7"/>
      <c r="L55" s="7"/>
      <c r="M55" s="7"/>
    </row>
    <row r="56" spans="7:13" x14ac:dyDescent="0.2">
      <c r="G56" s="7"/>
      <c r="H56" s="7"/>
      <c r="I56" s="7"/>
      <c r="J56" s="7"/>
      <c r="K56" s="7"/>
      <c r="L56" s="7"/>
      <c r="M56" s="7"/>
    </row>
    <row r="57" spans="7:13" x14ac:dyDescent="0.2">
      <c r="G57" s="7"/>
      <c r="H57" s="7"/>
      <c r="I57" s="7"/>
      <c r="J57" s="7"/>
      <c r="K57" s="7"/>
      <c r="L57" s="7"/>
      <c r="M57" s="7"/>
    </row>
    <row r="58" spans="7:13" x14ac:dyDescent="0.2">
      <c r="G58" s="7"/>
      <c r="H58" s="7"/>
      <c r="I58" s="7"/>
      <c r="J58" s="7"/>
      <c r="K58" s="7"/>
      <c r="L58" s="7"/>
      <c r="M58" s="7"/>
    </row>
    <row r="59" spans="7:13" x14ac:dyDescent="0.2">
      <c r="G59" s="7"/>
      <c r="H59" s="7"/>
      <c r="I59" s="7"/>
      <c r="J59" s="7"/>
      <c r="K59" s="7"/>
      <c r="L59" s="7"/>
      <c r="M59" s="7"/>
    </row>
    <row r="60" spans="7:13" x14ac:dyDescent="0.2">
      <c r="G60" s="7"/>
      <c r="H60" s="7"/>
      <c r="I60" s="7"/>
      <c r="J60" s="7"/>
      <c r="K60" s="7"/>
      <c r="L60" s="7"/>
      <c r="M60" s="7"/>
    </row>
    <row r="61" spans="7:13" x14ac:dyDescent="0.2">
      <c r="G61" s="7"/>
      <c r="H61" s="7"/>
      <c r="I61" s="7"/>
      <c r="J61" s="7"/>
      <c r="K61" s="7"/>
      <c r="L61" s="7"/>
      <c r="M61" s="7"/>
    </row>
    <row r="62" spans="7:13" x14ac:dyDescent="0.2">
      <c r="G62" s="7"/>
      <c r="H62" s="7"/>
      <c r="I62" s="7"/>
      <c r="J62" s="7"/>
      <c r="K62" s="7"/>
      <c r="L62" s="7"/>
      <c r="M62" s="7"/>
    </row>
    <row r="63" spans="7:13" x14ac:dyDescent="0.2">
      <c r="G63" s="7"/>
      <c r="H63" s="7"/>
      <c r="I63" s="7"/>
      <c r="J63" s="7"/>
      <c r="K63" s="7"/>
      <c r="L63" s="7"/>
      <c r="M63" s="7"/>
    </row>
    <row r="64" spans="7:13" x14ac:dyDescent="0.2">
      <c r="G64" s="7"/>
      <c r="H64" s="7"/>
      <c r="I64" s="7"/>
      <c r="J64" s="7"/>
      <c r="K64" s="7"/>
      <c r="L64" s="7"/>
      <c r="M64" s="7"/>
    </row>
    <row r="65" spans="7:13" x14ac:dyDescent="0.2">
      <c r="G65" s="7"/>
      <c r="H65" s="7"/>
      <c r="I65" s="7"/>
      <c r="J65" s="7"/>
      <c r="K65" s="7"/>
      <c r="L65" s="7"/>
      <c r="M65" s="7"/>
    </row>
    <row r="66" spans="7:13" x14ac:dyDescent="0.2">
      <c r="G66" s="7"/>
      <c r="H66" s="7"/>
      <c r="I66" s="7"/>
      <c r="J66" s="7"/>
      <c r="K66" s="7"/>
      <c r="L66" s="7"/>
      <c r="M66" s="7"/>
    </row>
    <row r="67" spans="7:13" x14ac:dyDescent="0.2">
      <c r="G67" s="7"/>
      <c r="H67" s="7"/>
      <c r="I67" s="7"/>
      <c r="J67" s="7"/>
      <c r="K67" s="7"/>
      <c r="L67" s="7"/>
      <c r="M67" s="7"/>
    </row>
    <row r="68" spans="7:13" x14ac:dyDescent="0.2">
      <c r="G68" s="7"/>
      <c r="H68" s="7"/>
      <c r="I68" s="7"/>
      <c r="J68" s="7"/>
      <c r="K68" s="7"/>
      <c r="L68" s="7"/>
      <c r="M68" s="7"/>
    </row>
    <row r="69" spans="7:13" x14ac:dyDescent="0.2">
      <c r="G69" s="7"/>
      <c r="H69" s="7"/>
      <c r="I69" s="7"/>
      <c r="J69" s="7"/>
      <c r="K69" s="7"/>
      <c r="L69" s="7"/>
      <c r="M69" s="7"/>
    </row>
    <row r="70" spans="7:13" x14ac:dyDescent="0.2">
      <c r="G70" s="7"/>
      <c r="H70" s="7"/>
      <c r="I70" s="7"/>
      <c r="J70" s="7"/>
      <c r="K70" s="7"/>
      <c r="L70" s="7"/>
      <c r="M70" s="7"/>
    </row>
    <row r="71" spans="7:13" x14ac:dyDescent="0.2">
      <c r="H71" s="7"/>
      <c r="I71" s="7"/>
      <c r="J71" s="7"/>
      <c r="K71" s="7"/>
      <c r="L71" s="7"/>
      <c r="M71" s="7"/>
    </row>
    <row r="72" spans="7:13" x14ac:dyDescent="0.2">
      <c r="H72" s="7"/>
      <c r="I72" s="7"/>
      <c r="J72" s="7"/>
      <c r="K72" s="7"/>
      <c r="L72" s="7"/>
      <c r="M72" s="7"/>
    </row>
    <row r="73" spans="7:13" x14ac:dyDescent="0.2">
      <c r="H73" s="7"/>
      <c r="I73" s="7"/>
      <c r="J73" s="7"/>
      <c r="K73" s="7"/>
      <c r="L73" s="7"/>
      <c r="M73" s="7"/>
    </row>
    <row r="74" spans="7:13" x14ac:dyDescent="0.2">
      <c r="H74" s="7"/>
      <c r="I74" s="7"/>
      <c r="J74" s="7"/>
      <c r="K74" s="7"/>
      <c r="L74" s="7"/>
      <c r="M74" s="7"/>
    </row>
    <row r="75" spans="7:13" x14ac:dyDescent="0.2">
      <c r="H75" s="7"/>
      <c r="I75" s="7"/>
      <c r="J75" s="7"/>
      <c r="K75" s="7"/>
      <c r="L75" s="7"/>
      <c r="M75" s="7"/>
    </row>
    <row r="76" spans="7:13" x14ac:dyDescent="0.2">
      <c r="H76" s="7"/>
      <c r="I76" s="7"/>
      <c r="J76" s="7"/>
      <c r="K76" s="7"/>
      <c r="L76" s="7"/>
      <c r="M76" s="7"/>
    </row>
    <row r="77" spans="7:13" x14ac:dyDescent="0.2">
      <c r="H77" s="7"/>
      <c r="I77" s="7"/>
      <c r="J77" s="7"/>
      <c r="K77" s="7"/>
      <c r="L77" s="7"/>
      <c r="M77" s="7"/>
    </row>
    <row r="78" spans="7:13" x14ac:dyDescent="0.2">
      <c r="H78" s="7"/>
      <c r="I78" s="7"/>
      <c r="J78" s="7"/>
      <c r="K78" s="7"/>
      <c r="L78" s="7"/>
      <c r="M78" s="7"/>
    </row>
    <row r="79" spans="7:13" x14ac:dyDescent="0.2">
      <c r="H79" s="7"/>
      <c r="I79" s="7"/>
      <c r="J79" s="7"/>
      <c r="K79" s="7"/>
      <c r="L79" s="7"/>
      <c r="M79" s="7"/>
    </row>
    <row r="80" spans="7:13" x14ac:dyDescent="0.2">
      <c r="H80" s="7"/>
      <c r="I80" s="7"/>
      <c r="J80" s="7"/>
      <c r="K80" s="7"/>
      <c r="L80" s="7"/>
      <c r="M80" s="7"/>
    </row>
    <row r="81" spans="8:13" x14ac:dyDescent="0.2">
      <c r="H81" s="7"/>
      <c r="I81" s="7"/>
      <c r="J81" s="7"/>
      <c r="K81" s="7"/>
      <c r="L81" s="7"/>
      <c r="M81" s="7"/>
    </row>
    <row r="82" spans="8:13" x14ac:dyDescent="0.2">
      <c r="H82" s="7"/>
      <c r="I82" s="7"/>
      <c r="J82" s="7"/>
      <c r="K82" s="7"/>
      <c r="L82" s="7"/>
      <c r="M82" s="7"/>
    </row>
    <row r="83" spans="8:13" ht="15" customHeight="1" x14ac:dyDescent="0.2">
      <c r="H83" s="7"/>
      <c r="I83" s="7"/>
      <c r="J83" s="7"/>
      <c r="K83" s="7"/>
      <c r="L83" s="7"/>
      <c r="M83" s="7"/>
    </row>
    <row r="84" spans="8:13" x14ac:dyDescent="0.2">
      <c r="H84" s="7"/>
      <c r="I84" s="7"/>
      <c r="J84" s="7"/>
      <c r="K84" s="7"/>
      <c r="L84" s="7"/>
      <c r="M84" s="7"/>
    </row>
    <row r="85" spans="8:13" x14ac:dyDescent="0.2">
      <c r="H85" s="7"/>
      <c r="I85" s="7"/>
      <c r="J85" s="7"/>
      <c r="K85" s="7"/>
      <c r="L85" s="7"/>
      <c r="M85" s="7"/>
    </row>
    <row r="86" spans="8:13" x14ac:dyDescent="0.2">
      <c r="H86" s="7"/>
      <c r="I86" s="7"/>
      <c r="J86" s="7"/>
      <c r="K86" s="7"/>
      <c r="L86" s="7"/>
      <c r="M86" s="7"/>
    </row>
    <row r="87" spans="8:13" x14ac:dyDescent="0.2">
      <c r="H87" s="7"/>
      <c r="I87" s="7"/>
      <c r="J87" s="7"/>
      <c r="K87" s="7"/>
      <c r="L87" s="7"/>
      <c r="M87" s="7"/>
    </row>
    <row r="88" spans="8:13" x14ac:dyDescent="0.2">
      <c r="H88" s="7"/>
      <c r="I88" s="7"/>
      <c r="J88" s="7"/>
      <c r="K88" s="7"/>
      <c r="L88" s="7"/>
      <c r="M88" s="7"/>
    </row>
    <row r="89" spans="8:13" x14ac:dyDescent="0.2">
      <c r="H89" s="7"/>
      <c r="I89" s="7"/>
      <c r="J89" s="7"/>
      <c r="K89" s="7"/>
      <c r="L89" s="7"/>
      <c r="M89" s="7"/>
    </row>
    <row r="90" spans="8:13" x14ac:dyDescent="0.2">
      <c r="H90" s="7"/>
      <c r="I90" s="7"/>
      <c r="J90" s="7"/>
      <c r="K90" s="7"/>
      <c r="L90" s="7"/>
      <c r="M90" s="7"/>
    </row>
    <row r="91" spans="8:13" x14ac:dyDescent="0.2">
      <c r="H91" s="7"/>
      <c r="I91" s="7"/>
      <c r="J91" s="7"/>
      <c r="K91" s="7"/>
      <c r="L91" s="7"/>
      <c r="M91" s="7"/>
    </row>
    <row r="92" spans="8:13" x14ac:dyDescent="0.2">
      <c r="H92" s="7"/>
      <c r="I92" s="7"/>
      <c r="J92" s="7"/>
      <c r="K92" s="7"/>
      <c r="L92" s="7"/>
      <c r="M92" s="7"/>
    </row>
    <row r="93" spans="8:13" x14ac:dyDescent="0.2">
      <c r="H93" s="7"/>
      <c r="I93" s="7"/>
      <c r="J93" s="7"/>
      <c r="K93" s="7"/>
      <c r="L93" s="7"/>
      <c r="M93" s="7"/>
    </row>
    <row r="94" spans="8:13" x14ac:dyDescent="0.2">
      <c r="H94" s="7"/>
      <c r="I94" s="7"/>
      <c r="J94" s="7"/>
      <c r="K94" s="7"/>
      <c r="L94" s="7"/>
      <c r="M94" s="7"/>
    </row>
    <row r="95" spans="8:13" x14ac:dyDescent="0.2">
      <c r="H95" s="7"/>
      <c r="I95" s="7"/>
      <c r="J95" s="7"/>
      <c r="K95" s="7"/>
      <c r="L95" s="7"/>
      <c r="M95" s="7"/>
    </row>
    <row r="96" spans="8:13" x14ac:dyDescent="0.2">
      <c r="H96" s="7"/>
      <c r="I96" s="7"/>
      <c r="J96" s="7"/>
      <c r="K96" s="7"/>
      <c r="L96" s="7"/>
      <c r="M96" s="7"/>
    </row>
    <row r="97" spans="8:13" x14ac:dyDescent="0.2">
      <c r="H97" s="7"/>
      <c r="I97" s="7"/>
      <c r="J97" s="7"/>
      <c r="K97" s="7"/>
      <c r="L97" s="7"/>
      <c r="M97" s="7"/>
    </row>
    <row r="98" spans="8:13" x14ac:dyDescent="0.2">
      <c r="H98" s="7"/>
      <c r="I98" s="7"/>
      <c r="J98" s="7"/>
      <c r="K98" s="7"/>
      <c r="L98" s="7"/>
      <c r="M98" s="7"/>
    </row>
    <row r="99" spans="8:13" x14ac:dyDescent="0.2">
      <c r="H99" s="7"/>
      <c r="I99" s="7"/>
      <c r="J99" s="7"/>
      <c r="K99" s="7"/>
      <c r="L99" s="7"/>
      <c r="M99" s="7"/>
    </row>
    <row r="100" spans="8:13" x14ac:dyDescent="0.2">
      <c r="H100" s="7"/>
      <c r="I100" s="7"/>
      <c r="J100" s="7"/>
      <c r="K100" s="7"/>
      <c r="L100" s="7"/>
      <c r="M100" s="7"/>
    </row>
    <row r="101" spans="8:13" x14ac:dyDescent="0.2">
      <c r="H101" s="7"/>
      <c r="I101" s="7"/>
      <c r="J101" s="7"/>
      <c r="K101" s="7"/>
      <c r="L101" s="7"/>
      <c r="M101" s="7"/>
    </row>
    <row r="102" spans="8:13" x14ac:dyDescent="0.2">
      <c r="H102" s="7"/>
      <c r="I102" s="7"/>
      <c r="J102" s="7"/>
      <c r="K102" s="7"/>
      <c r="L102" s="7"/>
      <c r="M102" s="7"/>
    </row>
    <row r="103" spans="8:13" x14ac:dyDescent="0.2">
      <c r="H103" s="7"/>
      <c r="I103" s="7"/>
      <c r="J103" s="7"/>
      <c r="K103" s="7"/>
      <c r="L103" s="7"/>
      <c r="M103" s="7"/>
    </row>
    <row r="104" spans="8:13" x14ac:dyDescent="0.2">
      <c r="H104" s="7"/>
      <c r="I104" s="7"/>
      <c r="J104" s="7"/>
      <c r="K104" s="7"/>
      <c r="L104" s="7"/>
      <c r="M104" s="7"/>
    </row>
    <row r="105" spans="8:13" x14ac:dyDescent="0.2">
      <c r="H105" s="7"/>
      <c r="I105" s="7"/>
      <c r="J105" s="7"/>
      <c r="K105" s="7"/>
      <c r="L105" s="7"/>
      <c r="M105" s="7"/>
    </row>
    <row r="106" spans="8:13" x14ac:dyDescent="0.2">
      <c r="H106" s="7"/>
      <c r="I106" s="7"/>
      <c r="J106" s="7"/>
      <c r="K106" s="7"/>
      <c r="L106" s="7"/>
      <c r="M106" s="7"/>
    </row>
    <row r="107" spans="8:13" x14ac:dyDescent="0.2">
      <c r="H107" s="7"/>
      <c r="I107" s="7"/>
      <c r="J107" s="7"/>
      <c r="K107" s="7"/>
      <c r="L107" s="7"/>
      <c r="M107" s="7"/>
    </row>
    <row r="108" spans="8:13" x14ac:dyDescent="0.2">
      <c r="H108" s="7"/>
      <c r="I108" s="7"/>
      <c r="J108" s="7"/>
      <c r="K108" s="7"/>
      <c r="L108" s="7"/>
      <c r="M108" s="7"/>
    </row>
    <row r="109" spans="8:13" x14ac:dyDescent="0.2">
      <c r="H109" s="7"/>
      <c r="I109" s="7"/>
      <c r="J109" s="7"/>
      <c r="K109" s="7"/>
      <c r="L109" s="7"/>
      <c r="M109" s="7"/>
    </row>
    <row r="1090" spans="7:7" x14ac:dyDescent="0.2">
      <c r="G1090" s="10"/>
    </row>
    <row r="1091" spans="7:7" x14ac:dyDescent="0.2">
      <c r="G1091" s="1"/>
    </row>
    <row r="1092" spans="7:7" x14ac:dyDescent="0.2">
      <c r="G1092" s="1"/>
    </row>
    <row r="1093" spans="7:7" x14ac:dyDescent="0.2">
      <c r="G1093" s="1"/>
    </row>
    <row r="1094" spans="7:7" x14ac:dyDescent="0.2">
      <c r="G1094" s="1"/>
    </row>
    <row r="1095" spans="7:7" x14ac:dyDescent="0.2">
      <c r="G1095" s="11"/>
    </row>
    <row r="1096" spans="7:7" x14ac:dyDescent="0.2">
      <c r="G1096" s="1"/>
    </row>
    <row r="1097" spans="7:7" x14ac:dyDescent="0.2">
      <c r="G1097" s="1"/>
    </row>
    <row r="1098" spans="7:7" x14ac:dyDescent="0.2">
      <c r="G1098" s="1"/>
    </row>
    <row r="1099" spans="7:7" x14ac:dyDescent="0.2">
      <c r="G1099" s="1"/>
    </row>
    <row r="1100" spans="7:7" x14ac:dyDescent="0.2">
      <c r="G1100" s="1"/>
    </row>
    <row r="1101" spans="7:7" x14ac:dyDescent="0.2">
      <c r="G1101" s="1"/>
    </row>
    <row r="1102" spans="7:7" x14ac:dyDescent="0.2">
      <c r="G1102" s="1"/>
    </row>
    <row r="1103" spans="7:7" x14ac:dyDescent="0.2">
      <c r="G1103" s="1"/>
    </row>
    <row r="1104" spans="7:7" x14ac:dyDescent="0.2">
      <c r="G1104" s="1"/>
    </row>
    <row r="1105" spans="7:7" x14ac:dyDescent="0.2">
      <c r="G1105" s="1"/>
    </row>
    <row r="1106" spans="7:7" x14ac:dyDescent="0.2">
      <c r="G1106" s="1"/>
    </row>
    <row r="1107" spans="7:7" x14ac:dyDescent="0.2">
      <c r="G1107" s="1"/>
    </row>
    <row r="1108" spans="7:7" x14ac:dyDescent="0.2">
      <c r="G1108" s="12"/>
    </row>
    <row r="1109" spans="7:7" x14ac:dyDescent="0.2">
      <c r="G1109" s="13"/>
    </row>
    <row r="1110" spans="7:7" x14ac:dyDescent="0.2">
      <c r="G1110" s="12"/>
    </row>
    <row r="1111" spans="7:7" x14ac:dyDescent="0.2">
      <c r="G1111" s="14"/>
    </row>
    <row r="1112" spans="7:7" x14ac:dyDescent="0.2">
      <c r="G1112" s="7"/>
    </row>
    <row r="1113" spans="7:7" x14ac:dyDescent="0.2">
      <c r="G1113" s="6"/>
    </row>
    <row r="1114" spans="7:7" x14ac:dyDescent="0.2">
      <c r="G1114" s="7"/>
    </row>
    <row r="1115" spans="7:7" x14ac:dyDescent="0.2">
      <c r="G1115" s="7"/>
    </row>
    <row r="1116" spans="7:7" x14ac:dyDescent="0.2">
      <c r="G1116" s="7"/>
    </row>
    <row r="1117" spans="7:7" x14ac:dyDescent="0.2">
      <c r="G1117" s="6"/>
    </row>
    <row r="1118" spans="7:7" x14ac:dyDescent="0.2">
      <c r="G1118" s="6"/>
    </row>
    <row r="1119" spans="7:7" x14ac:dyDescent="0.2">
      <c r="G1119" s="6"/>
    </row>
    <row r="1120" spans="7:7" x14ac:dyDescent="0.2">
      <c r="G1120" s="6"/>
    </row>
    <row r="1121" spans="7:7" x14ac:dyDescent="0.2">
      <c r="G1121" s="6"/>
    </row>
    <row r="1122" spans="7:7" x14ac:dyDescent="0.2">
      <c r="G1122" s="6"/>
    </row>
    <row r="2464" spans="8:102" ht="11.1" customHeight="1" x14ac:dyDescent="0.2">
      <c r="H2464" s="10"/>
      <c r="I2464" s="10"/>
      <c r="J2464" s="10"/>
      <c r="K2464" s="10"/>
      <c r="L2464" s="10"/>
      <c r="N2464" s="10"/>
      <c r="O2464" s="10"/>
      <c r="P2464" s="10"/>
      <c r="Q2464" s="10"/>
      <c r="R2464" s="10"/>
      <c r="S2464" s="10"/>
      <c r="T2464" s="10"/>
      <c r="U2464" s="10"/>
      <c r="V2464" s="10"/>
      <c r="W2464" s="10"/>
      <c r="X2464" s="10"/>
      <c r="Y2464" s="10"/>
      <c r="Z2464" s="10"/>
      <c r="AA2464" s="10"/>
      <c r="AB2464" s="10"/>
      <c r="AC2464" s="10"/>
      <c r="AD2464" s="10"/>
      <c r="AE2464" s="10"/>
      <c r="AF2464" s="10"/>
      <c r="AG2464" s="10"/>
      <c r="AH2464" s="10"/>
      <c r="AI2464" s="10"/>
      <c r="AJ2464" s="10"/>
      <c r="AK2464" s="10"/>
      <c r="AL2464" s="10"/>
      <c r="AM2464" s="10"/>
      <c r="AN2464" s="10"/>
      <c r="AO2464" s="10"/>
      <c r="AP2464" s="10"/>
      <c r="AQ2464" s="10"/>
      <c r="AR2464" s="10"/>
      <c r="AS2464" s="10"/>
      <c r="AT2464" s="10"/>
      <c r="AU2464" s="10"/>
      <c r="AV2464" s="10"/>
      <c r="AW2464" s="10"/>
      <c r="AX2464" s="10"/>
      <c r="AZ2464" s="10"/>
      <c r="BA2464" s="10"/>
      <c r="BB2464" s="10"/>
      <c r="BC2464" s="10"/>
      <c r="BD2464" s="10"/>
      <c r="BE2464" s="10"/>
      <c r="BG2464" s="10"/>
      <c r="BH2464" s="10"/>
      <c r="BI2464" s="10"/>
      <c r="BJ2464" s="10"/>
      <c r="BK2464" s="10"/>
      <c r="BL2464" s="10"/>
      <c r="BN2464" s="10"/>
      <c r="BO2464" s="10"/>
      <c r="BP2464" s="10"/>
      <c r="BQ2464" s="10"/>
      <c r="BR2464" s="10"/>
      <c r="BS2464" s="10"/>
      <c r="BU2464" s="10"/>
      <c r="BV2464" s="10"/>
      <c r="BW2464" s="10"/>
      <c r="BX2464" s="10"/>
      <c r="BY2464" s="10"/>
      <c r="BZ2464" s="10"/>
      <c r="CB2464" s="10"/>
      <c r="CC2464" s="10"/>
      <c r="CD2464" s="10"/>
      <c r="CE2464" s="10"/>
      <c r="CF2464" s="10"/>
      <c r="CG2464" s="10"/>
      <c r="CI2464" s="10"/>
      <c r="CJ2464" s="10"/>
      <c r="CK2464" s="10"/>
      <c r="CL2464" s="10"/>
      <c r="CM2464" s="10"/>
      <c r="CN2464" s="10"/>
      <c r="CP2464" s="10"/>
      <c r="CQ2464" s="10"/>
      <c r="CR2464" s="10"/>
      <c r="CS2464" s="10"/>
      <c r="CT2464" s="10"/>
      <c r="CU2464" s="10"/>
      <c r="CW2464" s="10"/>
      <c r="CX2464" s="10"/>
    </row>
    <row r="2465" spans="8:102" ht="11.1" customHeight="1" x14ac:dyDescent="0.2">
      <c r="H2465" s="1"/>
      <c r="I2465" s="1"/>
      <c r="J2465" s="1"/>
      <c r="K2465" s="1"/>
      <c r="L2465" s="1"/>
      <c r="N2465" s="1"/>
      <c r="O2465" s="1"/>
      <c r="P2465" s="1"/>
      <c r="Q2465" s="1"/>
      <c r="R2465" s="1"/>
      <c r="S2465" s="1"/>
      <c r="T2465" s="1"/>
      <c r="U2465" s="1"/>
      <c r="V2465" s="1"/>
      <c r="W2465" s="1"/>
      <c r="X2465" s="1"/>
      <c r="Y2465" s="1"/>
      <c r="Z2465" s="1"/>
      <c r="AA2465" s="1"/>
      <c r="AB2465" s="1"/>
      <c r="AC2465" s="1"/>
      <c r="AD2465" s="1"/>
      <c r="AE2465" s="1"/>
      <c r="AF2465" s="1"/>
      <c r="AG2465" s="1"/>
      <c r="AH2465" s="1"/>
      <c r="AI2465" s="1"/>
      <c r="AJ2465" s="1"/>
      <c r="AK2465" s="1"/>
      <c r="AL2465" s="1"/>
      <c r="AM2465" s="1"/>
      <c r="AN2465" s="1"/>
      <c r="AO2465" s="1"/>
      <c r="AP2465" s="1"/>
      <c r="AQ2465" s="1"/>
      <c r="AR2465" s="1"/>
      <c r="AS2465" s="1"/>
      <c r="AT2465" s="1"/>
      <c r="AU2465" s="1"/>
      <c r="AV2465" s="1"/>
      <c r="AW2465" s="1"/>
      <c r="AX2465" s="1"/>
      <c r="AZ2465" s="1"/>
      <c r="BA2465" s="1"/>
      <c r="BB2465" s="1"/>
      <c r="BC2465" s="1"/>
      <c r="BD2465" s="1"/>
      <c r="BE2465" s="1"/>
      <c r="BG2465" s="1"/>
      <c r="BH2465" s="1"/>
      <c r="BI2465" s="1"/>
      <c r="BJ2465" s="1"/>
      <c r="BK2465" s="1"/>
      <c r="BL2465" s="1"/>
      <c r="BN2465" s="1"/>
      <c r="BO2465" s="1"/>
      <c r="BP2465" s="1"/>
      <c r="BQ2465" s="1"/>
      <c r="BR2465" s="1"/>
      <c r="BS2465" s="1"/>
      <c r="BU2465" s="1"/>
      <c r="BV2465" s="1"/>
      <c r="BW2465" s="1"/>
      <c r="BX2465" s="1"/>
      <c r="BY2465" s="1"/>
      <c r="BZ2465" s="1"/>
      <c r="CB2465" s="1"/>
      <c r="CC2465" s="1"/>
      <c r="CD2465" s="1"/>
      <c r="CE2465" s="1"/>
      <c r="CF2465" s="1"/>
      <c r="CG2465" s="1"/>
      <c r="CI2465" s="1"/>
      <c r="CJ2465" s="1"/>
      <c r="CK2465" s="1"/>
      <c r="CL2465" s="1"/>
      <c r="CM2465" s="1"/>
      <c r="CN2465" s="1"/>
      <c r="CP2465" s="1"/>
      <c r="CQ2465" s="1"/>
      <c r="CR2465" s="1"/>
      <c r="CS2465" s="1"/>
      <c r="CT2465" s="1"/>
      <c r="CU2465" s="1"/>
      <c r="CW2465" s="1"/>
      <c r="CX2465" s="1"/>
    </row>
    <row r="2466" spans="8:102" ht="11.1" customHeight="1" x14ac:dyDescent="0.2">
      <c r="H2466" s="1"/>
      <c r="I2466" s="1"/>
      <c r="J2466" s="1"/>
      <c r="K2466" s="1"/>
      <c r="L2466" s="1"/>
      <c r="N2466" s="1"/>
      <c r="O2466" s="1"/>
      <c r="P2466" s="1"/>
      <c r="Q2466" s="1"/>
      <c r="R2466" s="1"/>
      <c r="S2466" s="1"/>
      <c r="T2466" s="1"/>
      <c r="U2466" s="1"/>
      <c r="V2466" s="1"/>
      <c r="W2466" s="1"/>
      <c r="X2466" s="1"/>
      <c r="Y2466" s="1"/>
      <c r="Z2466" s="1"/>
      <c r="AA2466" s="1"/>
      <c r="AB2466" s="1"/>
      <c r="AC2466" s="1"/>
      <c r="AD2466" s="1"/>
      <c r="AE2466" s="1"/>
      <c r="AF2466" s="1"/>
      <c r="AG2466" s="1"/>
      <c r="AH2466" s="1"/>
      <c r="AJ2466" s="1"/>
      <c r="AK2466" s="1"/>
      <c r="AM2466" s="1"/>
      <c r="AO2466" s="1"/>
      <c r="AP2466" s="1"/>
      <c r="AQ2466" s="1"/>
      <c r="AR2466" s="1"/>
      <c r="AS2466" s="1"/>
      <c r="AT2466" s="1"/>
      <c r="AV2466" s="1"/>
      <c r="AX2466" s="1"/>
      <c r="AZ2466" s="1"/>
      <c r="BA2466" s="1"/>
      <c r="BB2466" s="1"/>
      <c r="BC2466" s="1"/>
      <c r="BD2466" s="1"/>
      <c r="BE2466" s="1"/>
      <c r="BG2466" s="1"/>
      <c r="BH2466" s="1"/>
      <c r="BI2466" s="1"/>
      <c r="BJ2466" s="1"/>
      <c r="BL2466" s="1"/>
      <c r="BN2466" s="1"/>
      <c r="BO2466" s="1"/>
      <c r="BP2466" s="1"/>
      <c r="BQ2466" s="1"/>
      <c r="BR2466" s="1"/>
      <c r="BS2466" s="1"/>
      <c r="BU2466" s="1"/>
      <c r="BV2466" s="1"/>
      <c r="BW2466" s="1"/>
      <c r="BX2466" s="1"/>
      <c r="BY2466" s="1"/>
      <c r="BZ2466" s="1"/>
      <c r="CB2466" s="1"/>
      <c r="CD2466" s="1"/>
      <c r="CE2466" s="1"/>
      <c r="CF2466" s="1"/>
      <c r="CG2466" s="1"/>
      <c r="CI2466" s="1"/>
      <c r="CJ2466" s="1"/>
      <c r="CK2466" s="1"/>
      <c r="CL2466" s="1"/>
      <c r="CM2466" s="1"/>
      <c r="CN2466" s="1"/>
      <c r="CP2466" s="1"/>
      <c r="CQ2466" s="1"/>
      <c r="CR2466" s="1"/>
      <c r="CW2466" s="1"/>
      <c r="CX2466" s="1"/>
    </row>
    <row r="2467" spans="8:102" x14ac:dyDescent="0.2">
      <c r="H2467" s="1"/>
      <c r="I2467" s="1"/>
      <c r="J2467" s="1"/>
      <c r="K2467" s="1"/>
      <c r="L2467" s="1"/>
      <c r="N2467" s="1"/>
      <c r="O2467" s="1"/>
      <c r="P2467" s="1"/>
      <c r="Q2467" s="1"/>
      <c r="R2467" s="1"/>
      <c r="S2467" s="1"/>
      <c r="T2467" s="1"/>
      <c r="U2467" s="1"/>
      <c r="V2467" s="1"/>
      <c r="W2467" s="1"/>
      <c r="X2467" s="1"/>
      <c r="Y2467" s="1"/>
      <c r="Z2467" s="1"/>
      <c r="AA2467" s="1"/>
      <c r="AB2467" s="1"/>
      <c r="AC2467" s="1"/>
      <c r="AD2467" s="1"/>
      <c r="AE2467" s="1"/>
      <c r="AF2467" s="1"/>
      <c r="AG2467" s="1"/>
      <c r="AH2467" s="1"/>
      <c r="AJ2467" s="1"/>
      <c r="AK2467" s="1"/>
      <c r="AM2467" s="1"/>
      <c r="AO2467" s="1"/>
      <c r="AP2467" s="1"/>
      <c r="AQ2467" s="1"/>
      <c r="AR2467" s="1"/>
      <c r="AS2467" s="1"/>
      <c r="AT2467" s="1"/>
      <c r="AV2467" s="1"/>
      <c r="AX2467" s="1"/>
      <c r="AZ2467" s="1"/>
      <c r="BA2467" s="1"/>
      <c r="BB2467" s="1"/>
      <c r="BC2467" s="1"/>
      <c r="BD2467" s="1"/>
      <c r="BE2467" s="1"/>
      <c r="BG2467" s="1"/>
      <c r="BH2467" s="1"/>
      <c r="BI2467" s="1"/>
      <c r="BJ2467" s="1"/>
      <c r="BL2467" s="1"/>
      <c r="BN2467" s="1"/>
      <c r="BO2467" s="1"/>
      <c r="BP2467" s="1"/>
      <c r="BQ2467" s="1"/>
      <c r="BR2467" s="1"/>
      <c r="BS2467" s="1"/>
      <c r="BU2467" s="1"/>
      <c r="BV2467" s="1"/>
      <c r="BW2467" s="1"/>
      <c r="BX2467" s="1"/>
      <c r="BY2467" s="1"/>
      <c r="BZ2467" s="1"/>
      <c r="CB2467" s="1"/>
      <c r="CD2467" s="1"/>
      <c r="CE2467" s="1"/>
      <c r="CF2467" s="1"/>
      <c r="CG2467" s="1"/>
      <c r="CI2467" s="1"/>
      <c r="CJ2467" s="1"/>
      <c r="CK2467" s="1"/>
      <c r="CL2467" s="1"/>
      <c r="CM2467" s="1"/>
      <c r="CN2467" s="1"/>
      <c r="CP2467" s="1"/>
      <c r="CQ2467" s="1"/>
      <c r="CR2467" s="1"/>
      <c r="CW2467" s="1"/>
      <c r="CX2467" s="1"/>
    </row>
    <row r="2468" spans="8:102" ht="12.95" customHeight="1" x14ac:dyDescent="0.2">
      <c r="H2468" s="1"/>
      <c r="I2468" s="1"/>
      <c r="J2468" s="1"/>
      <c r="K2468" s="1"/>
      <c r="L2468" s="1"/>
      <c r="N2468" s="1"/>
      <c r="O2468" s="1"/>
      <c r="P2468" s="1"/>
      <c r="Q2468" s="1"/>
      <c r="R2468" s="1"/>
      <c r="S2468" s="1"/>
      <c r="T2468" s="1"/>
      <c r="U2468" s="1"/>
      <c r="V2468" s="1"/>
      <c r="W2468" s="1"/>
      <c r="X2468" s="1"/>
      <c r="Y2468" s="1"/>
      <c r="Z2468" s="1"/>
      <c r="AA2468" s="1"/>
      <c r="AD2468" s="1"/>
      <c r="AE2468" s="1"/>
      <c r="AF2468" s="1"/>
      <c r="AG2468" s="1"/>
      <c r="AH2468" s="1"/>
      <c r="AJ2468" s="1"/>
      <c r="AK2468" s="1"/>
      <c r="AM2468" s="1"/>
      <c r="AO2468" s="1"/>
      <c r="AP2468" s="1"/>
      <c r="AS2468" s="1"/>
      <c r="AV2468" s="1"/>
      <c r="AX2468" s="1"/>
      <c r="AZ2468" s="1"/>
      <c r="BA2468" s="1"/>
      <c r="BB2468" s="1"/>
      <c r="BC2468" s="1"/>
      <c r="BE2468" s="1"/>
      <c r="BG2468" s="1"/>
      <c r="BH2468" s="1"/>
      <c r="BI2468" s="1"/>
      <c r="BJ2468" s="1"/>
      <c r="BL2468" s="1"/>
      <c r="BN2468" s="1"/>
      <c r="BO2468" s="1"/>
      <c r="BP2468" s="1"/>
      <c r="BQ2468" s="1"/>
      <c r="BR2468" s="1"/>
      <c r="BS2468" s="1"/>
      <c r="BV2468" s="1"/>
      <c r="BW2468" s="1"/>
      <c r="BX2468" s="1"/>
      <c r="BY2468" s="1"/>
      <c r="BZ2468" s="1"/>
      <c r="CD2468" s="1"/>
      <c r="CE2468" s="1"/>
      <c r="CF2468" s="1"/>
      <c r="CG2468" s="1"/>
      <c r="CJ2468" s="1"/>
      <c r="CK2468" s="1"/>
      <c r="CL2468" s="1"/>
      <c r="CM2468" s="1"/>
      <c r="CN2468" s="1"/>
      <c r="CR2468" s="1"/>
      <c r="CW2468" s="1"/>
      <c r="CX2468" s="1"/>
    </row>
    <row r="2469" spans="8:102" ht="12.95" customHeight="1" x14ac:dyDescent="0.2">
      <c r="H2469" s="1"/>
      <c r="I2469" s="1"/>
      <c r="J2469" s="1"/>
      <c r="K2469" s="1"/>
      <c r="L2469" s="1"/>
      <c r="N2469" s="1"/>
      <c r="O2469" s="1"/>
      <c r="P2469" s="1"/>
      <c r="Q2469" s="1"/>
      <c r="R2469" s="1"/>
      <c r="S2469" s="1"/>
      <c r="T2469" s="1"/>
      <c r="V2469" s="1"/>
      <c r="W2469" s="1"/>
      <c r="X2469" s="1"/>
      <c r="Y2469" s="1"/>
      <c r="Z2469" s="1"/>
      <c r="AA2469" s="1"/>
      <c r="AD2469" s="1"/>
      <c r="AE2469" s="1"/>
      <c r="AF2469" s="1"/>
      <c r="AG2469" s="1"/>
      <c r="AH2469" s="1"/>
      <c r="AJ2469" s="1"/>
      <c r="AK2469" s="1"/>
      <c r="AM2469" s="1"/>
      <c r="AO2469" s="1"/>
      <c r="AP2469" s="1"/>
      <c r="AS2469" s="1"/>
      <c r="AV2469" s="1"/>
      <c r="AX2469" s="1"/>
      <c r="AZ2469" s="1"/>
      <c r="BA2469" s="1"/>
      <c r="BB2469" s="1"/>
      <c r="BC2469" s="1"/>
      <c r="BE2469" s="1"/>
      <c r="BG2469" s="1"/>
      <c r="BH2469" s="1"/>
      <c r="BI2469" s="1"/>
      <c r="BJ2469" s="1"/>
      <c r="BL2469" s="1"/>
      <c r="BO2469" s="1"/>
      <c r="BP2469" s="1"/>
      <c r="BQ2469" s="1"/>
      <c r="BR2469" s="1"/>
      <c r="BS2469" s="1"/>
      <c r="BV2469" s="1"/>
      <c r="BW2469" s="1"/>
      <c r="BX2469" s="1"/>
      <c r="BY2469" s="1"/>
      <c r="BZ2469" s="1"/>
      <c r="CD2469" s="1"/>
      <c r="CE2469" s="1"/>
      <c r="CF2469" s="1"/>
      <c r="CG2469" s="1"/>
      <c r="CJ2469" s="1"/>
      <c r="CK2469" s="1"/>
      <c r="CL2469" s="1"/>
      <c r="CM2469" s="1"/>
      <c r="CN2469" s="1"/>
      <c r="CR2469" s="1"/>
      <c r="CW2469" s="1"/>
      <c r="CX2469" s="1"/>
    </row>
    <row r="2470" spans="8:102" ht="12.95" customHeight="1" x14ac:dyDescent="0.2">
      <c r="H2470" s="1"/>
      <c r="I2470" s="1"/>
      <c r="J2470" s="1"/>
      <c r="K2470" s="1"/>
      <c r="L2470" s="1"/>
      <c r="N2470" s="1"/>
      <c r="O2470" s="1"/>
      <c r="P2470" s="1"/>
      <c r="Q2470" s="1"/>
      <c r="R2470" s="1"/>
      <c r="S2470" s="1"/>
      <c r="T2470" s="1"/>
      <c r="V2470" s="1"/>
      <c r="W2470" s="1"/>
      <c r="X2470" s="1"/>
      <c r="Y2470" s="1"/>
      <c r="Z2470" s="1"/>
      <c r="AA2470" s="1"/>
      <c r="AD2470" s="1"/>
      <c r="AE2470" s="1"/>
      <c r="AF2470" s="1"/>
      <c r="AG2470" s="1"/>
      <c r="AH2470" s="1"/>
      <c r="AJ2470" s="1"/>
      <c r="AK2470" s="1"/>
      <c r="AM2470" s="1"/>
      <c r="AO2470" s="1"/>
      <c r="AP2470" s="1"/>
      <c r="AS2470" s="1"/>
      <c r="AV2470" s="1"/>
      <c r="AX2470" s="1"/>
      <c r="AZ2470" s="1"/>
      <c r="BA2470" s="1"/>
      <c r="BB2470" s="1"/>
      <c r="BC2470" s="1"/>
      <c r="BE2470" s="1"/>
      <c r="BG2470" s="1"/>
      <c r="BH2470" s="1"/>
      <c r="BI2470" s="1"/>
      <c r="BJ2470" s="1"/>
      <c r="BL2470" s="1"/>
      <c r="BO2470" s="1"/>
      <c r="BP2470" s="1"/>
      <c r="BQ2470" s="1"/>
      <c r="BR2470" s="1"/>
      <c r="BS2470" s="1"/>
      <c r="BV2470" s="1"/>
      <c r="BW2470" s="1"/>
      <c r="BX2470" s="1"/>
      <c r="BY2470" s="1"/>
      <c r="BZ2470" s="1"/>
      <c r="CD2470" s="1"/>
      <c r="CE2470" s="1"/>
      <c r="CF2470" s="1"/>
      <c r="CG2470" s="1"/>
      <c r="CJ2470" s="1"/>
      <c r="CK2470" s="1"/>
      <c r="CL2470" s="1"/>
      <c r="CM2470" s="1"/>
      <c r="CN2470" s="1"/>
      <c r="CR2470" s="1"/>
      <c r="CW2470" s="1"/>
      <c r="CX2470" s="1"/>
    </row>
    <row r="2471" spans="8:102" x14ac:dyDescent="0.2">
      <c r="H2471" s="1"/>
      <c r="I2471" s="1"/>
      <c r="J2471" s="1"/>
      <c r="K2471" s="1"/>
      <c r="L2471" s="1"/>
      <c r="N2471" s="1"/>
      <c r="O2471" s="1"/>
      <c r="P2471" s="1"/>
      <c r="Q2471" s="1"/>
      <c r="R2471" s="1"/>
      <c r="S2471" s="1"/>
      <c r="T2471" s="1"/>
      <c r="V2471" s="1"/>
      <c r="W2471" s="1"/>
      <c r="X2471" s="1"/>
      <c r="Y2471" s="1"/>
      <c r="Z2471" s="1"/>
      <c r="AA2471" s="1"/>
      <c r="AD2471" s="1"/>
      <c r="AE2471" s="1"/>
      <c r="AG2471" s="1"/>
      <c r="AH2471" s="1"/>
      <c r="AJ2471" s="1"/>
      <c r="AK2471" s="1"/>
      <c r="AM2471" s="1"/>
      <c r="AO2471" s="1"/>
      <c r="AP2471" s="1"/>
      <c r="AS2471" s="1"/>
      <c r="AV2471" s="1"/>
      <c r="AX2471" s="1"/>
      <c r="AZ2471" s="1"/>
      <c r="BA2471" s="1"/>
      <c r="BB2471" s="1"/>
      <c r="BC2471" s="1"/>
      <c r="BE2471" s="1"/>
      <c r="BG2471" s="1"/>
      <c r="BH2471" s="1"/>
      <c r="BI2471" s="1"/>
      <c r="BJ2471" s="1"/>
      <c r="BL2471" s="1"/>
      <c r="BO2471" s="1"/>
      <c r="BP2471" s="1"/>
      <c r="BQ2471" s="1"/>
      <c r="BR2471" s="1"/>
      <c r="BS2471" s="1"/>
      <c r="BV2471" s="1"/>
      <c r="BW2471" s="1"/>
      <c r="BX2471" s="1"/>
      <c r="BY2471" s="1"/>
      <c r="BZ2471" s="1"/>
      <c r="CD2471" s="1"/>
      <c r="CE2471" s="1"/>
      <c r="CF2471" s="1"/>
      <c r="CG2471" s="1"/>
      <c r="CJ2471" s="1"/>
      <c r="CK2471" s="1"/>
      <c r="CL2471" s="1"/>
      <c r="CM2471" s="1"/>
      <c r="CR2471" s="1"/>
      <c r="CW2471" s="1"/>
      <c r="CX2471" s="1"/>
    </row>
    <row r="2472" spans="8:102" x14ac:dyDescent="0.2">
      <c r="H2472" s="1"/>
      <c r="I2472" s="1"/>
      <c r="J2472" s="1"/>
      <c r="K2472" s="1"/>
      <c r="L2472" s="1"/>
      <c r="N2472" s="1"/>
      <c r="O2472" s="1"/>
      <c r="P2472" s="1"/>
      <c r="Q2472" s="1"/>
      <c r="R2472" s="1"/>
      <c r="S2472" s="1"/>
      <c r="T2472" s="1"/>
      <c r="V2472" s="1"/>
      <c r="W2472" s="1"/>
      <c r="X2472" s="1"/>
      <c r="Y2472" s="1"/>
      <c r="Z2472" s="1"/>
      <c r="AA2472" s="1"/>
      <c r="AD2472" s="1"/>
      <c r="AE2472" s="1"/>
      <c r="AG2472" s="1"/>
      <c r="AH2472" s="1"/>
      <c r="AJ2472" s="1"/>
      <c r="AK2472" s="1"/>
      <c r="AM2472" s="1"/>
      <c r="AO2472" s="1"/>
      <c r="AP2472" s="1"/>
      <c r="AS2472" s="1"/>
      <c r="AV2472" s="1"/>
      <c r="AX2472" s="1"/>
      <c r="AZ2472" s="1"/>
      <c r="BA2472" s="1"/>
      <c r="BB2472" s="1"/>
      <c r="BC2472" s="1"/>
      <c r="BE2472" s="1"/>
      <c r="BG2472" s="1"/>
      <c r="BH2472" s="1"/>
      <c r="BI2472" s="1"/>
      <c r="BJ2472" s="1"/>
      <c r="BL2472" s="1"/>
      <c r="BO2472" s="1"/>
      <c r="BP2472" s="1"/>
      <c r="BQ2472" s="1"/>
      <c r="BR2472" s="1"/>
      <c r="BS2472" s="1"/>
      <c r="BV2472" s="1"/>
      <c r="BW2472" s="1"/>
      <c r="BX2472" s="1"/>
      <c r="BY2472" s="1"/>
      <c r="BZ2472" s="1"/>
      <c r="CD2472" s="1"/>
      <c r="CE2472" s="1"/>
      <c r="CF2472" s="1"/>
      <c r="CG2472" s="1"/>
      <c r="CJ2472" s="1"/>
      <c r="CK2472" s="1"/>
      <c r="CL2472" s="1"/>
      <c r="CM2472" s="1"/>
      <c r="CR2472" s="1"/>
      <c r="CW2472" s="1"/>
      <c r="CX2472" s="1"/>
    </row>
    <row r="2473" spans="8:102" x14ac:dyDescent="0.2">
      <c r="H2473" s="1"/>
      <c r="I2473" s="1"/>
      <c r="J2473" s="1"/>
      <c r="K2473" s="1"/>
      <c r="L2473" s="1"/>
      <c r="N2473" s="1"/>
      <c r="O2473" s="1"/>
      <c r="P2473" s="1"/>
      <c r="Q2473" s="1"/>
      <c r="R2473" s="1"/>
      <c r="S2473" s="1"/>
      <c r="T2473" s="1"/>
      <c r="V2473" s="1"/>
      <c r="W2473" s="1"/>
      <c r="X2473" s="1"/>
      <c r="Y2473" s="1"/>
      <c r="Z2473" s="1"/>
      <c r="AA2473" s="1"/>
      <c r="AD2473" s="1"/>
      <c r="AE2473" s="1"/>
      <c r="AG2473" s="1"/>
      <c r="AJ2473" s="1"/>
      <c r="AK2473" s="1"/>
      <c r="AM2473" s="1"/>
      <c r="AO2473" s="1"/>
      <c r="AP2473" s="1"/>
      <c r="AS2473" s="1"/>
      <c r="AV2473" s="1"/>
      <c r="AX2473" s="1"/>
      <c r="AZ2473" s="1"/>
      <c r="BA2473" s="1"/>
      <c r="BB2473" s="1"/>
      <c r="BC2473" s="1"/>
      <c r="BE2473" s="1"/>
      <c r="BG2473" s="1"/>
      <c r="BH2473" s="1"/>
      <c r="BI2473" s="1"/>
      <c r="BJ2473" s="1"/>
      <c r="BL2473" s="1"/>
      <c r="BO2473" s="1"/>
      <c r="BP2473" s="1"/>
      <c r="BQ2473" s="1"/>
      <c r="BR2473" s="1"/>
      <c r="BS2473" s="1"/>
      <c r="BV2473" s="1"/>
      <c r="BW2473" s="1"/>
      <c r="BX2473" s="1"/>
      <c r="BY2473" s="1"/>
      <c r="BZ2473" s="1"/>
      <c r="CD2473" s="1"/>
      <c r="CE2473" s="1"/>
      <c r="CF2473" s="1"/>
      <c r="CG2473" s="1"/>
      <c r="CJ2473" s="1"/>
      <c r="CK2473" s="1"/>
      <c r="CL2473" s="1"/>
      <c r="CM2473" s="1"/>
      <c r="CR2473" s="1"/>
      <c r="CW2473" s="1"/>
      <c r="CX2473" s="1"/>
    </row>
    <row r="2474" spans="8:102" x14ac:dyDescent="0.2">
      <c r="H2474" s="1"/>
      <c r="I2474" s="1"/>
      <c r="J2474" s="1"/>
      <c r="K2474" s="1"/>
      <c r="L2474" s="1"/>
      <c r="N2474" s="1"/>
      <c r="O2474" s="1"/>
      <c r="P2474" s="1"/>
      <c r="Q2474" s="1"/>
      <c r="R2474" s="1"/>
      <c r="S2474" s="1"/>
      <c r="T2474" s="1"/>
      <c r="V2474" s="1"/>
      <c r="W2474" s="1"/>
      <c r="X2474" s="1"/>
      <c r="Y2474" s="1"/>
      <c r="Z2474" s="1"/>
      <c r="AA2474" s="1"/>
      <c r="AD2474" s="1"/>
      <c r="AE2474" s="1"/>
      <c r="AG2474" s="1"/>
      <c r="AJ2474" s="1"/>
      <c r="AK2474" s="1"/>
      <c r="AM2474" s="1"/>
      <c r="AO2474" s="1"/>
      <c r="AP2474" s="1"/>
      <c r="AS2474" s="1"/>
      <c r="AV2474" s="1"/>
      <c r="AX2474" s="1"/>
      <c r="AZ2474" s="1"/>
      <c r="BA2474" s="1"/>
      <c r="BB2474" s="1"/>
      <c r="BC2474" s="1"/>
      <c r="BE2474" s="1"/>
      <c r="BG2474" s="1"/>
      <c r="BH2474" s="1"/>
      <c r="BI2474" s="1"/>
      <c r="BJ2474" s="1"/>
      <c r="BL2474" s="1"/>
      <c r="BO2474" s="1"/>
      <c r="BP2474" s="1"/>
      <c r="BQ2474" s="1"/>
      <c r="BR2474" s="1"/>
      <c r="BS2474" s="1"/>
      <c r="BV2474" s="1"/>
      <c r="BW2474" s="1"/>
      <c r="BX2474" s="1"/>
      <c r="BY2474" s="1"/>
      <c r="BZ2474" s="1"/>
      <c r="CD2474" s="1"/>
      <c r="CE2474" s="1"/>
      <c r="CF2474" s="1"/>
      <c r="CG2474" s="1"/>
      <c r="CJ2474" s="1"/>
      <c r="CK2474" s="1"/>
      <c r="CL2474" s="1"/>
      <c r="CM2474" s="1"/>
      <c r="CR2474" s="1"/>
      <c r="CW2474" s="1"/>
      <c r="CX2474" s="1"/>
    </row>
    <row r="2475" spans="8:102" x14ac:dyDescent="0.2">
      <c r="H2475" s="1"/>
      <c r="I2475" s="1"/>
      <c r="J2475" s="1"/>
      <c r="K2475" s="1"/>
      <c r="L2475" s="1"/>
      <c r="N2475" s="1"/>
      <c r="O2475" s="1"/>
      <c r="P2475" s="1"/>
      <c r="Q2475" s="1"/>
      <c r="R2475" s="1"/>
      <c r="S2475" s="1"/>
      <c r="T2475" s="1"/>
      <c r="V2475" s="1"/>
      <c r="W2475" s="1"/>
      <c r="X2475" s="1"/>
      <c r="Y2475" s="1"/>
      <c r="Z2475" s="1"/>
      <c r="AA2475" s="1"/>
      <c r="AD2475" s="1"/>
      <c r="AE2475" s="1"/>
      <c r="AG2475" s="1"/>
      <c r="AJ2475" s="1"/>
      <c r="AK2475" s="1"/>
      <c r="AM2475" s="1"/>
      <c r="AO2475" s="1"/>
      <c r="AP2475" s="1"/>
      <c r="AS2475" s="1"/>
      <c r="AV2475" s="1"/>
      <c r="AX2475" s="1"/>
      <c r="AZ2475" s="1"/>
      <c r="BA2475" s="1"/>
      <c r="BB2475" s="1"/>
      <c r="BC2475" s="1"/>
      <c r="BE2475" s="1"/>
      <c r="BG2475" s="1"/>
      <c r="BH2475" s="1"/>
      <c r="BI2475" s="1"/>
      <c r="BJ2475" s="1"/>
      <c r="BL2475" s="1"/>
      <c r="BO2475" s="1"/>
      <c r="BP2475" s="1"/>
      <c r="BQ2475" s="1"/>
      <c r="BR2475" s="1"/>
      <c r="BS2475" s="1"/>
      <c r="BV2475" s="1"/>
      <c r="BW2475" s="1"/>
      <c r="BX2475" s="1"/>
      <c r="BY2475" s="1"/>
      <c r="BZ2475" s="1"/>
      <c r="CD2475" s="1"/>
      <c r="CE2475" s="1"/>
      <c r="CF2475" s="1"/>
      <c r="CG2475" s="1"/>
      <c r="CJ2475" s="1"/>
      <c r="CK2475" s="1"/>
      <c r="CL2475" s="1"/>
      <c r="CM2475" s="1"/>
      <c r="CR2475" s="1"/>
      <c r="CW2475" s="1"/>
      <c r="CX2475" s="1"/>
    </row>
    <row r="2476" spans="8:102" x14ac:dyDescent="0.2">
      <c r="H2476" s="1"/>
      <c r="I2476" s="1"/>
      <c r="J2476" s="1"/>
      <c r="K2476" s="1"/>
      <c r="L2476" s="1"/>
      <c r="N2476" s="1"/>
      <c r="O2476" s="1"/>
      <c r="P2476" s="1"/>
      <c r="Q2476" s="1"/>
      <c r="R2476" s="1"/>
      <c r="S2476" s="1"/>
      <c r="T2476" s="1"/>
      <c r="V2476" s="1"/>
      <c r="W2476" s="1"/>
      <c r="X2476" s="1"/>
      <c r="Y2476" s="1"/>
      <c r="Z2476" s="1"/>
      <c r="AA2476" s="1"/>
      <c r="AD2476" s="1"/>
      <c r="AE2476" s="1"/>
      <c r="AG2476" s="1"/>
      <c r="AJ2476" s="1"/>
      <c r="AK2476" s="1"/>
      <c r="AM2476" s="1"/>
      <c r="AO2476" s="1"/>
      <c r="AP2476" s="1"/>
      <c r="AS2476" s="1"/>
      <c r="AV2476" s="1"/>
      <c r="AX2476" s="1"/>
      <c r="AZ2476" s="1"/>
      <c r="BA2476" s="1"/>
      <c r="BB2476" s="1"/>
      <c r="BC2476" s="1"/>
      <c r="BE2476" s="1"/>
      <c r="BG2476" s="1"/>
      <c r="BH2476" s="1"/>
      <c r="BI2476" s="1"/>
      <c r="BJ2476" s="1"/>
      <c r="BL2476" s="1"/>
      <c r="BO2476" s="1"/>
      <c r="BP2476" s="1"/>
      <c r="BQ2476" s="1"/>
      <c r="BR2476" s="1"/>
      <c r="BS2476" s="1"/>
      <c r="BV2476" s="1"/>
      <c r="BW2476" s="1"/>
      <c r="BX2476" s="1"/>
      <c r="BY2476" s="1"/>
      <c r="BZ2476" s="1"/>
      <c r="CD2476" s="1"/>
      <c r="CE2476" s="1"/>
      <c r="CF2476" s="1"/>
      <c r="CG2476" s="1"/>
      <c r="CJ2476" s="1"/>
      <c r="CK2476" s="1"/>
      <c r="CL2476" s="1"/>
      <c r="CM2476" s="1"/>
      <c r="CR2476" s="1"/>
      <c r="CW2476" s="1"/>
      <c r="CX2476" s="1"/>
    </row>
    <row r="2477" spans="8:102" x14ac:dyDescent="0.2">
      <c r="H2477" s="1"/>
      <c r="I2477" s="1"/>
      <c r="J2477" s="1"/>
      <c r="K2477" s="1"/>
      <c r="L2477" s="1"/>
      <c r="N2477" s="1"/>
      <c r="O2477" s="1"/>
      <c r="P2477" s="1"/>
      <c r="Q2477" s="1"/>
      <c r="R2477" s="1"/>
      <c r="S2477" s="1"/>
      <c r="T2477" s="1"/>
      <c r="V2477" s="1"/>
      <c r="W2477" s="1"/>
      <c r="Y2477" s="1"/>
      <c r="AA2477" s="1"/>
      <c r="AD2477" s="1"/>
      <c r="AE2477" s="1"/>
      <c r="AG2477" s="1"/>
      <c r="AJ2477" s="1"/>
      <c r="AK2477" s="1"/>
      <c r="AM2477" s="1"/>
      <c r="AO2477" s="1"/>
      <c r="AP2477" s="1"/>
      <c r="AS2477" s="1"/>
      <c r="AV2477" s="1"/>
      <c r="AX2477" s="1"/>
      <c r="AZ2477" s="1"/>
      <c r="BA2477" s="1"/>
      <c r="BB2477" s="1"/>
      <c r="BC2477" s="1"/>
      <c r="BE2477" s="1"/>
      <c r="BG2477" s="1"/>
      <c r="BH2477" s="1"/>
      <c r="BI2477" s="1"/>
      <c r="BJ2477" s="1"/>
      <c r="BL2477" s="1"/>
      <c r="BO2477" s="1"/>
      <c r="BP2477" s="1"/>
      <c r="BQ2477" s="1"/>
      <c r="BR2477" s="1"/>
      <c r="BS2477" s="1"/>
      <c r="BV2477" s="1"/>
      <c r="BW2477" s="1"/>
      <c r="BX2477" s="1"/>
      <c r="BY2477" s="1"/>
      <c r="BZ2477" s="1"/>
      <c r="CD2477" s="1"/>
      <c r="CE2477" s="1"/>
      <c r="CF2477" s="1"/>
      <c r="CG2477" s="1"/>
      <c r="CJ2477" s="1"/>
      <c r="CK2477" s="1"/>
      <c r="CL2477" s="1"/>
      <c r="CM2477" s="1"/>
      <c r="CR2477" s="1"/>
      <c r="CW2477" s="1"/>
      <c r="CX2477" s="1"/>
    </row>
    <row r="2478" spans="8:102" x14ac:dyDescent="0.2">
      <c r="H2478" s="1"/>
      <c r="I2478" s="1"/>
      <c r="J2478" s="1"/>
      <c r="K2478" s="1"/>
      <c r="N2478" s="1"/>
      <c r="O2478" s="1"/>
      <c r="P2478" s="1"/>
      <c r="Q2478" s="1"/>
      <c r="R2478" s="1"/>
      <c r="S2478" s="1"/>
      <c r="T2478" s="1"/>
      <c r="V2478" s="1"/>
      <c r="W2478" s="1"/>
      <c r="Y2478" s="1"/>
      <c r="AG2478" s="1"/>
      <c r="AJ2478" s="1"/>
      <c r="AK2478" s="1"/>
      <c r="AM2478" s="1"/>
      <c r="AO2478" s="1"/>
      <c r="AP2478" s="1"/>
      <c r="AS2478" s="1"/>
      <c r="AV2478" s="1"/>
      <c r="AX2478" s="1"/>
      <c r="AZ2478" s="1"/>
      <c r="BA2478" s="1"/>
      <c r="BB2478" s="1"/>
      <c r="BC2478" s="1"/>
      <c r="BE2478" s="1"/>
      <c r="BG2478" s="1"/>
      <c r="BH2478" s="1"/>
      <c r="BI2478" s="1"/>
      <c r="BJ2478" s="1"/>
      <c r="BL2478" s="1"/>
      <c r="BO2478" s="1"/>
      <c r="BP2478" s="1"/>
      <c r="BQ2478" s="1"/>
      <c r="BR2478" s="1"/>
      <c r="BS2478" s="1"/>
      <c r="BV2478" s="1"/>
      <c r="BW2478" s="1"/>
      <c r="BX2478" s="1"/>
      <c r="BY2478" s="1"/>
      <c r="BZ2478" s="1"/>
      <c r="CD2478" s="1"/>
      <c r="CE2478" s="1"/>
      <c r="CF2478" s="1"/>
      <c r="CG2478" s="1"/>
      <c r="CJ2478" s="1"/>
      <c r="CK2478" s="1"/>
      <c r="CL2478" s="1"/>
      <c r="CM2478" s="1"/>
      <c r="CR2478" s="1"/>
      <c r="CW2478" s="1"/>
      <c r="CX2478" s="1"/>
    </row>
    <row r="2479" spans="8:102" x14ac:dyDescent="0.2">
      <c r="H2479" s="1"/>
      <c r="I2479" s="1"/>
      <c r="J2479" s="1"/>
      <c r="K2479" s="1"/>
      <c r="N2479" s="1"/>
      <c r="O2479" s="1"/>
      <c r="P2479" s="1"/>
      <c r="Q2479" s="1"/>
      <c r="R2479" s="1"/>
      <c r="S2479" s="1"/>
      <c r="T2479" s="1"/>
      <c r="V2479" s="1"/>
      <c r="W2479" s="1"/>
      <c r="Y2479" s="1"/>
      <c r="AG2479" s="1"/>
      <c r="AJ2479" s="1"/>
      <c r="AK2479" s="1"/>
      <c r="AM2479" s="1"/>
      <c r="AO2479" s="1"/>
      <c r="AP2479" s="1"/>
      <c r="AS2479" s="1"/>
      <c r="AV2479" s="1"/>
      <c r="AX2479" s="1"/>
      <c r="AZ2479" s="1"/>
      <c r="BA2479" s="1"/>
      <c r="BB2479" s="1"/>
      <c r="BC2479" s="1"/>
      <c r="BE2479" s="1"/>
      <c r="BG2479" s="1"/>
      <c r="BH2479" s="1"/>
      <c r="BI2479" s="1"/>
      <c r="BJ2479" s="1"/>
      <c r="BL2479" s="1"/>
      <c r="BO2479" s="1"/>
      <c r="BP2479" s="1"/>
      <c r="BQ2479" s="1"/>
      <c r="BR2479" s="1"/>
      <c r="BS2479" s="1"/>
      <c r="BV2479" s="1"/>
      <c r="BW2479" s="1"/>
      <c r="BX2479" s="1"/>
      <c r="BY2479" s="1"/>
      <c r="BZ2479" s="1"/>
      <c r="CD2479" s="1"/>
      <c r="CE2479" s="1"/>
      <c r="CF2479" s="1"/>
      <c r="CG2479" s="1"/>
      <c r="CJ2479" s="1"/>
      <c r="CK2479" s="1"/>
      <c r="CL2479" s="1"/>
      <c r="CM2479" s="1"/>
      <c r="CR2479" s="1"/>
      <c r="CW2479" s="1"/>
      <c r="CX2479" s="1"/>
    </row>
    <row r="2480" spans="8:102" x14ac:dyDescent="0.2">
      <c r="H2480" s="1"/>
      <c r="O2480" s="1"/>
      <c r="S2480" s="1"/>
      <c r="T2480" s="1"/>
      <c r="V2480" s="1"/>
      <c r="Y2480" s="1"/>
      <c r="AG2480" s="1"/>
      <c r="AJ2480" s="1"/>
      <c r="AK2480" s="1"/>
      <c r="AM2480" s="1"/>
      <c r="AO2480" s="1"/>
      <c r="AP2480" s="1"/>
      <c r="AS2480" s="1"/>
      <c r="AV2480" s="1"/>
      <c r="AX2480" s="1"/>
      <c r="AZ2480" s="1"/>
      <c r="BA2480" s="1"/>
      <c r="BB2480" s="1"/>
      <c r="BC2480" s="1"/>
      <c r="BE2480" s="1"/>
      <c r="BG2480" s="1"/>
      <c r="BH2480" s="1"/>
      <c r="BI2480" s="1"/>
      <c r="BJ2480" s="1"/>
      <c r="BL2480" s="1"/>
      <c r="BO2480" s="1"/>
      <c r="BP2480" s="1"/>
      <c r="BQ2480" s="1"/>
      <c r="BR2480" s="1"/>
      <c r="BS2480" s="1"/>
      <c r="BV2480" s="1"/>
      <c r="BW2480" s="1"/>
      <c r="BX2480" s="1"/>
      <c r="BY2480" s="1"/>
      <c r="BZ2480" s="1"/>
      <c r="CD2480" s="1"/>
      <c r="CE2480" s="1"/>
      <c r="CF2480" s="1"/>
      <c r="CG2480" s="1"/>
      <c r="CJ2480" s="1"/>
      <c r="CK2480" s="1"/>
      <c r="CL2480" s="1"/>
      <c r="CM2480" s="1"/>
      <c r="CR2480" s="1"/>
      <c r="CW2480" s="1"/>
      <c r="CX2480" s="1"/>
    </row>
    <row r="2481" spans="8:128" x14ac:dyDescent="0.2">
      <c r="H2481" s="1"/>
      <c r="S2481" s="1"/>
      <c r="T2481" s="1"/>
      <c r="V2481" s="1"/>
      <c r="Y2481" s="1"/>
      <c r="AG2481" s="1"/>
      <c r="AJ2481" s="1"/>
      <c r="AK2481" s="1"/>
      <c r="AM2481" s="1"/>
      <c r="AO2481" s="1"/>
      <c r="AP2481" s="1"/>
      <c r="AS2481" s="1"/>
      <c r="AV2481" s="1"/>
      <c r="AX2481" s="1"/>
      <c r="AZ2481" s="1"/>
      <c r="BA2481" s="1"/>
      <c r="BB2481" s="1"/>
      <c r="BC2481" s="1"/>
      <c r="BE2481" s="1"/>
      <c r="BG2481" s="1"/>
      <c r="BH2481" s="1"/>
      <c r="BI2481" s="1"/>
      <c r="BJ2481" s="1"/>
      <c r="BL2481" s="1"/>
      <c r="BO2481" s="1"/>
      <c r="BP2481" s="1"/>
      <c r="BQ2481" s="1"/>
      <c r="BR2481" s="1"/>
      <c r="BS2481" s="1"/>
      <c r="BV2481" s="1"/>
      <c r="BW2481" s="1"/>
      <c r="BX2481" s="1"/>
      <c r="BY2481" s="1"/>
      <c r="BZ2481" s="1"/>
      <c r="CD2481" s="1"/>
      <c r="CE2481" s="1"/>
      <c r="CF2481" s="1"/>
      <c r="CG2481" s="1"/>
      <c r="CJ2481" s="1"/>
      <c r="CK2481" s="1"/>
      <c r="CL2481" s="1"/>
      <c r="CM2481" s="1"/>
      <c r="CR2481" s="1"/>
      <c r="CW2481" s="1"/>
      <c r="CX2481" s="1"/>
    </row>
    <row r="2482" spans="8:128" x14ac:dyDescent="0.2">
      <c r="S2482" s="1"/>
      <c r="T2482" s="1"/>
      <c r="V2482" s="1"/>
      <c r="Y2482" s="1"/>
      <c r="AG2482" s="1"/>
      <c r="AJ2482" s="1"/>
      <c r="AK2482" s="1"/>
      <c r="AM2482" s="1"/>
      <c r="AO2482" s="1"/>
      <c r="AP2482" s="1"/>
      <c r="AS2482" s="1"/>
      <c r="AV2482" s="1"/>
      <c r="AX2482" s="1"/>
      <c r="AZ2482" s="1"/>
      <c r="BA2482" s="1"/>
      <c r="BB2482" s="1"/>
      <c r="BC2482" s="1"/>
      <c r="BE2482" s="1"/>
      <c r="BG2482" s="1"/>
      <c r="BH2482" s="1"/>
      <c r="BJ2482" s="1"/>
      <c r="BL2482" s="1"/>
      <c r="BO2482" s="1"/>
      <c r="BP2482" s="1"/>
      <c r="BQ2482" s="1"/>
      <c r="BS2482" s="1"/>
      <c r="BV2482" s="1"/>
      <c r="BW2482" s="1"/>
      <c r="BX2482" s="1"/>
      <c r="BY2482" s="1"/>
      <c r="BZ2482" s="1"/>
      <c r="CD2482" s="1"/>
      <c r="CE2482" s="1"/>
      <c r="CF2482" s="1"/>
      <c r="CG2482" s="1"/>
      <c r="CJ2482" s="1"/>
      <c r="CK2482" s="1"/>
      <c r="CL2482" s="1"/>
      <c r="CM2482" s="1"/>
      <c r="CR2482" s="1"/>
      <c r="CW2482" s="1"/>
      <c r="CX2482" s="1"/>
    </row>
    <row r="2483" spans="8:128" x14ac:dyDescent="0.2">
      <c r="S2483" s="1"/>
      <c r="T2483" s="1"/>
      <c r="V2483" s="1"/>
      <c r="Y2483" s="1"/>
      <c r="AG2483" s="1"/>
      <c r="AJ2483" s="1"/>
      <c r="AK2483" s="1"/>
      <c r="AM2483" s="1"/>
      <c r="AO2483" s="1"/>
      <c r="AP2483" s="1"/>
      <c r="AZ2483" s="1"/>
      <c r="BA2483" s="1"/>
      <c r="BH2483" s="1"/>
      <c r="BO2483" s="1"/>
      <c r="BP2483" s="1"/>
      <c r="CD2483" s="1"/>
      <c r="CE2483" s="1"/>
      <c r="CF2483" s="1"/>
      <c r="CW2483" s="1"/>
      <c r="CX2483" s="1"/>
    </row>
    <row r="2484" spans="8:128" x14ac:dyDescent="0.2">
      <c r="AG2484" s="1"/>
      <c r="AK2484" s="1"/>
      <c r="AM2484" s="1"/>
      <c r="AP2484" s="1"/>
      <c r="AZ2484" s="1"/>
      <c r="BA2484" s="1"/>
      <c r="BO2484" s="1"/>
      <c r="BP2484" s="1"/>
      <c r="CD2484" s="1"/>
      <c r="CE2484" s="1"/>
      <c r="CF2484" s="1"/>
      <c r="CW2484" s="1"/>
    </row>
    <row r="2485" spans="8:128" x14ac:dyDescent="0.2">
      <c r="H2485" s="14"/>
      <c r="I2485" s="14"/>
      <c r="J2485" s="14"/>
      <c r="K2485" s="14"/>
      <c r="L2485" s="14"/>
      <c r="M2485" s="14"/>
      <c r="N2485" s="14"/>
      <c r="O2485" s="14"/>
      <c r="P2485" s="14"/>
      <c r="Q2485" s="14"/>
      <c r="R2485" s="14"/>
      <c r="S2485" s="14"/>
      <c r="T2485" s="14"/>
      <c r="U2485" s="14"/>
      <c r="V2485" s="14"/>
      <c r="W2485" s="14"/>
      <c r="X2485" s="14"/>
      <c r="Y2485" s="14"/>
      <c r="Z2485" s="14"/>
      <c r="AA2485" s="14"/>
      <c r="AB2485" s="14"/>
      <c r="AC2485" s="14"/>
      <c r="AD2485" s="14"/>
      <c r="AE2485" s="14"/>
      <c r="AF2485" s="14"/>
      <c r="AG2485" s="14"/>
      <c r="AH2485" s="14"/>
      <c r="AI2485" s="14"/>
      <c r="AJ2485" s="14"/>
      <c r="AK2485" s="14"/>
      <c r="AL2485" s="14"/>
      <c r="AM2485" s="14"/>
      <c r="AN2485" s="14"/>
      <c r="AO2485" s="14"/>
      <c r="AP2485" s="14"/>
      <c r="AQ2485" s="14"/>
      <c r="AR2485" s="14"/>
      <c r="AS2485" s="14"/>
      <c r="AT2485" s="14"/>
      <c r="AU2485" s="14"/>
      <c r="AV2485" s="14"/>
      <c r="AW2485" s="14"/>
      <c r="AX2485" s="14"/>
      <c r="AY2485" s="14"/>
      <c r="AZ2485" s="14"/>
      <c r="BA2485" s="14"/>
      <c r="BB2485" s="14"/>
      <c r="BC2485" s="14"/>
      <c r="BD2485" s="14"/>
      <c r="BE2485" s="14"/>
      <c r="BF2485" s="14"/>
      <c r="BG2485" s="14"/>
      <c r="BH2485" s="14"/>
      <c r="BI2485" s="14"/>
      <c r="BJ2485" s="14"/>
      <c r="BK2485" s="14"/>
      <c r="BL2485" s="14"/>
      <c r="BM2485" s="14"/>
      <c r="BN2485" s="14"/>
      <c r="BO2485" s="14"/>
      <c r="BP2485" s="14"/>
      <c r="BQ2485" s="14"/>
      <c r="BR2485" s="14"/>
      <c r="BS2485" s="14"/>
      <c r="BT2485" s="14"/>
      <c r="BU2485" s="14"/>
      <c r="BV2485" s="14"/>
      <c r="BW2485" s="14"/>
      <c r="BX2485" s="14"/>
      <c r="BY2485" s="14"/>
      <c r="BZ2485" s="14"/>
      <c r="CA2485" s="14"/>
      <c r="CB2485" s="14"/>
      <c r="CC2485" s="14"/>
      <c r="CD2485" s="14"/>
      <c r="CE2485" s="14"/>
      <c r="CF2485" s="14"/>
      <c r="CG2485" s="14"/>
      <c r="CH2485" s="14"/>
      <c r="CI2485" s="14"/>
      <c r="CJ2485" s="14"/>
      <c r="CK2485" s="14"/>
      <c r="CL2485" s="14"/>
      <c r="CM2485" s="14"/>
      <c r="CN2485" s="14"/>
      <c r="CO2485" s="14"/>
      <c r="CP2485" s="14"/>
      <c r="CQ2485" s="14"/>
      <c r="CR2485" s="14"/>
      <c r="CS2485" s="14"/>
      <c r="CT2485" s="14"/>
      <c r="CU2485" s="14"/>
      <c r="CV2485" s="14"/>
      <c r="CW2485" s="14"/>
      <c r="CX2485" s="14"/>
      <c r="CY2485" s="14">
        <f t="shared" ref="CY2485:DG2485" si="4">SUM(CY2465:CY2484)</f>
        <v>0</v>
      </c>
      <c r="CZ2485" s="14">
        <f t="shared" si="4"/>
        <v>0</v>
      </c>
      <c r="DA2485" s="14">
        <f t="shared" si="4"/>
        <v>0</v>
      </c>
      <c r="DB2485" s="14">
        <f t="shared" si="4"/>
        <v>0</v>
      </c>
      <c r="DC2485" s="14">
        <f t="shared" si="4"/>
        <v>0</v>
      </c>
      <c r="DD2485" s="14">
        <f t="shared" si="4"/>
        <v>0</v>
      </c>
      <c r="DE2485" s="14">
        <f t="shared" si="4"/>
        <v>0</v>
      </c>
      <c r="DF2485" s="14">
        <f t="shared" si="4"/>
        <v>0</v>
      </c>
      <c r="DG2485" s="14">
        <f t="shared" si="4"/>
        <v>0</v>
      </c>
      <c r="DH2485" s="14"/>
      <c r="DI2485" s="14"/>
      <c r="DJ2485" s="14"/>
      <c r="DK2485" s="14"/>
      <c r="DL2485" s="14"/>
      <c r="DM2485" s="14"/>
      <c r="DN2485" s="14"/>
      <c r="DO2485" s="14"/>
      <c r="DP2485" s="14"/>
      <c r="DQ2485" s="14"/>
      <c r="DR2485" s="14"/>
      <c r="DS2485" s="14"/>
      <c r="DT2485" s="14"/>
      <c r="DU2485" s="14"/>
      <c r="DV2485" s="14"/>
      <c r="DW2485" s="14"/>
      <c r="DX2485" s="14"/>
    </row>
  </sheetData>
  <mergeCells count="9">
    <mergeCell ref="B10:B11"/>
    <mergeCell ref="C10:C11"/>
    <mergeCell ref="F10:F11"/>
    <mergeCell ref="B2:F2"/>
    <mergeCell ref="B3:F3"/>
    <mergeCell ref="B4:F4"/>
    <mergeCell ref="B5:F5"/>
    <mergeCell ref="B7:F7"/>
    <mergeCell ref="B8:F8"/>
  </mergeCells>
  <pageMargins left="0.7" right="0.7" top="0.75" bottom="0.75" header="0.3" footer="0.3"/>
  <pageSetup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theme="6"/>
  </sheetPr>
  <dimension ref="B1:DX2491"/>
  <sheetViews>
    <sheetView showGridLines="0" zoomScaleNormal="100" workbookViewId="0">
      <selection activeCell="H15" sqref="H15"/>
    </sheetView>
  </sheetViews>
  <sheetFormatPr baseColWidth="10" defaultRowHeight="12.75" x14ac:dyDescent="0.2"/>
  <cols>
    <col min="2" max="2" width="7" customWidth="1"/>
    <col min="3" max="3" width="38.7109375" customWidth="1"/>
    <col min="4" max="4" width="13.28515625" customWidth="1"/>
    <col min="5" max="5" width="14.140625" customWidth="1"/>
    <col min="6" max="6" width="13.42578125" customWidth="1"/>
    <col min="7" max="8" width="13.7109375" style="82" customWidth="1"/>
    <col min="9" max="10" width="13.7109375" customWidth="1"/>
    <col min="11" max="11" width="14.140625" customWidth="1"/>
    <col min="12" max="12" width="13.7109375" customWidth="1"/>
    <col min="13" max="13" width="9" customWidth="1"/>
    <col min="14" max="21" width="14.7109375" customWidth="1"/>
    <col min="22" max="22" width="14.85546875" customWidth="1"/>
    <col min="23" max="35" width="14.7109375" customWidth="1"/>
    <col min="37" max="37" width="14.7109375" customWidth="1"/>
    <col min="39" max="42" width="14.7109375" customWidth="1"/>
    <col min="43" max="43" width="14.85546875" customWidth="1"/>
    <col min="44" max="47" width="14.7109375" customWidth="1"/>
    <col min="49" max="50" width="14.7109375" customWidth="1"/>
    <col min="52" max="53" width="14.7109375" customWidth="1"/>
    <col min="54" max="54" width="14.5703125" customWidth="1"/>
    <col min="55" max="57" width="14.7109375" customWidth="1"/>
    <col min="60" max="60" width="14.7109375" customWidth="1"/>
    <col min="61" max="61" width="14.85546875" customWidth="1"/>
    <col min="62" max="64" width="14.7109375" customWidth="1"/>
    <col min="66" max="66" width="14.85546875" customWidth="1"/>
    <col min="67" max="68" width="14.7109375" customWidth="1"/>
    <col min="69" max="69" width="16.5703125" customWidth="1"/>
    <col min="70" max="71" width="14.7109375" customWidth="1"/>
    <col min="73" max="78" width="14.7109375" customWidth="1"/>
    <col min="80" max="80" width="14.85546875" customWidth="1"/>
    <col min="81" max="85" width="14.7109375" customWidth="1"/>
    <col min="87" max="91" width="14.7109375" customWidth="1"/>
    <col min="92" max="92" width="14.5703125" customWidth="1"/>
    <col min="94" max="95" width="14.7109375" customWidth="1"/>
    <col min="96" max="96" width="14.85546875" customWidth="1"/>
    <col min="97" max="97" width="14.7109375" customWidth="1"/>
    <col min="101" max="103" width="14.7109375" customWidth="1"/>
    <col min="257" max="257" width="7" customWidth="1"/>
    <col min="258" max="258" width="37.28515625" customWidth="1"/>
    <col min="259" max="259" width="13.28515625" customWidth="1"/>
    <col min="260" max="260" width="14.140625" customWidth="1"/>
    <col min="261" max="261" width="12.5703125" customWidth="1"/>
    <col min="262" max="262" width="13.42578125" customWidth="1"/>
    <col min="263" max="266" width="13.7109375" customWidth="1"/>
    <col min="267" max="267" width="14.140625" customWidth="1"/>
    <col min="268" max="268" width="13.7109375" customWidth="1"/>
    <col min="269" max="269" width="9" customWidth="1"/>
    <col min="270" max="277" width="14.7109375" customWidth="1"/>
    <col min="278" max="278" width="14.85546875" customWidth="1"/>
    <col min="279" max="291" width="14.7109375" customWidth="1"/>
    <col min="293" max="293" width="14.7109375" customWidth="1"/>
    <col min="295" max="298" width="14.7109375" customWidth="1"/>
    <col min="299" max="299" width="14.85546875" customWidth="1"/>
    <col min="300" max="303" width="14.7109375" customWidth="1"/>
    <col min="305" max="306" width="14.7109375" customWidth="1"/>
    <col min="308" max="309" width="14.7109375" customWidth="1"/>
    <col min="310" max="310" width="14.5703125" customWidth="1"/>
    <col min="311" max="313" width="14.7109375" customWidth="1"/>
    <col min="316" max="316" width="14.7109375" customWidth="1"/>
    <col min="317" max="317" width="14.85546875" customWidth="1"/>
    <col min="318" max="320" width="14.7109375" customWidth="1"/>
    <col min="322" max="322" width="14.85546875" customWidth="1"/>
    <col min="323" max="324" width="14.7109375" customWidth="1"/>
    <col min="325" max="325" width="16.5703125" customWidth="1"/>
    <col min="326" max="327" width="14.7109375" customWidth="1"/>
    <col min="329" max="334" width="14.7109375" customWidth="1"/>
    <col min="336" max="336" width="14.85546875" customWidth="1"/>
    <col min="337" max="341" width="14.7109375" customWidth="1"/>
    <col min="343" max="347" width="14.7109375" customWidth="1"/>
    <col min="348" max="348" width="14.5703125" customWidth="1"/>
    <col min="350" max="351" width="14.7109375" customWidth="1"/>
    <col min="352" max="352" width="14.85546875" customWidth="1"/>
    <col min="353" max="353" width="14.7109375" customWidth="1"/>
    <col min="357" max="359" width="14.7109375" customWidth="1"/>
    <col min="513" max="513" width="7" customWidth="1"/>
    <col min="514" max="514" width="37.28515625" customWidth="1"/>
    <col min="515" max="515" width="13.28515625" customWidth="1"/>
    <col min="516" max="516" width="14.140625" customWidth="1"/>
    <col min="517" max="517" width="12.5703125" customWidth="1"/>
    <col min="518" max="518" width="13.42578125" customWidth="1"/>
    <col min="519" max="522" width="13.7109375" customWidth="1"/>
    <col min="523" max="523" width="14.140625" customWidth="1"/>
    <col min="524" max="524" width="13.7109375" customWidth="1"/>
    <col min="525" max="525" width="9" customWidth="1"/>
    <col min="526" max="533" width="14.7109375" customWidth="1"/>
    <col min="534" max="534" width="14.85546875" customWidth="1"/>
    <col min="535" max="547" width="14.7109375" customWidth="1"/>
    <col min="549" max="549" width="14.7109375" customWidth="1"/>
    <col min="551" max="554" width="14.7109375" customWidth="1"/>
    <col min="555" max="555" width="14.85546875" customWidth="1"/>
    <col min="556" max="559" width="14.7109375" customWidth="1"/>
    <col min="561" max="562" width="14.7109375" customWidth="1"/>
    <col min="564" max="565" width="14.7109375" customWidth="1"/>
    <col min="566" max="566" width="14.5703125" customWidth="1"/>
    <col min="567" max="569" width="14.7109375" customWidth="1"/>
    <col min="572" max="572" width="14.7109375" customWidth="1"/>
    <col min="573" max="573" width="14.85546875" customWidth="1"/>
    <col min="574" max="576" width="14.7109375" customWidth="1"/>
    <col min="578" max="578" width="14.85546875" customWidth="1"/>
    <col min="579" max="580" width="14.7109375" customWidth="1"/>
    <col min="581" max="581" width="16.5703125" customWidth="1"/>
    <col min="582" max="583" width="14.7109375" customWidth="1"/>
    <col min="585" max="590" width="14.7109375" customWidth="1"/>
    <col min="592" max="592" width="14.85546875" customWidth="1"/>
    <col min="593" max="597" width="14.7109375" customWidth="1"/>
    <col min="599" max="603" width="14.7109375" customWidth="1"/>
    <col min="604" max="604" width="14.5703125" customWidth="1"/>
    <col min="606" max="607" width="14.7109375" customWidth="1"/>
    <col min="608" max="608" width="14.85546875" customWidth="1"/>
    <col min="609" max="609" width="14.7109375" customWidth="1"/>
    <col min="613" max="615" width="14.7109375" customWidth="1"/>
    <col min="769" max="769" width="7" customWidth="1"/>
    <col min="770" max="770" width="37.28515625" customWidth="1"/>
    <col min="771" max="771" width="13.28515625" customWidth="1"/>
    <col min="772" max="772" width="14.140625" customWidth="1"/>
    <col min="773" max="773" width="12.5703125" customWidth="1"/>
    <col min="774" max="774" width="13.42578125" customWidth="1"/>
    <col min="775" max="778" width="13.7109375" customWidth="1"/>
    <col min="779" max="779" width="14.140625" customWidth="1"/>
    <col min="780" max="780" width="13.7109375" customWidth="1"/>
    <col min="781" max="781" width="9" customWidth="1"/>
    <col min="782" max="789" width="14.7109375" customWidth="1"/>
    <col min="790" max="790" width="14.85546875" customWidth="1"/>
    <col min="791" max="803" width="14.7109375" customWidth="1"/>
    <col min="805" max="805" width="14.7109375" customWidth="1"/>
    <col min="807" max="810" width="14.7109375" customWidth="1"/>
    <col min="811" max="811" width="14.85546875" customWidth="1"/>
    <col min="812" max="815" width="14.7109375" customWidth="1"/>
    <col min="817" max="818" width="14.7109375" customWidth="1"/>
    <col min="820" max="821" width="14.7109375" customWidth="1"/>
    <col min="822" max="822" width="14.5703125" customWidth="1"/>
    <col min="823" max="825" width="14.7109375" customWidth="1"/>
    <col min="828" max="828" width="14.7109375" customWidth="1"/>
    <col min="829" max="829" width="14.85546875" customWidth="1"/>
    <col min="830" max="832" width="14.7109375" customWidth="1"/>
    <col min="834" max="834" width="14.85546875" customWidth="1"/>
    <col min="835" max="836" width="14.7109375" customWidth="1"/>
    <col min="837" max="837" width="16.5703125" customWidth="1"/>
    <col min="838" max="839" width="14.7109375" customWidth="1"/>
    <col min="841" max="846" width="14.7109375" customWidth="1"/>
    <col min="848" max="848" width="14.85546875" customWidth="1"/>
    <col min="849" max="853" width="14.7109375" customWidth="1"/>
    <col min="855" max="859" width="14.7109375" customWidth="1"/>
    <col min="860" max="860" width="14.5703125" customWidth="1"/>
    <col min="862" max="863" width="14.7109375" customWidth="1"/>
    <col min="864" max="864" width="14.85546875" customWidth="1"/>
    <col min="865" max="865" width="14.7109375" customWidth="1"/>
    <col min="869" max="871" width="14.7109375" customWidth="1"/>
    <col min="1025" max="1025" width="7" customWidth="1"/>
    <col min="1026" max="1026" width="37.28515625" customWidth="1"/>
    <col min="1027" max="1027" width="13.28515625" customWidth="1"/>
    <col min="1028" max="1028" width="14.140625" customWidth="1"/>
    <col min="1029" max="1029" width="12.5703125" customWidth="1"/>
    <col min="1030" max="1030" width="13.42578125" customWidth="1"/>
    <col min="1031" max="1034" width="13.7109375" customWidth="1"/>
    <col min="1035" max="1035" width="14.140625" customWidth="1"/>
    <col min="1036" max="1036" width="13.7109375" customWidth="1"/>
    <col min="1037" max="1037" width="9" customWidth="1"/>
    <col min="1038" max="1045" width="14.7109375" customWidth="1"/>
    <col min="1046" max="1046" width="14.85546875" customWidth="1"/>
    <col min="1047" max="1059" width="14.7109375" customWidth="1"/>
    <col min="1061" max="1061" width="14.7109375" customWidth="1"/>
    <col min="1063" max="1066" width="14.7109375" customWidth="1"/>
    <col min="1067" max="1067" width="14.85546875" customWidth="1"/>
    <col min="1068" max="1071" width="14.7109375" customWidth="1"/>
    <col min="1073" max="1074" width="14.7109375" customWidth="1"/>
    <col min="1076" max="1077" width="14.7109375" customWidth="1"/>
    <col min="1078" max="1078" width="14.5703125" customWidth="1"/>
    <col min="1079" max="1081" width="14.7109375" customWidth="1"/>
    <col min="1084" max="1084" width="14.7109375" customWidth="1"/>
    <col min="1085" max="1085" width="14.85546875" customWidth="1"/>
    <col min="1086" max="1088" width="14.7109375" customWidth="1"/>
    <col min="1090" max="1090" width="14.85546875" customWidth="1"/>
    <col min="1091" max="1092" width="14.7109375" customWidth="1"/>
    <col min="1093" max="1093" width="16.5703125" customWidth="1"/>
    <col min="1094" max="1095" width="14.7109375" customWidth="1"/>
    <col min="1097" max="1102" width="14.7109375" customWidth="1"/>
    <col min="1104" max="1104" width="14.85546875" customWidth="1"/>
    <col min="1105" max="1109" width="14.7109375" customWidth="1"/>
    <col min="1111" max="1115" width="14.7109375" customWidth="1"/>
    <col min="1116" max="1116" width="14.5703125" customWidth="1"/>
    <col min="1118" max="1119" width="14.7109375" customWidth="1"/>
    <col min="1120" max="1120" width="14.85546875" customWidth="1"/>
    <col min="1121" max="1121" width="14.7109375" customWidth="1"/>
    <col min="1125" max="1127" width="14.7109375" customWidth="1"/>
    <col min="1281" max="1281" width="7" customWidth="1"/>
    <col min="1282" max="1282" width="37.28515625" customWidth="1"/>
    <col min="1283" max="1283" width="13.28515625" customWidth="1"/>
    <col min="1284" max="1284" width="14.140625" customWidth="1"/>
    <col min="1285" max="1285" width="12.5703125" customWidth="1"/>
    <col min="1286" max="1286" width="13.42578125" customWidth="1"/>
    <col min="1287" max="1290" width="13.7109375" customWidth="1"/>
    <col min="1291" max="1291" width="14.140625" customWidth="1"/>
    <col min="1292" max="1292" width="13.7109375" customWidth="1"/>
    <col min="1293" max="1293" width="9" customWidth="1"/>
    <col min="1294" max="1301" width="14.7109375" customWidth="1"/>
    <col min="1302" max="1302" width="14.85546875" customWidth="1"/>
    <col min="1303" max="1315" width="14.7109375" customWidth="1"/>
    <col min="1317" max="1317" width="14.7109375" customWidth="1"/>
    <col min="1319" max="1322" width="14.7109375" customWidth="1"/>
    <col min="1323" max="1323" width="14.85546875" customWidth="1"/>
    <col min="1324" max="1327" width="14.7109375" customWidth="1"/>
    <col min="1329" max="1330" width="14.7109375" customWidth="1"/>
    <col min="1332" max="1333" width="14.7109375" customWidth="1"/>
    <col min="1334" max="1334" width="14.5703125" customWidth="1"/>
    <col min="1335" max="1337" width="14.7109375" customWidth="1"/>
    <col min="1340" max="1340" width="14.7109375" customWidth="1"/>
    <col min="1341" max="1341" width="14.85546875" customWidth="1"/>
    <col min="1342" max="1344" width="14.7109375" customWidth="1"/>
    <col min="1346" max="1346" width="14.85546875" customWidth="1"/>
    <col min="1347" max="1348" width="14.7109375" customWidth="1"/>
    <col min="1349" max="1349" width="16.5703125" customWidth="1"/>
    <col min="1350" max="1351" width="14.7109375" customWidth="1"/>
    <col min="1353" max="1358" width="14.7109375" customWidth="1"/>
    <col min="1360" max="1360" width="14.85546875" customWidth="1"/>
    <col min="1361" max="1365" width="14.7109375" customWidth="1"/>
    <col min="1367" max="1371" width="14.7109375" customWidth="1"/>
    <col min="1372" max="1372" width="14.5703125" customWidth="1"/>
    <col min="1374" max="1375" width="14.7109375" customWidth="1"/>
    <col min="1376" max="1376" width="14.85546875" customWidth="1"/>
    <col min="1377" max="1377" width="14.7109375" customWidth="1"/>
    <col min="1381" max="1383" width="14.7109375" customWidth="1"/>
    <col min="1537" max="1537" width="7" customWidth="1"/>
    <col min="1538" max="1538" width="37.28515625" customWidth="1"/>
    <col min="1539" max="1539" width="13.28515625" customWidth="1"/>
    <col min="1540" max="1540" width="14.140625" customWidth="1"/>
    <col min="1541" max="1541" width="12.5703125" customWidth="1"/>
    <col min="1542" max="1542" width="13.42578125" customWidth="1"/>
    <col min="1543" max="1546" width="13.7109375" customWidth="1"/>
    <col min="1547" max="1547" width="14.140625" customWidth="1"/>
    <col min="1548" max="1548" width="13.7109375" customWidth="1"/>
    <col min="1549" max="1549" width="9" customWidth="1"/>
    <col min="1550" max="1557" width="14.7109375" customWidth="1"/>
    <col min="1558" max="1558" width="14.85546875" customWidth="1"/>
    <col min="1559" max="1571" width="14.7109375" customWidth="1"/>
    <col min="1573" max="1573" width="14.7109375" customWidth="1"/>
    <col min="1575" max="1578" width="14.7109375" customWidth="1"/>
    <col min="1579" max="1579" width="14.85546875" customWidth="1"/>
    <col min="1580" max="1583" width="14.7109375" customWidth="1"/>
    <col min="1585" max="1586" width="14.7109375" customWidth="1"/>
    <col min="1588" max="1589" width="14.7109375" customWidth="1"/>
    <col min="1590" max="1590" width="14.5703125" customWidth="1"/>
    <col min="1591" max="1593" width="14.7109375" customWidth="1"/>
    <col min="1596" max="1596" width="14.7109375" customWidth="1"/>
    <col min="1597" max="1597" width="14.85546875" customWidth="1"/>
    <col min="1598" max="1600" width="14.7109375" customWidth="1"/>
    <col min="1602" max="1602" width="14.85546875" customWidth="1"/>
    <col min="1603" max="1604" width="14.7109375" customWidth="1"/>
    <col min="1605" max="1605" width="16.5703125" customWidth="1"/>
    <col min="1606" max="1607" width="14.7109375" customWidth="1"/>
    <col min="1609" max="1614" width="14.7109375" customWidth="1"/>
    <col min="1616" max="1616" width="14.85546875" customWidth="1"/>
    <col min="1617" max="1621" width="14.7109375" customWidth="1"/>
    <col min="1623" max="1627" width="14.7109375" customWidth="1"/>
    <col min="1628" max="1628" width="14.5703125" customWidth="1"/>
    <col min="1630" max="1631" width="14.7109375" customWidth="1"/>
    <col min="1632" max="1632" width="14.85546875" customWidth="1"/>
    <col min="1633" max="1633" width="14.7109375" customWidth="1"/>
    <col min="1637" max="1639" width="14.7109375" customWidth="1"/>
    <col min="1793" max="1793" width="7" customWidth="1"/>
    <col min="1794" max="1794" width="37.28515625" customWidth="1"/>
    <col min="1795" max="1795" width="13.28515625" customWidth="1"/>
    <col min="1796" max="1796" width="14.140625" customWidth="1"/>
    <col min="1797" max="1797" width="12.5703125" customWidth="1"/>
    <col min="1798" max="1798" width="13.42578125" customWidth="1"/>
    <col min="1799" max="1802" width="13.7109375" customWidth="1"/>
    <col min="1803" max="1803" width="14.140625" customWidth="1"/>
    <col min="1804" max="1804" width="13.7109375" customWidth="1"/>
    <col min="1805" max="1805" width="9" customWidth="1"/>
    <col min="1806" max="1813" width="14.7109375" customWidth="1"/>
    <col min="1814" max="1814" width="14.85546875" customWidth="1"/>
    <col min="1815" max="1827" width="14.7109375" customWidth="1"/>
    <col min="1829" max="1829" width="14.7109375" customWidth="1"/>
    <col min="1831" max="1834" width="14.7109375" customWidth="1"/>
    <col min="1835" max="1835" width="14.85546875" customWidth="1"/>
    <col min="1836" max="1839" width="14.7109375" customWidth="1"/>
    <col min="1841" max="1842" width="14.7109375" customWidth="1"/>
    <col min="1844" max="1845" width="14.7109375" customWidth="1"/>
    <col min="1846" max="1846" width="14.5703125" customWidth="1"/>
    <col min="1847" max="1849" width="14.7109375" customWidth="1"/>
    <col min="1852" max="1852" width="14.7109375" customWidth="1"/>
    <col min="1853" max="1853" width="14.85546875" customWidth="1"/>
    <col min="1854" max="1856" width="14.7109375" customWidth="1"/>
    <col min="1858" max="1858" width="14.85546875" customWidth="1"/>
    <col min="1859" max="1860" width="14.7109375" customWidth="1"/>
    <col min="1861" max="1861" width="16.5703125" customWidth="1"/>
    <col min="1862" max="1863" width="14.7109375" customWidth="1"/>
    <col min="1865" max="1870" width="14.7109375" customWidth="1"/>
    <col min="1872" max="1872" width="14.85546875" customWidth="1"/>
    <col min="1873" max="1877" width="14.7109375" customWidth="1"/>
    <col min="1879" max="1883" width="14.7109375" customWidth="1"/>
    <col min="1884" max="1884" width="14.5703125" customWidth="1"/>
    <col min="1886" max="1887" width="14.7109375" customWidth="1"/>
    <col min="1888" max="1888" width="14.85546875" customWidth="1"/>
    <col min="1889" max="1889" width="14.7109375" customWidth="1"/>
    <col min="1893" max="1895" width="14.7109375" customWidth="1"/>
    <col min="2049" max="2049" width="7" customWidth="1"/>
    <col min="2050" max="2050" width="37.28515625" customWidth="1"/>
    <col min="2051" max="2051" width="13.28515625" customWidth="1"/>
    <col min="2052" max="2052" width="14.140625" customWidth="1"/>
    <col min="2053" max="2053" width="12.5703125" customWidth="1"/>
    <col min="2054" max="2054" width="13.42578125" customWidth="1"/>
    <col min="2055" max="2058" width="13.7109375" customWidth="1"/>
    <col min="2059" max="2059" width="14.140625" customWidth="1"/>
    <col min="2060" max="2060" width="13.7109375" customWidth="1"/>
    <col min="2061" max="2061" width="9" customWidth="1"/>
    <col min="2062" max="2069" width="14.7109375" customWidth="1"/>
    <col min="2070" max="2070" width="14.85546875" customWidth="1"/>
    <col min="2071" max="2083" width="14.7109375" customWidth="1"/>
    <col min="2085" max="2085" width="14.7109375" customWidth="1"/>
    <col min="2087" max="2090" width="14.7109375" customWidth="1"/>
    <col min="2091" max="2091" width="14.85546875" customWidth="1"/>
    <col min="2092" max="2095" width="14.7109375" customWidth="1"/>
    <col min="2097" max="2098" width="14.7109375" customWidth="1"/>
    <col min="2100" max="2101" width="14.7109375" customWidth="1"/>
    <col min="2102" max="2102" width="14.5703125" customWidth="1"/>
    <col min="2103" max="2105" width="14.7109375" customWidth="1"/>
    <col min="2108" max="2108" width="14.7109375" customWidth="1"/>
    <col min="2109" max="2109" width="14.85546875" customWidth="1"/>
    <col min="2110" max="2112" width="14.7109375" customWidth="1"/>
    <col min="2114" max="2114" width="14.85546875" customWidth="1"/>
    <col min="2115" max="2116" width="14.7109375" customWidth="1"/>
    <col min="2117" max="2117" width="16.5703125" customWidth="1"/>
    <col min="2118" max="2119" width="14.7109375" customWidth="1"/>
    <col min="2121" max="2126" width="14.7109375" customWidth="1"/>
    <col min="2128" max="2128" width="14.85546875" customWidth="1"/>
    <col min="2129" max="2133" width="14.7109375" customWidth="1"/>
    <col min="2135" max="2139" width="14.7109375" customWidth="1"/>
    <col min="2140" max="2140" width="14.5703125" customWidth="1"/>
    <col min="2142" max="2143" width="14.7109375" customWidth="1"/>
    <col min="2144" max="2144" width="14.85546875" customWidth="1"/>
    <col min="2145" max="2145" width="14.7109375" customWidth="1"/>
    <col min="2149" max="2151" width="14.7109375" customWidth="1"/>
    <col min="2305" max="2305" width="7" customWidth="1"/>
    <col min="2306" max="2306" width="37.28515625" customWidth="1"/>
    <col min="2307" max="2307" width="13.28515625" customWidth="1"/>
    <col min="2308" max="2308" width="14.140625" customWidth="1"/>
    <col min="2309" max="2309" width="12.5703125" customWidth="1"/>
    <col min="2310" max="2310" width="13.42578125" customWidth="1"/>
    <col min="2311" max="2314" width="13.7109375" customWidth="1"/>
    <col min="2315" max="2315" width="14.140625" customWidth="1"/>
    <col min="2316" max="2316" width="13.7109375" customWidth="1"/>
    <col min="2317" max="2317" width="9" customWidth="1"/>
    <col min="2318" max="2325" width="14.7109375" customWidth="1"/>
    <col min="2326" max="2326" width="14.85546875" customWidth="1"/>
    <col min="2327" max="2339" width="14.7109375" customWidth="1"/>
    <col min="2341" max="2341" width="14.7109375" customWidth="1"/>
    <col min="2343" max="2346" width="14.7109375" customWidth="1"/>
    <col min="2347" max="2347" width="14.85546875" customWidth="1"/>
    <col min="2348" max="2351" width="14.7109375" customWidth="1"/>
    <col min="2353" max="2354" width="14.7109375" customWidth="1"/>
    <col min="2356" max="2357" width="14.7109375" customWidth="1"/>
    <col min="2358" max="2358" width="14.5703125" customWidth="1"/>
    <col min="2359" max="2361" width="14.7109375" customWidth="1"/>
    <col min="2364" max="2364" width="14.7109375" customWidth="1"/>
    <col min="2365" max="2365" width="14.85546875" customWidth="1"/>
    <col min="2366" max="2368" width="14.7109375" customWidth="1"/>
    <col min="2370" max="2370" width="14.85546875" customWidth="1"/>
    <col min="2371" max="2372" width="14.7109375" customWidth="1"/>
    <col min="2373" max="2373" width="16.5703125" customWidth="1"/>
    <col min="2374" max="2375" width="14.7109375" customWidth="1"/>
    <col min="2377" max="2382" width="14.7109375" customWidth="1"/>
    <col min="2384" max="2384" width="14.85546875" customWidth="1"/>
    <col min="2385" max="2389" width="14.7109375" customWidth="1"/>
    <col min="2391" max="2395" width="14.7109375" customWidth="1"/>
    <col min="2396" max="2396" width="14.5703125" customWidth="1"/>
    <col min="2398" max="2399" width="14.7109375" customWidth="1"/>
    <col min="2400" max="2400" width="14.85546875" customWidth="1"/>
    <col min="2401" max="2401" width="14.7109375" customWidth="1"/>
    <col min="2405" max="2407" width="14.7109375" customWidth="1"/>
    <col min="2561" max="2561" width="7" customWidth="1"/>
    <col min="2562" max="2562" width="37.28515625" customWidth="1"/>
    <col min="2563" max="2563" width="13.28515625" customWidth="1"/>
    <col min="2564" max="2564" width="14.140625" customWidth="1"/>
    <col min="2565" max="2565" width="12.5703125" customWidth="1"/>
    <col min="2566" max="2566" width="13.42578125" customWidth="1"/>
    <col min="2567" max="2570" width="13.7109375" customWidth="1"/>
    <col min="2571" max="2571" width="14.140625" customWidth="1"/>
    <col min="2572" max="2572" width="13.7109375" customWidth="1"/>
    <col min="2573" max="2573" width="9" customWidth="1"/>
    <col min="2574" max="2581" width="14.7109375" customWidth="1"/>
    <col min="2582" max="2582" width="14.85546875" customWidth="1"/>
    <col min="2583" max="2595" width="14.7109375" customWidth="1"/>
    <col min="2597" max="2597" width="14.7109375" customWidth="1"/>
    <col min="2599" max="2602" width="14.7109375" customWidth="1"/>
    <col min="2603" max="2603" width="14.85546875" customWidth="1"/>
    <col min="2604" max="2607" width="14.7109375" customWidth="1"/>
    <col min="2609" max="2610" width="14.7109375" customWidth="1"/>
    <col min="2612" max="2613" width="14.7109375" customWidth="1"/>
    <col min="2614" max="2614" width="14.5703125" customWidth="1"/>
    <col min="2615" max="2617" width="14.7109375" customWidth="1"/>
    <col min="2620" max="2620" width="14.7109375" customWidth="1"/>
    <col min="2621" max="2621" width="14.85546875" customWidth="1"/>
    <col min="2622" max="2624" width="14.7109375" customWidth="1"/>
    <col min="2626" max="2626" width="14.85546875" customWidth="1"/>
    <col min="2627" max="2628" width="14.7109375" customWidth="1"/>
    <col min="2629" max="2629" width="16.5703125" customWidth="1"/>
    <col min="2630" max="2631" width="14.7109375" customWidth="1"/>
    <col min="2633" max="2638" width="14.7109375" customWidth="1"/>
    <col min="2640" max="2640" width="14.85546875" customWidth="1"/>
    <col min="2641" max="2645" width="14.7109375" customWidth="1"/>
    <col min="2647" max="2651" width="14.7109375" customWidth="1"/>
    <col min="2652" max="2652" width="14.5703125" customWidth="1"/>
    <col min="2654" max="2655" width="14.7109375" customWidth="1"/>
    <col min="2656" max="2656" width="14.85546875" customWidth="1"/>
    <col min="2657" max="2657" width="14.7109375" customWidth="1"/>
    <col min="2661" max="2663" width="14.7109375" customWidth="1"/>
    <col min="2817" max="2817" width="7" customWidth="1"/>
    <col min="2818" max="2818" width="37.28515625" customWidth="1"/>
    <col min="2819" max="2819" width="13.28515625" customWidth="1"/>
    <col min="2820" max="2820" width="14.140625" customWidth="1"/>
    <col min="2821" max="2821" width="12.5703125" customWidth="1"/>
    <col min="2822" max="2822" width="13.42578125" customWidth="1"/>
    <col min="2823" max="2826" width="13.7109375" customWidth="1"/>
    <col min="2827" max="2827" width="14.140625" customWidth="1"/>
    <col min="2828" max="2828" width="13.7109375" customWidth="1"/>
    <col min="2829" max="2829" width="9" customWidth="1"/>
    <col min="2830" max="2837" width="14.7109375" customWidth="1"/>
    <col min="2838" max="2838" width="14.85546875" customWidth="1"/>
    <col min="2839" max="2851" width="14.7109375" customWidth="1"/>
    <col min="2853" max="2853" width="14.7109375" customWidth="1"/>
    <col min="2855" max="2858" width="14.7109375" customWidth="1"/>
    <col min="2859" max="2859" width="14.85546875" customWidth="1"/>
    <col min="2860" max="2863" width="14.7109375" customWidth="1"/>
    <col min="2865" max="2866" width="14.7109375" customWidth="1"/>
    <col min="2868" max="2869" width="14.7109375" customWidth="1"/>
    <col min="2870" max="2870" width="14.5703125" customWidth="1"/>
    <col min="2871" max="2873" width="14.7109375" customWidth="1"/>
    <col min="2876" max="2876" width="14.7109375" customWidth="1"/>
    <col min="2877" max="2877" width="14.85546875" customWidth="1"/>
    <col min="2878" max="2880" width="14.7109375" customWidth="1"/>
    <col min="2882" max="2882" width="14.85546875" customWidth="1"/>
    <col min="2883" max="2884" width="14.7109375" customWidth="1"/>
    <col min="2885" max="2885" width="16.5703125" customWidth="1"/>
    <col min="2886" max="2887" width="14.7109375" customWidth="1"/>
    <col min="2889" max="2894" width="14.7109375" customWidth="1"/>
    <col min="2896" max="2896" width="14.85546875" customWidth="1"/>
    <col min="2897" max="2901" width="14.7109375" customWidth="1"/>
    <col min="2903" max="2907" width="14.7109375" customWidth="1"/>
    <col min="2908" max="2908" width="14.5703125" customWidth="1"/>
    <col min="2910" max="2911" width="14.7109375" customWidth="1"/>
    <col min="2912" max="2912" width="14.85546875" customWidth="1"/>
    <col min="2913" max="2913" width="14.7109375" customWidth="1"/>
    <col min="2917" max="2919" width="14.7109375" customWidth="1"/>
    <col min="3073" max="3073" width="7" customWidth="1"/>
    <col min="3074" max="3074" width="37.28515625" customWidth="1"/>
    <col min="3075" max="3075" width="13.28515625" customWidth="1"/>
    <col min="3076" max="3076" width="14.140625" customWidth="1"/>
    <col min="3077" max="3077" width="12.5703125" customWidth="1"/>
    <col min="3078" max="3078" width="13.42578125" customWidth="1"/>
    <col min="3079" max="3082" width="13.7109375" customWidth="1"/>
    <col min="3083" max="3083" width="14.140625" customWidth="1"/>
    <col min="3084" max="3084" width="13.7109375" customWidth="1"/>
    <col min="3085" max="3085" width="9" customWidth="1"/>
    <col min="3086" max="3093" width="14.7109375" customWidth="1"/>
    <col min="3094" max="3094" width="14.85546875" customWidth="1"/>
    <col min="3095" max="3107" width="14.7109375" customWidth="1"/>
    <col min="3109" max="3109" width="14.7109375" customWidth="1"/>
    <col min="3111" max="3114" width="14.7109375" customWidth="1"/>
    <col min="3115" max="3115" width="14.85546875" customWidth="1"/>
    <col min="3116" max="3119" width="14.7109375" customWidth="1"/>
    <col min="3121" max="3122" width="14.7109375" customWidth="1"/>
    <col min="3124" max="3125" width="14.7109375" customWidth="1"/>
    <col min="3126" max="3126" width="14.5703125" customWidth="1"/>
    <col min="3127" max="3129" width="14.7109375" customWidth="1"/>
    <col min="3132" max="3132" width="14.7109375" customWidth="1"/>
    <col min="3133" max="3133" width="14.85546875" customWidth="1"/>
    <col min="3134" max="3136" width="14.7109375" customWidth="1"/>
    <col min="3138" max="3138" width="14.85546875" customWidth="1"/>
    <col min="3139" max="3140" width="14.7109375" customWidth="1"/>
    <col min="3141" max="3141" width="16.5703125" customWidth="1"/>
    <col min="3142" max="3143" width="14.7109375" customWidth="1"/>
    <col min="3145" max="3150" width="14.7109375" customWidth="1"/>
    <col min="3152" max="3152" width="14.85546875" customWidth="1"/>
    <col min="3153" max="3157" width="14.7109375" customWidth="1"/>
    <col min="3159" max="3163" width="14.7109375" customWidth="1"/>
    <col min="3164" max="3164" width="14.5703125" customWidth="1"/>
    <col min="3166" max="3167" width="14.7109375" customWidth="1"/>
    <col min="3168" max="3168" width="14.85546875" customWidth="1"/>
    <col min="3169" max="3169" width="14.7109375" customWidth="1"/>
    <col min="3173" max="3175" width="14.7109375" customWidth="1"/>
    <col min="3329" max="3329" width="7" customWidth="1"/>
    <col min="3330" max="3330" width="37.28515625" customWidth="1"/>
    <col min="3331" max="3331" width="13.28515625" customWidth="1"/>
    <col min="3332" max="3332" width="14.140625" customWidth="1"/>
    <col min="3333" max="3333" width="12.5703125" customWidth="1"/>
    <col min="3334" max="3334" width="13.42578125" customWidth="1"/>
    <col min="3335" max="3338" width="13.7109375" customWidth="1"/>
    <col min="3339" max="3339" width="14.140625" customWidth="1"/>
    <col min="3340" max="3340" width="13.7109375" customWidth="1"/>
    <col min="3341" max="3341" width="9" customWidth="1"/>
    <col min="3342" max="3349" width="14.7109375" customWidth="1"/>
    <col min="3350" max="3350" width="14.85546875" customWidth="1"/>
    <col min="3351" max="3363" width="14.7109375" customWidth="1"/>
    <col min="3365" max="3365" width="14.7109375" customWidth="1"/>
    <col min="3367" max="3370" width="14.7109375" customWidth="1"/>
    <col min="3371" max="3371" width="14.85546875" customWidth="1"/>
    <col min="3372" max="3375" width="14.7109375" customWidth="1"/>
    <col min="3377" max="3378" width="14.7109375" customWidth="1"/>
    <col min="3380" max="3381" width="14.7109375" customWidth="1"/>
    <col min="3382" max="3382" width="14.5703125" customWidth="1"/>
    <col min="3383" max="3385" width="14.7109375" customWidth="1"/>
    <col min="3388" max="3388" width="14.7109375" customWidth="1"/>
    <col min="3389" max="3389" width="14.85546875" customWidth="1"/>
    <col min="3390" max="3392" width="14.7109375" customWidth="1"/>
    <col min="3394" max="3394" width="14.85546875" customWidth="1"/>
    <col min="3395" max="3396" width="14.7109375" customWidth="1"/>
    <col min="3397" max="3397" width="16.5703125" customWidth="1"/>
    <col min="3398" max="3399" width="14.7109375" customWidth="1"/>
    <col min="3401" max="3406" width="14.7109375" customWidth="1"/>
    <col min="3408" max="3408" width="14.85546875" customWidth="1"/>
    <col min="3409" max="3413" width="14.7109375" customWidth="1"/>
    <col min="3415" max="3419" width="14.7109375" customWidth="1"/>
    <col min="3420" max="3420" width="14.5703125" customWidth="1"/>
    <col min="3422" max="3423" width="14.7109375" customWidth="1"/>
    <col min="3424" max="3424" width="14.85546875" customWidth="1"/>
    <col min="3425" max="3425" width="14.7109375" customWidth="1"/>
    <col min="3429" max="3431" width="14.7109375" customWidth="1"/>
    <col min="3585" max="3585" width="7" customWidth="1"/>
    <col min="3586" max="3586" width="37.28515625" customWidth="1"/>
    <col min="3587" max="3587" width="13.28515625" customWidth="1"/>
    <col min="3588" max="3588" width="14.140625" customWidth="1"/>
    <col min="3589" max="3589" width="12.5703125" customWidth="1"/>
    <col min="3590" max="3590" width="13.42578125" customWidth="1"/>
    <col min="3591" max="3594" width="13.7109375" customWidth="1"/>
    <col min="3595" max="3595" width="14.140625" customWidth="1"/>
    <col min="3596" max="3596" width="13.7109375" customWidth="1"/>
    <col min="3597" max="3597" width="9" customWidth="1"/>
    <col min="3598" max="3605" width="14.7109375" customWidth="1"/>
    <col min="3606" max="3606" width="14.85546875" customWidth="1"/>
    <col min="3607" max="3619" width="14.7109375" customWidth="1"/>
    <col min="3621" max="3621" width="14.7109375" customWidth="1"/>
    <col min="3623" max="3626" width="14.7109375" customWidth="1"/>
    <col min="3627" max="3627" width="14.85546875" customWidth="1"/>
    <col min="3628" max="3631" width="14.7109375" customWidth="1"/>
    <col min="3633" max="3634" width="14.7109375" customWidth="1"/>
    <col min="3636" max="3637" width="14.7109375" customWidth="1"/>
    <col min="3638" max="3638" width="14.5703125" customWidth="1"/>
    <col min="3639" max="3641" width="14.7109375" customWidth="1"/>
    <col min="3644" max="3644" width="14.7109375" customWidth="1"/>
    <col min="3645" max="3645" width="14.85546875" customWidth="1"/>
    <col min="3646" max="3648" width="14.7109375" customWidth="1"/>
    <col min="3650" max="3650" width="14.85546875" customWidth="1"/>
    <col min="3651" max="3652" width="14.7109375" customWidth="1"/>
    <col min="3653" max="3653" width="16.5703125" customWidth="1"/>
    <col min="3654" max="3655" width="14.7109375" customWidth="1"/>
    <col min="3657" max="3662" width="14.7109375" customWidth="1"/>
    <col min="3664" max="3664" width="14.85546875" customWidth="1"/>
    <col min="3665" max="3669" width="14.7109375" customWidth="1"/>
    <col min="3671" max="3675" width="14.7109375" customWidth="1"/>
    <col min="3676" max="3676" width="14.5703125" customWidth="1"/>
    <col min="3678" max="3679" width="14.7109375" customWidth="1"/>
    <col min="3680" max="3680" width="14.85546875" customWidth="1"/>
    <col min="3681" max="3681" width="14.7109375" customWidth="1"/>
    <col min="3685" max="3687" width="14.7109375" customWidth="1"/>
    <col min="3841" max="3841" width="7" customWidth="1"/>
    <col min="3842" max="3842" width="37.28515625" customWidth="1"/>
    <col min="3843" max="3843" width="13.28515625" customWidth="1"/>
    <col min="3844" max="3844" width="14.140625" customWidth="1"/>
    <col min="3845" max="3845" width="12.5703125" customWidth="1"/>
    <col min="3846" max="3846" width="13.42578125" customWidth="1"/>
    <col min="3847" max="3850" width="13.7109375" customWidth="1"/>
    <col min="3851" max="3851" width="14.140625" customWidth="1"/>
    <col min="3852" max="3852" width="13.7109375" customWidth="1"/>
    <col min="3853" max="3853" width="9" customWidth="1"/>
    <col min="3854" max="3861" width="14.7109375" customWidth="1"/>
    <col min="3862" max="3862" width="14.85546875" customWidth="1"/>
    <col min="3863" max="3875" width="14.7109375" customWidth="1"/>
    <col min="3877" max="3877" width="14.7109375" customWidth="1"/>
    <col min="3879" max="3882" width="14.7109375" customWidth="1"/>
    <col min="3883" max="3883" width="14.85546875" customWidth="1"/>
    <col min="3884" max="3887" width="14.7109375" customWidth="1"/>
    <col min="3889" max="3890" width="14.7109375" customWidth="1"/>
    <col min="3892" max="3893" width="14.7109375" customWidth="1"/>
    <col min="3894" max="3894" width="14.5703125" customWidth="1"/>
    <col min="3895" max="3897" width="14.7109375" customWidth="1"/>
    <col min="3900" max="3900" width="14.7109375" customWidth="1"/>
    <col min="3901" max="3901" width="14.85546875" customWidth="1"/>
    <col min="3902" max="3904" width="14.7109375" customWidth="1"/>
    <col min="3906" max="3906" width="14.85546875" customWidth="1"/>
    <col min="3907" max="3908" width="14.7109375" customWidth="1"/>
    <col min="3909" max="3909" width="16.5703125" customWidth="1"/>
    <col min="3910" max="3911" width="14.7109375" customWidth="1"/>
    <col min="3913" max="3918" width="14.7109375" customWidth="1"/>
    <col min="3920" max="3920" width="14.85546875" customWidth="1"/>
    <col min="3921" max="3925" width="14.7109375" customWidth="1"/>
    <col min="3927" max="3931" width="14.7109375" customWidth="1"/>
    <col min="3932" max="3932" width="14.5703125" customWidth="1"/>
    <col min="3934" max="3935" width="14.7109375" customWidth="1"/>
    <col min="3936" max="3936" width="14.85546875" customWidth="1"/>
    <col min="3937" max="3937" width="14.7109375" customWidth="1"/>
    <col min="3941" max="3943" width="14.7109375" customWidth="1"/>
    <col min="4097" max="4097" width="7" customWidth="1"/>
    <col min="4098" max="4098" width="37.28515625" customWidth="1"/>
    <col min="4099" max="4099" width="13.28515625" customWidth="1"/>
    <col min="4100" max="4100" width="14.140625" customWidth="1"/>
    <col min="4101" max="4101" width="12.5703125" customWidth="1"/>
    <col min="4102" max="4102" width="13.42578125" customWidth="1"/>
    <col min="4103" max="4106" width="13.7109375" customWidth="1"/>
    <col min="4107" max="4107" width="14.140625" customWidth="1"/>
    <col min="4108" max="4108" width="13.7109375" customWidth="1"/>
    <col min="4109" max="4109" width="9" customWidth="1"/>
    <col min="4110" max="4117" width="14.7109375" customWidth="1"/>
    <col min="4118" max="4118" width="14.85546875" customWidth="1"/>
    <col min="4119" max="4131" width="14.7109375" customWidth="1"/>
    <col min="4133" max="4133" width="14.7109375" customWidth="1"/>
    <col min="4135" max="4138" width="14.7109375" customWidth="1"/>
    <col min="4139" max="4139" width="14.85546875" customWidth="1"/>
    <col min="4140" max="4143" width="14.7109375" customWidth="1"/>
    <col min="4145" max="4146" width="14.7109375" customWidth="1"/>
    <col min="4148" max="4149" width="14.7109375" customWidth="1"/>
    <col min="4150" max="4150" width="14.5703125" customWidth="1"/>
    <col min="4151" max="4153" width="14.7109375" customWidth="1"/>
    <col min="4156" max="4156" width="14.7109375" customWidth="1"/>
    <col min="4157" max="4157" width="14.85546875" customWidth="1"/>
    <col min="4158" max="4160" width="14.7109375" customWidth="1"/>
    <col min="4162" max="4162" width="14.85546875" customWidth="1"/>
    <col min="4163" max="4164" width="14.7109375" customWidth="1"/>
    <col min="4165" max="4165" width="16.5703125" customWidth="1"/>
    <col min="4166" max="4167" width="14.7109375" customWidth="1"/>
    <col min="4169" max="4174" width="14.7109375" customWidth="1"/>
    <col min="4176" max="4176" width="14.85546875" customWidth="1"/>
    <col min="4177" max="4181" width="14.7109375" customWidth="1"/>
    <col min="4183" max="4187" width="14.7109375" customWidth="1"/>
    <col min="4188" max="4188" width="14.5703125" customWidth="1"/>
    <col min="4190" max="4191" width="14.7109375" customWidth="1"/>
    <col min="4192" max="4192" width="14.85546875" customWidth="1"/>
    <col min="4193" max="4193" width="14.7109375" customWidth="1"/>
    <col min="4197" max="4199" width="14.7109375" customWidth="1"/>
    <col min="4353" max="4353" width="7" customWidth="1"/>
    <col min="4354" max="4354" width="37.28515625" customWidth="1"/>
    <col min="4355" max="4355" width="13.28515625" customWidth="1"/>
    <col min="4356" max="4356" width="14.140625" customWidth="1"/>
    <col min="4357" max="4357" width="12.5703125" customWidth="1"/>
    <col min="4358" max="4358" width="13.42578125" customWidth="1"/>
    <col min="4359" max="4362" width="13.7109375" customWidth="1"/>
    <col min="4363" max="4363" width="14.140625" customWidth="1"/>
    <col min="4364" max="4364" width="13.7109375" customWidth="1"/>
    <col min="4365" max="4365" width="9" customWidth="1"/>
    <col min="4366" max="4373" width="14.7109375" customWidth="1"/>
    <col min="4374" max="4374" width="14.85546875" customWidth="1"/>
    <col min="4375" max="4387" width="14.7109375" customWidth="1"/>
    <col min="4389" max="4389" width="14.7109375" customWidth="1"/>
    <col min="4391" max="4394" width="14.7109375" customWidth="1"/>
    <col min="4395" max="4395" width="14.85546875" customWidth="1"/>
    <col min="4396" max="4399" width="14.7109375" customWidth="1"/>
    <col min="4401" max="4402" width="14.7109375" customWidth="1"/>
    <col min="4404" max="4405" width="14.7109375" customWidth="1"/>
    <col min="4406" max="4406" width="14.5703125" customWidth="1"/>
    <col min="4407" max="4409" width="14.7109375" customWidth="1"/>
    <col min="4412" max="4412" width="14.7109375" customWidth="1"/>
    <col min="4413" max="4413" width="14.85546875" customWidth="1"/>
    <col min="4414" max="4416" width="14.7109375" customWidth="1"/>
    <col min="4418" max="4418" width="14.85546875" customWidth="1"/>
    <col min="4419" max="4420" width="14.7109375" customWidth="1"/>
    <col min="4421" max="4421" width="16.5703125" customWidth="1"/>
    <col min="4422" max="4423" width="14.7109375" customWidth="1"/>
    <col min="4425" max="4430" width="14.7109375" customWidth="1"/>
    <col min="4432" max="4432" width="14.85546875" customWidth="1"/>
    <col min="4433" max="4437" width="14.7109375" customWidth="1"/>
    <col min="4439" max="4443" width="14.7109375" customWidth="1"/>
    <col min="4444" max="4444" width="14.5703125" customWidth="1"/>
    <col min="4446" max="4447" width="14.7109375" customWidth="1"/>
    <col min="4448" max="4448" width="14.85546875" customWidth="1"/>
    <col min="4449" max="4449" width="14.7109375" customWidth="1"/>
    <col min="4453" max="4455" width="14.7109375" customWidth="1"/>
    <col min="4609" max="4609" width="7" customWidth="1"/>
    <col min="4610" max="4610" width="37.28515625" customWidth="1"/>
    <col min="4611" max="4611" width="13.28515625" customWidth="1"/>
    <col min="4612" max="4612" width="14.140625" customWidth="1"/>
    <col min="4613" max="4613" width="12.5703125" customWidth="1"/>
    <col min="4614" max="4614" width="13.42578125" customWidth="1"/>
    <col min="4615" max="4618" width="13.7109375" customWidth="1"/>
    <col min="4619" max="4619" width="14.140625" customWidth="1"/>
    <col min="4620" max="4620" width="13.7109375" customWidth="1"/>
    <col min="4621" max="4621" width="9" customWidth="1"/>
    <col min="4622" max="4629" width="14.7109375" customWidth="1"/>
    <col min="4630" max="4630" width="14.85546875" customWidth="1"/>
    <col min="4631" max="4643" width="14.7109375" customWidth="1"/>
    <col min="4645" max="4645" width="14.7109375" customWidth="1"/>
    <col min="4647" max="4650" width="14.7109375" customWidth="1"/>
    <col min="4651" max="4651" width="14.85546875" customWidth="1"/>
    <col min="4652" max="4655" width="14.7109375" customWidth="1"/>
    <col min="4657" max="4658" width="14.7109375" customWidth="1"/>
    <col min="4660" max="4661" width="14.7109375" customWidth="1"/>
    <col min="4662" max="4662" width="14.5703125" customWidth="1"/>
    <col min="4663" max="4665" width="14.7109375" customWidth="1"/>
    <col min="4668" max="4668" width="14.7109375" customWidth="1"/>
    <col min="4669" max="4669" width="14.85546875" customWidth="1"/>
    <col min="4670" max="4672" width="14.7109375" customWidth="1"/>
    <col min="4674" max="4674" width="14.85546875" customWidth="1"/>
    <col min="4675" max="4676" width="14.7109375" customWidth="1"/>
    <col min="4677" max="4677" width="16.5703125" customWidth="1"/>
    <col min="4678" max="4679" width="14.7109375" customWidth="1"/>
    <col min="4681" max="4686" width="14.7109375" customWidth="1"/>
    <col min="4688" max="4688" width="14.85546875" customWidth="1"/>
    <col min="4689" max="4693" width="14.7109375" customWidth="1"/>
    <col min="4695" max="4699" width="14.7109375" customWidth="1"/>
    <col min="4700" max="4700" width="14.5703125" customWidth="1"/>
    <col min="4702" max="4703" width="14.7109375" customWidth="1"/>
    <col min="4704" max="4704" width="14.85546875" customWidth="1"/>
    <col min="4705" max="4705" width="14.7109375" customWidth="1"/>
    <col min="4709" max="4711" width="14.7109375" customWidth="1"/>
    <col min="4865" max="4865" width="7" customWidth="1"/>
    <col min="4866" max="4866" width="37.28515625" customWidth="1"/>
    <col min="4867" max="4867" width="13.28515625" customWidth="1"/>
    <col min="4868" max="4868" width="14.140625" customWidth="1"/>
    <col min="4869" max="4869" width="12.5703125" customWidth="1"/>
    <col min="4870" max="4870" width="13.42578125" customWidth="1"/>
    <col min="4871" max="4874" width="13.7109375" customWidth="1"/>
    <col min="4875" max="4875" width="14.140625" customWidth="1"/>
    <col min="4876" max="4876" width="13.7109375" customWidth="1"/>
    <col min="4877" max="4877" width="9" customWidth="1"/>
    <col min="4878" max="4885" width="14.7109375" customWidth="1"/>
    <col min="4886" max="4886" width="14.85546875" customWidth="1"/>
    <col min="4887" max="4899" width="14.7109375" customWidth="1"/>
    <col min="4901" max="4901" width="14.7109375" customWidth="1"/>
    <col min="4903" max="4906" width="14.7109375" customWidth="1"/>
    <col min="4907" max="4907" width="14.85546875" customWidth="1"/>
    <col min="4908" max="4911" width="14.7109375" customWidth="1"/>
    <col min="4913" max="4914" width="14.7109375" customWidth="1"/>
    <col min="4916" max="4917" width="14.7109375" customWidth="1"/>
    <col min="4918" max="4918" width="14.5703125" customWidth="1"/>
    <col min="4919" max="4921" width="14.7109375" customWidth="1"/>
    <col min="4924" max="4924" width="14.7109375" customWidth="1"/>
    <col min="4925" max="4925" width="14.85546875" customWidth="1"/>
    <col min="4926" max="4928" width="14.7109375" customWidth="1"/>
    <col min="4930" max="4930" width="14.85546875" customWidth="1"/>
    <col min="4931" max="4932" width="14.7109375" customWidth="1"/>
    <col min="4933" max="4933" width="16.5703125" customWidth="1"/>
    <col min="4934" max="4935" width="14.7109375" customWidth="1"/>
    <col min="4937" max="4942" width="14.7109375" customWidth="1"/>
    <col min="4944" max="4944" width="14.85546875" customWidth="1"/>
    <col min="4945" max="4949" width="14.7109375" customWidth="1"/>
    <col min="4951" max="4955" width="14.7109375" customWidth="1"/>
    <col min="4956" max="4956" width="14.5703125" customWidth="1"/>
    <col min="4958" max="4959" width="14.7109375" customWidth="1"/>
    <col min="4960" max="4960" width="14.85546875" customWidth="1"/>
    <col min="4961" max="4961" width="14.7109375" customWidth="1"/>
    <col min="4965" max="4967" width="14.7109375" customWidth="1"/>
    <col min="5121" max="5121" width="7" customWidth="1"/>
    <col min="5122" max="5122" width="37.28515625" customWidth="1"/>
    <col min="5123" max="5123" width="13.28515625" customWidth="1"/>
    <col min="5124" max="5124" width="14.140625" customWidth="1"/>
    <col min="5125" max="5125" width="12.5703125" customWidth="1"/>
    <col min="5126" max="5126" width="13.42578125" customWidth="1"/>
    <col min="5127" max="5130" width="13.7109375" customWidth="1"/>
    <col min="5131" max="5131" width="14.140625" customWidth="1"/>
    <col min="5132" max="5132" width="13.7109375" customWidth="1"/>
    <col min="5133" max="5133" width="9" customWidth="1"/>
    <col min="5134" max="5141" width="14.7109375" customWidth="1"/>
    <col min="5142" max="5142" width="14.85546875" customWidth="1"/>
    <col min="5143" max="5155" width="14.7109375" customWidth="1"/>
    <col min="5157" max="5157" width="14.7109375" customWidth="1"/>
    <col min="5159" max="5162" width="14.7109375" customWidth="1"/>
    <col min="5163" max="5163" width="14.85546875" customWidth="1"/>
    <col min="5164" max="5167" width="14.7109375" customWidth="1"/>
    <col min="5169" max="5170" width="14.7109375" customWidth="1"/>
    <col min="5172" max="5173" width="14.7109375" customWidth="1"/>
    <col min="5174" max="5174" width="14.5703125" customWidth="1"/>
    <col min="5175" max="5177" width="14.7109375" customWidth="1"/>
    <col min="5180" max="5180" width="14.7109375" customWidth="1"/>
    <col min="5181" max="5181" width="14.85546875" customWidth="1"/>
    <col min="5182" max="5184" width="14.7109375" customWidth="1"/>
    <col min="5186" max="5186" width="14.85546875" customWidth="1"/>
    <col min="5187" max="5188" width="14.7109375" customWidth="1"/>
    <col min="5189" max="5189" width="16.5703125" customWidth="1"/>
    <col min="5190" max="5191" width="14.7109375" customWidth="1"/>
    <col min="5193" max="5198" width="14.7109375" customWidth="1"/>
    <col min="5200" max="5200" width="14.85546875" customWidth="1"/>
    <col min="5201" max="5205" width="14.7109375" customWidth="1"/>
    <col min="5207" max="5211" width="14.7109375" customWidth="1"/>
    <col min="5212" max="5212" width="14.5703125" customWidth="1"/>
    <col min="5214" max="5215" width="14.7109375" customWidth="1"/>
    <col min="5216" max="5216" width="14.85546875" customWidth="1"/>
    <col min="5217" max="5217" width="14.7109375" customWidth="1"/>
    <col min="5221" max="5223" width="14.7109375" customWidth="1"/>
    <col min="5377" max="5377" width="7" customWidth="1"/>
    <col min="5378" max="5378" width="37.28515625" customWidth="1"/>
    <col min="5379" max="5379" width="13.28515625" customWidth="1"/>
    <col min="5380" max="5380" width="14.140625" customWidth="1"/>
    <col min="5381" max="5381" width="12.5703125" customWidth="1"/>
    <col min="5382" max="5382" width="13.42578125" customWidth="1"/>
    <col min="5383" max="5386" width="13.7109375" customWidth="1"/>
    <col min="5387" max="5387" width="14.140625" customWidth="1"/>
    <col min="5388" max="5388" width="13.7109375" customWidth="1"/>
    <col min="5389" max="5389" width="9" customWidth="1"/>
    <col min="5390" max="5397" width="14.7109375" customWidth="1"/>
    <col min="5398" max="5398" width="14.85546875" customWidth="1"/>
    <col min="5399" max="5411" width="14.7109375" customWidth="1"/>
    <col min="5413" max="5413" width="14.7109375" customWidth="1"/>
    <col min="5415" max="5418" width="14.7109375" customWidth="1"/>
    <col min="5419" max="5419" width="14.85546875" customWidth="1"/>
    <col min="5420" max="5423" width="14.7109375" customWidth="1"/>
    <col min="5425" max="5426" width="14.7109375" customWidth="1"/>
    <col min="5428" max="5429" width="14.7109375" customWidth="1"/>
    <col min="5430" max="5430" width="14.5703125" customWidth="1"/>
    <col min="5431" max="5433" width="14.7109375" customWidth="1"/>
    <col min="5436" max="5436" width="14.7109375" customWidth="1"/>
    <col min="5437" max="5437" width="14.85546875" customWidth="1"/>
    <col min="5438" max="5440" width="14.7109375" customWidth="1"/>
    <col min="5442" max="5442" width="14.85546875" customWidth="1"/>
    <col min="5443" max="5444" width="14.7109375" customWidth="1"/>
    <col min="5445" max="5445" width="16.5703125" customWidth="1"/>
    <col min="5446" max="5447" width="14.7109375" customWidth="1"/>
    <col min="5449" max="5454" width="14.7109375" customWidth="1"/>
    <col min="5456" max="5456" width="14.85546875" customWidth="1"/>
    <col min="5457" max="5461" width="14.7109375" customWidth="1"/>
    <col min="5463" max="5467" width="14.7109375" customWidth="1"/>
    <col min="5468" max="5468" width="14.5703125" customWidth="1"/>
    <col min="5470" max="5471" width="14.7109375" customWidth="1"/>
    <col min="5472" max="5472" width="14.85546875" customWidth="1"/>
    <col min="5473" max="5473" width="14.7109375" customWidth="1"/>
    <col min="5477" max="5479" width="14.7109375" customWidth="1"/>
    <col min="5633" max="5633" width="7" customWidth="1"/>
    <col min="5634" max="5634" width="37.28515625" customWidth="1"/>
    <col min="5635" max="5635" width="13.28515625" customWidth="1"/>
    <col min="5636" max="5636" width="14.140625" customWidth="1"/>
    <col min="5637" max="5637" width="12.5703125" customWidth="1"/>
    <col min="5638" max="5638" width="13.42578125" customWidth="1"/>
    <col min="5639" max="5642" width="13.7109375" customWidth="1"/>
    <col min="5643" max="5643" width="14.140625" customWidth="1"/>
    <col min="5644" max="5644" width="13.7109375" customWidth="1"/>
    <col min="5645" max="5645" width="9" customWidth="1"/>
    <col min="5646" max="5653" width="14.7109375" customWidth="1"/>
    <col min="5654" max="5654" width="14.85546875" customWidth="1"/>
    <col min="5655" max="5667" width="14.7109375" customWidth="1"/>
    <col min="5669" max="5669" width="14.7109375" customWidth="1"/>
    <col min="5671" max="5674" width="14.7109375" customWidth="1"/>
    <col min="5675" max="5675" width="14.85546875" customWidth="1"/>
    <col min="5676" max="5679" width="14.7109375" customWidth="1"/>
    <col min="5681" max="5682" width="14.7109375" customWidth="1"/>
    <col min="5684" max="5685" width="14.7109375" customWidth="1"/>
    <col min="5686" max="5686" width="14.5703125" customWidth="1"/>
    <col min="5687" max="5689" width="14.7109375" customWidth="1"/>
    <col min="5692" max="5692" width="14.7109375" customWidth="1"/>
    <col min="5693" max="5693" width="14.85546875" customWidth="1"/>
    <col min="5694" max="5696" width="14.7109375" customWidth="1"/>
    <col min="5698" max="5698" width="14.85546875" customWidth="1"/>
    <col min="5699" max="5700" width="14.7109375" customWidth="1"/>
    <col min="5701" max="5701" width="16.5703125" customWidth="1"/>
    <col min="5702" max="5703" width="14.7109375" customWidth="1"/>
    <col min="5705" max="5710" width="14.7109375" customWidth="1"/>
    <col min="5712" max="5712" width="14.85546875" customWidth="1"/>
    <col min="5713" max="5717" width="14.7109375" customWidth="1"/>
    <col min="5719" max="5723" width="14.7109375" customWidth="1"/>
    <col min="5724" max="5724" width="14.5703125" customWidth="1"/>
    <col min="5726" max="5727" width="14.7109375" customWidth="1"/>
    <col min="5728" max="5728" width="14.85546875" customWidth="1"/>
    <col min="5729" max="5729" width="14.7109375" customWidth="1"/>
    <col min="5733" max="5735" width="14.7109375" customWidth="1"/>
    <col min="5889" max="5889" width="7" customWidth="1"/>
    <col min="5890" max="5890" width="37.28515625" customWidth="1"/>
    <col min="5891" max="5891" width="13.28515625" customWidth="1"/>
    <col min="5892" max="5892" width="14.140625" customWidth="1"/>
    <col min="5893" max="5893" width="12.5703125" customWidth="1"/>
    <col min="5894" max="5894" width="13.42578125" customWidth="1"/>
    <col min="5895" max="5898" width="13.7109375" customWidth="1"/>
    <col min="5899" max="5899" width="14.140625" customWidth="1"/>
    <col min="5900" max="5900" width="13.7109375" customWidth="1"/>
    <col min="5901" max="5901" width="9" customWidth="1"/>
    <col min="5902" max="5909" width="14.7109375" customWidth="1"/>
    <col min="5910" max="5910" width="14.85546875" customWidth="1"/>
    <col min="5911" max="5923" width="14.7109375" customWidth="1"/>
    <col min="5925" max="5925" width="14.7109375" customWidth="1"/>
    <col min="5927" max="5930" width="14.7109375" customWidth="1"/>
    <col min="5931" max="5931" width="14.85546875" customWidth="1"/>
    <col min="5932" max="5935" width="14.7109375" customWidth="1"/>
    <col min="5937" max="5938" width="14.7109375" customWidth="1"/>
    <col min="5940" max="5941" width="14.7109375" customWidth="1"/>
    <col min="5942" max="5942" width="14.5703125" customWidth="1"/>
    <col min="5943" max="5945" width="14.7109375" customWidth="1"/>
    <col min="5948" max="5948" width="14.7109375" customWidth="1"/>
    <col min="5949" max="5949" width="14.85546875" customWidth="1"/>
    <col min="5950" max="5952" width="14.7109375" customWidth="1"/>
    <col min="5954" max="5954" width="14.85546875" customWidth="1"/>
    <col min="5955" max="5956" width="14.7109375" customWidth="1"/>
    <col min="5957" max="5957" width="16.5703125" customWidth="1"/>
    <col min="5958" max="5959" width="14.7109375" customWidth="1"/>
    <col min="5961" max="5966" width="14.7109375" customWidth="1"/>
    <col min="5968" max="5968" width="14.85546875" customWidth="1"/>
    <col min="5969" max="5973" width="14.7109375" customWidth="1"/>
    <col min="5975" max="5979" width="14.7109375" customWidth="1"/>
    <col min="5980" max="5980" width="14.5703125" customWidth="1"/>
    <col min="5982" max="5983" width="14.7109375" customWidth="1"/>
    <col min="5984" max="5984" width="14.85546875" customWidth="1"/>
    <col min="5985" max="5985" width="14.7109375" customWidth="1"/>
    <col min="5989" max="5991" width="14.7109375" customWidth="1"/>
    <col min="6145" max="6145" width="7" customWidth="1"/>
    <col min="6146" max="6146" width="37.28515625" customWidth="1"/>
    <col min="6147" max="6147" width="13.28515625" customWidth="1"/>
    <col min="6148" max="6148" width="14.140625" customWidth="1"/>
    <col min="6149" max="6149" width="12.5703125" customWidth="1"/>
    <col min="6150" max="6150" width="13.42578125" customWidth="1"/>
    <col min="6151" max="6154" width="13.7109375" customWidth="1"/>
    <col min="6155" max="6155" width="14.140625" customWidth="1"/>
    <col min="6156" max="6156" width="13.7109375" customWidth="1"/>
    <col min="6157" max="6157" width="9" customWidth="1"/>
    <col min="6158" max="6165" width="14.7109375" customWidth="1"/>
    <col min="6166" max="6166" width="14.85546875" customWidth="1"/>
    <col min="6167" max="6179" width="14.7109375" customWidth="1"/>
    <col min="6181" max="6181" width="14.7109375" customWidth="1"/>
    <col min="6183" max="6186" width="14.7109375" customWidth="1"/>
    <col min="6187" max="6187" width="14.85546875" customWidth="1"/>
    <col min="6188" max="6191" width="14.7109375" customWidth="1"/>
    <col min="6193" max="6194" width="14.7109375" customWidth="1"/>
    <col min="6196" max="6197" width="14.7109375" customWidth="1"/>
    <col min="6198" max="6198" width="14.5703125" customWidth="1"/>
    <col min="6199" max="6201" width="14.7109375" customWidth="1"/>
    <col min="6204" max="6204" width="14.7109375" customWidth="1"/>
    <col min="6205" max="6205" width="14.85546875" customWidth="1"/>
    <col min="6206" max="6208" width="14.7109375" customWidth="1"/>
    <col min="6210" max="6210" width="14.85546875" customWidth="1"/>
    <col min="6211" max="6212" width="14.7109375" customWidth="1"/>
    <col min="6213" max="6213" width="16.5703125" customWidth="1"/>
    <col min="6214" max="6215" width="14.7109375" customWidth="1"/>
    <col min="6217" max="6222" width="14.7109375" customWidth="1"/>
    <col min="6224" max="6224" width="14.85546875" customWidth="1"/>
    <col min="6225" max="6229" width="14.7109375" customWidth="1"/>
    <col min="6231" max="6235" width="14.7109375" customWidth="1"/>
    <col min="6236" max="6236" width="14.5703125" customWidth="1"/>
    <col min="6238" max="6239" width="14.7109375" customWidth="1"/>
    <col min="6240" max="6240" width="14.85546875" customWidth="1"/>
    <col min="6241" max="6241" width="14.7109375" customWidth="1"/>
    <col min="6245" max="6247" width="14.7109375" customWidth="1"/>
    <col min="6401" max="6401" width="7" customWidth="1"/>
    <col min="6402" max="6402" width="37.28515625" customWidth="1"/>
    <col min="6403" max="6403" width="13.28515625" customWidth="1"/>
    <col min="6404" max="6404" width="14.140625" customWidth="1"/>
    <col min="6405" max="6405" width="12.5703125" customWidth="1"/>
    <col min="6406" max="6406" width="13.42578125" customWidth="1"/>
    <col min="6407" max="6410" width="13.7109375" customWidth="1"/>
    <col min="6411" max="6411" width="14.140625" customWidth="1"/>
    <col min="6412" max="6412" width="13.7109375" customWidth="1"/>
    <col min="6413" max="6413" width="9" customWidth="1"/>
    <col min="6414" max="6421" width="14.7109375" customWidth="1"/>
    <col min="6422" max="6422" width="14.85546875" customWidth="1"/>
    <col min="6423" max="6435" width="14.7109375" customWidth="1"/>
    <col min="6437" max="6437" width="14.7109375" customWidth="1"/>
    <col min="6439" max="6442" width="14.7109375" customWidth="1"/>
    <col min="6443" max="6443" width="14.85546875" customWidth="1"/>
    <col min="6444" max="6447" width="14.7109375" customWidth="1"/>
    <col min="6449" max="6450" width="14.7109375" customWidth="1"/>
    <col min="6452" max="6453" width="14.7109375" customWidth="1"/>
    <col min="6454" max="6454" width="14.5703125" customWidth="1"/>
    <col min="6455" max="6457" width="14.7109375" customWidth="1"/>
    <col min="6460" max="6460" width="14.7109375" customWidth="1"/>
    <col min="6461" max="6461" width="14.85546875" customWidth="1"/>
    <col min="6462" max="6464" width="14.7109375" customWidth="1"/>
    <col min="6466" max="6466" width="14.85546875" customWidth="1"/>
    <col min="6467" max="6468" width="14.7109375" customWidth="1"/>
    <col min="6469" max="6469" width="16.5703125" customWidth="1"/>
    <col min="6470" max="6471" width="14.7109375" customWidth="1"/>
    <col min="6473" max="6478" width="14.7109375" customWidth="1"/>
    <col min="6480" max="6480" width="14.85546875" customWidth="1"/>
    <col min="6481" max="6485" width="14.7109375" customWidth="1"/>
    <col min="6487" max="6491" width="14.7109375" customWidth="1"/>
    <col min="6492" max="6492" width="14.5703125" customWidth="1"/>
    <col min="6494" max="6495" width="14.7109375" customWidth="1"/>
    <col min="6496" max="6496" width="14.85546875" customWidth="1"/>
    <col min="6497" max="6497" width="14.7109375" customWidth="1"/>
    <col min="6501" max="6503" width="14.7109375" customWidth="1"/>
    <col min="6657" max="6657" width="7" customWidth="1"/>
    <col min="6658" max="6658" width="37.28515625" customWidth="1"/>
    <col min="6659" max="6659" width="13.28515625" customWidth="1"/>
    <col min="6660" max="6660" width="14.140625" customWidth="1"/>
    <col min="6661" max="6661" width="12.5703125" customWidth="1"/>
    <col min="6662" max="6662" width="13.42578125" customWidth="1"/>
    <col min="6663" max="6666" width="13.7109375" customWidth="1"/>
    <col min="6667" max="6667" width="14.140625" customWidth="1"/>
    <col min="6668" max="6668" width="13.7109375" customWidth="1"/>
    <col min="6669" max="6669" width="9" customWidth="1"/>
    <col min="6670" max="6677" width="14.7109375" customWidth="1"/>
    <col min="6678" max="6678" width="14.85546875" customWidth="1"/>
    <col min="6679" max="6691" width="14.7109375" customWidth="1"/>
    <col min="6693" max="6693" width="14.7109375" customWidth="1"/>
    <col min="6695" max="6698" width="14.7109375" customWidth="1"/>
    <col min="6699" max="6699" width="14.85546875" customWidth="1"/>
    <col min="6700" max="6703" width="14.7109375" customWidth="1"/>
    <col min="6705" max="6706" width="14.7109375" customWidth="1"/>
    <col min="6708" max="6709" width="14.7109375" customWidth="1"/>
    <col min="6710" max="6710" width="14.5703125" customWidth="1"/>
    <col min="6711" max="6713" width="14.7109375" customWidth="1"/>
    <col min="6716" max="6716" width="14.7109375" customWidth="1"/>
    <col min="6717" max="6717" width="14.85546875" customWidth="1"/>
    <col min="6718" max="6720" width="14.7109375" customWidth="1"/>
    <col min="6722" max="6722" width="14.85546875" customWidth="1"/>
    <col min="6723" max="6724" width="14.7109375" customWidth="1"/>
    <col min="6725" max="6725" width="16.5703125" customWidth="1"/>
    <col min="6726" max="6727" width="14.7109375" customWidth="1"/>
    <col min="6729" max="6734" width="14.7109375" customWidth="1"/>
    <col min="6736" max="6736" width="14.85546875" customWidth="1"/>
    <col min="6737" max="6741" width="14.7109375" customWidth="1"/>
    <col min="6743" max="6747" width="14.7109375" customWidth="1"/>
    <col min="6748" max="6748" width="14.5703125" customWidth="1"/>
    <col min="6750" max="6751" width="14.7109375" customWidth="1"/>
    <col min="6752" max="6752" width="14.85546875" customWidth="1"/>
    <col min="6753" max="6753" width="14.7109375" customWidth="1"/>
    <col min="6757" max="6759" width="14.7109375" customWidth="1"/>
    <col min="6913" max="6913" width="7" customWidth="1"/>
    <col min="6914" max="6914" width="37.28515625" customWidth="1"/>
    <col min="6915" max="6915" width="13.28515625" customWidth="1"/>
    <col min="6916" max="6916" width="14.140625" customWidth="1"/>
    <col min="6917" max="6917" width="12.5703125" customWidth="1"/>
    <col min="6918" max="6918" width="13.42578125" customWidth="1"/>
    <col min="6919" max="6922" width="13.7109375" customWidth="1"/>
    <col min="6923" max="6923" width="14.140625" customWidth="1"/>
    <col min="6924" max="6924" width="13.7109375" customWidth="1"/>
    <col min="6925" max="6925" width="9" customWidth="1"/>
    <col min="6926" max="6933" width="14.7109375" customWidth="1"/>
    <col min="6934" max="6934" width="14.85546875" customWidth="1"/>
    <col min="6935" max="6947" width="14.7109375" customWidth="1"/>
    <col min="6949" max="6949" width="14.7109375" customWidth="1"/>
    <col min="6951" max="6954" width="14.7109375" customWidth="1"/>
    <col min="6955" max="6955" width="14.85546875" customWidth="1"/>
    <col min="6956" max="6959" width="14.7109375" customWidth="1"/>
    <col min="6961" max="6962" width="14.7109375" customWidth="1"/>
    <col min="6964" max="6965" width="14.7109375" customWidth="1"/>
    <col min="6966" max="6966" width="14.5703125" customWidth="1"/>
    <col min="6967" max="6969" width="14.7109375" customWidth="1"/>
    <col min="6972" max="6972" width="14.7109375" customWidth="1"/>
    <col min="6973" max="6973" width="14.85546875" customWidth="1"/>
    <col min="6974" max="6976" width="14.7109375" customWidth="1"/>
    <col min="6978" max="6978" width="14.85546875" customWidth="1"/>
    <col min="6979" max="6980" width="14.7109375" customWidth="1"/>
    <col min="6981" max="6981" width="16.5703125" customWidth="1"/>
    <col min="6982" max="6983" width="14.7109375" customWidth="1"/>
    <col min="6985" max="6990" width="14.7109375" customWidth="1"/>
    <col min="6992" max="6992" width="14.85546875" customWidth="1"/>
    <col min="6993" max="6997" width="14.7109375" customWidth="1"/>
    <col min="6999" max="7003" width="14.7109375" customWidth="1"/>
    <col min="7004" max="7004" width="14.5703125" customWidth="1"/>
    <col min="7006" max="7007" width="14.7109375" customWidth="1"/>
    <col min="7008" max="7008" width="14.85546875" customWidth="1"/>
    <col min="7009" max="7009" width="14.7109375" customWidth="1"/>
    <col min="7013" max="7015" width="14.7109375" customWidth="1"/>
    <col min="7169" max="7169" width="7" customWidth="1"/>
    <col min="7170" max="7170" width="37.28515625" customWidth="1"/>
    <col min="7171" max="7171" width="13.28515625" customWidth="1"/>
    <col min="7172" max="7172" width="14.140625" customWidth="1"/>
    <col min="7173" max="7173" width="12.5703125" customWidth="1"/>
    <col min="7174" max="7174" width="13.42578125" customWidth="1"/>
    <col min="7175" max="7178" width="13.7109375" customWidth="1"/>
    <col min="7179" max="7179" width="14.140625" customWidth="1"/>
    <col min="7180" max="7180" width="13.7109375" customWidth="1"/>
    <col min="7181" max="7181" width="9" customWidth="1"/>
    <col min="7182" max="7189" width="14.7109375" customWidth="1"/>
    <col min="7190" max="7190" width="14.85546875" customWidth="1"/>
    <col min="7191" max="7203" width="14.7109375" customWidth="1"/>
    <col min="7205" max="7205" width="14.7109375" customWidth="1"/>
    <col min="7207" max="7210" width="14.7109375" customWidth="1"/>
    <col min="7211" max="7211" width="14.85546875" customWidth="1"/>
    <col min="7212" max="7215" width="14.7109375" customWidth="1"/>
    <col min="7217" max="7218" width="14.7109375" customWidth="1"/>
    <col min="7220" max="7221" width="14.7109375" customWidth="1"/>
    <col min="7222" max="7222" width="14.5703125" customWidth="1"/>
    <col min="7223" max="7225" width="14.7109375" customWidth="1"/>
    <col min="7228" max="7228" width="14.7109375" customWidth="1"/>
    <col min="7229" max="7229" width="14.85546875" customWidth="1"/>
    <col min="7230" max="7232" width="14.7109375" customWidth="1"/>
    <col min="7234" max="7234" width="14.85546875" customWidth="1"/>
    <col min="7235" max="7236" width="14.7109375" customWidth="1"/>
    <col min="7237" max="7237" width="16.5703125" customWidth="1"/>
    <col min="7238" max="7239" width="14.7109375" customWidth="1"/>
    <col min="7241" max="7246" width="14.7109375" customWidth="1"/>
    <col min="7248" max="7248" width="14.85546875" customWidth="1"/>
    <col min="7249" max="7253" width="14.7109375" customWidth="1"/>
    <col min="7255" max="7259" width="14.7109375" customWidth="1"/>
    <col min="7260" max="7260" width="14.5703125" customWidth="1"/>
    <col min="7262" max="7263" width="14.7109375" customWidth="1"/>
    <col min="7264" max="7264" width="14.85546875" customWidth="1"/>
    <col min="7265" max="7265" width="14.7109375" customWidth="1"/>
    <col min="7269" max="7271" width="14.7109375" customWidth="1"/>
    <col min="7425" max="7425" width="7" customWidth="1"/>
    <col min="7426" max="7426" width="37.28515625" customWidth="1"/>
    <col min="7427" max="7427" width="13.28515625" customWidth="1"/>
    <col min="7428" max="7428" width="14.140625" customWidth="1"/>
    <col min="7429" max="7429" width="12.5703125" customWidth="1"/>
    <col min="7430" max="7430" width="13.42578125" customWidth="1"/>
    <col min="7431" max="7434" width="13.7109375" customWidth="1"/>
    <col min="7435" max="7435" width="14.140625" customWidth="1"/>
    <col min="7436" max="7436" width="13.7109375" customWidth="1"/>
    <col min="7437" max="7437" width="9" customWidth="1"/>
    <col min="7438" max="7445" width="14.7109375" customWidth="1"/>
    <col min="7446" max="7446" width="14.85546875" customWidth="1"/>
    <col min="7447" max="7459" width="14.7109375" customWidth="1"/>
    <col min="7461" max="7461" width="14.7109375" customWidth="1"/>
    <col min="7463" max="7466" width="14.7109375" customWidth="1"/>
    <col min="7467" max="7467" width="14.85546875" customWidth="1"/>
    <col min="7468" max="7471" width="14.7109375" customWidth="1"/>
    <col min="7473" max="7474" width="14.7109375" customWidth="1"/>
    <col min="7476" max="7477" width="14.7109375" customWidth="1"/>
    <col min="7478" max="7478" width="14.5703125" customWidth="1"/>
    <col min="7479" max="7481" width="14.7109375" customWidth="1"/>
    <col min="7484" max="7484" width="14.7109375" customWidth="1"/>
    <col min="7485" max="7485" width="14.85546875" customWidth="1"/>
    <col min="7486" max="7488" width="14.7109375" customWidth="1"/>
    <col min="7490" max="7490" width="14.85546875" customWidth="1"/>
    <col min="7491" max="7492" width="14.7109375" customWidth="1"/>
    <col min="7493" max="7493" width="16.5703125" customWidth="1"/>
    <col min="7494" max="7495" width="14.7109375" customWidth="1"/>
    <col min="7497" max="7502" width="14.7109375" customWidth="1"/>
    <col min="7504" max="7504" width="14.85546875" customWidth="1"/>
    <col min="7505" max="7509" width="14.7109375" customWidth="1"/>
    <col min="7511" max="7515" width="14.7109375" customWidth="1"/>
    <col min="7516" max="7516" width="14.5703125" customWidth="1"/>
    <col min="7518" max="7519" width="14.7109375" customWidth="1"/>
    <col min="7520" max="7520" width="14.85546875" customWidth="1"/>
    <col min="7521" max="7521" width="14.7109375" customWidth="1"/>
    <col min="7525" max="7527" width="14.7109375" customWidth="1"/>
    <col min="7681" max="7681" width="7" customWidth="1"/>
    <col min="7682" max="7682" width="37.28515625" customWidth="1"/>
    <col min="7683" max="7683" width="13.28515625" customWidth="1"/>
    <col min="7684" max="7684" width="14.140625" customWidth="1"/>
    <col min="7685" max="7685" width="12.5703125" customWidth="1"/>
    <col min="7686" max="7686" width="13.42578125" customWidth="1"/>
    <col min="7687" max="7690" width="13.7109375" customWidth="1"/>
    <col min="7691" max="7691" width="14.140625" customWidth="1"/>
    <col min="7692" max="7692" width="13.7109375" customWidth="1"/>
    <col min="7693" max="7693" width="9" customWidth="1"/>
    <col min="7694" max="7701" width="14.7109375" customWidth="1"/>
    <col min="7702" max="7702" width="14.85546875" customWidth="1"/>
    <col min="7703" max="7715" width="14.7109375" customWidth="1"/>
    <col min="7717" max="7717" width="14.7109375" customWidth="1"/>
    <col min="7719" max="7722" width="14.7109375" customWidth="1"/>
    <col min="7723" max="7723" width="14.85546875" customWidth="1"/>
    <col min="7724" max="7727" width="14.7109375" customWidth="1"/>
    <col min="7729" max="7730" width="14.7109375" customWidth="1"/>
    <col min="7732" max="7733" width="14.7109375" customWidth="1"/>
    <col min="7734" max="7734" width="14.5703125" customWidth="1"/>
    <col min="7735" max="7737" width="14.7109375" customWidth="1"/>
    <col min="7740" max="7740" width="14.7109375" customWidth="1"/>
    <col min="7741" max="7741" width="14.85546875" customWidth="1"/>
    <col min="7742" max="7744" width="14.7109375" customWidth="1"/>
    <col min="7746" max="7746" width="14.85546875" customWidth="1"/>
    <col min="7747" max="7748" width="14.7109375" customWidth="1"/>
    <col min="7749" max="7749" width="16.5703125" customWidth="1"/>
    <col min="7750" max="7751" width="14.7109375" customWidth="1"/>
    <col min="7753" max="7758" width="14.7109375" customWidth="1"/>
    <col min="7760" max="7760" width="14.85546875" customWidth="1"/>
    <col min="7761" max="7765" width="14.7109375" customWidth="1"/>
    <col min="7767" max="7771" width="14.7109375" customWidth="1"/>
    <col min="7772" max="7772" width="14.5703125" customWidth="1"/>
    <col min="7774" max="7775" width="14.7109375" customWidth="1"/>
    <col min="7776" max="7776" width="14.85546875" customWidth="1"/>
    <col min="7777" max="7777" width="14.7109375" customWidth="1"/>
    <col min="7781" max="7783" width="14.7109375" customWidth="1"/>
    <col min="7937" max="7937" width="7" customWidth="1"/>
    <col min="7938" max="7938" width="37.28515625" customWidth="1"/>
    <col min="7939" max="7939" width="13.28515625" customWidth="1"/>
    <col min="7940" max="7940" width="14.140625" customWidth="1"/>
    <col min="7941" max="7941" width="12.5703125" customWidth="1"/>
    <col min="7942" max="7942" width="13.42578125" customWidth="1"/>
    <col min="7943" max="7946" width="13.7109375" customWidth="1"/>
    <col min="7947" max="7947" width="14.140625" customWidth="1"/>
    <col min="7948" max="7948" width="13.7109375" customWidth="1"/>
    <col min="7949" max="7949" width="9" customWidth="1"/>
    <col min="7950" max="7957" width="14.7109375" customWidth="1"/>
    <col min="7958" max="7958" width="14.85546875" customWidth="1"/>
    <col min="7959" max="7971" width="14.7109375" customWidth="1"/>
    <col min="7973" max="7973" width="14.7109375" customWidth="1"/>
    <col min="7975" max="7978" width="14.7109375" customWidth="1"/>
    <col min="7979" max="7979" width="14.85546875" customWidth="1"/>
    <col min="7980" max="7983" width="14.7109375" customWidth="1"/>
    <col min="7985" max="7986" width="14.7109375" customWidth="1"/>
    <col min="7988" max="7989" width="14.7109375" customWidth="1"/>
    <col min="7990" max="7990" width="14.5703125" customWidth="1"/>
    <col min="7991" max="7993" width="14.7109375" customWidth="1"/>
    <col min="7996" max="7996" width="14.7109375" customWidth="1"/>
    <col min="7997" max="7997" width="14.85546875" customWidth="1"/>
    <col min="7998" max="8000" width="14.7109375" customWidth="1"/>
    <col min="8002" max="8002" width="14.85546875" customWidth="1"/>
    <col min="8003" max="8004" width="14.7109375" customWidth="1"/>
    <col min="8005" max="8005" width="16.5703125" customWidth="1"/>
    <col min="8006" max="8007" width="14.7109375" customWidth="1"/>
    <col min="8009" max="8014" width="14.7109375" customWidth="1"/>
    <col min="8016" max="8016" width="14.85546875" customWidth="1"/>
    <col min="8017" max="8021" width="14.7109375" customWidth="1"/>
    <col min="8023" max="8027" width="14.7109375" customWidth="1"/>
    <col min="8028" max="8028" width="14.5703125" customWidth="1"/>
    <col min="8030" max="8031" width="14.7109375" customWidth="1"/>
    <col min="8032" max="8032" width="14.85546875" customWidth="1"/>
    <col min="8033" max="8033" width="14.7109375" customWidth="1"/>
    <col min="8037" max="8039" width="14.7109375" customWidth="1"/>
    <col min="8193" max="8193" width="7" customWidth="1"/>
    <col min="8194" max="8194" width="37.28515625" customWidth="1"/>
    <col min="8195" max="8195" width="13.28515625" customWidth="1"/>
    <col min="8196" max="8196" width="14.140625" customWidth="1"/>
    <col min="8197" max="8197" width="12.5703125" customWidth="1"/>
    <col min="8198" max="8198" width="13.42578125" customWidth="1"/>
    <col min="8199" max="8202" width="13.7109375" customWidth="1"/>
    <col min="8203" max="8203" width="14.140625" customWidth="1"/>
    <col min="8204" max="8204" width="13.7109375" customWidth="1"/>
    <col min="8205" max="8205" width="9" customWidth="1"/>
    <col min="8206" max="8213" width="14.7109375" customWidth="1"/>
    <col min="8214" max="8214" width="14.85546875" customWidth="1"/>
    <col min="8215" max="8227" width="14.7109375" customWidth="1"/>
    <col min="8229" max="8229" width="14.7109375" customWidth="1"/>
    <col min="8231" max="8234" width="14.7109375" customWidth="1"/>
    <col min="8235" max="8235" width="14.85546875" customWidth="1"/>
    <col min="8236" max="8239" width="14.7109375" customWidth="1"/>
    <col min="8241" max="8242" width="14.7109375" customWidth="1"/>
    <col min="8244" max="8245" width="14.7109375" customWidth="1"/>
    <col min="8246" max="8246" width="14.5703125" customWidth="1"/>
    <col min="8247" max="8249" width="14.7109375" customWidth="1"/>
    <col min="8252" max="8252" width="14.7109375" customWidth="1"/>
    <col min="8253" max="8253" width="14.85546875" customWidth="1"/>
    <col min="8254" max="8256" width="14.7109375" customWidth="1"/>
    <col min="8258" max="8258" width="14.85546875" customWidth="1"/>
    <col min="8259" max="8260" width="14.7109375" customWidth="1"/>
    <col min="8261" max="8261" width="16.5703125" customWidth="1"/>
    <col min="8262" max="8263" width="14.7109375" customWidth="1"/>
    <col min="8265" max="8270" width="14.7109375" customWidth="1"/>
    <col min="8272" max="8272" width="14.85546875" customWidth="1"/>
    <col min="8273" max="8277" width="14.7109375" customWidth="1"/>
    <col min="8279" max="8283" width="14.7109375" customWidth="1"/>
    <col min="8284" max="8284" width="14.5703125" customWidth="1"/>
    <col min="8286" max="8287" width="14.7109375" customWidth="1"/>
    <col min="8288" max="8288" width="14.85546875" customWidth="1"/>
    <col min="8289" max="8289" width="14.7109375" customWidth="1"/>
    <col min="8293" max="8295" width="14.7109375" customWidth="1"/>
    <col min="8449" max="8449" width="7" customWidth="1"/>
    <col min="8450" max="8450" width="37.28515625" customWidth="1"/>
    <col min="8451" max="8451" width="13.28515625" customWidth="1"/>
    <col min="8452" max="8452" width="14.140625" customWidth="1"/>
    <col min="8453" max="8453" width="12.5703125" customWidth="1"/>
    <col min="8454" max="8454" width="13.42578125" customWidth="1"/>
    <col min="8455" max="8458" width="13.7109375" customWidth="1"/>
    <col min="8459" max="8459" width="14.140625" customWidth="1"/>
    <col min="8460" max="8460" width="13.7109375" customWidth="1"/>
    <col min="8461" max="8461" width="9" customWidth="1"/>
    <col min="8462" max="8469" width="14.7109375" customWidth="1"/>
    <col min="8470" max="8470" width="14.85546875" customWidth="1"/>
    <col min="8471" max="8483" width="14.7109375" customWidth="1"/>
    <col min="8485" max="8485" width="14.7109375" customWidth="1"/>
    <col min="8487" max="8490" width="14.7109375" customWidth="1"/>
    <col min="8491" max="8491" width="14.85546875" customWidth="1"/>
    <col min="8492" max="8495" width="14.7109375" customWidth="1"/>
    <col min="8497" max="8498" width="14.7109375" customWidth="1"/>
    <col min="8500" max="8501" width="14.7109375" customWidth="1"/>
    <col min="8502" max="8502" width="14.5703125" customWidth="1"/>
    <col min="8503" max="8505" width="14.7109375" customWidth="1"/>
    <col min="8508" max="8508" width="14.7109375" customWidth="1"/>
    <col min="8509" max="8509" width="14.85546875" customWidth="1"/>
    <col min="8510" max="8512" width="14.7109375" customWidth="1"/>
    <col min="8514" max="8514" width="14.85546875" customWidth="1"/>
    <col min="8515" max="8516" width="14.7109375" customWidth="1"/>
    <col min="8517" max="8517" width="16.5703125" customWidth="1"/>
    <col min="8518" max="8519" width="14.7109375" customWidth="1"/>
    <col min="8521" max="8526" width="14.7109375" customWidth="1"/>
    <col min="8528" max="8528" width="14.85546875" customWidth="1"/>
    <col min="8529" max="8533" width="14.7109375" customWidth="1"/>
    <col min="8535" max="8539" width="14.7109375" customWidth="1"/>
    <col min="8540" max="8540" width="14.5703125" customWidth="1"/>
    <col min="8542" max="8543" width="14.7109375" customWidth="1"/>
    <col min="8544" max="8544" width="14.85546875" customWidth="1"/>
    <col min="8545" max="8545" width="14.7109375" customWidth="1"/>
    <col min="8549" max="8551" width="14.7109375" customWidth="1"/>
    <col min="8705" max="8705" width="7" customWidth="1"/>
    <col min="8706" max="8706" width="37.28515625" customWidth="1"/>
    <col min="8707" max="8707" width="13.28515625" customWidth="1"/>
    <col min="8708" max="8708" width="14.140625" customWidth="1"/>
    <col min="8709" max="8709" width="12.5703125" customWidth="1"/>
    <col min="8710" max="8710" width="13.42578125" customWidth="1"/>
    <col min="8711" max="8714" width="13.7109375" customWidth="1"/>
    <col min="8715" max="8715" width="14.140625" customWidth="1"/>
    <col min="8716" max="8716" width="13.7109375" customWidth="1"/>
    <col min="8717" max="8717" width="9" customWidth="1"/>
    <col min="8718" max="8725" width="14.7109375" customWidth="1"/>
    <col min="8726" max="8726" width="14.85546875" customWidth="1"/>
    <col min="8727" max="8739" width="14.7109375" customWidth="1"/>
    <col min="8741" max="8741" width="14.7109375" customWidth="1"/>
    <col min="8743" max="8746" width="14.7109375" customWidth="1"/>
    <col min="8747" max="8747" width="14.85546875" customWidth="1"/>
    <col min="8748" max="8751" width="14.7109375" customWidth="1"/>
    <col min="8753" max="8754" width="14.7109375" customWidth="1"/>
    <col min="8756" max="8757" width="14.7109375" customWidth="1"/>
    <col min="8758" max="8758" width="14.5703125" customWidth="1"/>
    <col min="8759" max="8761" width="14.7109375" customWidth="1"/>
    <col min="8764" max="8764" width="14.7109375" customWidth="1"/>
    <col min="8765" max="8765" width="14.85546875" customWidth="1"/>
    <col min="8766" max="8768" width="14.7109375" customWidth="1"/>
    <col min="8770" max="8770" width="14.85546875" customWidth="1"/>
    <col min="8771" max="8772" width="14.7109375" customWidth="1"/>
    <col min="8773" max="8773" width="16.5703125" customWidth="1"/>
    <col min="8774" max="8775" width="14.7109375" customWidth="1"/>
    <col min="8777" max="8782" width="14.7109375" customWidth="1"/>
    <col min="8784" max="8784" width="14.85546875" customWidth="1"/>
    <col min="8785" max="8789" width="14.7109375" customWidth="1"/>
    <col min="8791" max="8795" width="14.7109375" customWidth="1"/>
    <col min="8796" max="8796" width="14.5703125" customWidth="1"/>
    <col min="8798" max="8799" width="14.7109375" customWidth="1"/>
    <col min="8800" max="8800" width="14.85546875" customWidth="1"/>
    <col min="8801" max="8801" width="14.7109375" customWidth="1"/>
    <col min="8805" max="8807" width="14.7109375" customWidth="1"/>
    <col min="8961" max="8961" width="7" customWidth="1"/>
    <col min="8962" max="8962" width="37.28515625" customWidth="1"/>
    <col min="8963" max="8963" width="13.28515625" customWidth="1"/>
    <col min="8964" max="8964" width="14.140625" customWidth="1"/>
    <col min="8965" max="8965" width="12.5703125" customWidth="1"/>
    <col min="8966" max="8966" width="13.42578125" customWidth="1"/>
    <col min="8967" max="8970" width="13.7109375" customWidth="1"/>
    <col min="8971" max="8971" width="14.140625" customWidth="1"/>
    <col min="8972" max="8972" width="13.7109375" customWidth="1"/>
    <col min="8973" max="8973" width="9" customWidth="1"/>
    <col min="8974" max="8981" width="14.7109375" customWidth="1"/>
    <col min="8982" max="8982" width="14.85546875" customWidth="1"/>
    <col min="8983" max="8995" width="14.7109375" customWidth="1"/>
    <col min="8997" max="8997" width="14.7109375" customWidth="1"/>
    <col min="8999" max="9002" width="14.7109375" customWidth="1"/>
    <col min="9003" max="9003" width="14.85546875" customWidth="1"/>
    <col min="9004" max="9007" width="14.7109375" customWidth="1"/>
    <col min="9009" max="9010" width="14.7109375" customWidth="1"/>
    <col min="9012" max="9013" width="14.7109375" customWidth="1"/>
    <col min="9014" max="9014" width="14.5703125" customWidth="1"/>
    <col min="9015" max="9017" width="14.7109375" customWidth="1"/>
    <col min="9020" max="9020" width="14.7109375" customWidth="1"/>
    <col min="9021" max="9021" width="14.85546875" customWidth="1"/>
    <col min="9022" max="9024" width="14.7109375" customWidth="1"/>
    <col min="9026" max="9026" width="14.85546875" customWidth="1"/>
    <col min="9027" max="9028" width="14.7109375" customWidth="1"/>
    <col min="9029" max="9029" width="16.5703125" customWidth="1"/>
    <col min="9030" max="9031" width="14.7109375" customWidth="1"/>
    <col min="9033" max="9038" width="14.7109375" customWidth="1"/>
    <col min="9040" max="9040" width="14.85546875" customWidth="1"/>
    <col min="9041" max="9045" width="14.7109375" customWidth="1"/>
    <col min="9047" max="9051" width="14.7109375" customWidth="1"/>
    <col min="9052" max="9052" width="14.5703125" customWidth="1"/>
    <col min="9054" max="9055" width="14.7109375" customWidth="1"/>
    <col min="9056" max="9056" width="14.85546875" customWidth="1"/>
    <col min="9057" max="9057" width="14.7109375" customWidth="1"/>
    <col min="9061" max="9063" width="14.7109375" customWidth="1"/>
    <col min="9217" max="9217" width="7" customWidth="1"/>
    <col min="9218" max="9218" width="37.28515625" customWidth="1"/>
    <col min="9219" max="9219" width="13.28515625" customWidth="1"/>
    <col min="9220" max="9220" width="14.140625" customWidth="1"/>
    <col min="9221" max="9221" width="12.5703125" customWidth="1"/>
    <col min="9222" max="9222" width="13.42578125" customWidth="1"/>
    <col min="9223" max="9226" width="13.7109375" customWidth="1"/>
    <col min="9227" max="9227" width="14.140625" customWidth="1"/>
    <col min="9228" max="9228" width="13.7109375" customWidth="1"/>
    <col min="9229" max="9229" width="9" customWidth="1"/>
    <col min="9230" max="9237" width="14.7109375" customWidth="1"/>
    <col min="9238" max="9238" width="14.85546875" customWidth="1"/>
    <col min="9239" max="9251" width="14.7109375" customWidth="1"/>
    <col min="9253" max="9253" width="14.7109375" customWidth="1"/>
    <col min="9255" max="9258" width="14.7109375" customWidth="1"/>
    <col min="9259" max="9259" width="14.85546875" customWidth="1"/>
    <col min="9260" max="9263" width="14.7109375" customWidth="1"/>
    <col min="9265" max="9266" width="14.7109375" customWidth="1"/>
    <col min="9268" max="9269" width="14.7109375" customWidth="1"/>
    <col min="9270" max="9270" width="14.5703125" customWidth="1"/>
    <col min="9271" max="9273" width="14.7109375" customWidth="1"/>
    <col min="9276" max="9276" width="14.7109375" customWidth="1"/>
    <col min="9277" max="9277" width="14.85546875" customWidth="1"/>
    <col min="9278" max="9280" width="14.7109375" customWidth="1"/>
    <col min="9282" max="9282" width="14.85546875" customWidth="1"/>
    <col min="9283" max="9284" width="14.7109375" customWidth="1"/>
    <col min="9285" max="9285" width="16.5703125" customWidth="1"/>
    <col min="9286" max="9287" width="14.7109375" customWidth="1"/>
    <col min="9289" max="9294" width="14.7109375" customWidth="1"/>
    <col min="9296" max="9296" width="14.85546875" customWidth="1"/>
    <col min="9297" max="9301" width="14.7109375" customWidth="1"/>
    <col min="9303" max="9307" width="14.7109375" customWidth="1"/>
    <col min="9308" max="9308" width="14.5703125" customWidth="1"/>
    <col min="9310" max="9311" width="14.7109375" customWidth="1"/>
    <col min="9312" max="9312" width="14.85546875" customWidth="1"/>
    <col min="9313" max="9313" width="14.7109375" customWidth="1"/>
    <col min="9317" max="9319" width="14.7109375" customWidth="1"/>
    <col min="9473" max="9473" width="7" customWidth="1"/>
    <col min="9474" max="9474" width="37.28515625" customWidth="1"/>
    <col min="9475" max="9475" width="13.28515625" customWidth="1"/>
    <col min="9476" max="9476" width="14.140625" customWidth="1"/>
    <col min="9477" max="9477" width="12.5703125" customWidth="1"/>
    <col min="9478" max="9478" width="13.42578125" customWidth="1"/>
    <col min="9479" max="9482" width="13.7109375" customWidth="1"/>
    <col min="9483" max="9483" width="14.140625" customWidth="1"/>
    <col min="9484" max="9484" width="13.7109375" customWidth="1"/>
    <col min="9485" max="9485" width="9" customWidth="1"/>
    <col min="9486" max="9493" width="14.7109375" customWidth="1"/>
    <col min="9494" max="9494" width="14.85546875" customWidth="1"/>
    <col min="9495" max="9507" width="14.7109375" customWidth="1"/>
    <col min="9509" max="9509" width="14.7109375" customWidth="1"/>
    <col min="9511" max="9514" width="14.7109375" customWidth="1"/>
    <col min="9515" max="9515" width="14.85546875" customWidth="1"/>
    <col min="9516" max="9519" width="14.7109375" customWidth="1"/>
    <col min="9521" max="9522" width="14.7109375" customWidth="1"/>
    <col min="9524" max="9525" width="14.7109375" customWidth="1"/>
    <col min="9526" max="9526" width="14.5703125" customWidth="1"/>
    <col min="9527" max="9529" width="14.7109375" customWidth="1"/>
    <col min="9532" max="9532" width="14.7109375" customWidth="1"/>
    <col min="9533" max="9533" width="14.85546875" customWidth="1"/>
    <col min="9534" max="9536" width="14.7109375" customWidth="1"/>
    <col min="9538" max="9538" width="14.85546875" customWidth="1"/>
    <col min="9539" max="9540" width="14.7109375" customWidth="1"/>
    <col min="9541" max="9541" width="16.5703125" customWidth="1"/>
    <col min="9542" max="9543" width="14.7109375" customWidth="1"/>
    <col min="9545" max="9550" width="14.7109375" customWidth="1"/>
    <col min="9552" max="9552" width="14.85546875" customWidth="1"/>
    <col min="9553" max="9557" width="14.7109375" customWidth="1"/>
    <col min="9559" max="9563" width="14.7109375" customWidth="1"/>
    <col min="9564" max="9564" width="14.5703125" customWidth="1"/>
    <col min="9566" max="9567" width="14.7109375" customWidth="1"/>
    <col min="9568" max="9568" width="14.85546875" customWidth="1"/>
    <col min="9569" max="9569" width="14.7109375" customWidth="1"/>
    <col min="9573" max="9575" width="14.7109375" customWidth="1"/>
    <col min="9729" max="9729" width="7" customWidth="1"/>
    <col min="9730" max="9730" width="37.28515625" customWidth="1"/>
    <col min="9731" max="9731" width="13.28515625" customWidth="1"/>
    <col min="9732" max="9732" width="14.140625" customWidth="1"/>
    <col min="9733" max="9733" width="12.5703125" customWidth="1"/>
    <col min="9734" max="9734" width="13.42578125" customWidth="1"/>
    <col min="9735" max="9738" width="13.7109375" customWidth="1"/>
    <col min="9739" max="9739" width="14.140625" customWidth="1"/>
    <col min="9740" max="9740" width="13.7109375" customWidth="1"/>
    <col min="9741" max="9741" width="9" customWidth="1"/>
    <col min="9742" max="9749" width="14.7109375" customWidth="1"/>
    <col min="9750" max="9750" width="14.85546875" customWidth="1"/>
    <col min="9751" max="9763" width="14.7109375" customWidth="1"/>
    <col min="9765" max="9765" width="14.7109375" customWidth="1"/>
    <col min="9767" max="9770" width="14.7109375" customWidth="1"/>
    <col min="9771" max="9771" width="14.85546875" customWidth="1"/>
    <col min="9772" max="9775" width="14.7109375" customWidth="1"/>
    <col min="9777" max="9778" width="14.7109375" customWidth="1"/>
    <col min="9780" max="9781" width="14.7109375" customWidth="1"/>
    <col min="9782" max="9782" width="14.5703125" customWidth="1"/>
    <col min="9783" max="9785" width="14.7109375" customWidth="1"/>
    <col min="9788" max="9788" width="14.7109375" customWidth="1"/>
    <col min="9789" max="9789" width="14.85546875" customWidth="1"/>
    <col min="9790" max="9792" width="14.7109375" customWidth="1"/>
    <col min="9794" max="9794" width="14.85546875" customWidth="1"/>
    <col min="9795" max="9796" width="14.7109375" customWidth="1"/>
    <col min="9797" max="9797" width="16.5703125" customWidth="1"/>
    <col min="9798" max="9799" width="14.7109375" customWidth="1"/>
    <col min="9801" max="9806" width="14.7109375" customWidth="1"/>
    <col min="9808" max="9808" width="14.85546875" customWidth="1"/>
    <col min="9809" max="9813" width="14.7109375" customWidth="1"/>
    <col min="9815" max="9819" width="14.7109375" customWidth="1"/>
    <col min="9820" max="9820" width="14.5703125" customWidth="1"/>
    <col min="9822" max="9823" width="14.7109375" customWidth="1"/>
    <col min="9824" max="9824" width="14.85546875" customWidth="1"/>
    <col min="9825" max="9825" width="14.7109375" customWidth="1"/>
    <col min="9829" max="9831" width="14.7109375" customWidth="1"/>
    <col min="9985" max="9985" width="7" customWidth="1"/>
    <col min="9986" max="9986" width="37.28515625" customWidth="1"/>
    <col min="9987" max="9987" width="13.28515625" customWidth="1"/>
    <col min="9988" max="9988" width="14.140625" customWidth="1"/>
    <col min="9989" max="9989" width="12.5703125" customWidth="1"/>
    <col min="9990" max="9990" width="13.42578125" customWidth="1"/>
    <col min="9991" max="9994" width="13.7109375" customWidth="1"/>
    <col min="9995" max="9995" width="14.140625" customWidth="1"/>
    <col min="9996" max="9996" width="13.7109375" customWidth="1"/>
    <col min="9997" max="9997" width="9" customWidth="1"/>
    <col min="9998" max="10005" width="14.7109375" customWidth="1"/>
    <col min="10006" max="10006" width="14.85546875" customWidth="1"/>
    <col min="10007" max="10019" width="14.7109375" customWidth="1"/>
    <col min="10021" max="10021" width="14.7109375" customWidth="1"/>
    <col min="10023" max="10026" width="14.7109375" customWidth="1"/>
    <col min="10027" max="10027" width="14.85546875" customWidth="1"/>
    <col min="10028" max="10031" width="14.7109375" customWidth="1"/>
    <col min="10033" max="10034" width="14.7109375" customWidth="1"/>
    <col min="10036" max="10037" width="14.7109375" customWidth="1"/>
    <col min="10038" max="10038" width="14.5703125" customWidth="1"/>
    <col min="10039" max="10041" width="14.7109375" customWidth="1"/>
    <col min="10044" max="10044" width="14.7109375" customWidth="1"/>
    <col min="10045" max="10045" width="14.85546875" customWidth="1"/>
    <col min="10046" max="10048" width="14.7109375" customWidth="1"/>
    <col min="10050" max="10050" width="14.85546875" customWidth="1"/>
    <col min="10051" max="10052" width="14.7109375" customWidth="1"/>
    <col min="10053" max="10053" width="16.5703125" customWidth="1"/>
    <col min="10054" max="10055" width="14.7109375" customWidth="1"/>
    <col min="10057" max="10062" width="14.7109375" customWidth="1"/>
    <col min="10064" max="10064" width="14.85546875" customWidth="1"/>
    <col min="10065" max="10069" width="14.7109375" customWidth="1"/>
    <col min="10071" max="10075" width="14.7109375" customWidth="1"/>
    <col min="10076" max="10076" width="14.5703125" customWidth="1"/>
    <col min="10078" max="10079" width="14.7109375" customWidth="1"/>
    <col min="10080" max="10080" width="14.85546875" customWidth="1"/>
    <col min="10081" max="10081" width="14.7109375" customWidth="1"/>
    <col min="10085" max="10087" width="14.7109375" customWidth="1"/>
    <col min="10241" max="10241" width="7" customWidth="1"/>
    <col min="10242" max="10242" width="37.28515625" customWidth="1"/>
    <col min="10243" max="10243" width="13.28515625" customWidth="1"/>
    <col min="10244" max="10244" width="14.140625" customWidth="1"/>
    <col min="10245" max="10245" width="12.5703125" customWidth="1"/>
    <col min="10246" max="10246" width="13.42578125" customWidth="1"/>
    <col min="10247" max="10250" width="13.7109375" customWidth="1"/>
    <col min="10251" max="10251" width="14.140625" customWidth="1"/>
    <col min="10252" max="10252" width="13.7109375" customWidth="1"/>
    <col min="10253" max="10253" width="9" customWidth="1"/>
    <col min="10254" max="10261" width="14.7109375" customWidth="1"/>
    <col min="10262" max="10262" width="14.85546875" customWidth="1"/>
    <col min="10263" max="10275" width="14.7109375" customWidth="1"/>
    <col min="10277" max="10277" width="14.7109375" customWidth="1"/>
    <col min="10279" max="10282" width="14.7109375" customWidth="1"/>
    <col min="10283" max="10283" width="14.85546875" customWidth="1"/>
    <col min="10284" max="10287" width="14.7109375" customWidth="1"/>
    <col min="10289" max="10290" width="14.7109375" customWidth="1"/>
    <col min="10292" max="10293" width="14.7109375" customWidth="1"/>
    <col min="10294" max="10294" width="14.5703125" customWidth="1"/>
    <col min="10295" max="10297" width="14.7109375" customWidth="1"/>
    <col min="10300" max="10300" width="14.7109375" customWidth="1"/>
    <col min="10301" max="10301" width="14.85546875" customWidth="1"/>
    <col min="10302" max="10304" width="14.7109375" customWidth="1"/>
    <col min="10306" max="10306" width="14.85546875" customWidth="1"/>
    <col min="10307" max="10308" width="14.7109375" customWidth="1"/>
    <col min="10309" max="10309" width="16.5703125" customWidth="1"/>
    <col min="10310" max="10311" width="14.7109375" customWidth="1"/>
    <col min="10313" max="10318" width="14.7109375" customWidth="1"/>
    <col min="10320" max="10320" width="14.85546875" customWidth="1"/>
    <col min="10321" max="10325" width="14.7109375" customWidth="1"/>
    <col min="10327" max="10331" width="14.7109375" customWidth="1"/>
    <col min="10332" max="10332" width="14.5703125" customWidth="1"/>
    <col min="10334" max="10335" width="14.7109375" customWidth="1"/>
    <col min="10336" max="10336" width="14.85546875" customWidth="1"/>
    <col min="10337" max="10337" width="14.7109375" customWidth="1"/>
    <col min="10341" max="10343" width="14.7109375" customWidth="1"/>
    <col min="10497" max="10497" width="7" customWidth="1"/>
    <col min="10498" max="10498" width="37.28515625" customWidth="1"/>
    <col min="10499" max="10499" width="13.28515625" customWidth="1"/>
    <col min="10500" max="10500" width="14.140625" customWidth="1"/>
    <col min="10501" max="10501" width="12.5703125" customWidth="1"/>
    <col min="10502" max="10502" width="13.42578125" customWidth="1"/>
    <col min="10503" max="10506" width="13.7109375" customWidth="1"/>
    <col min="10507" max="10507" width="14.140625" customWidth="1"/>
    <col min="10508" max="10508" width="13.7109375" customWidth="1"/>
    <col min="10509" max="10509" width="9" customWidth="1"/>
    <col min="10510" max="10517" width="14.7109375" customWidth="1"/>
    <col min="10518" max="10518" width="14.85546875" customWidth="1"/>
    <col min="10519" max="10531" width="14.7109375" customWidth="1"/>
    <col min="10533" max="10533" width="14.7109375" customWidth="1"/>
    <col min="10535" max="10538" width="14.7109375" customWidth="1"/>
    <col min="10539" max="10539" width="14.85546875" customWidth="1"/>
    <col min="10540" max="10543" width="14.7109375" customWidth="1"/>
    <col min="10545" max="10546" width="14.7109375" customWidth="1"/>
    <col min="10548" max="10549" width="14.7109375" customWidth="1"/>
    <col min="10550" max="10550" width="14.5703125" customWidth="1"/>
    <col min="10551" max="10553" width="14.7109375" customWidth="1"/>
    <col min="10556" max="10556" width="14.7109375" customWidth="1"/>
    <col min="10557" max="10557" width="14.85546875" customWidth="1"/>
    <col min="10558" max="10560" width="14.7109375" customWidth="1"/>
    <col min="10562" max="10562" width="14.85546875" customWidth="1"/>
    <col min="10563" max="10564" width="14.7109375" customWidth="1"/>
    <col min="10565" max="10565" width="16.5703125" customWidth="1"/>
    <col min="10566" max="10567" width="14.7109375" customWidth="1"/>
    <col min="10569" max="10574" width="14.7109375" customWidth="1"/>
    <col min="10576" max="10576" width="14.85546875" customWidth="1"/>
    <col min="10577" max="10581" width="14.7109375" customWidth="1"/>
    <col min="10583" max="10587" width="14.7109375" customWidth="1"/>
    <col min="10588" max="10588" width="14.5703125" customWidth="1"/>
    <col min="10590" max="10591" width="14.7109375" customWidth="1"/>
    <col min="10592" max="10592" width="14.85546875" customWidth="1"/>
    <col min="10593" max="10593" width="14.7109375" customWidth="1"/>
    <col min="10597" max="10599" width="14.7109375" customWidth="1"/>
    <col min="10753" max="10753" width="7" customWidth="1"/>
    <col min="10754" max="10754" width="37.28515625" customWidth="1"/>
    <col min="10755" max="10755" width="13.28515625" customWidth="1"/>
    <col min="10756" max="10756" width="14.140625" customWidth="1"/>
    <col min="10757" max="10757" width="12.5703125" customWidth="1"/>
    <col min="10758" max="10758" width="13.42578125" customWidth="1"/>
    <col min="10759" max="10762" width="13.7109375" customWidth="1"/>
    <col min="10763" max="10763" width="14.140625" customWidth="1"/>
    <col min="10764" max="10764" width="13.7109375" customWidth="1"/>
    <col min="10765" max="10765" width="9" customWidth="1"/>
    <col min="10766" max="10773" width="14.7109375" customWidth="1"/>
    <col min="10774" max="10774" width="14.85546875" customWidth="1"/>
    <col min="10775" max="10787" width="14.7109375" customWidth="1"/>
    <col min="10789" max="10789" width="14.7109375" customWidth="1"/>
    <col min="10791" max="10794" width="14.7109375" customWidth="1"/>
    <col min="10795" max="10795" width="14.85546875" customWidth="1"/>
    <col min="10796" max="10799" width="14.7109375" customWidth="1"/>
    <col min="10801" max="10802" width="14.7109375" customWidth="1"/>
    <col min="10804" max="10805" width="14.7109375" customWidth="1"/>
    <col min="10806" max="10806" width="14.5703125" customWidth="1"/>
    <col min="10807" max="10809" width="14.7109375" customWidth="1"/>
    <col min="10812" max="10812" width="14.7109375" customWidth="1"/>
    <col min="10813" max="10813" width="14.85546875" customWidth="1"/>
    <col min="10814" max="10816" width="14.7109375" customWidth="1"/>
    <col min="10818" max="10818" width="14.85546875" customWidth="1"/>
    <col min="10819" max="10820" width="14.7109375" customWidth="1"/>
    <col min="10821" max="10821" width="16.5703125" customWidth="1"/>
    <col min="10822" max="10823" width="14.7109375" customWidth="1"/>
    <col min="10825" max="10830" width="14.7109375" customWidth="1"/>
    <col min="10832" max="10832" width="14.85546875" customWidth="1"/>
    <col min="10833" max="10837" width="14.7109375" customWidth="1"/>
    <col min="10839" max="10843" width="14.7109375" customWidth="1"/>
    <col min="10844" max="10844" width="14.5703125" customWidth="1"/>
    <col min="10846" max="10847" width="14.7109375" customWidth="1"/>
    <col min="10848" max="10848" width="14.85546875" customWidth="1"/>
    <col min="10849" max="10849" width="14.7109375" customWidth="1"/>
    <col min="10853" max="10855" width="14.7109375" customWidth="1"/>
    <col min="11009" max="11009" width="7" customWidth="1"/>
    <col min="11010" max="11010" width="37.28515625" customWidth="1"/>
    <col min="11011" max="11011" width="13.28515625" customWidth="1"/>
    <col min="11012" max="11012" width="14.140625" customWidth="1"/>
    <col min="11013" max="11013" width="12.5703125" customWidth="1"/>
    <col min="11014" max="11014" width="13.42578125" customWidth="1"/>
    <col min="11015" max="11018" width="13.7109375" customWidth="1"/>
    <col min="11019" max="11019" width="14.140625" customWidth="1"/>
    <col min="11020" max="11020" width="13.7109375" customWidth="1"/>
    <col min="11021" max="11021" width="9" customWidth="1"/>
    <col min="11022" max="11029" width="14.7109375" customWidth="1"/>
    <col min="11030" max="11030" width="14.85546875" customWidth="1"/>
    <col min="11031" max="11043" width="14.7109375" customWidth="1"/>
    <col min="11045" max="11045" width="14.7109375" customWidth="1"/>
    <col min="11047" max="11050" width="14.7109375" customWidth="1"/>
    <col min="11051" max="11051" width="14.85546875" customWidth="1"/>
    <col min="11052" max="11055" width="14.7109375" customWidth="1"/>
    <col min="11057" max="11058" width="14.7109375" customWidth="1"/>
    <col min="11060" max="11061" width="14.7109375" customWidth="1"/>
    <col min="11062" max="11062" width="14.5703125" customWidth="1"/>
    <col min="11063" max="11065" width="14.7109375" customWidth="1"/>
    <col min="11068" max="11068" width="14.7109375" customWidth="1"/>
    <col min="11069" max="11069" width="14.85546875" customWidth="1"/>
    <col min="11070" max="11072" width="14.7109375" customWidth="1"/>
    <col min="11074" max="11074" width="14.85546875" customWidth="1"/>
    <col min="11075" max="11076" width="14.7109375" customWidth="1"/>
    <col min="11077" max="11077" width="16.5703125" customWidth="1"/>
    <col min="11078" max="11079" width="14.7109375" customWidth="1"/>
    <col min="11081" max="11086" width="14.7109375" customWidth="1"/>
    <col min="11088" max="11088" width="14.85546875" customWidth="1"/>
    <col min="11089" max="11093" width="14.7109375" customWidth="1"/>
    <col min="11095" max="11099" width="14.7109375" customWidth="1"/>
    <col min="11100" max="11100" width="14.5703125" customWidth="1"/>
    <col min="11102" max="11103" width="14.7109375" customWidth="1"/>
    <col min="11104" max="11104" width="14.85546875" customWidth="1"/>
    <col min="11105" max="11105" width="14.7109375" customWidth="1"/>
    <col min="11109" max="11111" width="14.7109375" customWidth="1"/>
    <col min="11265" max="11265" width="7" customWidth="1"/>
    <col min="11266" max="11266" width="37.28515625" customWidth="1"/>
    <col min="11267" max="11267" width="13.28515625" customWidth="1"/>
    <col min="11268" max="11268" width="14.140625" customWidth="1"/>
    <col min="11269" max="11269" width="12.5703125" customWidth="1"/>
    <col min="11270" max="11270" width="13.42578125" customWidth="1"/>
    <col min="11271" max="11274" width="13.7109375" customWidth="1"/>
    <col min="11275" max="11275" width="14.140625" customWidth="1"/>
    <col min="11276" max="11276" width="13.7109375" customWidth="1"/>
    <col min="11277" max="11277" width="9" customWidth="1"/>
    <col min="11278" max="11285" width="14.7109375" customWidth="1"/>
    <col min="11286" max="11286" width="14.85546875" customWidth="1"/>
    <col min="11287" max="11299" width="14.7109375" customWidth="1"/>
    <col min="11301" max="11301" width="14.7109375" customWidth="1"/>
    <col min="11303" max="11306" width="14.7109375" customWidth="1"/>
    <col min="11307" max="11307" width="14.85546875" customWidth="1"/>
    <col min="11308" max="11311" width="14.7109375" customWidth="1"/>
    <col min="11313" max="11314" width="14.7109375" customWidth="1"/>
    <col min="11316" max="11317" width="14.7109375" customWidth="1"/>
    <col min="11318" max="11318" width="14.5703125" customWidth="1"/>
    <col min="11319" max="11321" width="14.7109375" customWidth="1"/>
    <col min="11324" max="11324" width="14.7109375" customWidth="1"/>
    <col min="11325" max="11325" width="14.85546875" customWidth="1"/>
    <col min="11326" max="11328" width="14.7109375" customWidth="1"/>
    <col min="11330" max="11330" width="14.85546875" customWidth="1"/>
    <col min="11331" max="11332" width="14.7109375" customWidth="1"/>
    <col min="11333" max="11333" width="16.5703125" customWidth="1"/>
    <col min="11334" max="11335" width="14.7109375" customWidth="1"/>
    <col min="11337" max="11342" width="14.7109375" customWidth="1"/>
    <col min="11344" max="11344" width="14.85546875" customWidth="1"/>
    <col min="11345" max="11349" width="14.7109375" customWidth="1"/>
    <col min="11351" max="11355" width="14.7109375" customWidth="1"/>
    <col min="11356" max="11356" width="14.5703125" customWidth="1"/>
    <col min="11358" max="11359" width="14.7109375" customWidth="1"/>
    <col min="11360" max="11360" width="14.85546875" customWidth="1"/>
    <col min="11361" max="11361" width="14.7109375" customWidth="1"/>
    <col min="11365" max="11367" width="14.7109375" customWidth="1"/>
    <col min="11521" max="11521" width="7" customWidth="1"/>
    <col min="11522" max="11522" width="37.28515625" customWidth="1"/>
    <col min="11523" max="11523" width="13.28515625" customWidth="1"/>
    <col min="11524" max="11524" width="14.140625" customWidth="1"/>
    <col min="11525" max="11525" width="12.5703125" customWidth="1"/>
    <col min="11526" max="11526" width="13.42578125" customWidth="1"/>
    <col min="11527" max="11530" width="13.7109375" customWidth="1"/>
    <col min="11531" max="11531" width="14.140625" customWidth="1"/>
    <col min="11532" max="11532" width="13.7109375" customWidth="1"/>
    <col min="11533" max="11533" width="9" customWidth="1"/>
    <col min="11534" max="11541" width="14.7109375" customWidth="1"/>
    <col min="11542" max="11542" width="14.85546875" customWidth="1"/>
    <col min="11543" max="11555" width="14.7109375" customWidth="1"/>
    <col min="11557" max="11557" width="14.7109375" customWidth="1"/>
    <col min="11559" max="11562" width="14.7109375" customWidth="1"/>
    <col min="11563" max="11563" width="14.85546875" customWidth="1"/>
    <col min="11564" max="11567" width="14.7109375" customWidth="1"/>
    <col min="11569" max="11570" width="14.7109375" customWidth="1"/>
    <col min="11572" max="11573" width="14.7109375" customWidth="1"/>
    <col min="11574" max="11574" width="14.5703125" customWidth="1"/>
    <col min="11575" max="11577" width="14.7109375" customWidth="1"/>
    <col min="11580" max="11580" width="14.7109375" customWidth="1"/>
    <col min="11581" max="11581" width="14.85546875" customWidth="1"/>
    <col min="11582" max="11584" width="14.7109375" customWidth="1"/>
    <col min="11586" max="11586" width="14.85546875" customWidth="1"/>
    <col min="11587" max="11588" width="14.7109375" customWidth="1"/>
    <col min="11589" max="11589" width="16.5703125" customWidth="1"/>
    <col min="11590" max="11591" width="14.7109375" customWidth="1"/>
    <col min="11593" max="11598" width="14.7109375" customWidth="1"/>
    <col min="11600" max="11600" width="14.85546875" customWidth="1"/>
    <col min="11601" max="11605" width="14.7109375" customWidth="1"/>
    <col min="11607" max="11611" width="14.7109375" customWidth="1"/>
    <col min="11612" max="11612" width="14.5703125" customWidth="1"/>
    <col min="11614" max="11615" width="14.7109375" customWidth="1"/>
    <col min="11616" max="11616" width="14.85546875" customWidth="1"/>
    <col min="11617" max="11617" width="14.7109375" customWidth="1"/>
    <col min="11621" max="11623" width="14.7109375" customWidth="1"/>
    <col min="11777" max="11777" width="7" customWidth="1"/>
    <col min="11778" max="11778" width="37.28515625" customWidth="1"/>
    <col min="11779" max="11779" width="13.28515625" customWidth="1"/>
    <col min="11780" max="11780" width="14.140625" customWidth="1"/>
    <col min="11781" max="11781" width="12.5703125" customWidth="1"/>
    <col min="11782" max="11782" width="13.42578125" customWidth="1"/>
    <col min="11783" max="11786" width="13.7109375" customWidth="1"/>
    <col min="11787" max="11787" width="14.140625" customWidth="1"/>
    <col min="11788" max="11788" width="13.7109375" customWidth="1"/>
    <col min="11789" max="11789" width="9" customWidth="1"/>
    <col min="11790" max="11797" width="14.7109375" customWidth="1"/>
    <col min="11798" max="11798" width="14.85546875" customWidth="1"/>
    <col min="11799" max="11811" width="14.7109375" customWidth="1"/>
    <col min="11813" max="11813" width="14.7109375" customWidth="1"/>
    <col min="11815" max="11818" width="14.7109375" customWidth="1"/>
    <col min="11819" max="11819" width="14.85546875" customWidth="1"/>
    <col min="11820" max="11823" width="14.7109375" customWidth="1"/>
    <col min="11825" max="11826" width="14.7109375" customWidth="1"/>
    <col min="11828" max="11829" width="14.7109375" customWidth="1"/>
    <col min="11830" max="11830" width="14.5703125" customWidth="1"/>
    <col min="11831" max="11833" width="14.7109375" customWidth="1"/>
    <col min="11836" max="11836" width="14.7109375" customWidth="1"/>
    <col min="11837" max="11837" width="14.85546875" customWidth="1"/>
    <col min="11838" max="11840" width="14.7109375" customWidth="1"/>
    <col min="11842" max="11842" width="14.85546875" customWidth="1"/>
    <col min="11843" max="11844" width="14.7109375" customWidth="1"/>
    <col min="11845" max="11845" width="16.5703125" customWidth="1"/>
    <col min="11846" max="11847" width="14.7109375" customWidth="1"/>
    <col min="11849" max="11854" width="14.7109375" customWidth="1"/>
    <col min="11856" max="11856" width="14.85546875" customWidth="1"/>
    <col min="11857" max="11861" width="14.7109375" customWidth="1"/>
    <col min="11863" max="11867" width="14.7109375" customWidth="1"/>
    <col min="11868" max="11868" width="14.5703125" customWidth="1"/>
    <col min="11870" max="11871" width="14.7109375" customWidth="1"/>
    <col min="11872" max="11872" width="14.85546875" customWidth="1"/>
    <col min="11873" max="11873" width="14.7109375" customWidth="1"/>
    <col min="11877" max="11879" width="14.7109375" customWidth="1"/>
    <col min="12033" max="12033" width="7" customWidth="1"/>
    <col min="12034" max="12034" width="37.28515625" customWidth="1"/>
    <col min="12035" max="12035" width="13.28515625" customWidth="1"/>
    <col min="12036" max="12036" width="14.140625" customWidth="1"/>
    <col min="12037" max="12037" width="12.5703125" customWidth="1"/>
    <col min="12038" max="12038" width="13.42578125" customWidth="1"/>
    <col min="12039" max="12042" width="13.7109375" customWidth="1"/>
    <col min="12043" max="12043" width="14.140625" customWidth="1"/>
    <col min="12044" max="12044" width="13.7109375" customWidth="1"/>
    <col min="12045" max="12045" width="9" customWidth="1"/>
    <col min="12046" max="12053" width="14.7109375" customWidth="1"/>
    <col min="12054" max="12054" width="14.85546875" customWidth="1"/>
    <col min="12055" max="12067" width="14.7109375" customWidth="1"/>
    <col min="12069" max="12069" width="14.7109375" customWidth="1"/>
    <col min="12071" max="12074" width="14.7109375" customWidth="1"/>
    <col min="12075" max="12075" width="14.85546875" customWidth="1"/>
    <col min="12076" max="12079" width="14.7109375" customWidth="1"/>
    <col min="12081" max="12082" width="14.7109375" customWidth="1"/>
    <col min="12084" max="12085" width="14.7109375" customWidth="1"/>
    <col min="12086" max="12086" width="14.5703125" customWidth="1"/>
    <col min="12087" max="12089" width="14.7109375" customWidth="1"/>
    <col min="12092" max="12092" width="14.7109375" customWidth="1"/>
    <col min="12093" max="12093" width="14.85546875" customWidth="1"/>
    <col min="12094" max="12096" width="14.7109375" customWidth="1"/>
    <col min="12098" max="12098" width="14.85546875" customWidth="1"/>
    <col min="12099" max="12100" width="14.7109375" customWidth="1"/>
    <col min="12101" max="12101" width="16.5703125" customWidth="1"/>
    <col min="12102" max="12103" width="14.7109375" customWidth="1"/>
    <col min="12105" max="12110" width="14.7109375" customWidth="1"/>
    <col min="12112" max="12112" width="14.85546875" customWidth="1"/>
    <col min="12113" max="12117" width="14.7109375" customWidth="1"/>
    <col min="12119" max="12123" width="14.7109375" customWidth="1"/>
    <col min="12124" max="12124" width="14.5703125" customWidth="1"/>
    <col min="12126" max="12127" width="14.7109375" customWidth="1"/>
    <col min="12128" max="12128" width="14.85546875" customWidth="1"/>
    <col min="12129" max="12129" width="14.7109375" customWidth="1"/>
    <col min="12133" max="12135" width="14.7109375" customWidth="1"/>
    <col min="12289" max="12289" width="7" customWidth="1"/>
    <col min="12290" max="12290" width="37.28515625" customWidth="1"/>
    <col min="12291" max="12291" width="13.28515625" customWidth="1"/>
    <col min="12292" max="12292" width="14.140625" customWidth="1"/>
    <col min="12293" max="12293" width="12.5703125" customWidth="1"/>
    <col min="12294" max="12294" width="13.42578125" customWidth="1"/>
    <col min="12295" max="12298" width="13.7109375" customWidth="1"/>
    <col min="12299" max="12299" width="14.140625" customWidth="1"/>
    <col min="12300" max="12300" width="13.7109375" customWidth="1"/>
    <col min="12301" max="12301" width="9" customWidth="1"/>
    <col min="12302" max="12309" width="14.7109375" customWidth="1"/>
    <col min="12310" max="12310" width="14.85546875" customWidth="1"/>
    <col min="12311" max="12323" width="14.7109375" customWidth="1"/>
    <col min="12325" max="12325" width="14.7109375" customWidth="1"/>
    <col min="12327" max="12330" width="14.7109375" customWidth="1"/>
    <col min="12331" max="12331" width="14.85546875" customWidth="1"/>
    <col min="12332" max="12335" width="14.7109375" customWidth="1"/>
    <col min="12337" max="12338" width="14.7109375" customWidth="1"/>
    <col min="12340" max="12341" width="14.7109375" customWidth="1"/>
    <col min="12342" max="12342" width="14.5703125" customWidth="1"/>
    <col min="12343" max="12345" width="14.7109375" customWidth="1"/>
    <col min="12348" max="12348" width="14.7109375" customWidth="1"/>
    <col min="12349" max="12349" width="14.85546875" customWidth="1"/>
    <col min="12350" max="12352" width="14.7109375" customWidth="1"/>
    <col min="12354" max="12354" width="14.85546875" customWidth="1"/>
    <col min="12355" max="12356" width="14.7109375" customWidth="1"/>
    <col min="12357" max="12357" width="16.5703125" customWidth="1"/>
    <col min="12358" max="12359" width="14.7109375" customWidth="1"/>
    <col min="12361" max="12366" width="14.7109375" customWidth="1"/>
    <col min="12368" max="12368" width="14.85546875" customWidth="1"/>
    <col min="12369" max="12373" width="14.7109375" customWidth="1"/>
    <col min="12375" max="12379" width="14.7109375" customWidth="1"/>
    <col min="12380" max="12380" width="14.5703125" customWidth="1"/>
    <col min="12382" max="12383" width="14.7109375" customWidth="1"/>
    <col min="12384" max="12384" width="14.85546875" customWidth="1"/>
    <col min="12385" max="12385" width="14.7109375" customWidth="1"/>
    <col min="12389" max="12391" width="14.7109375" customWidth="1"/>
    <col min="12545" max="12545" width="7" customWidth="1"/>
    <col min="12546" max="12546" width="37.28515625" customWidth="1"/>
    <col min="12547" max="12547" width="13.28515625" customWidth="1"/>
    <col min="12548" max="12548" width="14.140625" customWidth="1"/>
    <col min="12549" max="12549" width="12.5703125" customWidth="1"/>
    <col min="12550" max="12550" width="13.42578125" customWidth="1"/>
    <col min="12551" max="12554" width="13.7109375" customWidth="1"/>
    <col min="12555" max="12555" width="14.140625" customWidth="1"/>
    <col min="12556" max="12556" width="13.7109375" customWidth="1"/>
    <col min="12557" max="12557" width="9" customWidth="1"/>
    <col min="12558" max="12565" width="14.7109375" customWidth="1"/>
    <col min="12566" max="12566" width="14.85546875" customWidth="1"/>
    <col min="12567" max="12579" width="14.7109375" customWidth="1"/>
    <col min="12581" max="12581" width="14.7109375" customWidth="1"/>
    <col min="12583" max="12586" width="14.7109375" customWidth="1"/>
    <col min="12587" max="12587" width="14.85546875" customWidth="1"/>
    <col min="12588" max="12591" width="14.7109375" customWidth="1"/>
    <col min="12593" max="12594" width="14.7109375" customWidth="1"/>
    <col min="12596" max="12597" width="14.7109375" customWidth="1"/>
    <col min="12598" max="12598" width="14.5703125" customWidth="1"/>
    <col min="12599" max="12601" width="14.7109375" customWidth="1"/>
    <col min="12604" max="12604" width="14.7109375" customWidth="1"/>
    <col min="12605" max="12605" width="14.85546875" customWidth="1"/>
    <col min="12606" max="12608" width="14.7109375" customWidth="1"/>
    <col min="12610" max="12610" width="14.85546875" customWidth="1"/>
    <col min="12611" max="12612" width="14.7109375" customWidth="1"/>
    <col min="12613" max="12613" width="16.5703125" customWidth="1"/>
    <col min="12614" max="12615" width="14.7109375" customWidth="1"/>
    <col min="12617" max="12622" width="14.7109375" customWidth="1"/>
    <col min="12624" max="12624" width="14.85546875" customWidth="1"/>
    <col min="12625" max="12629" width="14.7109375" customWidth="1"/>
    <col min="12631" max="12635" width="14.7109375" customWidth="1"/>
    <col min="12636" max="12636" width="14.5703125" customWidth="1"/>
    <col min="12638" max="12639" width="14.7109375" customWidth="1"/>
    <col min="12640" max="12640" width="14.85546875" customWidth="1"/>
    <col min="12641" max="12641" width="14.7109375" customWidth="1"/>
    <col min="12645" max="12647" width="14.7109375" customWidth="1"/>
    <col min="12801" max="12801" width="7" customWidth="1"/>
    <col min="12802" max="12802" width="37.28515625" customWidth="1"/>
    <col min="12803" max="12803" width="13.28515625" customWidth="1"/>
    <col min="12804" max="12804" width="14.140625" customWidth="1"/>
    <col min="12805" max="12805" width="12.5703125" customWidth="1"/>
    <col min="12806" max="12806" width="13.42578125" customWidth="1"/>
    <col min="12807" max="12810" width="13.7109375" customWidth="1"/>
    <col min="12811" max="12811" width="14.140625" customWidth="1"/>
    <col min="12812" max="12812" width="13.7109375" customWidth="1"/>
    <col min="12813" max="12813" width="9" customWidth="1"/>
    <col min="12814" max="12821" width="14.7109375" customWidth="1"/>
    <col min="12822" max="12822" width="14.85546875" customWidth="1"/>
    <col min="12823" max="12835" width="14.7109375" customWidth="1"/>
    <col min="12837" max="12837" width="14.7109375" customWidth="1"/>
    <col min="12839" max="12842" width="14.7109375" customWidth="1"/>
    <col min="12843" max="12843" width="14.85546875" customWidth="1"/>
    <col min="12844" max="12847" width="14.7109375" customWidth="1"/>
    <col min="12849" max="12850" width="14.7109375" customWidth="1"/>
    <col min="12852" max="12853" width="14.7109375" customWidth="1"/>
    <col min="12854" max="12854" width="14.5703125" customWidth="1"/>
    <col min="12855" max="12857" width="14.7109375" customWidth="1"/>
    <col min="12860" max="12860" width="14.7109375" customWidth="1"/>
    <col min="12861" max="12861" width="14.85546875" customWidth="1"/>
    <col min="12862" max="12864" width="14.7109375" customWidth="1"/>
    <col min="12866" max="12866" width="14.85546875" customWidth="1"/>
    <col min="12867" max="12868" width="14.7109375" customWidth="1"/>
    <col min="12869" max="12869" width="16.5703125" customWidth="1"/>
    <col min="12870" max="12871" width="14.7109375" customWidth="1"/>
    <col min="12873" max="12878" width="14.7109375" customWidth="1"/>
    <col min="12880" max="12880" width="14.85546875" customWidth="1"/>
    <col min="12881" max="12885" width="14.7109375" customWidth="1"/>
    <col min="12887" max="12891" width="14.7109375" customWidth="1"/>
    <col min="12892" max="12892" width="14.5703125" customWidth="1"/>
    <col min="12894" max="12895" width="14.7109375" customWidth="1"/>
    <col min="12896" max="12896" width="14.85546875" customWidth="1"/>
    <col min="12897" max="12897" width="14.7109375" customWidth="1"/>
    <col min="12901" max="12903" width="14.7109375" customWidth="1"/>
    <col min="13057" max="13057" width="7" customWidth="1"/>
    <col min="13058" max="13058" width="37.28515625" customWidth="1"/>
    <col min="13059" max="13059" width="13.28515625" customWidth="1"/>
    <col min="13060" max="13060" width="14.140625" customWidth="1"/>
    <col min="13061" max="13061" width="12.5703125" customWidth="1"/>
    <col min="13062" max="13062" width="13.42578125" customWidth="1"/>
    <col min="13063" max="13066" width="13.7109375" customWidth="1"/>
    <col min="13067" max="13067" width="14.140625" customWidth="1"/>
    <col min="13068" max="13068" width="13.7109375" customWidth="1"/>
    <col min="13069" max="13069" width="9" customWidth="1"/>
    <col min="13070" max="13077" width="14.7109375" customWidth="1"/>
    <col min="13078" max="13078" width="14.85546875" customWidth="1"/>
    <col min="13079" max="13091" width="14.7109375" customWidth="1"/>
    <col min="13093" max="13093" width="14.7109375" customWidth="1"/>
    <col min="13095" max="13098" width="14.7109375" customWidth="1"/>
    <col min="13099" max="13099" width="14.85546875" customWidth="1"/>
    <col min="13100" max="13103" width="14.7109375" customWidth="1"/>
    <col min="13105" max="13106" width="14.7109375" customWidth="1"/>
    <col min="13108" max="13109" width="14.7109375" customWidth="1"/>
    <col min="13110" max="13110" width="14.5703125" customWidth="1"/>
    <col min="13111" max="13113" width="14.7109375" customWidth="1"/>
    <col min="13116" max="13116" width="14.7109375" customWidth="1"/>
    <col min="13117" max="13117" width="14.85546875" customWidth="1"/>
    <col min="13118" max="13120" width="14.7109375" customWidth="1"/>
    <col min="13122" max="13122" width="14.85546875" customWidth="1"/>
    <col min="13123" max="13124" width="14.7109375" customWidth="1"/>
    <col min="13125" max="13125" width="16.5703125" customWidth="1"/>
    <col min="13126" max="13127" width="14.7109375" customWidth="1"/>
    <col min="13129" max="13134" width="14.7109375" customWidth="1"/>
    <col min="13136" max="13136" width="14.85546875" customWidth="1"/>
    <col min="13137" max="13141" width="14.7109375" customWidth="1"/>
    <col min="13143" max="13147" width="14.7109375" customWidth="1"/>
    <col min="13148" max="13148" width="14.5703125" customWidth="1"/>
    <col min="13150" max="13151" width="14.7109375" customWidth="1"/>
    <col min="13152" max="13152" width="14.85546875" customWidth="1"/>
    <col min="13153" max="13153" width="14.7109375" customWidth="1"/>
    <col min="13157" max="13159" width="14.7109375" customWidth="1"/>
    <col min="13313" max="13313" width="7" customWidth="1"/>
    <col min="13314" max="13314" width="37.28515625" customWidth="1"/>
    <col min="13315" max="13315" width="13.28515625" customWidth="1"/>
    <col min="13316" max="13316" width="14.140625" customWidth="1"/>
    <col min="13317" max="13317" width="12.5703125" customWidth="1"/>
    <col min="13318" max="13318" width="13.42578125" customWidth="1"/>
    <col min="13319" max="13322" width="13.7109375" customWidth="1"/>
    <col min="13323" max="13323" width="14.140625" customWidth="1"/>
    <col min="13324" max="13324" width="13.7109375" customWidth="1"/>
    <col min="13325" max="13325" width="9" customWidth="1"/>
    <col min="13326" max="13333" width="14.7109375" customWidth="1"/>
    <col min="13334" max="13334" width="14.85546875" customWidth="1"/>
    <col min="13335" max="13347" width="14.7109375" customWidth="1"/>
    <col min="13349" max="13349" width="14.7109375" customWidth="1"/>
    <col min="13351" max="13354" width="14.7109375" customWidth="1"/>
    <col min="13355" max="13355" width="14.85546875" customWidth="1"/>
    <col min="13356" max="13359" width="14.7109375" customWidth="1"/>
    <col min="13361" max="13362" width="14.7109375" customWidth="1"/>
    <col min="13364" max="13365" width="14.7109375" customWidth="1"/>
    <col min="13366" max="13366" width="14.5703125" customWidth="1"/>
    <col min="13367" max="13369" width="14.7109375" customWidth="1"/>
    <col min="13372" max="13372" width="14.7109375" customWidth="1"/>
    <col min="13373" max="13373" width="14.85546875" customWidth="1"/>
    <col min="13374" max="13376" width="14.7109375" customWidth="1"/>
    <col min="13378" max="13378" width="14.85546875" customWidth="1"/>
    <col min="13379" max="13380" width="14.7109375" customWidth="1"/>
    <col min="13381" max="13381" width="16.5703125" customWidth="1"/>
    <col min="13382" max="13383" width="14.7109375" customWidth="1"/>
    <col min="13385" max="13390" width="14.7109375" customWidth="1"/>
    <col min="13392" max="13392" width="14.85546875" customWidth="1"/>
    <col min="13393" max="13397" width="14.7109375" customWidth="1"/>
    <col min="13399" max="13403" width="14.7109375" customWidth="1"/>
    <col min="13404" max="13404" width="14.5703125" customWidth="1"/>
    <col min="13406" max="13407" width="14.7109375" customWidth="1"/>
    <col min="13408" max="13408" width="14.85546875" customWidth="1"/>
    <col min="13409" max="13409" width="14.7109375" customWidth="1"/>
    <col min="13413" max="13415" width="14.7109375" customWidth="1"/>
    <col min="13569" max="13569" width="7" customWidth="1"/>
    <col min="13570" max="13570" width="37.28515625" customWidth="1"/>
    <col min="13571" max="13571" width="13.28515625" customWidth="1"/>
    <col min="13572" max="13572" width="14.140625" customWidth="1"/>
    <col min="13573" max="13573" width="12.5703125" customWidth="1"/>
    <col min="13574" max="13574" width="13.42578125" customWidth="1"/>
    <col min="13575" max="13578" width="13.7109375" customWidth="1"/>
    <col min="13579" max="13579" width="14.140625" customWidth="1"/>
    <col min="13580" max="13580" width="13.7109375" customWidth="1"/>
    <col min="13581" max="13581" width="9" customWidth="1"/>
    <col min="13582" max="13589" width="14.7109375" customWidth="1"/>
    <col min="13590" max="13590" width="14.85546875" customWidth="1"/>
    <col min="13591" max="13603" width="14.7109375" customWidth="1"/>
    <col min="13605" max="13605" width="14.7109375" customWidth="1"/>
    <col min="13607" max="13610" width="14.7109375" customWidth="1"/>
    <col min="13611" max="13611" width="14.85546875" customWidth="1"/>
    <col min="13612" max="13615" width="14.7109375" customWidth="1"/>
    <col min="13617" max="13618" width="14.7109375" customWidth="1"/>
    <col min="13620" max="13621" width="14.7109375" customWidth="1"/>
    <col min="13622" max="13622" width="14.5703125" customWidth="1"/>
    <col min="13623" max="13625" width="14.7109375" customWidth="1"/>
    <col min="13628" max="13628" width="14.7109375" customWidth="1"/>
    <col min="13629" max="13629" width="14.85546875" customWidth="1"/>
    <col min="13630" max="13632" width="14.7109375" customWidth="1"/>
    <col min="13634" max="13634" width="14.85546875" customWidth="1"/>
    <col min="13635" max="13636" width="14.7109375" customWidth="1"/>
    <col min="13637" max="13637" width="16.5703125" customWidth="1"/>
    <col min="13638" max="13639" width="14.7109375" customWidth="1"/>
    <col min="13641" max="13646" width="14.7109375" customWidth="1"/>
    <col min="13648" max="13648" width="14.85546875" customWidth="1"/>
    <col min="13649" max="13653" width="14.7109375" customWidth="1"/>
    <col min="13655" max="13659" width="14.7109375" customWidth="1"/>
    <col min="13660" max="13660" width="14.5703125" customWidth="1"/>
    <col min="13662" max="13663" width="14.7109375" customWidth="1"/>
    <col min="13664" max="13664" width="14.85546875" customWidth="1"/>
    <col min="13665" max="13665" width="14.7109375" customWidth="1"/>
    <col min="13669" max="13671" width="14.7109375" customWidth="1"/>
    <col min="13825" max="13825" width="7" customWidth="1"/>
    <col min="13826" max="13826" width="37.28515625" customWidth="1"/>
    <col min="13827" max="13827" width="13.28515625" customWidth="1"/>
    <col min="13828" max="13828" width="14.140625" customWidth="1"/>
    <col min="13829" max="13829" width="12.5703125" customWidth="1"/>
    <col min="13830" max="13830" width="13.42578125" customWidth="1"/>
    <col min="13831" max="13834" width="13.7109375" customWidth="1"/>
    <col min="13835" max="13835" width="14.140625" customWidth="1"/>
    <col min="13836" max="13836" width="13.7109375" customWidth="1"/>
    <col min="13837" max="13837" width="9" customWidth="1"/>
    <col min="13838" max="13845" width="14.7109375" customWidth="1"/>
    <col min="13846" max="13846" width="14.85546875" customWidth="1"/>
    <col min="13847" max="13859" width="14.7109375" customWidth="1"/>
    <col min="13861" max="13861" width="14.7109375" customWidth="1"/>
    <col min="13863" max="13866" width="14.7109375" customWidth="1"/>
    <col min="13867" max="13867" width="14.85546875" customWidth="1"/>
    <col min="13868" max="13871" width="14.7109375" customWidth="1"/>
    <col min="13873" max="13874" width="14.7109375" customWidth="1"/>
    <col min="13876" max="13877" width="14.7109375" customWidth="1"/>
    <col min="13878" max="13878" width="14.5703125" customWidth="1"/>
    <col min="13879" max="13881" width="14.7109375" customWidth="1"/>
    <col min="13884" max="13884" width="14.7109375" customWidth="1"/>
    <col min="13885" max="13885" width="14.85546875" customWidth="1"/>
    <col min="13886" max="13888" width="14.7109375" customWidth="1"/>
    <col min="13890" max="13890" width="14.85546875" customWidth="1"/>
    <col min="13891" max="13892" width="14.7109375" customWidth="1"/>
    <col min="13893" max="13893" width="16.5703125" customWidth="1"/>
    <col min="13894" max="13895" width="14.7109375" customWidth="1"/>
    <col min="13897" max="13902" width="14.7109375" customWidth="1"/>
    <col min="13904" max="13904" width="14.85546875" customWidth="1"/>
    <col min="13905" max="13909" width="14.7109375" customWidth="1"/>
    <col min="13911" max="13915" width="14.7109375" customWidth="1"/>
    <col min="13916" max="13916" width="14.5703125" customWidth="1"/>
    <col min="13918" max="13919" width="14.7109375" customWidth="1"/>
    <col min="13920" max="13920" width="14.85546875" customWidth="1"/>
    <col min="13921" max="13921" width="14.7109375" customWidth="1"/>
    <col min="13925" max="13927" width="14.7109375" customWidth="1"/>
    <col min="14081" max="14081" width="7" customWidth="1"/>
    <col min="14082" max="14082" width="37.28515625" customWidth="1"/>
    <col min="14083" max="14083" width="13.28515625" customWidth="1"/>
    <col min="14084" max="14084" width="14.140625" customWidth="1"/>
    <col min="14085" max="14085" width="12.5703125" customWidth="1"/>
    <col min="14086" max="14086" width="13.42578125" customWidth="1"/>
    <col min="14087" max="14090" width="13.7109375" customWidth="1"/>
    <col min="14091" max="14091" width="14.140625" customWidth="1"/>
    <col min="14092" max="14092" width="13.7109375" customWidth="1"/>
    <col min="14093" max="14093" width="9" customWidth="1"/>
    <col min="14094" max="14101" width="14.7109375" customWidth="1"/>
    <col min="14102" max="14102" width="14.85546875" customWidth="1"/>
    <col min="14103" max="14115" width="14.7109375" customWidth="1"/>
    <col min="14117" max="14117" width="14.7109375" customWidth="1"/>
    <col min="14119" max="14122" width="14.7109375" customWidth="1"/>
    <col min="14123" max="14123" width="14.85546875" customWidth="1"/>
    <col min="14124" max="14127" width="14.7109375" customWidth="1"/>
    <col min="14129" max="14130" width="14.7109375" customWidth="1"/>
    <col min="14132" max="14133" width="14.7109375" customWidth="1"/>
    <col min="14134" max="14134" width="14.5703125" customWidth="1"/>
    <col min="14135" max="14137" width="14.7109375" customWidth="1"/>
    <col min="14140" max="14140" width="14.7109375" customWidth="1"/>
    <col min="14141" max="14141" width="14.85546875" customWidth="1"/>
    <col min="14142" max="14144" width="14.7109375" customWidth="1"/>
    <col min="14146" max="14146" width="14.85546875" customWidth="1"/>
    <col min="14147" max="14148" width="14.7109375" customWidth="1"/>
    <col min="14149" max="14149" width="16.5703125" customWidth="1"/>
    <col min="14150" max="14151" width="14.7109375" customWidth="1"/>
    <col min="14153" max="14158" width="14.7109375" customWidth="1"/>
    <col min="14160" max="14160" width="14.85546875" customWidth="1"/>
    <col min="14161" max="14165" width="14.7109375" customWidth="1"/>
    <col min="14167" max="14171" width="14.7109375" customWidth="1"/>
    <col min="14172" max="14172" width="14.5703125" customWidth="1"/>
    <col min="14174" max="14175" width="14.7109375" customWidth="1"/>
    <col min="14176" max="14176" width="14.85546875" customWidth="1"/>
    <col min="14177" max="14177" width="14.7109375" customWidth="1"/>
    <col min="14181" max="14183" width="14.7109375" customWidth="1"/>
    <col min="14337" max="14337" width="7" customWidth="1"/>
    <col min="14338" max="14338" width="37.28515625" customWidth="1"/>
    <col min="14339" max="14339" width="13.28515625" customWidth="1"/>
    <col min="14340" max="14340" width="14.140625" customWidth="1"/>
    <col min="14341" max="14341" width="12.5703125" customWidth="1"/>
    <col min="14342" max="14342" width="13.42578125" customWidth="1"/>
    <col min="14343" max="14346" width="13.7109375" customWidth="1"/>
    <col min="14347" max="14347" width="14.140625" customWidth="1"/>
    <col min="14348" max="14348" width="13.7109375" customWidth="1"/>
    <col min="14349" max="14349" width="9" customWidth="1"/>
    <col min="14350" max="14357" width="14.7109375" customWidth="1"/>
    <col min="14358" max="14358" width="14.85546875" customWidth="1"/>
    <col min="14359" max="14371" width="14.7109375" customWidth="1"/>
    <col min="14373" max="14373" width="14.7109375" customWidth="1"/>
    <col min="14375" max="14378" width="14.7109375" customWidth="1"/>
    <col min="14379" max="14379" width="14.85546875" customWidth="1"/>
    <col min="14380" max="14383" width="14.7109375" customWidth="1"/>
    <col min="14385" max="14386" width="14.7109375" customWidth="1"/>
    <col min="14388" max="14389" width="14.7109375" customWidth="1"/>
    <col min="14390" max="14390" width="14.5703125" customWidth="1"/>
    <col min="14391" max="14393" width="14.7109375" customWidth="1"/>
    <col min="14396" max="14396" width="14.7109375" customWidth="1"/>
    <col min="14397" max="14397" width="14.85546875" customWidth="1"/>
    <col min="14398" max="14400" width="14.7109375" customWidth="1"/>
    <col min="14402" max="14402" width="14.85546875" customWidth="1"/>
    <col min="14403" max="14404" width="14.7109375" customWidth="1"/>
    <col min="14405" max="14405" width="16.5703125" customWidth="1"/>
    <col min="14406" max="14407" width="14.7109375" customWidth="1"/>
    <col min="14409" max="14414" width="14.7109375" customWidth="1"/>
    <col min="14416" max="14416" width="14.85546875" customWidth="1"/>
    <col min="14417" max="14421" width="14.7109375" customWidth="1"/>
    <col min="14423" max="14427" width="14.7109375" customWidth="1"/>
    <col min="14428" max="14428" width="14.5703125" customWidth="1"/>
    <col min="14430" max="14431" width="14.7109375" customWidth="1"/>
    <col min="14432" max="14432" width="14.85546875" customWidth="1"/>
    <col min="14433" max="14433" width="14.7109375" customWidth="1"/>
    <col min="14437" max="14439" width="14.7109375" customWidth="1"/>
    <col min="14593" max="14593" width="7" customWidth="1"/>
    <col min="14594" max="14594" width="37.28515625" customWidth="1"/>
    <col min="14595" max="14595" width="13.28515625" customWidth="1"/>
    <col min="14596" max="14596" width="14.140625" customWidth="1"/>
    <col min="14597" max="14597" width="12.5703125" customWidth="1"/>
    <col min="14598" max="14598" width="13.42578125" customWidth="1"/>
    <col min="14599" max="14602" width="13.7109375" customWidth="1"/>
    <col min="14603" max="14603" width="14.140625" customWidth="1"/>
    <col min="14604" max="14604" width="13.7109375" customWidth="1"/>
    <col min="14605" max="14605" width="9" customWidth="1"/>
    <col min="14606" max="14613" width="14.7109375" customWidth="1"/>
    <col min="14614" max="14614" width="14.85546875" customWidth="1"/>
    <col min="14615" max="14627" width="14.7109375" customWidth="1"/>
    <col min="14629" max="14629" width="14.7109375" customWidth="1"/>
    <col min="14631" max="14634" width="14.7109375" customWidth="1"/>
    <col min="14635" max="14635" width="14.85546875" customWidth="1"/>
    <col min="14636" max="14639" width="14.7109375" customWidth="1"/>
    <col min="14641" max="14642" width="14.7109375" customWidth="1"/>
    <col min="14644" max="14645" width="14.7109375" customWidth="1"/>
    <col min="14646" max="14646" width="14.5703125" customWidth="1"/>
    <col min="14647" max="14649" width="14.7109375" customWidth="1"/>
    <col min="14652" max="14652" width="14.7109375" customWidth="1"/>
    <col min="14653" max="14653" width="14.85546875" customWidth="1"/>
    <col min="14654" max="14656" width="14.7109375" customWidth="1"/>
    <col min="14658" max="14658" width="14.85546875" customWidth="1"/>
    <col min="14659" max="14660" width="14.7109375" customWidth="1"/>
    <col min="14661" max="14661" width="16.5703125" customWidth="1"/>
    <col min="14662" max="14663" width="14.7109375" customWidth="1"/>
    <col min="14665" max="14670" width="14.7109375" customWidth="1"/>
    <col min="14672" max="14672" width="14.85546875" customWidth="1"/>
    <col min="14673" max="14677" width="14.7109375" customWidth="1"/>
    <col min="14679" max="14683" width="14.7109375" customWidth="1"/>
    <col min="14684" max="14684" width="14.5703125" customWidth="1"/>
    <col min="14686" max="14687" width="14.7109375" customWidth="1"/>
    <col min="14688" max="14688" width="14.85546875" customWidth="1"/>
    <col min="14689" max="14689" width="14.7109375" customWidth="1"/>
    <col min="14693" max="14695" width="14.7109375" customWidth="1"/>
    <col min="14849" max="14849" width="7" customWidth="1"/>
    <col min="14850" max="14850" width="37.28515625" customWidth="1"/>
    <col min="14851" max="14851" width="13.28515625" customWidth="1"/>
    <col min="14852" max="14852" width="14.140625" customWidth="1"/>
    <col min="14853" max="14853" width="12.5703125" customWidth="1"/>
    <col min="14854" max="14854" width="13.42578125" customWidth="1"/>
    <col min="14855" max="14858" width="13.7109375" customWidth="1"/>
    <col min="14859" max="14859" width="14.140625" customWidth="1"/>
    <col min="14860" max="14860" width="13.7109375" customWidth="1"/>
    <col min="14861" max="14861" width="9" customWidth="1"/>
    <col min="14862" max="14869" width="14.7109375" customWidth="1"/>
    <col min="14870" max="14870" width="14.85546875" customWidth="1"/>
    <col min="14871" max="14883" width="14.7109375" customWidth="1"/>
    <col min="14885" max="14885" width="14.7109375" customWidth="1"/>
    <col min="14887" max="14890" width="14.7109375" customWidth="1"/>
    <col min="14891" max="14891" width="14.85546875" customWidth="1"/>
    <col min="14892" max="14895" width="14.7109375" customWidth="1"/>
    <col min="14897" max="14898" width="14.7109375" customWidth="1"/>
    <col min="14900" max="14901" width="14.7109375" customWidth="1"/>
    <col min="14902" max="14902" width="14.5703125" customWidth="1"/>
    <col min="14903" max="14905" width="14.7109375" customWidth="1"/>
    <col min="14908" max="14908" width="14.7109375" customWidth="1"/>
    <col min="14909" max="14909" width="14.85546875" customWidth="1"/>
    <col min="14910" max="14912" width="14.7109375" customWidth="1"/>
    <col min="14914" max="14914" width="14.85546875" customWidth="1"/>
    <col min="14915" max="14916" width="14.7109375" customWidth="1"/>
    <col min="14917" max="14917" width="16.5703125" customWidth="1"/>
    <col min="14918" max="14919" width="14.7109375" customWidth="1"/>
    <col min="14921" max="14926" width="14.7109375" customWidth="1"/>
    <col min="14928" max="14928" width="14.85546875" customWidth="1"/>
    <col min="14929" max="14933" width="14.7109375" customWidth="1"/>
    <col min="14935" max="14939" width="14.7109375" customWidth="1"/>
    <col min="14940" max="14940" width="14.5703125" customWidth="1"/>
    <col min="14942" max="14943" width="14.7109375" customWidth="1"/>
    <col min="14944" max="14944" width="14.85546875" customWidth="1"/>
    <col min="14945" max="14945" width="14.7109375" customWidth="1"/>
    <col min="14949" max="14951" width="14.7109375" customWidth="1"/>
    <col min="15105" max="15105" width="7" customWidth="1"/>
    <col min="15106" max="15106" width="37.28515625" customWidth="1"/>
    <col min="15107" max="15107" width="13.28515625" customWidth="1"/>
    <col min="15108" max="15108" width="14.140625" customWidth="1"/>
    <col min="15109" max="15109" width="12.5703125" customWidth="1"/>
    <col min="15110" max="15110" width="13.42578125" customWidth="1"/>
    <col min="15111" max="15114" width="13.7109375" customWidth="1"/>
    <col min="15115" max="15115" width="14.140625" customWidth="1"/>
    <col min="15116" max="15116" width="13.7109375" customWidth="1"/>
    <col min="15117" max="15117" width="9" customWidth="1"/>
    <col min="15118" max="15125" width="14.7109375" customWidth="1"/>
    <col min="15126" max="15126" width="14.85546875" customWidth="1"/>
    <col min="15127" max="15139" width="14.7109375" customWidth="1"/>
    <col min="15141" max="15141" width="14.7109375" customWidth="1"/>
    <col min="15143" max="15146" width="14.7109375" customWidth="1"/>
    <col min="15147" max="15147" width="14.85546875" customWidth="1"/>
    <col min="15148" max="15151" width="14.7109375" customWidth="1"/>
    <col min="15153" max="15154" width="14.7109375" customWidth="1"/>
    <col min="15156" max="15157" width="14.7109375" customWidth="1"/>
    <col min="15158" max="15158" width="14.5703125" customWidth="1"/>
    <col min="15159" max="15161" width="14.7109375" customWidth="1"/>
    <col min="15164" max="15164" width="14.7109375" customWidth="1"/>
    <col min="15165" max="15165" width="14.85546875" customWidth="1"/>
    <col min="15166" max="15168" width="14.7109375" customWidth="1"/>
    <col min="15170" max="15170" width="14.85546875" customWidth="1"/>
    <col min="15171" max="15172" width="14.7109375" customWidth="1"/>
    <col min="15173" max="15173" width="16.5703125" customWidth="1"/>
    <col min="15174" max="15175" width="14.7109375" customWidth="1"/>
    <col min="15177" max="15182" width="14.7109375" customWidth="1"/>
    <col min="15184" max="15184" width="14.85546875" customWidth="1"/>
    <col min="15185" max="15189" width="14.7109375" customWidth="1"/>
    <col min="15191" max="15195" width="14.7109375" customWidth="1"/>
    <col min="15196" max="15196" width="14.5703125" customWidth="1"/>
    <col min="15198" max="15199" width="14.7109375" customWidth="1"/>
    <col min="15200" max="15200" width="14.85546875" customWidth="1"/>
    <col min="15201" max="15201" width="14.7109375" customWidth="1"/>
    <col min="15205" max="15207" width="14.7109375" customWidth="1"/>
    <col min="15361" max="15361" width="7" customWidth="1"/>
    <col min="15362" max="15362" width="37.28515625" customWidth="1"/>
    <col min="15363" max="15363" width="13.28515625" customWidth="1"/>
    <col min="15364" max="15364" width="14.140625" customWidth="1"/>
    <col min="15365" max="15365" width="12.5703125" customWidth="1"/>
    <col min="15366" max="15366" width="13.42578125" customWidth="1"/>
    <col min="15367" max="15370" width="13.7109375" customWidth="1"/>
    <col min="15371" max="15371" width="14.140625" customWidth="1"/>
    <col min="15372" max="15372" width="13.7109375" customWidth="1"/>
    <col min="15373" max="15373" width="9" customWidth="1"/>
    <col min="15374" max="15381" width="14.7109375" customWidth="1"/>
    <col min="15382" max="15382" width="14.85546875" customWidth="1"/>
    <col min="15383" max="15395" width="14.7109375" customWidth="1"/>
    <col min="15397" max="15397" width="14.7109375" customWidth="1"/>
    <col min="15399" max="15402" width="14.7109375" customWidth="1"/>
    <col min="15403" max="15403" width="14.85546875" customWidth="1"/>
    <col min="15404" max="15407" width="14.7109375" customWidth="1"/>
    <col min="15409" max="15410" width="14.7109375" customWidth="1"/>
    <col min="15412" max="15413" width="14.7109375" customWidth="1"/>
    <col min="15414" max="15414" width="14.5703125" customWidth="1"/>
    <col min="15415" max="15417" width="14.7109375" customWidth="1"/>
    <col min="15420" max="15420" width="14.7109375" customWidth="1"/>
    <col min="15421" max="15421" width="14.85546875" customWidth="1"/>
    <col min="15422" max="15424" width="14.7109375" customWidth="1"/>
    <col min="15426" max="15426" width="14.85546875" customWidth="1"/>
    <col min="15427" max="15428" width="14.7109375" customWidth="1"/>
    <col min="15429" max="15429" width="16.5703125" customWidth="1"/>
    <col min="15430" max="15431" width="14.7109375" customWidth="1"/>
    <col min="15433" max="15438" width="14.7109375" customWidth="1"/>
    <col min="15440" max="15440" width="14.85546875" customWidth="1"/>
    <col min="15441" max="15445" width="14.7109375" customWidth="1"/>
    <col min="15447" max="15451" width="14.7109375" customWidth="1"/>
    <col min="15452" max="15452" width="14.5703125" customWidth="1"/>
    <col min="15454" max="15455" width="14.7109375" customWidth="1"/>
    <col min="15456" max="15456" width="14.85546875" customWidth="1"/>
    <col min="15457" max="15457" width="14.7109375" customWidth="1"/>
    <col min="15461" max="15463" width="14.7109375" customWidth="1"/>
    <col min="15617" max="15617" width="7" customWidth="1"/>
    <col min="15618" max="15618" width="37.28515625" customWidth="1"/>
    <col min="15619" max="15619" width="13.28515625" customWidth="1"/>
    <col min="15620" max="15620" width="14.140625" customWidth="1"/>
    <col min="15621" max="15621" width="12.5703125" customWidth="1"/>
    <col min="15622" max="15622" width="13.42578125" customWidth="1"/>
    <col min="15623" max="15626" width="13.7109375" customWidth="1"/>
    <col min="15627" max="15627" width="14.140625" customWidth="1"/>
    <col min="15628" max="15628" width="13.7109375" customWidth="1"/>
    <col min="15629" max="15629" width="9" customWidth="1"/>
    <col min="15630" max="15637" width="14.7109375" customWidth="1"/>
    <col min="15638" max="15638" width="14.85546875" customWidth="1"/>
    <col min="15639" max="15651" width="14.7109375" customWidth="1"/>
    <col min="15653" max="15653" width="14.7109375" customWidth="1"/>
    <col min="15655" max="15658" width="14.7109375" customWidth="1"/>
    <col min="15659" max="15659" width="14.85546875" customWidth="1"/>
    <col min="15660" max="15663" width="14.7109375" customWidth="1"/>
    <col min="15665" max="15666" width="14.7109375" customWidth="1"/>
    <col min="15668" max="15669" width="14.7109375" customWidth="1"/>
    <col min="15670" max="15670" width="14.5703125" customWidth="1"/>
    <col min="15671" max="15673" width="14.7109375" customWidth="1"/>
    <col min="15676" max="15676" width="14.7109375" customWidth="1"/>
    <col min="15677" max="15677" width="14.85546875" customWidth="1"/>
    <col min="15678" max="15680" width="14.7109375" customWidth="1"/>
    <col min="15682" max="15682" width="14.85546875" customWidth="1"/>
    <col min="15683" max="15684" width="14.7109375" customWidth="1"/>
    <col min="15685" max="15685" width="16.5703125" customWidth="1"/>
    <col min="15686" max="15687" width="14.7109375" customWidth="1"/>
    <col min="15689" max="15694" width="14.7109375" customWidth="1"/>
    <col min="15696" max="15696" width="14.85546875" customWidth="1"/>
    <col min="15697" max="15701" width="14.7109375" customWidth="1"/>
    <col min="15703" max="15707" width="14.7109375" customWidth="1"/>
    <col min="15708" max="15708" width="14.5703125" customWidth="1"/>
    <col min="15710" max="15711" width="14.7109375" customWidth="1"/>
    <col min="15712" max="15712" width="14.85546875" customWidth="1"/>
    <col min="15713" max="15713" width="14.7109375" customWidth="1"/>
    <col min="15717" max="15719" width="14.7109375" customWidth="1"/>
    <col min="15873" max="15873" width="7" customWidth="1"/>
    <col min="15874" max="15874" width="37.28515625" customWidth="1"/>
    <col min="15875" max="15875" width="13.28515625" customWidth="1"/>
    <col min="15876" max="15876" width="14.140625" customWidth="1"/>
    <col min="15877" max="15877" width="12.5703125" customWidth="1"/>
    <col min="15878" max="15878" width="13.42578125" customWidth="1"/>
    <col min="15879" max="15882" width="13.7109375" customWidth="1"/>
    <col min="15883" max="15883" width="14.140625" customWidth="1"/>
    <col min="15884" max="15884" width="13.7109375" customWidth="1"/>
    <col min="15885" max="15885" width="9" customWidth="1"/>
    <col min="15886" max="15893" width="14.7109375" customWidth="1"/>
    <col min="15894" max="15894" width="14.85546875" customWidth="1"/>
    <col min="15895" max="15907" width="14.7109375" customWidth="1"/>
    <col min="15909" max="15909" width="14.7109375" customWidth="1"/>
    <col min="15911" max="15914" width="14.7109375" customWidth="1"/>
    <col min="15915" max="15915" width="14.85546875" customWidth="1"/>
    <col min="15916" max="15919" width="14.7109375" customWidth="1"/>
    <col min="15921" max="15922" width="14.7109375" customWidth="1"/>
    <col min="15924" max="15925" width="14.7109375" customWidth="1"/>
    <col min="15926" max="15926" width="14.5703125" customWidth="1"/>
    <col min="15927" max="15929" width="14.7109375" customWidth="1"/>
    <col min="15932" max="15932" width="14.7109375" customWidth="1"/>
    <col min="15933" max="15933" width="14.85546875" customWidth="1"/>
    <col min="15934" max="15936" width="14.7109375" customWidth="1"/>
    <col min="15938" max="15938" width="14.85546875" customWidth="1"/>
    <col min="15939" max="15940" width="14.7109375" customWidth="1"/>
    <col min="15941" max="15941" width="16.5703125" customWidth="1"/>
    <col min="15942" max="15943" width="14.7109375" customWidth="1"/>
    <col min="15945" max="15950" width="14.7109375" customWidth="1"/>
    <col min="15952" max="15952" width="14.85546875" customWidth="1"/>
    <col min="15953" max="15957" width="14.7109375" customWidth="1"/>
    <col min="15959" max="15963" width="14.7109375" customWidth="1"/>
    <col min="15964" max="15964" width="14.5703125" customWidth="1"/>
    <col min="15966" max="15967" width="14.7109375" customWidth="1"/>
    <col min="15968" max="15968" width="14.85546875" customWidth="1"/>
    <col min="15969" max="15969" width="14.7109375" customWidth="1"/>
    <col min="15973" max="15975" width="14.7109375" customWidth="1"/>
    <col min="16129" max="16129" width="7" customWidth="1"/>
    <col min="16130" max="16130" width="37.28515625" customWidth="1"/>
    <col min="16131" max="16131" width="13.28515625" customWidth="1"/>
    <col min="16132" max="16132" width="14.140625" customWidth="1"/>
    <col min="16133" max="16133" width="12.5703125" customWidth="1"/>
    <col min="16134" max="16134" width="13.42578125" customWidth="1"/>
    <col min="16135" max="16138" width="13.7109375" customWidth="1"/>
    <col min="16139" max="16139" width="14.140625" customWidth="1"/>
    <col min="16140" max="16140" width="13.7109375" customWidth="1"/>
    <col min="16141" max="16141" width="9" customWidth="1"/>
    <col min="16142" max="16149" width="14.7109375" customWidth="1"/>
    <col min="16150" max="16150" width="14.85546875" customWidth="1"/>
    <col min="16151" max="16163" width="14.7109375" customWidth="1"/>
    <col min="16165" max="16165" width="14.7109375" customWidth="1"/>
    <col min="16167" max="16170" width="14.7109375" customWidth="1"/>
    <col min="16171" max="16171" width="14.85546875" customWidth="1"/>
    <col min="16172" max="16175" width="14.7109375" customWidth="1"/>
    <col min="16177" max="16178" width="14.7109375" customWidth="1"/>
    <col min="16180" max="16181" width="14.7109375" customWidth="1"/>
    <col min="16182" max="16182" width="14.5703125" customWidth="1"/>
    <col min="16183" max="16185" width="14.7109375" customWidth="1"/>
    <col min="16188" max="16188" width="14.7109375" customWidth="1"/>
    <col min="16189" max="16189" width="14.85546875" customWidth="1"/>
    <col min="16190" max="16192" width="14.7109375" customWidth="1"/>
    <col min="16194" max="16194" width="14.85546875" customWidth="1"/>
    <col min="16195" max="16196" width="14.7109375" customWidth="1"/>
    <col min="16197" max="16197" width="16.5703125" customWidth="1"/>
    <col min="16198" max="16199" width="14.7109375" customWidth="1"/>
    <col min="16201" max="16206" width="14.7109375" customWidth="1"/>
    <col min="16208" max="16208" width="14.85546875" customWidth="1"/>
    <col min="16209" max="16213" width="14.7109375" customWidth="1"/>
    <col min="16215" max="16219" width="14.7109375" customWidth="1"/>
    <col min="16220" max="16220" width="14.5703125" customWidth="1"/>
    <col min="16222" max="16223" width="14.7109375" customWidth="1"/>
    <col min="16224" max="16224" width="14.85546875" customWidth="1"/>
    <col min="16225" max="16225" width="14.7109375" customWidth="1"/>
    <col min="16229" max="16231" width="14.7109375" customWidth="1"/>
  </cols>
  <sheetData>
    <row r="1" spans="2:7" x14ac:dyDescent="0.2">
      <c r="B1" s="5"/>
      <c r="C1" s="5"/>
      <c r="D1" s="5"/>
      <c r="E1" s="5"/>
      <c r="F1" s="5"/>
    </row>
    <row r="2" spans="2:7" x14ac:dyDescent="0.2">
      <c r="B2" s="425" t="s">
        <v>368</v>
      </c>
      <c r="C2" s="425"/>
      <c r="D2" s="425"/>
      <c r="E2" s="425"/>
      <c r="F2" s="425"/>
    </row>
    <row r="3" spans="2:7" x14ac:dyDescent="0.2">
      <c r="B3" s="416" t="s">
        <v>58</v>
      </c>
      <c r="C3" s="416"/>
      <c r="D3" s="416"/>
      <c r="E3" s="416"/>
      <c r="F3" s="416"/>
    </row>
    <row r="4" spans="2:7" x14ac:dyDescent="0.2">
      <c r="B4" s="410" t="s">
        <v>125</v>
      </c>
      <c r="C4" s="410"/>
      <c r="D4" s="410"/>
      <c r="E4" s="410"/>
      <c r="F4" s="410"/>
    </row>
    <row r="5" spans="2:7" x14ac:dyDescent="0.2">
      <c r="B5" s="410" t="s">
        <v>130</v>
      </c>
      <c r="C5" s="410"/>
      <c r="D5" s="410"/>
      <c r="E5" s="410"/>
      <c r="F5" s="410"/>
    </row>
    <row r="6" spans="2:7" x14ac:dyDescent="0.2">
      <c r="B6" s="83" t="s">
        <v>136</v>
      </c>
      <c r="C6" s="206"/>
      <c r="D6" s="206"/>
      <c r="E6" s="206"/>
      <c r="F6" s="206"/>
    </row>
    <row r="7" spans="2:7" x14ac:dyDescent="0.2">
      <c r="B7" s="410" t="s">
        <v>120</v>
      </c>
      <c r="C7" s="410"/>
      <c r="D7" s="410"/>
      <c r="E7" s="410"/>
      <c r="F7" s="410"/>
    </row>
    <row r="8" spans="2:7" x14ac:dyDescent="0.2">
      <c r="B8" s="416" t="s">
        <v>221</v>
      </c>
      <c r="C8" s="416"/>
      <c r="D8" s="416"/>
      <c r="E8" s="416"/>
      <c r="F8" s="416"/>
    </row>
    <row r="9" spans="2:7" x14ac:dyDescent="0.2">
      <c r="B9" s="87"/>
      <c r="C9" s="87"/>
      <c r="D9" s="87"/>
      <c r="E9" s="88"/>
      <c r="F9" s="87"/>
    </row>
    <row r="10" spans="2:7" x14ac:dyDescent="0.2">
      <c r="B10" s="407" t="s">
        <v>62</v>
      </c>
      <c r="C10" s="407" t="s">
        <v>63</v>
      </c>
      <c r="D10" s="243" t="s">
        <v>64</v>
      </c>
      <c r="E10" s="243" t="s">
        <v>65</v>
      </c>
      <c r="F10" s="407" t="s">
        <v>17</v>
      </c>
      <c r="G10" s="245"/>
    </row>
    <row r="11" spans="2:7" x14ac:dyDescent="0.2">
      <c r="B11" s="407"/>
      <c r="C11" s="407"/>
      <c r="D11" s="243" t="s">
        <v>67</v>
      </c>
      <c r="E11" s="243" t="s">
        <v>68</v>
      </c>
      <c r="F11" s="407"/>
      <c r="G11" s="29"/>
    </row>
    <row r="12" spans="2:7" x14ac:dyDescent="0.2">
      <c r="B12" s="93">
        <v>51</v>
      </c>
      <c r="C12" s="94" t="s">
        <v>70</v>
      </c>
      <c r="D12" s="95">
        <f>SUM(D13+D17+D19+D22)</f>
        <v>113178.8</v>
      </c>
      <c r="E12" s="95">
        <f>SUM(E13+E17+E19+E22)</f>
        <v>82536.25</v>
      </c>
      <c r="F12" s="95">
        <f>SUM(F13+F17+F19+F22)</f>
        <v>195715.05</v>
      </c>
      <c r="G12" s="29"/>
    </row>
    <row r="13" spans="2:7" x14ac:dyDescent="0.2">
      <c r="B13" s="96">
        <v>511</v>
      </c>
      <c r="C13" s="97" t="s">
        <v>143</v>
      </c>
      <c r="D13" s="98">
        <f>SUM(D14:D16)</f>
        <v>97942.55</v>
      </c>
      <c r="E13" s="98">
        <f>SUM(E14:E16)</f>
        <v>70300</v>
      </c>
      <c r="F13" s="98">
        <f>SUM(F14:F16)</f>
        <v>168242.55</v>
      </c>
      <c r="G13" s="29"/>
    </row>
    <row r="14" spans="2:7" x14ac:dyDescent="0.2">
      <c r="B14" s="99">
        <v>51101</v>
      </c>
      <c r="C14" s="100" t="s">
        <v>71</v>
      </c>
      <c r="D14" s="101">
        <v>80300</v>
      </c>
      <c r="E14" s="101">
        <v>70300</v>
      </c>
      <c r="F14" s="101">
        <f>SUM(D14:E14)</f>
        <v>150600</v>
      </c>
    </row>
    <row r="15" spans="2:7" ht="12.75" customHeight="1" x14ac:dyDescent="0.2">
      <c r="B15" s="99">
        <v>51103</v>
      </c>
      <c r="C15" s="102" t="s">
        <v>72</v>
      </c>
      <c r="D15" s="101">
        <v>12642.55</v>
      </c>
      <c r="E15" s="101">
        <v>0</v>
      </c>
      <c r="F15" s="101">
        <f>SUM(D15:E15)</f>
        <v>12642.55</v>
      </c>
    </row>
    <row r="16" spans="2:7" x14ac:dyDescent="0.2">
      <c r="B16" s="103">
        <v>51107</v>
      </c>
      <c r="C16" s="124" t="s">
        <v>74</v>
      </c>
      <c r="D16" s="101">
        <v>5000</v>
      </c>
      <c r="E16" s="101">
        <v>0</v>
      </c>
      <c r="F16" s="101">
        <f>SUM(D16:E16)</f>
        <v>5000</v>
      </c>
      <c r="G16" s="208"/>
    </row>
    <row r="17" spans="2:7" x14ac:dyDescent="0.2">
      <c r="B17" s="96">
        <v>512</v>
      </c>
      <c r="C17" s="127" t="s">
        <v>329</v>
      </c>
      <c r="D17" s="98">
        <f>SUM(D18:D18)</f>
        <v>2000</v>
      </c>
      <c r="E17" s="98">
        <f>SUM(E18:E18)</f>
        <v>0</v>
      </c>
      <c r="F17" s="98">
        <f>SUM(F18:F18)</f>
        <v>2000</v>
      </c>
      <c r="G17" s="208"/>
    </row>
    <row r="18" spans="2:7" x14ac:dyDescent="0.2">
      <c r="B18" s="103">
        <v>51201</v>
      </c>
      <c r="C18" s="124" t="s">
        <v>71</v>
      </c>
      <c r="D18" s="101">
        <v>2000</v>
      </c>
      <c r="E18" s="101">
        <v>0</v>
      </c>
      <c r="F18" s="101">
        <f>SUM(D18:E18)</f>
        <v>2000</v>
      </c>
      <c r="G18" s="208"/>
    </row>
    <row r="19" spans="2:7" x14ac:dyDescent="0.2">
      <c r="B19" s="96">
        <v>514</v>
      </c>
      <c r="C19" s="94" t="s">
        <v>75</v>
      </c>
      <c r="D19" s="98">
        <f>SUM(D20:D21)</f>
        <v>6900.5</v>
      </c>
      <c r="E19" s="98">
        <f t="shared" ref="E19" si="0">SUM(E20)</f>
        <v>6400.5</v>
      </c>
      <c r="F19" s="98">
        <f>SUM(F20:F21)</f>
        <v>13301</v>
      </c>
    </row>
    <row r="20" spans="2:7" x14ac:dyDescent="0.2">
      <c r="B20" s="103">
        <v>51401</v>
      </c>
      <c r="C20" s="102" t="s">
        <v>76</v>
      </c>
      <c r="D20" s="101">
        <v>6400.5</v>
      </c>
      <c r="E20" s="101">
        <v>6400.5</v>
      </c>
      <c r="F20" s="101">
        <f>SUM(D20:E20)</f>
        <v>12801</v>
      </c>
    </row>
    <row r="21" spans="2:7" x14ac:dyDescent="0.2">
      <c r="B21" s="103">
        <v>51402</v>
      </c>
      <c r="C21" s="102" t="s">
        <v>363</v>
      </c>
      <c r="D21" s="101">
        <v>500</v>
      </c>
      <c r="E21" s="101">
        <v>0</v>
      </c>
      <c r="F21" s="101">
        <f>SUM(D21:E21)</f>
        <v>500</v>
      </c>
    </row>
    <row r="22" spans="2:7" x14ac:dyDescent="0.2">
      <c r="B22" s="96">
        <v>515</v>
      </c>
      <c r="C22" s="104" t="s">
        <v>77</v>
      </c>
      <c r="D22" s="98">
        <f>SUM(D23:D24)</f>
        <v>6335.75</v>
      </c>
      <c r="E22" s="98">
        <f>SUM(E23:E23)</f>
        <v>5835.75</v>
      </c>
      <c r="F22" s="98">
        <f>SUM(F23:F24)</f>
        <v>12171.5</v>
      </c>
    </row>
    <row r="23" spans="2:7" x14ac:dyDescent="0.2">
      <c r="B23" s="103">
        <v>51501</v>
      </c>
      <c r="C23" s="102" t="s">
        <v>76</v>
      </c>
      <c r="D23" s="101">
        <v>5835.75</v>
      </c>
      <c r="E23" s="101">
        <v>5835.75</v>
      </c>
      <c r="F23" s="101">
        <f>SUM(D23:E23)</f>
        <v>11671.5</v>
      </c>
    </row>
    <row r="24" spans="2:7" x14ac:dyDescent="0.2">
      <c r="B24" s="103">
        <v>51502</v>
      </c>
      <c r="C24" s="102" t="s">
        <v>363</v>
      </c>
      <c r="D24" s="101">
        <v>500</v>
      </c>
      <c r="E24" s="101">
        <v>0</v>
      </c>
      <c r="F24" s="101">
        <f>SUM(D24:E24)</f>
        <v>500</v>
      </c>
    </row>
    <row r="25" spans="2:7" x14ac:dyDescent="0.2">
      <c r="B25" s="96">
        <v>54</v>
      </c>
      <c r="C25" s="104" t="s">
        <v>79</v>
      </c>
      <c r="D25" s="105">
        <f>SUM(D26+D35+D37)</f>
        <v>25730.05</v>
      </c>
      <c r="E25" s="105">
        <f>SUM(E26+E35+E37)</f>
        <v>500</v>
      </c>
      <c r="F25" s="105">
        <f>SUM(F26+F35+F37)</f>
        <v>26230.05</v>
      </c>
    </row>
    <row r="26" spans="2:7" x14ac:dyDescent="0.2">
      <c r="B26" s="96">
        <v>541</v>
      </c>
      <c r="C26" s="104" t="s">
        <v>153</v>
      </c>
      <c r="D26" s="105">
        <f>SUM(D27:D34)</f>
        <v>22070.05</v>
      </c>
      <c r="E26" s="105">
        <f>SUM(E27:E34)</f>
        <v>0</v>
      </c>
      <c r="F26" s="105">
        <f>SUM(F27:F34)</f>
        <v>22070.05</v>
      </c>
      <c r="G26" s="6"/>
    </row>
    <row r="27" spans="2:7" x14ac:dyDescent="0.2">
      <c r="B27" s="103">
        <v>54104</v>
      </c>
      <c r="C27" s="102" t="s">
        <v>82</v>
      </c>
      <c r="D27" s="106">
        <v>8000</v>
      </c>
      <c r="E27" s="106">
        <v>0</v>
      </c>
      <c r="F27" s="106">
        <f t="shared" ref="F27:F34" si="1">SUM(D27:E27)</f>
        <v>8000</v>
      </c>
      <c r="G27" s="77"/>
    </row>
    <row r="28" spans="2:7" x14ac:dyDescent="0.2">
      <c r="B28" s="103">
        <v>54105</v>
      </c>
      <c r="C28" s="102" t="s">
        <v>83</v>
      </c>
      <c r="D28" s="106">
        <v>150</v>
      </c>
      <c r="E28" s="106">
        <v>0</v>
      </c>
      <c r="F28" s="106">
        <f t="shared" si="1"/>
        <v>150</v>
      </c>
      <c r="G28" s="209"/>
    </row>
    <row r="29" spans="2:7" x14ac:dyDescent="0.2">
      <c r="B29" s="103">
        <v>54107</v>
      </c>
      <c r="C29" s="102" t="s">
        <v>133</v>
      </c>
      <c r="D29" s="106">
        <v>500</v>
      </c>
      <c r="E29" s="106">
        <v>0</v>
      </c>
      <c r="F29" s="106">
        <f t="shared" si="1"/>
        <v>500</v>
      </c>
      <c r="G29" s="77"/>
    </row>
    <row r="30" spans="2:7" x14ac:dyDescent="0.2">
      <c r="B30" s="103">
        <v>54109</v>
      </c>
      <c r="C30" s="102" t="s">
        <v>85</v>
      </c>
      <c r="D30" s="106">
        <v>500</v>
      </c>
      <c r="E30" s="106">
        <v>0</v>
      </c>
      <c r="F30" s="106">
        <f t="shared" si="1"/>
        <v>500</v>
      </c>
      <c r="G30" s="29"/>
    </row>
    <row r="31" spans="2:7" x14ac:dyDescent="0.2">
      <c r="B31" s="103">
        <v>54110</v>
      </c>
      <c r="C31" s="102" t="s">
        <v>276</v>
      </c>
      <c r="D31" s="106">
        <v>1500</v>
      </c>
      <c r="E31" s="106">
        <v>0</v>
      </c>
      <c r="F31" s="106">
        <f t="shared" si="1"/>
        <v>1500</v>
      </c>
      <c r="G31" s="29"/>
    </row>
    <row r="32" spans="2:7" x14ac:dyDescent="0.2">
      <c r="B32" s="103">
        <v>54114</v>
      </c>
      <c r="C32" s="102" t="s">
        <v>87</v>
      </c>
      <c r="D32" s="106">
        <v>70</v>
      </c>
      <c r="E32" s="106">
        <v>0</v>
      </c>
      <c r="F32" s="106">
        <f t="shared" si="1"/>
        <v>70</v>
      </c>
      <c r="G32" s="29"/>
    </row>
    <row r="33" spans="2:8" x14ac:dyDescent="0.2">
      <c r="B33" s="103">
        <v>54117</v>
      </c>
      <c r="C33" s="102" t="s">
        <v>277</v>
      </c>
      <c r="D33" s="106">
        <v>11180.05</v>
      </c>
      <c r="E33" s="106">
        <v>0</v>
      </c>
      <c r="F33" s="106">
        <f t="shared" si="1"/>
        <v>11180.05</v>
      </c>
      <c r="G33" s="29"/>
    </row>
    <row r="34" spans="2:8" x14ac:dyDescent="0.2">
      <c r="B34" s="103">
        <v>54118</v>
      </c>
      <c r="C34" s="102" t="s">
        <v>237</v>
      </c>
      <c r="D34" s="106">
        <v>170</v>
      </c>
      <c r="E34" s="106">
        <v>0</v>
      </c>
      <c r="F34" s="106">
        <f t="shared" si="1"/>
        <v>170</v>
      </c>
      <c r="G34" s="29"/>
    </row>
    <row r="35" spans="2:8" x14ac:dyDescent="0.2">
      <c r="B35" s="96">
        <v>542</v>
      </c>
      <c r="C35" s="104" t="s">
        <v>156</v>
      </c>
      <c r="D35" s="105">
        <f>SUM(D36)</f>
        <v>3000</v>
      </c>
      <c r="E35" s="105">
        <f t="shared" ref="E35:F35" si="2">SUM(E36)</f>
        <v>500</v>
      </c>
      <c r="F35" s="105">
        <f t="shared" si="2"/>
        <v>3500</v>
      </c>
    </row>
    <row r="36" spans="2:8" x14ac:dyDescent="0.2">
      <c r="B36" s="103">
        <v>54203</v>
      </c>
      <c r="C36" s="102" t="s">
        <v>91</v>
      </c>
      <c r="D36" s="106">
        <v>3000</v>
      </c>
      <c r="E36" s="106">
        <v>500</v>
      </c>
      <c r="F36" s="106">
        <f>SUM(D36:E36)</f>
        <v>3500</v>
      </c>
      <c r="G36" s="208"/>
      <c r="H36" s="29"/>
    </row>
    <row r="37" spans="2:8" x14ac:dyDescent="0.2">
      <c r="B37" s="96">
        <v>543</v>
      </c>
      <c r="C37" s="104" t="s">
        <v>145</v>
      </c>
      <c r="D37" s="105">
        <f>SUM(D38:D38)</f>
        <v>660</v>
      </c>
      <c r="E37" s="105">
        <f>SUM(E38:E38)</f>
        <v>0</v>
      </c>
      <c r="F37" s="105">
        <f>SUM(F38:F38)</f>
        <v>660</v>
      </c>
      <c r="G37" s="6"/>
    </row>
    <row r="38" spans="2:8" x14ac:dyDescent="0.2">
      <c r="B38" s="103">
        <v>54302</v>
      </c>
      <c r="C38" s="102" t="s">
        <v>250</v>
      </c>
      <c r="D38" s="106">
        <v>660</v>
      </c>
      <c r="E38" s="106">
        <v>0</v>
      </c>
      <c r="F38" s="106">
        <f>SUM(D38:E38)</f>
        <v>660</v>
      </c>
      <c r="G38" s="29"/>
    </row>
    <row r="39" spans="2:8" x14ac:dyDescent="0.2">
      <c r="B39" s="96">
        <v>61</v>
      </c>
      <c r="C39" s="104" t="s">
        <v>106</v>
      </c>
      <c r="D39" s="105">
        <f>SUM(D40)</f>
        <v>26150</v>
      </c>
      <c r="E39" s="105">
        <f t="shared" ref="E39" si="3">SUM(E40)</f>
        <v>0</v>
      </c>
      <c r="F39" s="105">
        <f>SUM(F40)</f>
        <v>26150</v>
      </c>
      <c r="G39" s="29"/>
    </row>
    <row r="40" spans="2:8" x14ac:dyDescent="0.2">
      <c r="B40" s="96">
        <v>611</v>
      </c>
      <c r="C40" s="104" t="s">
        <v>152</v>
      </c>
      <c r="D40" s="105">
        <f>SUM(D41:D42)</f>
        <v>26150</v>
      </c>
      <c r="E40" s="105">
        <f>SUM(E41:E42)</f>
        <v>0</v>
      </c>
      <c r="F40" s="105">
        <f>SUM(F41:F42)</f>
        <v>26150</v>
      </c>
      <c r="G40" s="29"/>
    </row>
    <row r="41" spans="2:8" x14ac:dyDescent="0.2">
      <c r="B41" s="103">
        <v>61101</v>
      </c>
      <c r="C41" s="102" t="s">
        <v>108</v>
      </c>
      <c r="D41" s="106">
        <v>1150</v>
      </c>
      <c r="E41" s="106">
        <v>0</v>
      </c>
      <c r="F41" s="106">
        <f>SUM(D41:E41)</f>
        <v>1150</v>
      </c>
      <c r="G41" s="29"/>
    </row>
    <row r="42" spans="2:8" x14ac:dyDescent="0.2">
      <c r="B42" s="103">
        <v>61105</v>
      </c>
      <c r="C42" s="102" t="s">
        <v>278</v>
      </c>
      <c r="D42" s="106">
        <v>25000</v>
      </c>
      <c r="E42" s="106">
        <v>0</v>
      </c>
      <c r="F42" s="106">
        <f>SUM(D42:E42)</f>
        <v>25000</v>
      </c>
      <c r="G42" s="29"/>
    </row>
    <row r="43" spans="2:8" x14ac:dyDescent="0.2">
      <c r="B43" s="103"/>
      <c r="C43" s="102"/>
      <c r="D43" s="106"/>
      <c r="E43" s="106"/>
      <c r="F43" s="106"/>
      <c r="G43" s="29"/>
    </row>
    <row r="44" spans="2:8" x14ac:dyDescent="0.2">
      <c r="B44" s="103"/>
      <c r="C44" s="104" t="s">
        <v>115</v>
      </c>
      <c r="D44" s="105">
        <f>SUM(D12+D25+D39)</f>
        <v>165058.85</v>
      </c>
      <c r="E44" s="105">
        <f>SUM(E12+E25+E39)</f>
        <v>83036.25</v>
      </c>
      <c r="F44" s="105">
        <f>SUM(D44:E44)</f>
        <v>248095.1</v>
      </c>
      <c r="G44" s="29"/>
    </row>
    <row r="45" spans="2:8" x14ac:dyDescent="0.2">
      <c r="B45" s="103"/>
      <c r="C45" s="102"/>
      <c r="D45" s="106"/>
      <c r="E45" s="106"/>
      <c r="F45" s="106"/>
      <c r="G45" s="29"/>
    </row>
    <row r="46" spans="2:8" x14ac:dyDescent="0.2">
      <c r="B46" s="96"/>
      <c r="C46" s="104" t="s">
        <v>116</v>
      </c>
      <c r="D46" s="105">
        <f>SUM(D12+D25+D39)</f>
        <v>165058.85</v>
      </c>
      <c r="E46" s="105">
        <f>SUM(E12+E25+E39)</f>
        <v>83036.25</v>
      </c>
      <c r="F46" s="105">
        <f>SUM(F12+F25+F39)</f>
        <v>248095.09999999998</v>
      </c>
      <c r="G46" s="210"/>
    </row>
    <row r="47" spans="2:8" x14ac:dyDescent="0.2">
      <c r="B47" s="96"/>
      <c r="C47" s="104" t="s">
        <v>117</v>
      </c>
      <c r="D47" s="105">
        <f>SUM(D13+D17+D19+D22+D26+D35+D37+D40)</f>
        <v>165058.85</v>
      </c>
      <c r="E47" s="105">
        <f>SUM(E13+E19+E22+E26+E35+E37+E40)</f>
        <v>83036.25</v>
      </c>
      <c r="F47" s="105">
        <f>SUM(F13+F17+F19+F22+F26+F35+F37+F40)</f>
        <v>248095.09999999998</v>
      </c>
      <c r="G47" s="210"/>
    </row>
    <row r="48" spans="2:8" x14ac:dyDescent="0.2">
      <c r="B48" s="96"/>
      <c r="C48" s="104" t="s">
        <v>118</v>
      </c>
      <c r="D48" s="105">
        <f>SUM(D14+D15+D16+D18+D20+D21+D23+D24+D27+D28+D29+D30+D31+D32+D33+D34+D36+D38+D41+D42)</f>
        <v>165058.85</v>
      </c>
      <c r="E48" s="105">
        <f>SUM(E14+E15+E16+E20+E23+E27+E28+E29+E30+E31+E32+E33+E34+E36+E38+E41+E42)</f>
        <v>83036.25</v>
      </c>
      <c r="F48" s="105">
        <f>SUM(F14+F15+F16+F18+F20+F21+F23+F24+F27+F28+F29+F30+F31+F32+F33+F34+F36+F38+F41+F42)</f>
        <v>248095.09999999998</v>
      </c>
      <c r="G48" s="49"/>
      <c r="H48" s="211"/>
    </row>
    <row r="49" spans="2:7" x14ac:dyDescent="0.2">
      <c r="B49" s="9"/>
      <c r="G49" s="29"/>
    </row>
    <row r="50" spans="2:7" x14ac:dyDescent="0.2">
      <c r="G50" s="29"/>
    </row>
    <row r="51" spans="2:7" x14ac:dyDescent="0.2">
      <c r="G51" s="29"/>
    </row>
    <row r="52" spans="2:7" x14ac:dyDescent="0.2">
      <c r="G52" s="29"/>
    </row>
    <row r="53" spans="2:7" x14ac:dyDescent="0.2">
      <c r="G53" s="29"/>
    </row>
    <row r="54" spans="2:7" x14ac:dyDescent="0.2">
      <c r="G54" s="29"/>
    </row>
    <row r="55" spans="2:7" x14ac:dyDescent="0.2">
      <c r="G55" s="29"/>
    </row>
    <row r="56" spans="2:7" x14ac:dyDescent="0.2">
      <c r="G56" s="29"/>
    </row>
    <row r="57" spans="2:7" x14ac:dyDescent="0.2">
      <c r="G57" s="29"/>
    </row>
    <row r="58" spans="2:7" x14ac:dyDescent="0.2">
      <c r="G58" s="29"/>
    </row>
    <row r="59" spans="2:7" x14ac:dyDescent="0.2">
      <c r="G59" s="29"/>
    </row>
    <row r="60" spans="2:7" x14ac:dyDescent="0.2">
      <c r="G60" s="29"/>
    </row>
    <row r="61" spans="2:7" x14ac:dyDescent="0.2">
      <c r="G61" s="29"/>
    </row>
    <row r="62" spans="2:7" x14ac:dyDescent="0.2">
      <c r="G62" s="29"/>
    </row>
    <row r="63" spans="2:7" x14ac:dyDescent="0.2">
      <c r="G63" s="29"/>
    </row>
    <row r="64" spans="2:7" x14ac:dyDescent="0.2">
      <c r="G64" s="29"/>
    </row>
    <row r="65" spans="7:7" x14ac:dyDescent="0.2">
      <c r="G65" s="29"/>
    </row>
    <row r="66" spans="7:7" x14ac:dyDescent="0.2">
      <c r="G66" s="29"/>
    </row>
    <row r="67" spans="7:7" x14ac:dyDescent="0.2">
      <c r="G67" s="29"/>
    </row>
    <row r="68" spans="7:7" x14ac:dyDescent="0.2">
      <c r="G68" s="29"/>
    </row>
    <row r="69" spans="7:7" x14ac:dyDescent="0.2">
      <c r="G69" s="29"/>
    </row>
    <row r="70" spans="7:7" x14ac:dyDescent="0.2">
      <c r="G70" s="29"/>
    </row>
    <row r="71" spans="7:7" x14ac:dyDescent="0.2">
      <c r="G71" s="29"/>
    </row>
    <row r="72" spans="7:7" x14ac:dyDescent="0.2">
      <c r="G72" s="29"/>
    </row>
    <row r="73" spans="7:7" x14ac:dyDescent="0.2">
      <c r="G73" s="29"/>
    </row>
    <row r="74" spans="7:7" x14ac:dyDescent="0.2">
      <c r="G74" s="29"/>
    </row>
    <row r="75" spans="7:7" x14ac:dyDescent="0.2">
      <c r="G75" s="29"/>
    </row>
    <row r="76" spans="7:7" x14ac:dyDescent="0.2">
      <c r="G76" s="29"/>
    </row>
    <row r="89" ht="15" customHeight="1" x14ac:dyDescent="0.2"/>
    <row r="1096" spans="7:7" x14ac:dyDescent="0.2">
      <c r="G1096" s="84"/>
    </row>
    <row r="1097" spans="7:7" x14ac:dyDescent="0.2">
      <c r="G1097" s="212"/>
    </row>
    <row r="1098" spans="7:7" x14ac:dyDescent="0.2">
      <c r="G1098" s="212"/>
    </row>
    <row r="1099" spans="7:7" x14ac:dyDescent="0.2">
      <c r="G1099" s="212"/>
    </row>
    <row r="1100" spans="7:7" x14ac:dyDescent="0.2">
      <c r="G1100" s="212"/>
    </row>
    <row r="1101" spans="7:7" x14ac:dyDescent="0.2">
      <c r="G1101" s="11"/>
    </row>
    <row r="1102" spans="7:7" x14ac:dyDescent="0.2">
      <c r="G1102" s="212"/>
    </row>
    <row r="1103" spans="7:7" x14ac:dyDescent="0.2">
      <c r="G1103" s="212"/>
    </row>
    <row r="1104" spans="7:7" x14ac:dyDescent="0.2">
      <c r="G1104" s="212"/>
    </row>
    <row r="1105" spans="7:7" x14ac:dyDescent="0.2">
      <c r="G1105" s="212"/>
    </row>
    <row r="1106" spans="7:7" x14ac:dyDescent="0.2">
      <c r="G1106" s="212"/>
    </row>
    <row r="1107" spans="7:7" x14ac:dyDescent="0.2">
      <c r="G1107" s="212"/>
    </row>
    <row r="1108" spans="7:7" x14ac:dyDescent="0.2">
      <c r="G1108" s="212"/>
    </row>
    <row r="1109" spans="7:7" x14ac:dyDescent="0.2">
      <c r="G1109" s="212"/>
    </row>
    <row r="1110" spans="7:7" x14ac:dyDescent="0.2">
      <c r="G1110" s="212"/>
    </row>
    <row r="1111" spans="7:7" x14ac:dyDescent="0.2">
      <c r="G1111" s="212"/>
    </row>
    <row r="1112" spans="7:7" x14ac:dyDescent="0.2">
      <c r="G1112" s="212"/>
    </row>
    <row r="1113" spans="7:7" x14ac:dyDescent="0.2">
      <c r="G1113" s="212"/>
    </row>
    <row r="1114" spans="7:7" x14ac:dyDescent="0.2">
      <c r="G1114" s="12"/>
    </row>
    <row r="1115" spans="7:7" x14ac:dyDescent="0.2">
      <c r="G1115" s="213"/>
    </row>
    <row r="1116" spans="7:7" x14ac:dyDescent="0.2">
      <c r="G1116" s="12"/>
    </row>
    <row r="1117" spans="7:7" x14ac:dyDescent="0.2">
      <c r="G1117" s="214"/>
    </row>
    <row r="1118" spans="7:7" x14ac:dyDescent="0.2">
      <c r="G1118" s="29"/>
    </row>
    <row r="1119" spans="7:7" x14ac:dyDescent="0.2">
      <c r="G1119" s="6"/>
    </row>
    <row r="1120" spans="7:7" x14ac:dyDescent="0.2">
      <c r="G1120" s="29"/>
    </row>
    <row r="1121" spans="7:7" x14ac:dyDescent="0.2">
      <c r="G1121" s="29"/>
    </row>
    <row r="1122" spans="7:7" x14ac:dyDescent="0.2">
      <c r="G1122" s="29"/>
    </row>
    <row r="1123" spans="7:7" x14ac:dyDescent="0.2">
      <c r="G1123" s="6"/>
    </row>
    <row r="1124" spans="7:7" x14ac:dyDescent="0.2">
      <c r="G1124" s="6"/>
    </row>
    <row r="1125" spans="7:7" x14ac:dyDescent="0.2">
      <c r="G1125" s="6"/>
    </row>
    <row r="1126" spans="7:7" x14ac:dyDescent="0.2">
      <c r="G1126" s="6"/>
    </row>
    <row r="1127" spans="7:7" x14ac:dyDescent="0.2">
      <c r="G1127" s="6"/>
    </row>
    <row r="1128" spans="7:7" x14ac:dyDescent="0.2">
      <c r="G1128" s="6"/>
    </row>
    <row r="2470" spans="8:102" ht="11.1" customHeight="1" x14ac:dyDescent="0.2">
      <c r="H2470" s="84"/>
      <c r="I2470" s="10"/>
      <c r="J2470" s="10"/>
      <c r="K2470" s="10"/>
      <c r="L2470" s="10"/>
      <c r="N2470" s="10"/>
      <c r="O2470" s="10"/>
      <c r="P2470" s="10"/>
      <c r="Q2470" s="10"/>
      <c r="R2470" s="10"/>
      <c r="S2470" s="10"/>
      <c r="T2470" s="10"/>
      <c r="U2470" s="10"/>
      <c r="V2470" s="10"/>
      <c r="W2470" s="10"/>
      <c r="X2470" s="10"/>
      <c r="Y2470" s="10"/>
      <c r="Z2470" s="10"/>
      <c r="AA2470" s="10"/>
      <c r="AB2470" s="10"/>
      <c r="AC2470" s="10"/>
      <c r="AD2470" s="10"/>
      <c r="AE2470" s="10"/>
      <c r="AF2470" s="10"/>
      <c r="AG2470" s="10"/>
      <c r="AH2470" s="10"/>
      <c r="AI2470" s="10"/>
      <c r="AJ2470" s="10"/>
      <c r="AK2470" s="10"/>
      <c r="AL2470" s="10"/>
      <c r="AM2470" s="10"/>
      <c r="AN2470" s="10"/>
      <c r="AO2470" s="10"/>
      <c r="AP2470" s="10"/>
      <c r="AQ2470" s="10"/>
      <c r="AR2470" s="10"/>
      <c r="AS2470" s="10"/>
      <c r="AT2470" s="10"/>
      <c r="AU2470" s="10"/>
      <c r="AV2470" s="10"/>
      <c r="AW2470" s="10"/>
      <c r="AX2470" s="10"/>
      <c r="AZ2470" s="10"/>
      <c r="BA2470" s="10"/>
      <c r="BB2470" s="10"/>
      <c r="BC2470" s="10"/>
      <c r="BD2470" s="10"/>
      <c r="BE2470" s="10"/>
      <c r="BG2470" s="10"/>
      <c r="BH2470" s="10"/>
      <c r="BI2470" s="10"/>
      <c r="BJ2470" s="10"/>
      <c r="BK2470" s="10"/>
      <c r="BL2470" s="10"/>
      <c r="BN2470" s="10"/>
      <c r="BO2470" s="10"/>
      <c r="BP2470" s="10"/>
      <c r="BQ2470" s="10"/>
      <c r="BR2470" s="10"/>
      <c r="BS2470" s="10"/>
      <c r="BU2470" s="10"/>
      <c r="BV2470" s="10"/>
      <c r="BW2470" s="10"/>
      <c r="BX2470" s="10"/>
      <c r="BY2470" s="10"/>
      <c r="BZ2470" s="10"/>
      <c r="CB2470" s="10"/>
      <c r="CC2470" s="10"/>
      <c r="CD2470" s="10"/>
      <c r="CE2470" s="10"/>
      <c r="CF2470" s="10"/>
      <c r="CG2470" s="10"/>
      <c r="CI2470" s="10"/>
      <c r="CJ2470" s="10"/>
      <c r="CK2470" s="10"/>
      <c r="CL2470" s="10"/>
      <c r="CM2470" s="10"/>
      <c r="CN2470" s="10"/>
      <c r="CP2470" s="10"/>
      <c r="CQ2470" s="10"/>
      <c r="CR2470" s="10"/>
      <c r="CS2470" s="10"/>
      <c r="CT2470" s="10"/>
      <c r="CU2470" s="10"/>
      <c r="CW2470" s="10"/>
      <c r="CX2470" s="10"/>
    </row>
    <row r="2471" spans="8:102" ht="11.1" customHeight="1" x14ac:dyDescent="0.2">
      <c r="H2471" s="212"/>
      <c r="I2471" s="1"/>
      <c r="J2471" s="1"/>
      <c r="K2471" s="1"/>
      <c r="L2471" s="1"/>
      <c r="N2471" s="1"/>
      <c r="O2471" s="1"/>
      <c r="P2471" s="1"/>
      <c r="Q2471" s="1"/>
      <c r="R2471" s="1"/>
      <c r="S2471" s="1"/>
      <c r="T2471" s="1"/>
      <c r="U2471" s="1"/>
      <c r="V2471" s="1"/>
      <c r="W2471" s="1"/>
      <c r="X2471" s="1"/>
      <c r="Y2471" s="1"/>
      <c r="Z2471" s="1"/>
      <c r="AA2471" s="1"/>
      <c r="AB2471" s="1"/>
      <c r="AC2471" s="1"/>
      <c r="AD2471" s="1"/>
      <c r="AE2471" s="1"/>
      <c r="AF2471" s="1"/>
      <c r="AG2471" s="1"/>
      <c r="AH2471" s="1"/>
      <c r="AI2471" s="1"/>
      <c r="AJ2471" s="1"/>
      <c r="AK2471" s="1"/>
      <c r="AL2471" s="1"/>
      <c r="AM2471" s="1"/>
      <c r="AN2471" s="1"/>
      <c r="AO2471" s="1"/>
      <c r="AP2471" s="1"/>
      <c r="AQ2471" s="1"/>
      <c r="AR2471" s="1"/>
      <c r="AS2471" s="1"/>
      <c r="AT2471" s="1"/>
      <c r="AU2471" s="1"/>
      <c r="AV2471" s="1"/>
      <c r="AW2471" s="1"/>
      <c r="AX2471" s="1"/>
      <c r="AZ2471" s="1"/>
      <c r="BA2471" s="1"/>
      <c r="BB2471" s="1"/>
      <c r="BC2471" s="1"/>
      <c r="BD2471" s="1"/>
      <c r="BE2471" s="1"/>
      <c r="BG2471" s="1"/>
      <c r="BH2471" s="1"/>
      <c r="BI2471" s="1"/>
      <c r="BJ2471" s="1"/>
      <c r="BK2471" s="1"/>
      <c r="BL2471" s="1"/>
      <c r="BN2471" s="1"/>
      <c r="BO2471" s="1"/>
      <c r="BP2471" s="1"/>
      <c r="BQ2471" s="1"/>
      <c r="BR2471" s="1"/>
      <c r="BS2471" s="1"/>
      <c r="BU2471" s="1"/>
      <c r="BV2471" s="1"/>
      <c r="BW2471" s="1"/>
      <c r="BX2471" s="1"/>
      <c r="BY2471" s="1"/>
      <c r="BZ2471" s="1"/>
      <c r="CB2471" s="1"/>
      <c r="CC2471" s="1"/>
      <c r="CD2471" s="1"/>
      <c r="CE2471" s="1"/>
      <c r="CF2471" s="1"/>
      <c r="CG2471" s="1"/>
      <c r="CI2471" s="1"/>
      <c r="CJ2471" s="1"/>
      <c r="CK2471" s="1"/>
      <c r="CL2471" s="1"/>
      <c r="CM2471" s="1"/>
      <c r="CN2471" s="1"/>
      <c r="CP2471" s="1"/>
      <c r="CQ2471" s="1"/>
      <c r="CR2471" s="1"/>
      <c r="CS2471" s="1"/>
      <c r="CT2471" s="1"/>
      <c r="CU2471" s="1"/>
      <c r="CW2471" s="1"/>
      <c r="CX2471" s="1"/>
    </row>
    <row r="2472" spans="8:102" ht="11.1" customHeight="1" x14ac:dyDescent="0.2">
      <c r="H2472" s="212"/>
      <c r="I2472" s="1"/>
      <c r="J2472" s="1"/>
      <c r="K2472" s="1"/>
      <c r="L2472" s="1"/>
      <c r="N2472" s="1"/>
      <c r="O2472" s="1"/>
      <c r="P2472" s="1"/>
      <c r="Q2472" s="1"/>
      <c r="R2472" s="1"/>
      <c r="S2472" s="1"/>
      <c r="T2472" s="1"/>
      <c r="U2472" s="1"/>
      <c r="V2472" s="1"/>
      <c r="W2472" s="1"/>
      <c r="X2472" s="1"/>
      <c r="Y2472" s="1"/>
      <c r="Z2472" s="1"/>
      <c r="AA2472" s="1"/>
      <c r="AB2472" s="1"/>
      <c r="AC2472" s="1"/>
      <c r="AD2472" s="1"/>
      <c r="AE2472" s="1"/>
      <c r="AF2472" s="1"/>
      <c r="AG2472" s="1"/>
      <c r="AH2472" s="1"/>
      <c r="AJ2472" s="1"/>
      <c r="AK2472" s="1"/>
      <c r="AM2472" s="1"/>
      <c r="AO2472" s="1"/>
      <c r="AP2472" s="1"/>
      <c r="AQ2472" s="1"/>
      <c r="AR2472" s="1"/>
      <c r="AS2472" s="1"/>
      <c r="AT2472" s="1"/>
      <c r="AV2472" s="1"/>
      <c r="AX2472" s="1"/>
      <c r="AZ2472" s="1"/>
      <c r="BA2472" s="1"/>
      <c r="BB2472" s="1"/>
      <c r="BC2472" s="1"/>
      <c r="BD2472" s="1"/>
      <c r="BE2472" s="1"/>
      <c r="BG2472" s="1"/>
      <c r="BH2472" s="1"/>
      <c r="BI2472" s="1"/>
      <c r="BJ2472" s="1"/>
      <c r="BL2472" s="1"/>
      <c r="BN2472" s="1"/>
      <c r="BO2472" s="1"/>
      <c r="BP2472" s="1"/>
      <c r="BQ2472" s="1"/>
      <c r="BR2472" s="1"/>
      <c r="BS2472" s="1"/>
      <c r="BU2472" s="1"/>
      <c r="BV2472" s="1"/>
      <c r="BW2472" s="1"/>
      <c r="BX2472" s="1"/>
      <c r="BY2472" s="1"/>
      <c r="BZ2472" s="1"/>
      <c r="CB2472" s="1"/>
      <c r="CD2472" s="1"/>
      <c r="CE2472" s="1"/>
      <c r="CF2472" s="1"/>
      <c r="CG2472" s="1"/>
      <c r="CI2472" s="1"/>
      <c r="CJ2472" s="1"/>
      <c r="CK2472" s="1"/>
      <c r="CL2472" s="1"/>
      <c r="CM2472" s="1"/>
      <c r="CN2472" s="1"/>
      <c r="CP2472" s="1"/>
      <c r="CQ2472" s="1"/>
      <c r="CR2472" s="1"/>
      <c r="CW2472" s="1"/>
      <c r="CX2472" s="1"/>
    </row>
    <row r="2473" spans="8:102" x14ac:dyDescent="0.2">
      <c r="H2473" s="212"/>
      <c r="I2473" s="1"/>
      <c r="J2473" s="1"/>
      <c r="K2473" s="1"/>
      <c r="L2473" s="1"/>
      <c r="N2473" s="1"/>
      <c r="O2473" s="1"/>
      <c r="P2473" s="1"/>
      <c r="Q2473" s="1"/>
      <c r="R2473" s="1"/>
      <c r="S2473" s="1"/>
      <c r="T2473" s="1"/>
      <c r="U2473" s="1"/>
      <c r="V2473" s="1"/>
      <c r="W2473" s="1"/>
      <c r="X2473" s="1"/>
      <c r="Y2473" s="1"/>
      <c r="Z2473" s="1"/>
      <c r="AA2473" s="1"/>
      <c r="AB2473" s="1"/>
      <c r="AC2473" s="1"/>
      <c r="AD2473" s="1"/>
      <c r="AE2473" s="1"/>
      <c r="AF2473" s="1"/>
      <c r="AG2473" s="1"/>
      <c r="AH2473" s="1"/>
      <c r="AJ2473" s="1"/>
      <c r="AK2473" s="1"/>
      <c r="AM2473" s="1"/>
      <c r="AO2473" s="1"/>
      <c r="AP2473" s="1"/>
      <c r="AQ2473" s="1"/>
      <c r="AR2473" s="1"/>
      <c r="AS2473" s="1"/>
      <c r="AT2473" s="1"/>
      <c r="AV2473" s="1"/>
      <c r="AX2473" s="1"/>
      <c r="AZ2473" s="1"/>
      <c r="BA2473" s="1"/>
      <c r="BB2473" s="1"/>
      <c r="BC2473" s="1"/>
      <c r="BD2473" s="1"/>
      <c r="BE2473" s="1"/>
      <c r="BG2473" s="1"/>
      <c r="BH2473" s="1"/>
      <c r="BI2473" s="1"/>
      <c r="BJ2473" s="1"/>
      <c r="BL2473" s="1"/>
      <c r="BN2473" s="1"/>
      <c r="BO2473" s="1"/>
      <c r="BP2473" s="1"/>
      <c r="BQ2473" s="1"/>
      <c r="BR2473" s="1"/>
      <c r="BS2473" s="1"/>
      <c r="BU2473" s="1"/>
      <c r="BV2473" s="1"/>
      <c r="BW2473" s="1"/>
      <c r="BX2473" s="1"/>
      <c r="BY2473" s="1"/>
      <c r="BZ2473" s="1"/>
      <c r="CB2473" s="1"/>
      <c r="CD2473" s="1"/>
      <c r="CE2473" s="1"/>
      <c r="CF2473" s="1"/>
      <c r="CG2473" s="1"/>
      <c r="CI2473" s="1"/>
      <c r="CJ2473" s="1"/>
      <c r="CK2473" s="1"/>
      <c r="CL2473" s="1"/>
      <c r="CM2473" s="1"/>
      <c r="CN2473" s="1"/>
      <c r="CP2473" s="1"/>
      <c r="CQ2473" s="1"/>
      <c r="CR2473" s="1"/>
      <c r="CW2473" s="1"/>
      <c r="CX2473" s="1"/>
    </row>
    <row r="2474" spans="8:102" ht="12.95" customHeight="1" x14ac:dyDescent="0.2">
      <c r="H2474" s="212"/>
      <c r="I2474" s="1"/>
      <c r="J2474" s="1"/>
      <c r="K2474" s="1"/>
      <c r="L2474" s="1"/>
      <c r="N2474" s="1"/>
      <c r="O2474" s="1"/>
      <c r="P2474" s="1"/>
      <c r="Q2474" s="1"/>
      <c r="R2474" s="1"/>
      <c r="S2474" s="1"/>
      <c r="T2474" s="1"/>
      <c r="U2474" s="1"/>
      <c r="V2474" s="1"/>
      <c r="W2474" s="1"/>
      <c r="X2474" s="1"/>
      <c r="Y2474" s="1"/>
      <c r="Z2474" s="1"/>
      <c r="AA2474" s="1"/>
      <c r="AD2474" s="1"/>
      <c r="AE2474" s="1"/>
      <c r="AF2474" s="1"/>
      <c r="AG2474" s="1"/>
      <c r="AH2474" s="1"/>
      <c r="AJ2474" s="1"/>
      <c r="AK2474" s="1"/>
      <c r="AM2474" s="1"/>
      <c r="AO2474" s="1"/>
      <c r="AP2474" s="1"/>
      <c r="AS2474" s="1"/>
      <c r="AV2474" s="1"/>
      <c r="AX2474" s="1"/>
      <c r="AZ2474" s="1"/>
      <c r="BA2474" s="1"/>
      <c r="BB2474" s="1"/>
      <c r="BC2474" s="1"/>
      <c r="BE2474" s="1"/>
      <c r="BG2474" s="1"/>
      <c r="BH2474" s="1"/>
      <c r="BI2474" s="1"/>
      <c r="BJ2474" s="1"/>
      <c r="BL2474" s="1"/>
      <c r="BN2474" s="1"/>
      <c r="BO2474" s="1"/>
      <c r="BP2474" s="1"/>
      <c r="BQ2474" s="1"/>
      <c r="BR2474" s="1"/>
      <c r="BS2474" s="1"/>
      <c r="BV2474" s="1"/>
      <c r="BW2474" s="1"/>
      <c r="BX2474" s="1"/>
      <c r="BY2474" s="1"/>
      <c r="BZ2474" s="1"/>
      <c r="CD2474" s="1"/>
      <c r="CE2474" s="1"/>
      <c r="CF2474" s="1"/>
      <c r="CG2474" s="1"/>
      <c r="CJ2474" s="1"/>
      <c r="CK2474" s="1"/>
      <c r="CL2474" s="1"/>
      <c r="CM2474" s="1"/>
      <c r="CN2474" s="1"/>
      <c r="CR2474" s="1"/>
      <c r="CW2474" s="1"/>
      <c r="CX2474" s="1"/>
    </row>
    <row r="2475" spans="8:102" ht="12.95" customHeight="1" x14ac:dyDescent="0.2">
      <c r="H2475" s="212"/>
      <c r="I2475" s="1"/>
      <c r="J2475" s="1"/>
      <c r="K2475" s="1"/>
      <c r="L2475" s="1"/>
      <c r="N2475" s="1"/>
      <c r="O2475" s="1"/>
      <c r="P2475" s="1"/>
      <c r="Q2475" s="1"/>
      <c r="R2475" s="1"/>
      <c r="S2475" s="1"/>
      <c r="T2475" s="1"/>
      <c r="V2475" s="1"/>
      <c r="W2475" s="1"/>
      <c r="X2475" s="1"/>
      <c r="Y2475" s="1"/>
      <c r="Z2475" s="1"/>
      <c r="AA2475" s="1"/>
      <c r="AD2475" s="1"/>
      <c r="AE2475" s="1"/>
      <c r="AF2475" s="1"/>
      <c r="AG2475" s="1"/>
      <c r="AH2475" s="1"/>
      <c r="AJ2475" s="1"/>
      <c r="AK2475" s="1"/>
      <c r="AM2475" s="1"/>
      <c r="AO2475" s="1"/>
      <c r="AP2475" s="1"/>
      <c r="AS2475" s="1"/>
      <c r="AV2475" s="1"/>
      <c r="AX2475" s="1"/>
      <c r="AZ2475" s="1"/>
      <c r="BA2475" s="1"/>
      <c r="BB2475" s="1"/>
      <c r="BC2475" s="1"/>
      <c r="BE2475" s="1"/>
      <c r="BG2475" s="1"/>
      <c r="BH2475" s="1"/>
      <c r="BI2475" s="1"/>
      <c r="BJ2475" s="1"/>
      <c r="BL2475" s="1"/>
      <c r="BO2475" s="1"/>
      <c r="BP2475" s="1"/>
      <c r="BQ2475" s="1"/>
      <c r="BR2475" s="1"/>
      <c r="BS2475" s="1"/>
      <c r="BV2475" s="1"/>
      <c r="BW2475" s="1"/>
      <c r="BX2475" s="1"/>
      <c r="BY2475" s="1"/>
      <c r="BZ2475" s="1"/>
      <c r="CD2475" s="1"/>
      <c r="CE2475" s="1"/>
      <c r="CF2475" s="1"/>
      <c r="CG2475" s="1"/>
      <c r="CJ2475" s="1"/>
      <c r="CK2475" s="1"/>
      <c r="CL2475" s="1"/>
      <c r="CM2475" s="1"/>
      <c r="CN2475" s="1"/>
      <c r="CR2475" s="1"/>
      <c r="CW2475" s="1"/>
      <c r="CX2475" s="1"/>
    </row>
    <row r="2476" spans="8:102" ht="12.95" customHeight="1" x14ac:dyDescent="0.2">
      <c r="H2476" s="212"/>
      <c r="I2476" s="1"/>
      <c r="J2476" s="1"/>
      <c r="K2476" s="1"/>
      <c r="L2476" s="1"/>
      <c r="N2476" s="1"/>
      <c r="O2476" s="1"/>
      <c r="P2476" s="1"/>
      <c r="Q2476" s="1"/>
      <c r="R2476" s="1"/>
      <c r="S2476" s="1"/>
      <c r="T2476" s="1"/>
      <c r="V2476" s="1"/>
      <c r="W2476" s="1"/>
      <c r="X2476" s="1"/>
      <c r="Y2476" s="1"/>
      <c r="Z2476" s="1"/>
      <c r="AA2476" s="1"/>
      <c r="AD2476" s="1"/>
      <c r="AE2476" s="1"/>
      <c r="AF2476" s="1"/>
      <c r="AG2476" s="1"/>
      <c r="AH2476" s="1"/>
      <c r="AJ2476" s="1"/>
      <c r="AK2476" s="1"/>
      <c r="AM2476" s="1"/>
      <c r="AO2476" s="1"/>
      <c r="AP2476" s="1"/>
      <c r="AS2476" s="1"/>
      <c r="AV2476" s="1"/>
      <c r="AX2476" s="1"/>
      <c r="AZ2476" s="1"/>
      <c r="BA2476" s="1"/>
      <c r="BB2476" s="1"/>
      <c r="BC2476" s="1"/>
      <c r="BE2476" s="1"/>
      <c r="BG2476" s="1"/>
      <c r="BH2476" s="1"/>
      <c r="BI2476" s="1"/>
      <c r="BJ2476" s="1"/>
      <c r="BL2476" s="1"/>
      <c r="BO2476" s="1"/>
      <c r="BP2476" s="1"/>
      <c r="BQ2476" s="1"/>
      <c r="BR2476" s="1"/>
      <c r="BS2476" s="1"/>
      <c r="BV2476" s="1"/>
      <c r="BW2476" s="1"/>
      <c r="BX2476" s="1"/>
      <c r="BY2476" s="1"/>
      <c r="BZ2476" s="1"/>
      <c r="CD2476" s="1"/>
      <c r="CE2476" s="1"/>
      <c r="CF2476" s="1"/>
      <c r="CG2476" s="1"/>
      <c r="CJ2476" s="1"/>
      <c r="CK2476" s="1"/>
      <c r="CL2476" s="1"/>
      <c r="CM2476" s="1"/>
      <c r="CN2476" s="1"/>
      <c r="CR2476" s="1"/>
      <c r="CW2476" s="1"/>
      <c r="CX2476" s="1"/>
    </row>
    <row r="2477" spans="8:102" x14ac:dyDescent="0.2">
      <c r="H2477" s="212"/>
      <c r="I2477" s="1"/>
      <c r="J2477" s="1"/>
      <c r="K2477" s="1"/>
      <c r="L2477" s="1"/>
      <c r="N2477" s="1"/>
      <c r="O2477" s="1"/>
      <c r="P2477" s="1"/>
      <c r="Q2477" s="1"/>
      <c r="R2477" s="1"/>
      <c r="S2477" s="1"/>
      <c r="T2477" s="1"/>
      <c r="V2477" s="1"/>
      <c r="W2477" s="1"/>
      <c r="X2477" s="1"/>
      <c r="Y2477" s="1"/>
      <c r="Z2477" s="1"/>
      <c r="AA2477" s="1"/>
      <c r="AD2477" s="1"/>
      <c r="AE2477" s="1"/>
      <c r="AG2477" s="1"/>
      <c r="AH2477" s="1"/>
      <c r="AJ2477" s="1"/>
      <c r="AK2477" s="1"/>
      <c r="AM2477" s="1"/>
      <c r="AO2477" s="1"/>
      <c r="AP2477" s="1"/>
      <c r="AS2477" s="1"/>
      <c r="AV2477" s="1"/>
      <c r="AX2477" s="1"/>
      <c r="AZ2477" s="1"/>
      <c r="BA2477" s="1"/>
      <c r="BB2477" s="1"/>
      <c r="BC2477" s="1"/>
      <c r="BE2477" s="1"/>
      <c r="BG2477" s="1"/>
      <c r="BH2477" s="1"/>
      <c r="BI2477" s="1"/>
      <c r="BJ2477" s="1"/>
      <c r="BL2477" s="1"/>
      <c r="BO2477" s="1"/>
      <c r="BP2477" s="1"/>
      <c r="BQ2477" s="1"/>
      <c r="BR2477" s="1"/>
      <c r="BS2477" s="1"/>
      <c r="BV2477" s="1"/>
      <c r="BW2477" s="1"/>
      <c r="BX2477" s="1"/>
      <c r="BY2477" s="1"/>
      <c r="BZ2477" s="1"/>
      <c r="CD2477" s="1"/>
      <c r="CE2477" s="1"/>
      <c r="CF2477" s="1"/>
      <c r="CG2477" s="1"/>
      <c r="CJ2477" s="1"/>
      <c r="CK2477" s="1"/>
      <c r="CL2477" s="1"/>
      <c r="CM2477" s="1"/>
      <c r="CR2477" s="1"/>
      <c r="CW2477" s="1"/>
      <c r="CX2477" s="1"/>
    </row>
    <row r="2478" spans="8:102" x14ac:dyDescent="0.2">
      <c r="H2478" s="212"/>
      <c r="I2478" s="1"/>
      <c r="J2478" s="1"/>
      <c r="K2478" s="1"/>
      <c r="L2478" s="1"/>
      <c r="N2478" s="1"/>
      <c r="O2478" s="1"/>
      <c r="P2478" s="1"/>
      <c r="Q2478" s="1"/>
      <c r="R2478" s="1"/>
      <c r="S2478" s="1"/>
      <c r="T2478" s="1"/>
      <c r="V2478" s="1"/>
      <c r="W2478" s="1"/>
      <c r="X2478" s="1"/>
      <c r="Y2478" s="1"/>
      <c r="Z2478" s="1"/>
      <c r="AA2478" s="1"/>
      <c r="AD2478" s="1"/>
      <c r="AE2478" s="1"/>
      <c r="AG2478" s="1"/>
      <c r="AH2478" s="1"/>
      <c r="AJ2478" s="1"/>
      <c r="AK2478" s="1"/>
      <c r="AM2478" s="1"/>
      <c r="AO2478" s="1"/>
      <c r="AP2478" s="1"/>
      <c r="AS2478" s="1"/>
      <c r="AV2478" s="1"/>
      <c r="AX2478" s="1"/>
      <c r="AZ2478" s="1"/>
      <c r="BA2478" s="1"/>
      <c r="BB2478" s="1"/>
      <c r="BC2478" s="1"/>
      <c r="BE2478" s="1"/>
      <c r="BG2478" s="1"/>
      <c r="BH2478" s="1"/>
      <c r="BI2478" s="1"/>
      <c r="BJ2478" s="1"/>
      <c r="BL2478" s="1"/>
      <c r="BO2478" s="1"/>
      <c r="BP2478" s="1"/>
      <c r="BQ2478" s="1"/>
      <c r="BR2478" s="1"/>
      <c r="BS2478" s="1"/>
      <c r="BV2478" s="1"/>
      <c r="BW2478" s="1"/>
      <c r="BX2478" s="1"/>
      <c r="BY2478" s="1"/>
      <c r="BZ2478" s="1"/>
      <c r="CD2478" s="1"/>
      <c r="CE2478" s="1"/>
      <c r="CF2478" s="1"/>
      <c r="CG2478" s="1"/>
      <c r="CJ2478" s="1"/>
      <c r="CK2478" s="1"/>
      <c r="CL2478" s="1"/>
      <c r="CM2478" s="1"/>
      <c r="CR2478" s="1"/>
      <c r="CW2478" s="1"/>
      <c r="CX2478" s="1"/>
    </row>
    <row r="2479" spans="8:102" x14ac:dyDescent="0.2">
      <c r="H2479" s="212"/>
      <c r="I2479" s="1"/>
      <c r="J2479" s="1"/>
      <c r="K2479" s="1"/>
      <c r="L2479" s="1"/>
      <c r="N2479" s="1"/>
      <c r="O2479" s="1"/>
      <c r="P2479" s="1"/>
      <c r="Q2479" s="1"/>
      <c r="R2479" s="1"/>
      <c r="S2479" s="1"/>
      <c r="T2479" s="1"/>
      <c r="V2479" s="1"/>
      <c r="W2479" s="1"/>
      <c r="X2479" s="1"/>
      <c r="Y2479" s="1"/>
      <c r="Z2479" s="1"/>
      <c r="AA2479" s="1"/>
      <c r="AD2479" s="1"/>
      <c r="AE2479" s="1"/>
      <c r="AG2479" s="1"/>
      <c r="AJ2479" s="1"/>
      <c r="AK2479" s="1"/>
      <c r="AM2479" s="1"/>
      <c r="AO2479" s="1"/>
      <c r="AP2479" s="1"/>
      <c r="AS2479" s="1"/>
      <c r="AV2479" s="1"/>
      <c r="AX2479" s="1"/>
      <c r="AZ2479" s="1"/>
      <c r="BA2479" s="1"/>
      <c r="BB2479" s="1"/>
      <c r="BC2479" s="1"/>
      <c r="BE2479" s="1"/>
      <c r="BG2479" s="1"/>
      <c r="BH2479" s="1"/>
      <c r="BI2479" s="1"/>
      <c r="BJ2479" s="1"/>
      <c r="BL2479" s="1"/>
      <c r="BO2479" s="1"/>
      <c r="BP2479" s="1"/>
      <c r="BQ2479" s="1"/>
      <c r="BR2479" s="1"/>
      <c r="BS2479" s="1"/>
      <c r="BV2479" s="1"/>
      <c r="BW2479" s="1"/>
      <c r="BX2479" s="1"/>
      <c r="BY2479" s="1"/>
      <c r="BZ2479" s="1"/>
      <c r="CD2479" s="1"/>
      <c r="CE2479" s="1"/>
      <c r="CF2479" s="1"/>
      <c r="CG2479" s="1"/>
      <c r="CJ2479" s="1"/>
      <c r="CK2479" s="1"/>
      <c r="CL2479" s="1"/>
      <c r="CM2479" s="1"/>
      <c r="CR2479" s="1"/>
      <c r="CW2479" s="1"/>
      <c r="CX2479" s="1"/>
    </row>
    <row r="2480" spans="8:102" x14ac:dyDescent="0.2">
      <c r="H2480" s="212"/>
      <c r="I2480" s="1"/>
      <c r="J2480" s="1"/>
      <c r="K2480" s="1"/>
      <c r="L2480" s="1"/>
      <c r="N2480" s="1"/>
      <c r="O2480" s="1"/>
      <c r="P2480" s="1"/>
      <c r="Q2480" s="1"/>
      <c r="R2480" s="1"/>
      <c r="S2480" s="1"/>
      <c r="T2480" s="1"/>
      <c r="V2480" s="1"/>
      <c r="W2480" s="1"/>
      <c r="X2480" s="1"/>
      <c r="Y2480" s="1"/>
      <c r="Z2480" s="1"/>
      <c r="AA2480" s="1"/>
      <c r="AD2480" s="1"/>
      <c r="AE2480" s="1"/>
      <c r="AG2480" s="1"/>
      <c r="AJ2480" s="1"/>
      <c r="AK2480" s="1"/>
      <c r="AM2480" s="1"/>
      <c r="AO2480" s="1"/>
      <c r="AP2480" s="1"/>
      <c r="AS2480" s="1"/>
      <c r="AV2480" s="1"/>
      <c r="AX2480" s="1"/>
      <c r="AZ2480" s="1"/>
      <c r="BA2480" s="1"/>
      <c r="BB2480" s="1"/>
      <c r="BC2480" s="1"/>
      <c r="BE2480" s="1"/>
      <c r="BG2480" s="1"/>
      <c r="BH2480" s="1"/>
      <c r="BI2480" s="1"/>
      <c r="BJ2480" s="1"/>
      <c r="BL2480" s="1"/>
      <c r="BO2480" s="1"/>
      <c r="BP2480" s="1"/>
      <c r="BQ2480" s="1"/>
      <c r="BR2480" s="1"/>
      <c r="BS2480" s="1"/>
      <c r="BV2480" s="1"/>
      <c r="BW2480" s="1"/>
      <c r="BX2480" s="1"/>
      <c r="BY2480" s="1"/>
      <c r="BZ2480" s="1"/>
      <c r="CD2480" s="1"/>
      <c r="CE2480" s="1"/>
      <c r="CF2480" s="1"/>
      <c r="CG2480" s="1"/>
      <c r="CJ2480" s="1"/>
      <c r="CK2480" s="1"/>
      <c r="CL2480" s="1"/>
      <c r="CM2480" s="1"/>
      <c r="CR2480" s="1"/>
      <c r="CW2480" s="1"/>
      <c r="CX2480" s="1"/>
    </row>
    <row r="2481" spans="8:128" x14ac:dyDescent="0.2">
      <c r="H2481" s="212"/>
      <c r="I2481" s="1"/>
      <c r="J2481" s="1"/>
      <c r="K2481" s="1"/>
      <c r="L2481" s="1"/>
      <c r="N2481" s="1"/>
      <c r="O2481" s="1"/>
      <c r="P2481" s="1"/>
      <c r="Q2481" s="1"/>
      <c r="R2481" s="1"/>
      <c r="S2481" s="1"/>
      <c r="T2481" s="1"/>
      <c r="V2481" s="1"/>
      <c r="W2481" s="1"/>
      <c r="X2481" s="1"/>
      <c r="Y2481" s="1"/>
      <c r="Z2481" s="1"/>
      <c r="AA2481" s="1"/>
      <c r="AD2481" s="1"/>
      <c r="AE2481" s="1"/>
      <c r="AG2481" s="1"/>
      <c r="AJ2481" s="1"/>
      <c r="AK2481" s="1"/>
      <c r="AM2481" s="1"/>
      <c r="AO2481" s="1"/>
      <c r="AP2481" s="1"/>
      <c r="AS2481" s="1"/>
      <c r="AV2481" s="1"/>
      <c r="AX2481" s="1"/>
      <c r="AZ2481" s="1"/>
      <c r="BA2481" s="1"/>
      <c r="BB2481" s="1"/>
      <c r="BC2481" s="1"/>
      <c r="BE2481" s="1"/>
      <c r="BG2481" s="1"/>
      <c r="BH2481" s="1"/>
      <c r="BI2481" s="1"/>
      <c r="BJ2481" s="1"/>
      <c r="BL2481" s="1"/>
      <c r="BO2481" s="1"/>
      <c r="BP2481" s="1"/>
      <c r="BQ2481" s="1"/>
      <c r="BR2481" s="1"/>
      <c r="BS2481" s="1"/>
      <c r="BV2481" s="1"/>
      <c r="BW2481" s="1"/>
      <c r="BX2481" s="1"/>
      <c r="BY2481" s="1"/>
      <c r="BZ2481" s="1"/>
      <c r="CD2481" s="1"/>
      <c r="CE2481" s="1"/>
      <c r="CF2481" s="1"/>
      <c r="CG2481" s="1"/>
      <c r="CJ2481" s="1"/>
      <c r="CK2481" s="1"/>
      <c r="CL2481" s="1"/>
      <c r="CM2481" s="1"/>
      <c r="CR2481" s="1"/>
      <c r="CW2481" s="1"/>
      <c r="CX2481" s="1"/>
    </row>
    <row r="2482" spans="8:128" x14ac:dyDescent="0.2">
      <c r="H2482" s="212"/>
      <c r="I2482" s="1"/>
      <c r="J2482" s="1"/>
      <c r="K2482" s="1"/>
      <c r="L2482" s="1"/>
      <c r="N2482" s="1"/>
      <c r="O2482" s="1"/>
      <c r="P2482" s="1"/>
      <c r="Q2482" s="1"/>
      <c r="R2482" s="1"/>
      <c r="S2482" s="1"/>
      <c r="T2482" s="1"/>
      <c r="V2482" s="1"/>
      <c r="W2482" s="1"/>
      <c r="X2482" s="1"/>
      <c r="Y2482" s="1"/>
      <c r="Z2482" s="1"/>
      <c r="AA2482" s="1"/>
      <c r="AD2482" s="1"/>
      <c r="AE2482" s="1"/>
      <c r="AG2482" s="1"/>
      <c r="AJ2482" s="1"/>
      <c r="AK2482" s="1"/>
      <c r="AM2482" s="1"/>
      <c r="AO2482" s="1"/>
      <c r="AP2482" s="1"/>
      <c r="AS2482" s="1"/>
      <c r="AV2482" s="1"/>
      <c r="AX2482" s="1"/>
      <c r="AZ2482" s="1"/>
      <c r="BA2482" s="1"/>
      <c r="BB2482" s="1"/>
      <c r="BC2482" s="1"/>
      <c r="BE2482" s="1"/>
      <c r="BG2482" s="1"/>
      <c r="BH2482" s="1"/>
      <c r="BI2482" s="1"/>
      <c r="BJ2482" s="1"/>
      <c r="BL2482" s="1"/>
      <c r="BO2482" s="1"/>
      <c r="BP2482" s="1"/>
      <c r="BQ2482" s="1"/>
      <c r="BR2482" s="1"/>
      <c r="BS2482" s="1"/>
      <c r="BV2482" s="1"/>
      <c r="BW2482" s="1"/>
      <c r="BX2482" s="1"/>
      <c r="BY2482" s="1"/>
      <c r="BZ2482" s="1"/>
      <c r="CD2482" s="1"/>
      <c r="CE2482" s="1"/>
      <c r="CF2482" s="1"/>
      <c r="CG2482" s="1"/>
      <c r="CJ2482" s="1"/>
      <c r="CK2482" s="1"/>
      <c r="CL2482" s="1"/>
      <c r="CM2482" s="1"/>
      <c r="CR2482" s="1"/>
      <c r="CW2482" s="1"/>
      <c r="CX2482" s="1"/>
    </row>
    <row r="2483" spans="8:128" x14ac:dyDescent="0.2">
      <c r="H2483" s="212"/>
      <c r="I2483" s="1"/>
      <c r="J2483" s="1"/>
      <c r="K2483" s="1"/>
      <c r="L2483" s="1"/>
      <c r="N2483" s="1"/>
      <c r="O2483" s="1"/>
      <c r="P2483" s="1"/>
      <c r="Q2483" s="1"/>
      <c r="R2483" s="1"/>
      <c r="S2483" s="1"/>
      <c r="T2483" s="1"/>
      <c r="V2483" s="1"/>
      <c r="W2483" s="1"/>
      <c r="Y2483" s="1"/>
      <c r="AA2483" s="1"/>
      <c r="AD2483" s="1"/>
      <c r="AE2483" s="1"/>
      <c r="AG2483" s="1"/>
      <c r="AJ2483" s="1"/>
      <c r="AK2483" s="1"/>
      <c r="AM2483" s="1"/>
      <c r="AO2483" s="1"/>
      <c r="AP2483" s="1"/>
      <c r="AS2483" s="1"/>
      <c r="AV2483" s="1"/>
      <c r="AX2483" s="1"/>
      <c r="AZ2483" s="1"/>
      <c r="BA2483" s="1"/>
      <c r="BB2483" s="1"/>
      <c r="BC2483" s="1"/>
      <c r="BE2483" s="1"/>
      <c r="BG2483" s="1"/>
      <c r="BH2483" s="1"/>
      <c r="BI2483" s="1"/>
      <c r="BJ2483" s="1"/>
      <c r="BL2483" s="1"/>
      <c r="BO2483" s="1"/>
      <c r="BP2483" s="1"/>
      <c r="BQ2483" s="1"/>
      <c r="BR2483" s="1"/>
      <c r="BS2483" s="1"/>
      <c r="BV2483" s="1"/>
      <c r="BW2483" s="1"/>
      <c r="BX2483" s="1"/>
      <c r="BY2483" s="1"/>
      <c r="BZ2483" s="1"/>
      <c r="CD2483" s="1"/>
      <c r="CE2483" s="1"/>
      <c r="CF2483" s="1"/>
      <c r="CG2483" s="1"/>
      <c r="CJ2483" s="1"/>
      <c r="CK2483" s="1"/>
      <c r="CL2483" s="1"/>
      <c r="CM2483" s="1"/>
      <c r="CR2483" s="1"/>
      <c r="CW2483" s="1"/>
      <c r="CX2483" s="1"/>
    </row>
    <row r="2484" spans="8:128" x14ac:dyDescent="0.2">
      <c r="H2484" s="212"/>
      <c r="I2484" s="1"/>
      <c r="J2484" s="1"/>
      <c r="K2484" s="1"/>
      <c r="N2484" s="1"/>
      <c r="O2484" s="1"/>
      <c r="P2484" s="1"/>
      <c r="Q2484" s="1"/>
      <c r="R2484" s="1"/>
      <c r="S2484" s="1"/>
      <c r="T2484" s="1"/>
      <c r="V2484" s="1"/>
      <c r="W2484" s="1"/>
      <c r="Y2484" s="1"/>
      <c r="AG2484" s="1"/>
      <c r="AJ2484" s="1"/>
      <c r="AK2484" s="1"/>
      <c r="AM2484" s="1"/>
      <c r="AO2484" s="1"/>
      <c r="AP2484" s="1"/>
      <c r="AS2484" s="1"/>
      <c r="AV2484" s="1"/>
      <c r="AX2484" s="1"/>
      <c r="AZ2484" s="1"/>
      <c r="BA2484" s="1"/>
      <c r="BB2484" s="1"/>
      <c r="BC2484" s="1"/>
      <c r="BE2484" s="1"/>
      <c r="BG2484" s="1"/>
      <c r="BH2484" s="1"/>
      <c r="BI2484" s="1"/>
      <c r="BJ2484" s="1"/>
      <c r="BL2484" s="1"/>
      <c r="BO2484" s="1"/>
      <c r="BP2484" s="1"/>
      <c r="BQ2484" s="1"/>
      <c r="BR2484" s="1"/>
      <c r="BS2484" s="1"/>
      <c r="BV2484" s="1"/>
      <c r="BW2484" s="1"/>
      <c r="BX2484" s="1"/>
      <c r="BY2484" s="1"/>
      <c r="BZ2484" s="1"/>
      <c r="CD2484" s="1"/>
      <c r="CE2484" s="1"/>
      <c r="CF2484" s="1"/>
      <c r="CG2484" s="1"/>
      <c r="CJ2484" s="1"/>
      <c r="CK2484" s="1"/>
      <c r="CL2484" s="1"/>
      <c r="CM2484" s="1"/>
      <c r="CR2484" s="1"/>
      <c r="CW2484" s="1"/>
      <c r="CX2484" s="1"/>
    </row>
    <row r="2485" spans="8:128" x14ac:dyDescent="0.2">
      <c r="H2485" s="212"/>
      <c r="I2485" s="1"/>
      <c r="J2485" s="1"/>
      <c r="K2485" s="1"/>
      <c r="N2485" s="1"/>
      <c r="O2485" s="1"/>
      <c r="P2485" s="1"/>
      <c r="Q2485" s="1"/>
      <c r="R2485" s="1"/>
      <c r="S2485" s="1"/>
      <c r="T2485" s="1"/>
      <c r="V2485" s="1"/>
      <c r="W2485" s="1"/>
      <c r="Y2485" s="1"/>
      <c r="AG2485" s="1"/>
      <c r="AJ2485" s="1"/>
      <c r="AK2485" s="1"/>
      <c r="AM2485" s="1"/>
      <c r="AO2485" s="1"/>
      <c r="AP2485" s="1"/>
      <c r="AS2485" s="1"/>
      <c r="AV2485" s="1"/>
      <c r="AX2485" s="1"/>
      <c r="AZ2485" s="1"/>
      <c r="BA2485" s="1"/>
      <c r="BB2485" s="1"/>
      <c r="BC2485" s="1"/>
      <c r="BE2485" s="1"/>
      <c r="BG2485" s="1"/>
      <c r="BH2485" s="1"/>
      <c r="BI2485" s="1"/>
      <c r="BJ2485" s="1"/>
      <c r="BL2485" s="1"/>
      <c r="BO2485" s="1"/>
      <c r="BP2485" s="1"/>
      <c r="BQ2485" s="1"/>
      <c r="BR2485" s="1"/>
      <c r="BS2485" s="1"/>
      <c r="BV2485" s="1"/>
      <c r="BW2485" s="1"/>
      <c r="BX2485" s="1"/>
      <c r="BY2485" s="1"/>
      <c r="BZ2485" s="1"/>
      <c r="CD2485" s="1"/>
      <c r="CE2485" s="1"/>
      <c r="CF2485" s="1"/>
      <c r="CG2485" s="1"/>
      <c r="CJ2485" s="1"/>
      <c r="CK2485" s="1"/>
      <c r="CL2485" s="1"/>
      <c r="CM2485" s="1"/>
      <c r="CR2485" s="1"/>
      <c r="CW2485" s="1"/>
      <c r="CX2485" s="1"/>
    </row>
    <row r="2486" spans="8:128" x14ac:dyDescent="0.2">
      <c r="H2486" s="212"/>
      <c r="O2486" s="1"/>
      <c r="S2486" s="1"/>
      <c r="T2486" s="1"/>
      <c r="V2486" s="1"/>
      <c r="Y2486" s="1"/>
      <c r="AG2486" s="1"/>
      <c r="AJ2486" s="1"/>
      <c r="AK2486" s="1"/>
      <c r="AM2486" s="1"/>
      <c r="AO2486" s="1"/>
      <c r="AP2486" s="1"/>
      <c r="AS2486" s="1"/>
      <c r="AV2486" s="1"/>
      <c r="AX2486" s="1"/>
      <c r="AZ2486" s="1"/>
      <c r="BA2486" s="1"/>
      <c r="BB2486" s="1"/>
      <c r="BC2486" s="1"/>
      <c r="BE2486" s="1"/>
      <c r="BG2486" s="1"/>
      <c r="BH2486" s="1"/>
      <c r="BI2486" s="1"/>
      <c r="BJ2486" s="1"/>
      <c r="BL2486" s="1"/>
      <c r="BO2486" s="1"/>
      <c r="BP2486" s="1"/>
      <c r="BQ2486" s="1"/>
      <c r="BR2486" s="1"/>
      <c r="BS2486" s="1"/>
      <c r="BV2486" s="1"/>
      <c r="BW2486" s="1"/>
      <c r="BX2486" s="1"/>
      <c r="BY2486" s="1"/>
      <c r="BZ2486" s="1"/>
      <c r="CD2486" s="1"/>
      <c r="CE2486" s="1"/>
      <c r="CF2486" s="1"/>
      <c r="CG2486" s="1"/>
      <c r="CJ2486" s="1"/>
      <c r="CK2486" s="1"/>
      <c r="CL2486" s="1"/>
      <c r="CM2486" s="1"/>
      <c r="CR2486" s="1"/>
      <c r="CW2486" s="1"/>
      <c r="CX2486" s="1"/>
    </row>
    <row r="2487" spans="8:128" x14ac:dyDescent="0.2">
      <c r="H2487" s="212"/>
      <c r="S2487" s="1"/>
      <c r="T2487" s="1"/>
      <c r="V2487" s="1"/>
      <c r="Y2487" s="1"/>
      <c r="AG2487" s="1"/>
      <c r="AJ2487" s="1"/>
      <c r="AK2487" s="1"/>
      <c r="AM2487" s="1"/>
      <c r="AO2487" s="1"/>
      <c r="AP2487" s="1"/>
      <c r="AS2487" s="1"/>
      <c r="AV2487" s="1"/>
      <c r="AX2487" s="1"/>
      <c r="AZ2487" s="1"/>
      <c r="BA2487" s="1"/>
      <c r="BB2487" s="1"/>
      <c r="BC2487" s="1"/>
      <c r="BE2487" s="1"/>
      <c r="BG2487" s="1"/>
      <c r="BH2487" s="1"/>
      <c r="BI2487" s="1"/>
      <c r="BJ2487" s="1"/>
      <c r="BL2487" s="1"/>
      <c r="BO2487" s="1"/>
      <c r="BP2487" s="1"/>
      <c r="BQ2487" s="1"/>
      <c r="BR2487" s="1"/>
      <c r="BS2487" s="1"/>
      <c r="BV2487" s="1"/>
      <c r="BW2487" s="1"/>
      <c r="BX2487" s="1"/>
      <c r="BY2487" s="1"/>
      <c r="BZ2487" s="1"/>
      <c r="CD2487" s="1"/>
      <c r="CE2487" s="1"/>
      <c r="CF2487" s="1"/>
      <c r="CG2487" s="1"/>
      <c r="CJ2487" s="1"/>
      <c r="CK2487" s="1"/>
      <c r="CL2487" s="1"/>
      <c r="CM2487" s="1"/>
      <c r="CR2487" s="1"/>
      <c r="CW2487" s="1"/>
      <c r="CX2487" s="1"/>
    </row>
    <row r="2488" spans="8:128" x14ac:dyDescent="0.2">
      <c r="S2488" s="1"/>
      <c r="T2488" s="1"/>
      <c r="V2488" s="1"/>
      <c r="Y2488" s="1"/>
      <c r="AG2488" s="1"/>
      <c r="AJ2488" s="1"/>
      <c r="AK2488" s="1"/>
      <c r="AM2488" s="1"/>
      <c r="AO2488" s="1"/>
      <c r="AP2488" s="1"/>
      <c r="AS2488" s="1"/>
      <c r="AV2488" s="1"/>
      <c r="AX2488" s="1"/>
      <c r="AZ2488" s="1"/>
      <c r="BA2488" s="1"/>
      <c r="BB2488" s="1"/>
      <c r="BC2488" s="1"/>
      <c r="BE2488" s="1"/>
      <c r="BG2488" s="1"/>
      <c r="BH2488" s="1"/>
      <c r="BJ2488" s="1"/>
      <c r="BL2488" s="1"/>
      <c r="BO2488" s="1"/>
      <c r="BP2488" s="1"/>
      <c r="BQ2488" s="1"/>
      <c r="BS2488" s="1"/>
      <c r="BV2488" s="1"/>
      <c r="BW2488" s="1"/>
      <c r="BX2488" s="1"/>
      <c r="BY2488" s="1"/>
      <c r="BZ2488" s="1"/>
      <c r="CD2488" s="1"/>
      <c r="CE2488" s="1"/>
      <c r="CF2488" s="1"/>
      <c r="CG2488" s="1"/>
      <c r="CJ2488" s="1"/>
      <c r="CK2488" s="1"/>
      <c r="CL2488" s="1"/>
      <c r="CM2488" s="1"/>
      <c r="CR2488" s="1"/>
      <c r="CW2488" s="1"/>
      <c r="CX2488" s="1"/>
    </row>
    <row r="2489" spans="8:128" x14ac:dyDescent="0.2">
      <c r="S2489" s="1"/>
      <c r="T2489" s="1"/>
      <c r="V2489" s="1"/>
      <c r="Y2489" s="1"/>
      <c r="AG2489" s="1"/>
      <c r="AJ2489" s="1"/>
      <c r="AK2489" s="1"/>
      <c r="AM2489" s="1"/>
      <c r="AO2489" s="1"/>
      <c r="AP2489" s="1"/>
      <c r="AZ2489" s="1"/>
      <c r="BA2489" s="1"/>
      <c r="BH2489" s="1"/>
      <c r="BO2489" s="1"/>
      <c r="BP2489" s="1"/>
      <c r="CD2489" s="1"/>
      <c r="CE2489" s="1"/>
      <c r="CF2489" s="1"/>
      <c r="CW2489" s="1"/>
      <c r="CX2489" s="1"/>
    </row>
    <row r="2490" spans="8:128" x14ac:dyDescent="0.2">
      <c r="AG2490" s="1"/>
      <c r="AK2490" s="1"/>
      <c r="AM2490" s="1"/>
      <c r="AP2490" s="1"/>
      <c r="AZ2490" s="1"/>
      <c r="BA2490" s="1"/>
      <c r="BO2490" s="1"/>
      <c r="BP2490" s="1"/>
      <c r="CD2490" s="1"/>
      <c r="CE2490" s="1"/>
      <c r="CF2490" s="1"/>
      <c r="CW2490" s="1"/>
    </row>
    <row r="2491" spans="8:128" x14ac:dyDescent="0.2">
      <c r="H2491" s="214"/>
      <c r="I2491" s="14"/>
      <c r="J2491" s="14"/>
      <c r="K2491" s="14"/>
      <c r="L2491" s="14"/>
      <c r="M2491" s="14"/>
      <c r="N2491" s="14"/>
      <c r="O2491" s="14"/>
      <c r="P2491" s="14"/>
      <c r="Q2491" s="14"/>
      <c r="R2491" s="14"/>
      <c r="S2491" s="14"/>
      <c r="T2491" s="14"/>
      <c r="U2491" s="14"/>
      <c r="V2491" s="14"/>
      <c r="W2491" s="14"/>
      <c r="X2491" s="14"/>
      <c r="Y2491" s="14"/>
      <c r="Z2491" s="14"/>
      <c r="AA2491" s="14"/>
      <c r="AB2491" s="14"/>
      <c r="AC2491" s="14"/>
      <c r="AD2491" s="14"/>
      <c r="AE2491" s="14"/>
      <c r="AF2491" s="14"/>
      <c r="AG2491" s="14"/>
      <c r="AH2491" s="14"/>
      <c r="AI2491" s="14"/>
      <c r="AJ2491" s="14"/>
      <c r="AK2491" s="14"/>
      <c r="AL2491" s="14"/>
      <c r="AM2491" s="14"/>
      <c r="AN2491" s="14"/>
      <c r="AO2491" s="14"/>
      <c r="AP2491" s="14"/>
      <c r="AQ2491" s="14"/>
      <c r="AR2491" s="14"/>
      <c r="AS2491" s="14"/>
      <c r="AT2491" s="14"/>
      <c r="AU2491" s="14"/>
      <c r="AV2491" s="14"/>
      <c r="AW2491" s="14"/>
      <c r="AX2491" s="14"/>
      <c r="AY2491" s="14"/>
      <c r="AZ2491" s="14"/>
      <c r="BA2491" s="14"/>
      <c r="BB2491" s="14"/>
      <c r="BC2491" s="14"/>
      <c r="BD2491" s="14"/>
      <c r="BE2491" s="14"/>
      <c r="BF2491" s="14"/>
      <c r="BG2491" s="14"/>
      <c r="BH2491" s="14"/>
      <c r="BI2491" s="14"/>
      <c r="BJ2491" s="14"/>
      <c r="BK2491" s="14"/>
      <c r="BL2491" s="14"/>
      <c r="BM2491" s="14"/>
      <c r="BN2491" s="14"/>
      <c r="BO2491" s="14"/>
      <c r="BP2491" s="14"/>
      <c r="BQ2491" s="14"/>
      <c r="BR2491" s="14"/>
      <c r="BS2491" s="14"/>
      <c r="BT2491" s="14"/>
      <c r="BU2491" s="14"/>
      <c r="BV2491" s="14"/>
      <c r="BW2491" s="14"/>
      <c r="BX2491" s="14"/>
      <c r="BY2491" s="14"/>
      <c r="BZ2491" s="14"/>
      <c r="CA2491" s="14"/>
      <c r="CB2491" s="14"/>
      <c r="CC2491" s="14"/>
      <c r="CD2491" s="14"/>
      <c r="CE2491" s="14"/>
      <c r="CF2491" s="14"/>
      <c r="CG2491" s="14"/>
      <c r="CH2491" s="14"/>
      <c r="CI2491" s="14"/>
      <c r="CJ2491" s="14"/>
      <c r="CK2491" s="14"/>
      <c r="CL2491" s="14"/>
      <c r="CM2491" s="14"/>
      <c r="CN2491" s="14"/>
      <c r="CO2491" s="14"/>
      <c r="CP2491" s="14"/>
      <c r="CQ2491" s="14"/>
      <c r="CR2491" s="14"/>
      <c r="CS2491" s="14"/>
      <c r="CT2491" s="14"/>
      <c r="CU2491" s="14"/>
      <c r="CV2491" s="14"/>
      <c r="CW2491" s="14"/>
      <c r="CX2491" s="14"/>
      <c r="CY2491" s="14">
        <f t="shared" ref="CY2491:DG2491" si="4">SUM(CY2471:CY2490)</f>
        <v>0</v>
      </c>
      <c r="CZ2491" s="14">
        <f t="shared" si="4"/>
        <v>0</v>
      </c>
      <c r="DA2491" s="14">
        <f t="shared" si="4"/>
        <v>0</v>
      </c>
      <c r="DB2491" s="14">
        <f t="shared" si="4"/>
        <v>0</v>
      </c>
      <c r="DC2491" s="14">
        <f t="shared" si="4"/>
        <v>0</v>
      </c>
      <c r="DD2491" s="14">
        <f t="shared" si="4"/>
        <v>0</v>
      </c>
      <c r="DE2491" s="14">
        <f t="shared" si="4"/>
        <v>0</v>
      </c>
      <c r="DF2491" s="14">
        <f t="shared" si="4"/>
        <v>0</v>
      </c>
      <c r="DG2491" s="14">
        <f t="shared" si="4"/>
        <v>0</v>
      </c>
      <c r="DH2491" s="14"/>
      <c r="DI2491" s="14"/>
      <c r="DJ2491" s="14"/>
      <c r="DK2491" s="14"/>
      <c r="DL2491" s="14"/>
      <c r="DM2491" s="14"/>
      <c r="DN2491" s="14"/>
      <c r="DO2491" s="14"/>
      <c r="DP2491" s="14"/>
      <c r="DQ2491" s="14"/>
      <c r="DR2491" s="14"/>
      <c r="DS2491" s="14"/>
      <c r="DT2491" s="14"/>
      <c r="DU2491" s="14"/>
      <c r="DV2491" s="14"/>
      <c r="DW2491" s="14"/>
      <c r="DX2491" s="14"/>
    </row>
  </sheetData>
  <mergeCells count="9">
    <mergeCell ref="B10:B11"/>
    <mergeCell ref="C10:C11"/>
    <mergeCell ref="F10:F11"/>
    <mergeCell ref="B2:F2"/>
    <mergeCell ref="B3:F3"/>
    <mergeCell ref="B4:F4"/>
    <mergeCell ref="B5:F5"/>
    <mergeCell ref="B7:F7"/>
    <mergeCell ref="B8:F8"/>
  </mergeCells>
  <pageMargins left="0.7" right="0.7" top="0.75" bottom="0.75" header="0.3" footer="0.3"/>
  <pageSetup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4:M32"/>
  <sheetViews>
    <sheetView zoomScale="120" zoomScaleNormal="120" workbookViewId="0">
      <selection activeCell="C15" sqref="C15"/>
    </sheetView>
  </sheetViews>
  <sheetFormatPr baseColWidth="10" defaultRowHeight="12.75" x14ac:dyDescent="0.2"/>
  <cols>
    <col min="1" max="1" width="5.42578125" customWidth="1"/>
    <col min="2" max="2" width="29.85546875" customWidth="1"/>
    <col min="3" max="3" width="18.42578125" customWidth="1"/>
    <col min="4" max="5" width="1.85546875" customWidth="1"/>
    <col min="6" max="6" width="1.7109375" customWidth="1"/>
    <col min="7" max="7" width="37.7109375" customWidth="1"/>
    <col min="8" max="8" width="19.140625" customWidth="1"/>
    <col min="9" max="9" width="1.85546875" customWidth="1"/>
    <col min="10" max="10" width="2.140625" customWidth="1"/>
    <col min="11" max="11" width="1.5703125" customWidth="1"/>
    <col min="12" max="12" width="17.5703125" customWidth="1"/>
    <col min="13" max="13" width="12.28515625" bestFit="1" customWidth="1"/>
  </cols>
  <sheetData>
    <row r="4" spans="2:12" ht="18" x14ac:dyDescent="0.25">
      <c r="B4" s="392" t="s">
        <v>373</v>
      </c>
      <c r="C4" s="392"/>
      <c r="D4" s="287"/>
      <c r="E4" s="283"/>
      <c r="F4" s="283"/>
      <c r="G4" s="392" t="s">
        <v>374</v>
      </c>
      <c r="H4" s="392"/>
      <c r="I4" s="287"/>
      <c r="J4" s="283"/>
      <c r="K4" s="283"/>
      <c r="L4" s="287" t="s">
        <v>255</v>
      </c>
    </row>
    <row r="5" spans="2:12" ht="22.5" x14ac:dyDescent="0.55000000000000004">
      <c r="B5" s="281" t="s">
        <v>253</v>
      </c>
      <c r="C5" s="286">
        <f>+P.INGRESOS!D48+P.INGRESOS!D55</f>
        <v>1194816.32</v>
      </c>
      <c r="D5" s="225"/>
      <c r="E5" s="62"/>
      <c r="F5" s="62"/>
      <c r="G5" s="291" t="s">
        <v>254</v>
      </c>
      <c r="H5" s="284">
        <f>+' GASTO DIF.'!C32</f>
        <v>1572157.64</v>
      </c>
      <c r="I5" s="224"/>
      <c r="J5" s="62"/>
      <c r="K5" s="62"/>
      <c r="L5" s="288">
        <f>C5-H5</f>
        <v>-377341.31999999983</v>
      </c>
    </row>
    <row r="6" spans="2:12" x14ac:dyDescent="0.2">
      <c r="B6" s="282"/>
      <c r="C6" s="285"/>
      <c r="D6" s="62"/>
      <c r="E6" s="62"/>
      <c r="F6" s="62"/>
      <c r="G6" s="282"/>
      <c r="H6" s="285"/>
      <c r="I6" s="62"/>
      <c r="J6" s="62"/>
      <c r="K6" s="62"/>
      <c r="L6" s="289"/>
    </row>
    <row r="7" spans="2:12" ht="22.5" x14ac:dyDescent="0.55000000000000004">
      <c r="B7" s="281" t="s">
        <v>375</v>
      </c>
      <c r="C7" s="284">
        <f>+P.INGRESOS!C49+P.INGRESOS!C60+51165.58</f>
        <v>667688.1399999999</v>
      </c>
      <c r="D7" s="62"/>
      <c r="E7" s="62"/>
      <c r="F7" s="62"/>
      <c r="G7" s="281" t="s">
        <v>372</v>
      </c>
      <c r="H7" s="284">
        <f>+' GASTO DIF.'!D32</f>
        <v>665327.74</v>
      </c>
      <c r="I7" s="62"/>
      <c r="J7" s="62"/>
      <c r="K7" s="62"/>
      <c r="L7" s="290">
        <f>C7-H7</f>
        <v>2360.3999999999069</v>
      </c>
    </row>
    <row r="8" spans="2:12" x14ac:dyDescent="0.2">
      <c r="B8" s="282"/>
      <c r="C8" s="285"/>
      <c r="D8" s="62"/>
      <c r="E8" s="62"/>
      <c r="F8" s="62"/>
      <c r="G8" s="282"/>
      <c r="H8" s="285"/>
      <c r="I8" s="62"/>
      <c r="J8" s="62"/>
      <c r="K8" s="62"/>
      <c r="L8" s="289"/>
    </row>
    <row r="9" spans="2:12" x14ac:dyDescent="0.2">
      <c r="B9" s="282"/>
      <c r="C9" s="285"/>
      <c r="D9" s="62"/>
      <c r="E9" s="62"/>
      <c r="F9" s="62"/>
      <c r="G9" s="282"/>
      <c r="H9" s="285"/>
      <c r="I9" s="62"/>
      <c r="J9" s="62"/>
      <c r="K9" s="62"/>
      <c r="L9" s="289"/>
    </row>
    <row r="10" spans="2:12" ht="22.5" x14ac:dyDescent="0.55000000000000004">
      <c r="B10" s="282"/>
      <c r="C10" s="284">
        <f>C5+C7</f>
        <v>1862504.46</v>
      </c>
      <c r="D10" s="62"/>
      <c r="E10" s="62"/>
      <c r="F10" s="62"/>
      <c r="G10" s="282"/>
      <c r="H10" s="284">
        <f>H5+H7</f>
        <v>2237485.38</v>
      </c>
      <c r="I10" s="62"/>
      <c r="J10" s="62"/>
      <c r="K10" s="62"/>
      <c r="L10" s="288">
        <f>C10-H10</f>
        <v>-374980.91999999993</v>
      </c>
    </row>
    <row r="11" spans="2:12" x14ac:dyDescent="0.2">
      <c r="B11" s="282"/>
      <c r="C11" s="285"/>
      <c r="D11" s="62"/>
      <c r="E11" s="62"/>
      <c r="F11" s="62"/>
      <c r="G11" s="282"/>
      <c r="H11" s="285"/>
      <c r="I11" s="62"/>
      <c r="J11" s="62"/>
      <c r="K11" s="62"/>
      <c r="L11" s="289"/>
    </row>
    <row r="12" spans="2:12" ht="18" x14ac:dyDescent="0.25">
      <c r="H12" s="32"/>
      <c r="L12" s="31"/>
    </row>
    <row r="13" spans="2:12" ht="18" x14ac:dyDescent="0.25">
      <c r="L13" s="32"/>
    </row>
    <row r="14" spans="2:12" ht="18" x14ac:dyDescent="0.25">
      <c r="L14" s="32"/>
    </row>
    <row r="17" spans="3:13" ht="18" x14ac:dyDescent="0.25">
      <c r="C17" s="66"/>
    </row>
    <row r="21" spans="3:13" x14ac:dyDescent="0.2">
      <c r="L21" s="33"/>
    </row>
    <row r="28" spans="3:13" x14ac:dyDescent="0.2">
      <c r="H28" s="33"/>
    </row>
    <row r="29" spans="3:13" x14ac:dyDescent="0.2">
      <c r="J29" s="33"/>
    </row>
    <row r="32" spans="3:13" x14ac:dyDescent="0.2">
      <c r="M32" s="33"/>
    </row>
  </sheetData>
  <mergeCells count="2">
    <mergeCell ref="B4:C4"/>
    <mergeCell ref="G4:H4"/>
  </mergeCells>
  <pageMargins left="0.7" right="0.7" top="0.75" bottom="0.75" header="0.3" footer="0.3"/>
  <pageSetup paperSize="9" scale="81" fitToHeight="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theme="6"/>
  </sheetPr>
  <dimension ref="B1:DX2487"/>
  <sheetViews>
    <sheetView showGridLines="0" zoomScaleNormal="100" workbookViewId="0">
      <selection activeCell="J22" sqref="J22"/>
    </sheetView>
  </sheetViews>
  <sheetFormatPr baseColWidth="10" defaultRowHeight="12.75" x14ac:dyDescent="0.2"/>
  <cols>
    <col min="2" max="2" width="7" customWidth="1"/>
    <col min="3" max="3" width="41.5703125" customWidth="1"/>
    <col min="4" max="4" width="13.28515625" customWidth="1"/>
    <col min="5" max="5" width="14.140625" customWidth="1"/>
    <col min="6" max="6" width="13.42578125" customWidth="1"/>
    <col min="7" max="10" width="13.7109375" customWidth="1"/>
    <col min="11" max="11" width="14.140625" customWidth="1"/>
    <col min="12" max="12" width="13.7109375" customWidth="1"/>
    <col min="13" max="13" width="9" customWidth="1"/>
    <col min="14" max="21" width="14.7109375" customWidth="1"/>
    <col min="22" max="22" width="14.85546875" customWidth="1"/>
    <col min="23" max="35" width="14.7109375" customWidth="1"/>
    <col min="37" max="37" width="14.7109375" customWidth="1"/>
    <col min="39" max="42" width="14.7109375" customWidth="1"/>
    <col min="43" max="43" width="14.85546875" customWidth="1"/>
    <col min="44" max="47" width="14.7109375" customWidth="1"/>
    <col min="49" max="50" width="14.7109375" customWidth="1"/>
    <col min="52" max="53" width="14.7109375" customWidth="1"/>
    <col min="54" max="54" width="14.5703125" customWidth="1"/>
    <col min="55" max="57" width="14.7109375" customWidth="1"/>
    <col min="60" max="60" width="14.7109375" customWidth="1"/>
    <col min="61" max="61" width="14.85546875" customWidth="1"/>
    <col min="62" max="64" width="14.7109375" customWidth="1"/>
    <col min="66" max="66" width="14.85546875" customWidth="1"/>
    <col min="67" max="68" width="14.7109375" customWidth="1"/>
    <col min="69" max="69" width="16.5703125" customWidth="1"/>
    <col min="70" max="71" width="14.7109375" customWidth="1"/>
    <col min="73" max="78" width="14.7109375" customWidth="1"/>
    <col min="80" max="80" width="14.85546875" customWidth="1"/>
    <col min="81" max="85" width="14.7109375" customWidth="1"/>
    <col min="87" max="91" width="14.7109375" customWidth="1"/>
    <col min="92" max="92" width="14.5703125" customWidth="1"/>
    <col min="94" max="95" width="14.7109375" customWidth="1"/>
    <col min="96" max="96" width="14.85546875" customWidth="1"/>
    <col min="97" max="97" width="14.7109375" customWidth="1"/>
    <col min="101" max="103" width="14.7109375" customWidth="1"/>
    <col min="257" max="257" width="7" customWidth="1"/>
    <col min="258" max="258" width="37.28515625" customWidth="1"/>
    <col min="259" max="259" width="13.28515625" customWidth="1"/>
    <col min="260" max="260" width="14.140625" customWidth="1"/>
    <col min="261" max="261" width="12.5703125" customWidth="1"/>
    <col min="262" max="262" width="13.42578125" customWidth="1"/>
    <col min="263" max="266" width="13.7109375" customWidth="1"/>
    <col min="267" max="267" width="14.140625" customWidth="1"/>
    <col min="268" max="268" width="13.7109375" customWidth="1"/>
    <col min="269" max="269" width="9" customWidth="1"/>
    <col min="270" max="277" width="14.7109375" customWidth="1"/>
    <col min="278" max="278" width="14.85546875" customWidth="1"/>
    <col min="279" max="291" width="14.7109375" customWidth="1"/>
    <col min="293" max="293" width="14.7109375" customWidth="1"/>
    <col min="295" max="298" width="14.7109375" customWidth="1"/>
    <col min="299" max="299" width="14.85546875" customWidth="1"/>
    <col min="300" max="303" width="14.7109375" customWidth="1"/>
    <col min="305" max="306" width="14.7109375" customWidth="1"/>
    <col min="308" max="309" width="14.7109375" customWidth="1"/>
    <col min="310" max="310" width="14.5703125" customWidth="1"/>
    <col min="311" max="313" width="14.7109375" customWidth="1"/>
    <col min="316" max="316" width="14.7109375" customWidth="1"/>
    <col min="317" max="317" width="14.85546875" customWidth="1"/>
    <col min="318" max="320" width="14.7109375" customWidth="1"/>
    <col min="322" max="322" width="14.85546875" customWidth="1"/>
    <col min="323" max="324" width="14.7109375" customWidth="1"/>
    <col min="325" max="325" width="16.5703125" customWidth="1"/>
    <col min="326" max="327" width="14.7109375" customWidth="1"/>
    <col min="329" max="334" width="14.7109375" customWidth="1"/>
    <col min="336" max="336" width="14.85546875" customWidth="1"/>
    <col min="337" max="341" width="14.7109375" customWidth="1"/>
    <col min="343" max="347" width="14.7109375" customWidth="1"/>
    <col min="348" max="348" width="14.5703125" customWidth="1"/>
    <col min="350" max="351" width="14.7109375" customWidth="1"/>
    <col min="352" max="352" width="14.85546875" customWidth="1"/>
    <col min="353" max="353" width="14.7109375" customWidth="1"/>
    <col min="357" max="359" width="14.7109375" customWidth="1"/>
    <col min="513" max="513" width="7" customWidth="1"/>
    <col min="514" max="514" width="37.28515625" customWidth="1"/>
    <col min="515" max="515" width="13.28515625" customWidth="1"/>
    <col min="516" max="516" width="14.140625" customWidth="1"/>
    <col min="517" max="517" width="12.5703125" customWidth="1"/>
    <col min="518" max="518" width="13.42578125" customWidth="1"/>
    <col min="519" max="522" width="13.7109375" customWidth="1"/>
    <col min="523" max="523" width="14.140625" customWidth="1"/>
    <col min="524" max="524" width="13.7109375" customWidth="1"/>
    <col min="525" max="525" width="9" customWidth="1"/>
    <col min="526" max="533" width="14.7109375" customWidth="1"/>
    <col min="534" max="534" width="14.85546875" customWidth="1"/>
    <col min="535" max="547" width="14.7109375" customWidth="1"/>
    <col min="549" max="549" width="14.7109375" customWidth="1"/>
    <col min="551" max="554" width="14.7109375" customWidth="1"/>
    <col min="555" max="555" width="14.85546875" customWidth="1"/>
    <col min="556" max="559" width="14.7109375" customWidth="1"/>
    <col min="561" max="562" width="14.7109375" customWidth="1"/>
    <col min="564" max="565" width="14.7109375" customWidth="1"/>
    <col min="566" max="566" width="14.5703125" customWidth="1"/>
    <col min="567" max="569" width="14.7109375" customWidth="1"/>
    <col min="572" max="572" width="14.7109375" customWidth="1"/>
    <col min="573" max="573" width="14.85546875" customWidth="1"/>
    <col min="574" max="576" width="14.7109375" customWidth="1"/>
    <col min="578" max="578" width="14.85546875" customWidth="1"/>
    <col min="579" max="580" width="14.7109375" customWidth="1"/>
    <col min="581" max="581" width="16.5703125" customWidth="1"/>
    <col min="582" max="583" width="14.7109375" customWidth="1"/>
    <col min="585" max="590" width="14.7109375" customWidth="1"/>
    <col min="592" max="592" width="14.85546875" customWidth="1"/>
    <col min="593" max="597" width="14.7109375" customWidth="1"/>
    <col min="599" max="603" width="14.7109375" customWidth="1"/>
    <col min="604" max="604" width="14.5703125" customWidth="1"/>
    <col min="606" max="607" width="14.7109375" customWidth="1"/>
    <col min="608" max="608" width="14.85546875" customWidth="1"/>
    <col min="609" max="609" width="14.7109375" customWidth="1"/>
    <col min="613" max="615" width="14.7109375" customWidth="1"/>
    <col min="769" max="769" width="7" customWidth="1"/>
    <col min="770" max="770" width="37.28515625" customWidth="1"/>
    <col min="771" max="771" width="13.28515625" customWidth="1"/>
    <col min="772" max="772" width="14.140625" customWidth="1"/>
    <col min="773" max="773" width="12.5703125" customWidth="1"/>
    <col min="774" max="774" width="13.42578125" customWidth="1"/>
    <col min="775" max="778" width="13.7109375" customWidth="1"/>
    <col min="779" max="779" width="14.140625" customWidth="1"/>
    <col min="780" max="780" width="13.7109375" customWidth="1"/>
    <col min="781" max="781" width="9" customWidth="1"/>
    <col min="782" max="789" width="14.7109375" customWidth="1"/>
    <col min="790" max="790" width="14.85546875" customWidth="1"/>
    <col min="791" max="803" width="14.7109375" customWidth="1"/>
    <col min="805" max="805" width="14.7109375" customWidth="1"/>
    <col min="807" max="810" width="14.7109375" customWidth="1"/>
    <col min="811" max="811" width="14.85546875" customWidth="1"/>
    <col min="812" max="815" width="14.7109375" customWidth="1"/>
    <col min="817" max="818" width="14.7109375" customWidth="1"/>
    <col min="820" max="821" width="14.7109375" customWidth="1"/>
    <col min="822" max="822" width="14.5703125" customWidth="1"/>
    <col min="823" max="825" width="14.7109375" customWidth="1"/>
    <col min="828" max="828" width="14.7109375" customWidth="1"/>
    <col min="829" max="829" width="14.85546875" customWidth="1"/>
    <col min="830" max="832" width="14.7109375" customWidth="1"/>
    <col min="834" max="834" width="14.85546875" customWidth="1"/>
    <col min="835" max="836" width="14.7109375" customWidth="1"/>
    <col min="837" max="837" width="16.5703125" customWidth="1"/>
    <col min="838" max="839" width="14.7109375" customWidth="1"/>
    <col min="841" max="846" width="14.7109375" customWidth="1"/>
    <col min="848" max="848" width="14.85546875" customWidth="1"/>
    <col min="849" max="853" width="14.7109375" customWidth="1"/>
    <col min="855" max="859" width="14.7109375" customWidth="1"/>
    <col min="860" max="860" width="14.5703125" customWidth="1"/>
    <col min="862" max="863" width="14.7109375" customWidth="1"/>
    <col min="864" max="864" width="14.85546875" customWidth="1"/>
    <col min="865" max="865" width="14.7109375" customWidth="1"/>
    <col min="869" max="871" width="14.7109375" customWidth="1"/>
    <col min="1025" max="1025" width="7" customWidth="1"/>
    <col min="1026" max="1026" width="37.28515625" customWidth="1"/>
    <col min="1027" max="1027" width="13.28515625" customWidth="1"/>
    <col min="1028" max="1028" width="14.140625" customWidth="1"/>
    <col min="1029" max="1029" width="12.5703125" customWidth="1"/>
    <col min="1030" max="1030" width="13.42578125" customWidth="1"/>
    <col min="1031" max="1034" width="13.7109375" customWidth="1"/>
    <col min="1035" max="1035" width="14.140625" customWidth="1"/>
    <col min="1036" max="1036" width="13.7109375" customWidth="1"/>
    <col min="1037" max="1037" width="9" customWidth="1"/>
    <col min="1038" max="1045" width="14.7109375" customWidth="1"/>
    <col min="1046" max="1046" width="14.85546875" customWidth="1"/>
    <col min="1047" max="1059" width="14.7109375" customWidth="1"/>
    <col min="1061" max="1061" width="14.7109375" customWidth="1"/>
    <col min="1063" max="1066" width="14.7109375" customWidth="1"/>
    <col min="1067" max="1067" width="14.85546875" customWidth="1"/>
    <col min="1068" max="1071" width="14.7109375" customWidth="1"/>
    <col min="1073" max="1074" width="14.7109375" customWidth="1"/>
    <col min="1076" max="1077" width="14.7109375" customWidth="1"/>
    <col min="1078" max="1078" width="14.5703125" customWidth="1"/>
    <col min="1079" max="1081" width="14.7109375" customWidth="1"/>
    <col min="1084" max="1084" width="14.7109375" customWidth="1"/>
    <col min="1085" max="1085" width="14.85546875" customWidth="1"/>
    <col min="1086" max="1088" width="14.7109375" customWidth="1"/>
    <col min="1090" max="1090" width="14.85546875" customWidth="1"/>
    <col min="1091" max="1092" width="14.7109375" customWidth="1"/>
    <col min="1093" max="1093" width="16.5703125" customWidth="1"/>
    <col min="1094" max="1095" width="14.7109375" customWidth="1"/>
    <col min="1097" max="1102" width="14.7109375" customWidth="1"/>
    <col min="1104" max="1104" width="14.85546875" customWidth="1"/>
    <col min="1105" max="1109" width="14.7109375" customWidth="1"/>
    <col min="1111" max="1115" width="14.7109375" customWidth="1"/>
    <col min="1116" max="1116" width="14.5703125" customWidth="1"/>
    <col min="1118" max="1119" width="14.7109375" customWidth="1"/>
    <col min="1120" max="1120" width="14.85546875" customWidth="1"/>
    <col min="1121" max="1121" width="14.7109375" customWidth="1"/>
    <col min="1125" max="1127" width="14.7109375" customWidth="1"/>
    <col min="1281" max="1281" width="7" customWidth="1"/>
    <col min="1282" max="1282" width="37.28515625" customWidth="1"/>
    <col min="1283" max="1283" width="13.28515625" customWidth="1"/>
    <col min="1284" max="1284" width="14.140625" customWidth="1"/>
    <col min="1285" max="1285" width="12.5703125" customWidth="1"/>
    <col min="1286" max="1286" width="13.42578125" customWidth="1"/>
    <col min="1287" max="1290" width="13.7109375" customWidth="1"/>
    <col min="1291" max="1291" width="14.140625" customWidth="1"/>
    <col min="1292" max="1292" width="13.7109375" customWidth="1"/>
    <col min="1293" max="1293" width="9" customWidth="1"/>
    <col min="1294" max="1301" width="14.7109375" customWidth="1"/>
    <col min="1302" max="1302" width="14.85546875" customWidth="1"/>
    <col min="1303" max="1315" width="14.7109375" customWidth="1"/>
    <col min="1317" max="1317" width="14.7109375" customWidth="1"/>
    <col min="1319" max="1322" width="14.7109375" customWidth="1"/>
    <col min="1323" max="1323" width="14.85546875" customWidth="1"/>
    <col min="1324" max="1327" width="14.7109375" customWidth="1"/>
    <col min="1329" max="1330" width="14.7109375" customWidth="1"/>
    <col min="1332" max="1333" width="14.7109375" customWidth="1"/>
    <col min="1334" max="1334" width="14.5703125" customWidth="1"/>
    <col min="1335" max="1337" width="14.7109375" customWidth="1"/>
    <col min="1340" max="1340" width="14.7109375" customWidth="1"/>
    <col min="1341" max="1341" width="14.85546875" customWidth="1"/>
    <col min="1342" max="1344" width="14.7109375" customWidth="1"/>
    <col min="1346" max="1346" width="14.85546875" customWidth="1"/>
    <col min="1347" max="1348" width="14.7109375" customWidth="1"/>
    <col min="1349" max="1349" width="16.5703125" customWidth="1"/>
    <col min="1350" max="1351" width="14.7109375" customWidth="1"/>
    <col min="1353" max="1358" width="14.7109375" customWidth="1"/>
    <col min="1360" max="1360" width="14.85546875" customWidth="1"/>
    <col min="1361" max="1365" width="14.7109375" customWidth="1"/>
    <col min="1367" max="1371" width="14.7109375" customWidth="1"/>
    <col min="1372" max="1372" width="14.5703125" customWidth="1"/>
    <col min="1374" max="1375" width="14.7109375" customWidth="1"/>
    <col min="1376" max="1376" width="14.85546875" customWidth="1"/>
    <col min="1377" max="1377" width="14.7109375" customWidth="1"/>
    <col min="1381" max="1383" width="14.7109375" customWidth="1"/>
    <col min="1537" max="1537" width="7" customWidth="1"/>
    <col min="1538" max="1538" width="37.28515625" customWidth="1"/>
    <col min="1539" max="1539" width="13.28515625" customWidth="1"/>
    <col min="1540" max="1540" width="14.140625" customWidth="1"/>
    <col min="1541" max="1541" width="12.5703125" customWidth="1"/>
    <col min="1542" max="1542" width="13.42578125" customWidth="1"/>
    <col min="1543" max="1546" width="13.7109375" customWidth="1"/>
    <col min="1547" max="1547" width="14.140625" customWidth="1"/>
    <col min="1548" max="1548" width="13.7109375" customWidth="1"/>
    <col min="1549" max="1549" width="9" customWidth="1"/>
    <col min="1550" max="1557" width="14.7109375" customWidth="1"/>
    <col min="1558" max="1558" width="14.85546875" customWidth="1"/>
    <col min="1559" max="1571" width="14.7109375" customWidth="1"/>
    <col min="1573" max="1573" width="14.7109375" customWidth="1"/>
    <col min="1575" max="1578" width="14.7109375" customWidth="1"/>
    <col min="1579" max="1579" width="14.85546875" customWidth="1"/>
    <col min="1580" max="1583" width="14.7109375" customWidth="1"/>
    <col min="1585" max="1586" width="14.7109375" customWidth="1"/>
    <col min="1588" max="1589" width="14.7109375" customWidth="1"/>
    <col min="1590" max="1590" width="14.5703125" customWidth="1"/>
    <col min="1591" max="1593" width="14.7109375" customWidth="1"/>
    <col min="1596" max="1596" width="14.7109375" customWidth="1"/>
    <col min="1597" max="1597" width="14.85546875" customWidth="1"/>
    <col min="1598" max="1600" width="14.7109375" customWidth="1"/>
    <col min="1602" max="1602" width="14.85546875" customWidth="1"/>
    <col min="1603" max="1604" width="14.7109375" customWidth="1"/>
    <col min="1605" max="1605" width="16.5703125" customWidth="1"/>
    <col min="1606" max="1607" width="14.7109375" customWidth="1"/>
    <col min="1609" max="1614" width="14.7109375" customWidth="1"/>
    <col min="1616" max="1616" width="14.85546875" customWidth="1"/>
    <col min="1617" max="1621" width="14.7109375" customWidth="1"/>
    <col min="1623" max="1627" width="14.7109375" customWidth="1"/>
    <col min="1628" max="1628" width="14.5703125" customWidth="1"/>
    <col min="1630" max="1631" width="14.7109375" customWidth="1"/>
    <col min="1632" max="1632" width="14.85546875" customWidth="1"/>
    <col min="1633" max="1633" width="14.7109375" customWidth="1"/>
    <col min="1637" max="1639" width="14.7109375" customWidth="1"/>
    <col min="1793" max="1793" width="7" customWidth="1"/>
    <col min="1794" max="1794" width="37.28515625" customWidth="1"/>
    <col min="1795" max="1795" width="13.28515625" customWidth="1"/>
    <col min="1796" max="1796" width="14.140625" customWidth="1"/>
    <col min="1797" max="1797" width="12.5703125" customWidth="1"/>
    <col min="1798" max="1798" width="13.42578125" customWidth="1"/>
    <col min="1799" max="1802" width="13.7109375" customWidth="1"/>
    <col min="1803" max="1803" width="14.140625" customWidth="1"/>
    <col min="1804" max="1804" width="13.7109375" customWidth="1"/>
    <col min="1805" max="1805" width="9" customWidth="1"/>
    <col min="1806" max="1813" width="14.7109375" customWidth="1"/>
    <col min="1814" max="1814" width="14.85546875" customWidth="1"/>
    <col min="1815" max="1827" width="14.7109375" customWidth="1"/>
    <col min="1829" max="1829" width="14.7109375" customWidth="1"/>
    <col min="1831" max="1834" width="14.7109375" customWidth="1"/>
    <col min="1835" max="1835" width="14.85546875" customWidth="1"/>
    <col min="1836" max="1839" width="14.7109375" customWidth="1"/>
    <col min="1841" max="1842" width="14.7109375" customWidth="1"/>
    <col min="1844" max="1845" width="14.7109375" customWidth="1"/>
    <col min="1846" max="1846" width="14.5703125" customWidth="1"/>
    <col min="1847" max="1849" width="14.7109375" customWidth="1"/>
    <col min="1852" max="1852" width="14.7109375" customWidth="1"/>
    <col min="1853" max="1853" width="14.85546875" customWidth="1"/>
    <col min="1854" max="1856" width="14.7109375" customWidth="1"/>
    <col min="1858" max="1858" width="14.85546875" customWidth="1"/>
    <col min="1859" max="1860" width="14.7109375" customWidth="1"/>
    <col min="1861" max="1861" width="16.5703125" customWidth="1"/>
    <col min="1862" max="1863" width="14.7109375" customWidth="1"/>
    <col min="1865" max="1870" width="14.7109375" customWidth="1"/>
    <col min="1872" max="1872" width="14.85546875" customWidth="1"/>
    <col min="1873" max="1877" width="14.7109375" customWidth="1"/>
    <col min="1879" max="1883" width="14.7109375" customWidth="1"/>
    <col min="1884" max="1884" width="14.5703125" customWidth="1"/>
    <col min="1886" max="1887" width="14.7109375" customWidth="1"/>
    <col min="1888" max="1888" width="14.85546875" customWidth="1"/>
    <col min="1889" max="1889" width="14.7109375" customWidth="1"/>
    <col min="1893" max="1895" width="14.7109375" customWidth="1"/>
    <col min="2049" max="2049" width="7" customWidth="1"/>
    <col min="2050" max="2050" width="37.28515625" customWidth="1"/>
    <col min="2051" max="2051" width="13.28515625" customWidth="1"/>
    <col min="2052" max="2052" width="14.140625" customWidth="1"/>
    <col min="2053" max="2053" width="12.5703125" customWidth="1"/>
    <col min="2054" max="2054" width="13.42578125" customWidth="1"/>
    <col min="2055" max="2058" width="13.7109375" customWidth="1"/>
    <col min="2059" max="2059" width="14.140625" customWidth="1"/>
    <col min="2060" max="2060" width="13.7109375" customWidth="1"/>
    <col min="2061" max="2061" width="9" customWidth="1"/>
    <col min="2062" max="2069" width="14.7109375" customWidth="1"/>
    <col min="2070" max="2070" width="14.85546875" customWidth="1"/>
    <col min="2071" max="2083" width="14.7109375" customWidth="1"/>
    <col min="2085" max="2085" width="14.7109375" customWidth="1"/>
    <col min="2087" max="2090" width="14.7109375" customWidth="1"/>
    <col min="2091" max="2091" width="14.85546875" customWidth="1"/>
    <col min="2092" max="2095" width="14.7109375" customWidth="1"/>
    <col min="2097" max="2098" width="14.7109375" customWidth="1"/>
    <col min="2100" max="2101" width="14.7109375" customWidth="1"/>
    <col min="2102" max="2102" width="14.5703125" customWidth="1"/>
    <col min="2103" max="2105" width="14.7109375" customWidth="1"/>
    <col min="2108" max="2108" width="14.7109375" customWidth="1"/>
    <col min="2109" max="2109" width="14.85546875" customWidth="1"/>
    <col min="2110" max="2112" width="14.7109375" customWidth="1"/>
    <col min="2114" max="2114" width="14.85546875" customWidth="1"/>
    <col min="2115" max="2116" width="14.7109375" customWidth="1"/>
    <col min="2117" max="2117" width="16.5703125" customWidth="1"/>
    <col min="2118" max="2119" width="14.7109375" customWidth="1"/>
    <col min="2121" max="2126" width="14.7109375" customWidth="1"/>
    <col min="2128" max="2128" width="14.85546875" customWidth="1"/>
    <col min="2129" max="2133" width="14.7109375" customWidth="1"/>
    <col min="2135" max="2139" width="14.7109375" customWidth="1"/>
    <col min="2140" max="2140" width="14.5703125" customWidth="1"/>
    <col min="2142" max="2143" width="14.7109375" customWidth="1"/>
    <col min="2144" max="2144" width="14.85546875" customWidth="1"/>
    <col min="2145" max="2145" width="14.7109375" customWidth="1"/>
    <col min="2149" max="2151" width="14.7109375" customWidth="1"/>
    <col min="2305" max="2305" width="7" customWidth="1"/>
    <col min="2306" max="2306" width="37.28515625" customWidth="1"/>
    <col min="2307" max="2307" width="13.28515625" customWidth="1"/>
    <col min="2308" max="2308" width="14.140625" customWidth="1"/>
    <col min="2309" max="2309" width="12.5703125" customWidth="1"/>
    <col min="2310" max="2310" width="13.42578125" customWidth="1"/>
    <col min="2311" max="2314" width="13.7109375" customWidth="1"/>
    <col min="2315" max="2315" width="14.140625" customWidth="1"/>
    <col min="2316" max="2316" width="13.7109375" customWidth="1"/>
    <col min="2317" max="2317" width="9" customWidth="1"/>
    <col min="2318" max="2325" width="14.7109375" customWidth="1"/>
    <col min="2326" max="2326" width="14.85546875" customWidth="1"/>
    <col min="2327" max="2339" width="14.7109375" customWidth="1"/>
    <col min="2341" max="2341" width="14.7109375" customWidth="1"/>
    <col min="2343" max="2346" width="14.7109375" customWidth="1"/>
    <col min="2347" max="2347" width="14.85546875" customWidth="1"/>
    <col min="2348" max="2351" width="14.7109375" customWidth="1"/>
    <col min="2353" max="2354" width="14.7109375" customWidth="1"/>
    <col min="2356" max="2357" width="14.7109375" customWidth="1"/>
    <col min="2358" max="2358" width="14.5703125" customWidth="1"/>
    <col min="2359" max="2361" width="14.7109375" customWidth="1"/>
    <col min="2364" max="2364" width="14.7109375" customWidth="1"/>
    <col min="2365" max="2365" width="14.85546875" customWidth="1"/>
    <col min="2366" max="2368" width="14.7109375" customWidth="1"/>
    <col min="2370" max="2370" width="14.85546875" customWidth="1"/>
    <col min="2371" max="2372" width="14.7109375" customWidth="1"/>
    <col min="2373" max="2373" width="16.5703125" customWidth="1"/>
    <col min="2374" max="2375" width="14.7109375" customWidth="1"/>
    <col min="2377" max="2382" width="14.7109375" customWidth="1"/>
    <col min="2384" max="2384" width="14.85546875" customWidth="1"/>
    <col min="2385" max="2389" width="14.7109375" customWidth="1"/>
    <col min="2391" max="2395" width="14.7109375" customWidth="1"/>
    <col min="2396" max="2396" width="14.5703125" customWidth="1"/>
    <col min="2398" max="2399" width="14.7109375" customWidth="1"/>
    <col min="2400" max="2400" width="14.85546875" customWidth="1"/>
    <col min="2401" max="2401" width="14.7109375" customWidth="1"/>
    <col min="2405" max="2407" width="14.7109375" customWidth="1"/>
    <col min="2561" max="2561" width="7" customWidth="1"/>
    <col min="2562" max="2562" width="37.28515625" customWidth="1"/>
    <col min="2563" max="2563" width="13.28515625" customWidth="1"/>
    <col min="2564" max="2564" width="14.140625" customWidth="1"/>
    <col min="2565" max="2565" width="12.5703125" customWidth="1"/>
    <col min="2566" max="2566" width="13.42578125" customWidth="1"/>
    <col min="2567" max="2570" width="13.7109375" customWidth="1"/>
    <col min="2571" max="2571" width="14.140625" customWidth="1"/>
    <col min="2572" max="2572" width="13.7109375" customWidth="1"/>
    <col min="2573" max="2573" width="9" customWidth="1"/>
    <col min="2574" max="2581" width="14.7109375" customWidth="1"/>
    <col min="2582" max="2582" width="14.85546875" customWidth="1"/>
    <col min="2583" max="2595" width="14.7109375" customWidth="1"/>
    <col min="2597" max="2597" width="14.7109375" customWidth="1"/>
    <col min="2599" max="2602" width="14.7109375" customWidth="1"/>
    <col min="2603" max="2603" width="14.85546875" customWidth="1"/>
    <col min="2604" max="2607" width="14.7109375" customWidth="1"/>
    <col min="2609" max="2610" width="14.7109375" customWidth="1"/>
    <col min="2612" max="2613" width="14.7109375" customWidth="1"/>
    <col min="2614" max="2614" width="14.5703125" customWidth="1"/>
    <col min="2615" max="2617" width="14.7109375" customWidth="1"/>
    <col min="2620" max="2620" width="14.7109375" customWidth="1"/>
    <col min="2621" max="2621" width="14.85546875" customWidth="1"/>
    <col min="2622" max="2624" width="14.7109375" customWidth="1"/>
    <col min="2626" max="2626" width="14.85546875" customWidth="1"/>
    <col min="2627" max="2628" width="14.7109375" customWidth="1"/>
    <col min="2629" max="2629" width="16.5703125" customWidth="1"/>
    <col min="2630" max="2631" width="14.7109375" customWidth="1"/>
    <col min="2633" max="2638" width="14.7109375" customWidth="1"/>
    <col min="2640" max="2640" width="14.85546875" customWidth="1"/>
    <col min="2641" max="2645" width="14.7109375" customWidth="1"/>
    <col min="2647" max="2651" width="14.7109375" customWidth="1"/>
    <col min="2652" max="2652" width="14.5703125" customWidth="1"/>
    <col min="2654" max="2655" width="14.7109375" customWidth="1"/>
    <col min="2656" max="2656" width="14.85546875" customWidth="1"/>
    <col min="2657" max="2657" width="14.7109375" customWidth="1"/>
    <col min="2661" max="2663" width="14.7109375" customWidth="1"/>
    <col min="2817" max="2817" width="7" customWidth="1"/>
    <col min="2818" max="2818" width="37.28515625" customWidth="1"/>
    <col min="2819" max="2819" width="13.28515625" customWidth="1"/>
    <col min="2820" max="2820" width="14.140625" customWidth="1"/>
    <col min="2821" max="2821" width="12.5703125" customWidth="1"/>
    <col min="2822" max="2822" width="13.42578125" customWidth="1"/>
    <col min="2823" max="2826" width="13.7109375" customWidth="1"/>
    <col min="2827" max="2827" width="14.140625" customWidth="1"/>
    <col min="2828" max="2828" width="13.7109375" customWidth="1"/>
    <col min="2829" max="2829" width="9" customWidth="1"/>
    <col min="2830" max="2837" width="14.7109375" customWidth="1"/>
    <col min="2838" max="2838" width="14.85546875" customWidth="1"/>
    <col min="2839" max="2851" width="14.7109375" customWidth="1"/>
    <col min="2853" max="2853" width="14.7109375" customWidth="1"/>
    <col min="2855" max="2858" width="14.7109375" customWidth="1"/>
    <col min="2859" max="2859" width="14.85546875" customWidth="1"/>
    <col min="2860" max="2863" width="14.7109375" customWidth="1"/>
    <col min="2865" max="2866" width="14.7109375" customWidth="1"/>
    <col min="2868" max="2869" width="14.7109375" customWidth="1"/>
    <col min="2870" max="2870" width="14.5703125" customWidth="1"/>
    <col min="2871" max="2873" width="14.7109375" customWidth="1"/>
    <col min="2876" max="2876" width="14.7109375" customWidth="1"/>
    <col min="2877" max="2877" width="14.85546875" customWidth="1"/>
    <col min="2878" max="2880" width="14.7109375" customWidth="1"/>
    <col min="2882" max="2882" width="14.85546875" customWidth="1"/>
    <col min="2883" max="2884" width="14.7109375" customWidth="1"/>
    <col min="2885" max="2885" width="16.5703125" customWidth="1"/>
    <col min="2886" max="2887" width="14.7109375" customWidth="1"/>
    <col min="2889" max="2894" width="14.7109375" customWidth="1"/>
    <col min="2896" max="2896" width="14.85546875" customWidth="1"/>
    <col min="2897" max="2901" width="14.7109375" customWidth="1"/>
    <col min="2903" max="2907" width="14.7109375" customWidth="1"/>
    <col min="2908" max="2908" width="14.5703125" customWidth="1"/>
    <col min="2910" max="2911" width="14.7109375" customWidth="1"/>
    <col min="2912" max="2912" width="14.85546875" customWidth="1"/>
    <col min="2913" max="2913" width="14.7109375" customWidth="1"/>
    <col min="2917" max="2919" width="14.7109375" customWidth="1"/>
    <col min="3073" max="3073" width="7" customWidth="1"/>
    <col min="3074" max="3074" width="37.28515625" customWidth="1"/>
    <col min="3075" max="3075" width="13.28515625" customWidth="1"/>
    <col min="3076" max="3076" width="14.140625" customWidth="1"/>
    <col min="3077" max="3077" width="12.5703125" customWidth="1"/>
    <col min="3078" max="3078" width="13.42578125" customWidth="1"/>
    <col min="3079" max="3082" width="13.7109375" customWidth="1"/>
    <col min="3083" max="3083" width="14.140625" customWidth="1"/>
    <col min="3084" max="3084" width="13.7109375" customWidth="1"/>
    <col min="3085" max="3085" width="9" customWidth="1"/>
    <col min="3086" max="3093" width="14.7109375" customWidth="1"/>
    <col min="3094" max="3094" width="14.85546875" customWidth="1"/>
    <col min="3095" max="3107" width="14.7109375" customWidth="1"/>
    <col min="3109" max="3109" width="14.7109375" customWidth="1"/>
    <col min="3111" max="3114" width="14.7109375" customWidth="1"/>
    <col min="3115" max="3115" width="14.85546875" customWidth="1"/>
    <col min="3116" max="3119" width="14.7109375" customWidth="1"/>
    <col min="3121" max="3122" width="14.7109375" customWidth="1"/>
    <col min="3124" max="3125" width="14.7109375" customWidth="1"/>
    <col min="3126" max="3126" width="14.5703125" customWidth="1"/>
    <col min="3127" max="3129" width="14.7109375" customWidth="1"/>
    <col min="3132" max="3132" width="14.7109375" customWidth="1"/>
    <col min="3133" max="3133" width="14.85546875" customWidth="1"/>
    <col min="3134" max="3136" width="14.7109375" customWidth="1"/>
    <col min="3138" max="3138" width="14.85546875" customWidth="1"/>
    <col min="3139" max="3140" width="14.7109375" customWidth="1"/>
    <col min="3141" max="3141" width="16.5703125" customWidth="1"/>
    <col min="3142" max="3143" width="14.7109375" customWidth="1"/>
    <col min="3145" max="3150" width="14.7109375" customWidth="1"/>
    <col min="3152" max="3152" width="14.85546875" customWidth="1"/>
    <col min="3153" max="3157" width="14.7109375" customWidth="1"/>
    <col min="3159" max="3163" width="14.7109375" customWidth="1"/>
    <col min="3164" max="3164" width="14.5703125" customWidth="1"/>
    <col min="3166" max="3167" width="14.7109375" customWidth="1"/>
    <col min="3168" max="3168" width="14.85546875" customWidth="1"/>
    <col min="3169" max="3169" width="14.7109375" customWidth="1"/>
    <col min="3173" max="3175" width="14.7109375" customWidth="1"/>
    <col min="3329" max="3329" width="7" customWidth="1"/>
    <col min="3330" max="3330" width="37.28515625" customWidth="1"/>
    <col min="3331" max="3331" width="13.28515625" customWidth="1"/>
    <col min="3332" max="3332" width="14.140625" customWidth="1"/>
    <col min="3333" max="3333" width="12.5703125" customWidth="1"/>
    <col min="3334" max="3334" width="13.42578125" customWidth="1"/>
    <col min="3335" max="3338" width="13.7109375" customWidth="1"/>
    <col min="3339" max="3339" width="14.140625" customWidth="1"/>
    <col min="3340" max="3340" width="13.7109375" customWidth="1"/>
    <col min="3341" max="3341" width="9" customWidth="1"/>
    <col min="3342" max="3349" width="14.7109375" customWidth="1"/>
    <col min="3350" max="3350" width="14.85546875" customWidth="1"/>
    <col min="3351" max="3363" width="14.7109375" customWidth="1"/>
    <col min="3365" max="3365" width="14.7109375" customWidth="1"/>
    <col min="3367" max="3370" width="14.7109375" customWidth="1"/>
    <col min="3371" max="3371" width="14.85546875" customWidth="1"/>
    <col min="3372" max="3375" width="14.7109375" customWidth="1"/>
    <col min="3377" max="3378" width="14.7109375" customWidth="1"/>
    <col min="3380" max="3381" width="14.7109375" customWidth="1"/>
    <col min="3382" max="3382" width="14.5703125" customWidth="1"/>
    <col min="3383" max="3385" width="14.7109375" customWidth="1"/>
    <col min="3388" max="3388" width="14.7109375" customWidth="1"/>
    <col min="3389" max="3389" width="14.85546875" customWidth="1"/>
    <col min="3390" max="3392" width="14.7109375" customWidth="1"/>
    <col min="3394" max="3394" width="14.85546875" customWidth="1"/>
    <col min="3395" max="3396" width="14.7109375" customWidth="1"/>
    <col min="3397" max="3397" width="16.5703125" customWidth="1"/>
    <col min="3398" max="3399" width="14.7109375" customWidth="1"/>
    <col min="3401" max="3406" width="14.7109375" customWidth="1"/>
    <col min="3408" max="3408" width="14.85546875" customWidth="1"/>
    <col min="3409" max="3413" width="14.7109375" customWidth="1"/>
    <col min="3415" max="3419" width="14.7109375" customWidth="1"/>
    <col min="3420" max="3420" width="14.5703125" customWidth="1"/>
    <col min="3422" max="3423" width="14.7109375" customWidth="1"/>
    <col min="3424" max="3424" width="14.85546875" customWidth="1"/>
    <col min="3425" max="3425" width="14.7109375" customWidth="1"/>
    <col min="3429" max="3431" width="14.7109375" customWidth="1"/>
    <col min="3585" max="3585" width="7" customWidth="1"/>
    <col min="3586" max="3586" width="37.28515625" customWidth="1"/>
    <col min="3587" max="3587" width="13.28515625" customWidth="1"/>
    <col min="3588" max="3588" width="14.140625" customWidth="1"/>
    <col min="3589" max="3589" width="12.5703125" customWidth="1"/>
    <col min="3590" max="3590" width="13.42578125" customWidth="1"/>
    <col min="3591" max="3594" width="13.7109375" customWidth="1"/>
    <col min="3595" max="3595" width="14.140625" customWidth="1"/>
    <col min="3596" max="3596" width="13.7109375" customWidth="1"/>
    <col min="3597" max="3597" width="9" customWidth="1"/>
    <col min="3598" max="3605" width="14.7109375" customWidth="1"/>
    <col min="3606" max="3606" width="14.85546875" customWidth="1"/>
    <col min="3607" max="3619" width="14.7109375" customWidth="1"/>
    <col min="3621" max="3621" width="14.7109375" customWidth="1"/>
    <col min="3623" max="3626" width="14.7109375" customWidth="1"/>
    <col min="3627" max="3627" width="14.85546875" customWidth="1"/>
    <col min="3628" max="3631" width="14.7109375" customWidth="1"/>
    <col min="3633" max="3634" width="14.7109375" customWidth="1"/>
    <col min="3636" max="3637" width="14.7109375" customWidth="1"/>
    <col min="3638" max="3638" width="14.5703125" customWidth="1"/>
    <col min="3639" max="3641" width="14.7109375" customWidth="1"/>
    <col min="3644" max="3644" width="14.7109375" customWidth="1"/>
    <col min="3645" max="3645" width="14.85546875" customWidth="1"/>
    <col min="3646" max="3648" width="14.7109375" customWidth="1"/>
    <col min="3650" max="3650" width="14.85546875" customWidth="1"/>
    <col min="3651" max="3652" width="14.7109375" customWidth="1"/>
    <col min="3653" max="3653" width="16.5703125" customWidth="1"/>
    <col min="3654" max="3655" width="14.7109375" customWidth="1"/>
    <col min="3657" max="3662" width="14.7109375" customWidth="1"/>
    <col min="3664" max="3664" width="14.85546875" customWidth="1"/>
    <col min="3665" max="3669" width="14.7109375" customWidth="1"/>
    <col min="3671" max="3675" width="14.7109375" customWidth="1"/>
    <col min="3676" max="3676" width="14.5703125" customWidth="1"/>
    <col min="3678" max="3679" width="14.7109375" customWidth="1"/>
    <col min="3680" max="3680" width="14.85546875" customWidth="1"/>
    <col min="3681" max="3681" width="14.7109375" customWidth="1"/>
    <col min="3685" max="3687" width="14.7109375" customWidth="1"/>
    <col min="3841" max="3841" width="7" customWidth="1"/>
    <col min="3842" max="3842" width="37.28515625" customWidth="1"/>
    <col min="3843" max="3843" width="13.28515625" customWidth="1"/>
    <col min="3844" max="3844" width="14.140625" customWidth="1"/>
    <col min="3845" max="3845" width="12.5703125" customWidth="1"/>
    <col min="3846" max="3846" width="13.42578125" customWidth="1"/>
    <col min="3847" max="3850" width="13.7109375" customWidth="1"/>
    <col min="3851" max="3851" width="14.140625" customWidth="1"/>
    <col min="3852" max="3852" width="13.7109375" customWidth="1"/>
    <col min="3853" max="3853" width="9" customWidth="1"/>
    <col min="3854" max="3861" width="14.7109375" customWidth="1"/>
    <col min="3862" max="3862" width="14.85546875" customWidth="1"/>
    <col min="3863" max="3875" width="14.7109375" customWidth="1"/>
    <col min="3877" max="3877" width="14.7109375" customWidth="1"/>
    <col min="3879" max="3882" width="14.7109375" customWidth="1"/>
    <col min="3883" max="3883" width="14.85546875" customWidth="1"/>
    <col min="3884" max="3887" width="14.7109375" customWidth="1"/>
    <col min="3889" max="3890" width="14.7109375" customWidth="1"/>
    <col min="3892" max="3893" width="14.7109375" customWidth="1"/>
    <col min="3894" max="3894" width="14.5703125" customWidth="1"/>
    <col min="3895" max="3897" width="14.7109375" customWidth="1"/>
    <col min="3900" max="3900" width="14.7109375" customWidth="1"/>
    <col min="3901" max="3901" width="14.85546875" customWidth="1"/>
    <col min="3902" max="3904" width="14.7109375" customWidth="1"/>
    <col min="3906" max="3906" width="14.85546875" customWidth="1"/>
    <col min="3907" max="3908" width="14.7109375" customWidth="1"/>
    <col min="3909" max="3909" width="16.5703125" customWidth="1"/>
    <col min="3910" max="3911" width="14.7109375" customWidth="1"/>
    <col min="3913" max="3918" width="14.7109375" customWidth="1"/>
    <col min="3920" max="3920" width="14.85546875" customWidth="1"/>
    <col min="3921" max="3925" width="14.7109375" customWidth="1"/>
    <col min="3927" max="3931" width="14.7109375" customWidth="1"/>
    <col min="3932" max="3932" width="14.5703125" customWidth="1"/>
    <col min="3934" max="3935" width="14.7109375" customWidth="1"/>
    <col min="3936" max="3936" width="14.85546875" customWidth="1"/>
    <col min="3937" max="3937" width="14.7109375" customWidth="1"/>
    <col min="3941" max="3943" width="14.7109375" customWidth="1"/>
    <col min="4097" max="4097" width="7" customWidth="1"/>
    <col min="4098" max="4098" width="37.28515625" customWidth="1"/>
    <col min="4099" max="4099" width="13.28515625" customWidth="1"/>
    <col min="4100" max="4100" width="14.140625" customWidth="1"/>
    <col min="4101" max="4101" width="12.5703125" customWidth="1"/>
    <col min="4102" max="4102" width="13.42578125" customWidth="1"/>
    <col min="4103" max="4106" width="13.7109375" customWidth="1"/>
    <col min="4107" max="4107" width="14.140625" customWidth="1"/>
    <col min="4108" max="4108" width="13.7109375" customWidth="1"/>
    <col min="4109" max="4109" width="9" customWidth="1"/>
    <col min="4110" max="4117" width="14.7109375" customWidth="1"/>
    <col min="4118" max="4118" width="14.85546875" customWidth="1"/>
    <col min="4119" max="4131" width="14.7109375" customWidth="1"/>
    <col min="4133" max="4133" width="14.7109375" customWidth="1"/>
    <col min="4135" max="4138" width="14.7109375" customWidth="1"/>
    <col min="4139" max="4139" width="14.85546875" customWidth="1"/>
    <col min="4140" max="4143" width="14.7109375" customWidth="1"/>
    <col min="4145" max="4146" width="14.7109375" customWidth="1"/>
    <col min="4148" max="4149" width="14.7109375" customWidth="1"/>
    <col min="4150" max="4150" width="14.5703125" customWidth="1"/>
    <col min="4151" max="4153" width="14.7109375" customWidth="1"/>
    <col min="4156" max="4156" width="14.7109375" customWidth="1"/>
    <col min="4157" max="4157" width="14.85546875" customWidth="1"/>
    <col min="4158" max="4160" width="14.7109375" customWidth="1"/>
    <col min="4162" max="4162" width="14.85546875" customWidth="1"/>
    <col min="4163" max="4164" width="14.7109375" customWidth="1"/>
    <col min="4165" max="4165" width="16.5703125" customWidth="1"/>
    <col min="4166" max="4167" width="14.7109375" customWidth="1"/>
    <col min="4169" max="4174" width="14.7109375" customWidth="1"/>
    <col min="4176" max="4176" width="14.85546875" customWidth="1"/>
    <col min="4177" max="4181" width="14.7109375" customWidth="1"/>
    <col min="4183" max="4187" width="14.7109375" customWidth="1"/>
    <col min="4188" max="4188" width="14.5703125" customWidth="1"/>
    <col min="4190" max="4191" width="14.7109375" customWidth="1"/>
    <col min="4192" max="4192" width="14.85546875" customWidth="1"/>
    <col min="4193" max="4193" width="14.7109375" customWidth="1"/>
    <col min="4197" max="4199" width="14.7109375" customWidth="1"/>
    <col min="4353" max="4353" width="7" customWidth="1"/>
    <col min="4354" max="4354" width="37.28515625" customWidth="1"/>
    <col min="4355" max="4355" width="13.28515625" customWidth="1"/>
    <col min="4356" max="4356" width="14.140625" customWidth="1"/>
    <col min="4357" max="4357" width="12.5703125" customWidth="1"/>
    <col min="4358" max="4358" width="13.42578125" customWidth="1"/>
    <col min="4359" max="4362" width="13.7109375" customWidth="1"/>
    <col min="4363" max="4363" width="14.140625" customWidth="1"/>
    <col min="4364" max="4364" width="13.7109375" customWidth="1"/>
    <col min="4365" max="4365" width="9" customWidth="1"/>
    <col min="4366" max="4373" width="14.7109375" customWidth="1"/>
    <col min="4374" max="4374" width="14.85546875" customWidth="1"/>
    <col min="4375" max="4387" width="14.7109375" customWidth="1"/>
    <col min="4389" max="4389" width="14.7109375" customWidth="1"/>
    <col min="4391" max="4394" width="14.7109375" customWidth="1"/>
    <col min="4395" max="4395" width="14.85546875" customWidth="1"/>
    <col min="4396" max="4399" width="14.7109375" customWidth="1"/>
    <col min="4401" max="4402" width="14.7109375" customWidth="1"/>
    <col min="4404" max="4405" width="14.7109375" customWidth="1"/>
    <col min="4406" max="4406" width="14.5703125" customWidth="1"/>
    <col min="4407" max="4409" width="14.7109375" customWidth="1"/>
    <col min="4412" max="4412" width="14.7109375" customWidth="1"/>
    <col min="4413" max="4413" width="14.85546875" customWidth="1"/>
    <col min="4414" max="4416" width="14.7109375" customWidth="1"/>
    <col min="4418" max="4418" width="14.85546875" customWidth="1"/>
    <col min="4419" max="4420" width="14.7109375" customWidth="1"/>
    <col min="4421" max="4421" width="16.5703125" customWidth="1"/>
    <col min="4422" max="4423" width="14.7109375" customWidth="1"/>
    <col min="4425" max="4430" width="14.7109375" customWidth="1"/>
    <col min="4432" max="4432" width="14.85546875" customWidth="1"/>
    <col min="4433" max="4437" width="14.7109375" customWidth="1"/>
    <col min="4439" max="4443" width="14.7109375" customWidth="1"/>
    <col min="4444" max="4444" width="14.5703125" customWidth="1"/>
    <col min="4446" max="4447" width="14.7109375" customWidth="1"/>
    <col min="4448" max="4448" width="14.85546875" customWidth="1"/>
    <col min="4449" max="4449" width="14.7109375" customWidth="1"/>
    <col min="4453" max="4455" width="14.7109375" customWidth="1"/>
    <col min="4609" max="4609" width="7" customWidth="1"/>
    <col min="4610" max="4610" width="37.28515625" customWidth="1"/>
    <col min="4611" max="4611" width="13.28515625" customWidth="1"/>
    <col min="4612" max="4612" width="14.140625" customWidth="1"/>
    <col min="4613" max="4613" width="12.5703125" customWidth="1"/>
    <col min="4614" max="4614" width="13.42578125" customWidth="1"/>
    <col min="4615" max="4618" width="13.7109375" customWidth="1"/>
    <col min="4619" max="4619" width="14.140625" customWidth="1"/>
    <col min="4620" max="4620" width="13.7109375" customWidth="1"/>
    <col min="4621" max="4621" width="9" customWidth="1"/>
    <col min="4622" max="4629" width="14.7109375" customWidth="1"/>
    <col min="4630" max="4630" width="14.85546875" customWidth="1"/>
    <col min="4631" max="4643" width="14.7109375" customWidth="1"/>
    <col min="4645" max="4645" width="14.7109375" customWidth="1"/>
    <col min="4647" max="4650" width="14.7109375" customWidth="1"/>
    <col min="4651" max="4651" width="14.85546875" customWidth="1"/>
    <col min="4652" max="4655" width="14.7109375" customWidth="1"/>
    <col min="4657" max="4658" width="14.7109375" customWidth="1"/>
    <col min="4660" max="4661" width="14.7109375" customWidth="1"/>
    <col min="4662" max="4662" width="14.5703125" customWidth="1"/>
    <col min="4663" max="4665" width="14.7109375" customWidth="1"/>
    <col min="4668" max="4668" width="14.7109375" customWidth="1"/>
    <col min="4669" max="4669" width="14.85546875" customWidth="1"/>
    <col min="4670" max="4672" width="14.7109375" customWidth="1"/>
    <col min="4674" max="4674" width="14.85546875" customWidth="1"/>
    <col min="4675" max="4676" width="14.7109375" customWidth="1"/>
    <col min="4677" max="4677" width="16.5703125" customWidth="1"/>
    <col min="4678" max="4679" width="14.7109375" customWidth="1"/>
    <col min="4681" max="4686" width="14.7109375" customWidth="1"/>
    <col min="4688" max="4688" width="14.85546875" customWidth="1"/>
    <col min="4689" max="4693" width="14.7109375" customWidth="1"/>
    <col min="4695" max="4699" width="14.7109375" customWidth="1"/>
    <col min="4700" max="4700" width="14.5703125" customWidth="1"/>
    <col min="4702" max="4703" width="14.7109375" customWidth="1"/>
    <col min="4704" max="4704" width="14.85546875" customWidth="1"/>
    <col min="4705" max="4705" width="14.7109375" customWidth="1"/>
    <col min="4709" max="4711" width="14.7109375" customWidth="1"/>
    <col min="4865" max="4865" width="7" customWidth="1"/>
    <col min="4866" max="4866" width="37.28515625" customWidth="1"/>
    <col min="4867" max="4867" width="13.28515625" customWidth="1"/>
    <col min="4868" max="4868" width="14.140625" customWidth="1"/>
    <col min="4869" max="4869" width="12.5703125" customWidth="1"/>
    <col min="4870" max="4870" width="13.42578125" customWidth="1"/>
    <col min="4871" max="4874" width="13.7109375" customWidth="1"/>
    <col min="4875" max="4875" width="14.140625" customWidth="1"/>
    <col min="4876" max="4876" width="13.7109375" customWidth="1"/>
    <col min="4877" max="4877" width="9" customWidth="1"/>
    <col min="4878" max="4885" width="14.7109375" customWidth="1"/>
    <col min="4886" max="4886" width="14.85546875" customWidth="1"/>
    <col min="4887" max="4899" width="14.7109375" customWidth="1"/>
    <col min="4901" max="4901" width="14.7109375" customWidth="1"/>
    <col min="4903" max="4906" width="14.7109375" customWidth="1"/>
    <col min="4907" max="4907" width="14.85546875" customWidth="1"/>
    <col min="4908" max="4911" width="14.7109375" customWidth="1"/>
    <col min="4913" max="4914" width="14.7109375" customWidth="1"/>
    <col min="4916" max="4917" width="14.7109375" customWidth="1"/>
    <col min="4918" max="4918" width="14.5703125" customWidth="1"/>
    <col min="4919" max="4921" width="14.7109375" customWidth="1"/>
    <col min="4924" max="4924" width="14.7109375" customWidth="1"/>
    <col min="4925" max="4925" width="14.85546875" customWidth="1"/>
    <col min="4926" max="4928" width="14.7109375" customWidth="1"/>
    <col min="4930" max="4930" width="14.85546875" customWidth="1"/>
    <col min="4931" max="4932" width="14.7109375" customWidth="1"/>
    <col min="4933" max="4933" width="16.5703125" customWidth="1"/>
    <col min="4934" max="4935" width="14.7109375" customWidth="1"/>
    <col min="4937" max="4942" width="14.7109375" customWidth="1"/>
    <col min="4944" max="4944" width="14.85546875" customWidth="1"/>
    <col min="4945" max="4949" width="14.7109375" customWidth="1"/>
    <col min="4951" max="4955" width="14.7109375" customWidth="1"/>
    <col min="4956" max="4956" width="14.5703125" customWidth="1"/>
    <col min="4958" max="4959" width="14.7109375" customWidth="1"/>
    <col min="4960" max="4960" width="14.85546875" customWidth="1"/>
    <col min="4961" max="4961" width="14.7109375" customWidth="1"/>
    <col min="4965" max="4967" width="14.7109375" customWidth="1"/>
    <col min="5121" max="5121" width="7" customWidth="1"/>
    <col min="5122" max="5122" width="37.28515625" customWidth="1"/>
    <col min="5123" max="5123" width="13.28515625" customWidth="1"/>
    <col min="5124" max="5124" width="14.140625" customWidth="1"/>
    <col min="5125" max="5125" width="12.5703125" customWidth="1"/>
    <col min="5126" max="5126" width="13.42578125" customWidth="1"/>
    <col min="5127" max="5130" width="13.7109375" customWidth="1"/>
    <col min="5131" max="5131" width="14.140625" customWidth="1"/>
    <col min="5132" max="5132" width="13.7109375" customWidth="1"/>
    <col min="5133" max="5133" width="9" customWidth="1"/>
    <col min="5134" max="5141" width="14.7109375" customWidth="1"/>
    <col min="5142" max="5142" width="14.85546875" customWidth="1"/>
    <col min="5143" max="5155" width="14.7109375" customWidth="1"/>
    <col min="5157" max="5157" width="14.7109375" customWidth="1"/>
    <col min="5159" max="5162" width="14.7109375" customWidth="1"/>
    <col min="5163" max="5163" width="14.85546875" customWidth="1"/>
    <col min="5164" max="5167" width="14.7109375" customWidth="1"/>
    <col min="5169" max="5170" width="14.7109375" customWidth="1"/>
    <col min="5172" max="5173" width="14.7109375" customWidth="1"/>
    <col min="5174" max="5174" width="14.5703125" customWidth="1"/>
    <col min="5175" max="5177" width="14.7109375" customWidth="1"/>
    <col min="5180" max="5180" width="14.7109375" customWidth="1"/>
    <col min="5181" max="5181" width="14.85546875" customWidth="1"/>
    <col min="5182" max="5184" width="14.7109375" customWidth="1"/>
    <col min="5186" max="5186" width="14.85546875" customWidth="1"/>
    <col min="5187" max="5188" width="14.7109375" customWidth="1"/>
    <col min="5189" max="5189" width="16.5703125" customWidth="1"/>
    <col min="5190" max="5191" width="14.7109375" customWidth="1"/>
    <col min="5193" max="5198" width="14.7109375" customWidth="1"/>
    <col min="5200" max="5200" width="14.85546875" customWidth="1"/>
    <col min="5201" max="5205" width="14.7109375" customWidth="1"/>
    <col min="5207" max="5211" width="14.7109375" customWidth="1"/>
    <col min="5212" max="5212" width="14.5703125" customWidth="1"/>
    <col min="5214" max="5215" width="14.7109375" customWidth="1"/>
    <col min="5216" max="5216" width="14.85546875" customWidth="1"/>
    <col min="5217" max="5217" width="14.7109375" customWidth="1"/>
    <col min="5221" max="5223" width="14.7109375" customWidth="1"/>
    <col min="5377" max="5377" width="7" customWidth="1"/>
    <col min="5378" max="5378" width="37.28515625" customWidth="1"/>
    <col min="5379" max="5379" width="13.28515625" customWidth="1"/>
    <col min="5380" max="5380" width="14.140625" customWidth="1"/>
    <col min="5381" max="5381" width="12.5703125" customWidth="1"/>
    <col min="5382" max="5382" width="13.42578125" customWidth="1"/>
    <col min="5383" max="5386" width="13.7109375" customWidth="1"/>
    <col min="5387" max="5387" width="14.140625" customWidth="1"/>
    <col min="5388" max="5388" width="13.7109375" customWidth="1"/>
    <col min="5389" max="5389" width="9" customWidth="1"/>
    <col min="5390" max="5397" width="14.7109375" customWidth="1"/>
    <col min="5398" max="5398" width="14.85546875" customWidth="1"/>
    <col min="5399" max="5411" width="14.7109375" customWidth="1"/>
    <col min="5413" max="5413" width="14.7109375" customWidth="1"/>
    <col min="5415" max="5418" width="14.7109375" customWidth="1"/>
    <col min="5419" max="5419" width="14.85546875" customWidth="1"/>
    <col min="5420" max="5423" width="14.7109375" customWidth="1"/>
    <col min="5425" max="5426" width="14.7109375" customWidth="1"/>
    <col min="5428" max="5429" width="14.7109375" customWidth="1"/>
    <col min="5430" max="5430" width="14.5703125" customWidth="1"/>
    <col min="5431" max="5433" width="14.7109375" customWidth="1"/>
    <col min="5436" max="5436" width="14.7109375" customWidth="1"/>
    <col min="5437" max="5437" width="14.85546875" customWidth="1"/>
    <col min="5438" max="5440" width="14.7109375" customWidth="1"/>
    <col min="5442" max="5442" width="14.85546875" customWidth="1"/>
    <col min="5443" max="5444" width="14.7109375" customWidth="1"/>
    <col min="5445" max="5445" width="16.5703125" customWidth="1"/>
    <col min="5446" max="5447" width="14.7109375" customWidth="1"/>
    <col min="5449" max="5454" width="14.7109375" customWidth="1"/>
    <col min="5456" max="5456" width="14.85546875" customWidth="1"/>
    <col min="5457" max="5461" width="14.7109375" customWidth="1"/>
    <col min="5463" max="5467" width="14.7109375" customWidth="1"/>
    <col min="5468" max="5468" width="14.5703125" customWidth="1"/>
    <col min="5470" max="5471" width="14.7109375" customWidth="1"/>
    <col min="5472" max="5472" width="14.85546875" customWidth="1"/>
    <col min="5473" max="5473" width="14.7109375" customWidth="1"/>
    <col min="5477" max="5479" width="14.7109375" customWidth="1"/>
    <col min="5633" max="5633" width="7" customWidth="1"/>
    <col min="5634" max="5634" width="37.28515625" customWidth="1"/>
    <col min="5635" max="5635" width="13.28515625" customWidth="1"/>
    <col min="5636" max="5636" width="14.140625" customWidth="1"/>
    <col min="5637" max="5637" width="12.5703125" customWidth="1"/>
    <col min="5638" max="5638" width="13.42578125" customWidth="1"/>
    <col min="5639" max="5642" width="13.7109375" customWidth="1"/>
    <col min="5643" max="5643" width="14.140625" customWidth="1"/>
    <col min="5644" max="5644" width="13.7109375" customWidth="1"/>
    <col min="5645" max="5645" width="9" customWidth="1"/>
    <col min="5646" max="5653" width="14.7109375" customWidth="1"/>
    <col min="5654" max="5654" width="14.85546875" customWidth="1"/>
    <col min="5655" max="5667" width="14.7109375" customWidth="1"/>
    <col min="5669" max="5669" width="14.7109375" customWidth="1"/>
    <col min="5671" max="5674" width="14.7109375" customWidth="1"/>
    <col min="5675" max="5675" width="14.85546875" customWidth="1"/>
    <col min="5676" max="5679" width="14.7109375" customWidth="1"/>
    <col min="5681" max="5682" width="14.7109375" customWidth="1"/>
    <col min="5684" max="5685" width="14.7109375" customWidth="1"/>
    <col min="5686" max="5686" width="14.5703125" customWidth="1"/>
    <col min="5687" max="5689" width="14.7109375" customWidth="1"/>
    <col min="5692" max="5692" width="14.7109375" customWidth="1"/>
    <col min="5693" max="5693" width="14.85546875" customWidth="1"/>
    <col min="5694" max="5696" width="14.7109375" customWidth="1"/>
    <col min="5698" max="5698" width="14.85546875" customWidth="1"/>
    <col min="5699" max="5700" width="14.7109375" customWidth="1"/>
    <col min="5701" max="5701" width="16.5703125" customWidth="1"/>
    <col min="5702" max="5703" width="14.7109375" customWidth="1"/>
    <col min="5705" max="5710" width="14.7109375" customWidth="1"/>
    <col min="5712" max="5712" width="14.85546875" customWidth="1"/>
    <col min="5713" max="5717" width="14.7109375" customWidth="1"/>
    <col min="5719" max="5723" width="14.7109375" customWidth="1"/>
    <col min="5724" max="5724" width="14.5703125" customWidth="1"/>
    <col min="5726" max="5727" width="14.7109375" customWidth="1"/>
    <col min="5728" max="5728" width="14.85546875" customWidth="1"/>
    <col min="5729" max="5729" width="14.7109375" customWidth="1"/>
    <col min="5733" max="5735" width="14.7109375" customWidth="1"/>
    <col min="5889" max="5889" width="7" customWidth="1"/>
    <col min="5890" max="5890" width="37.28515625" customWidth="1"/>
    <col min="5891" max="5891" width="13.28515625" customWidth="1"/>
    <col min="5892" max="5892" width="14.140625" customWidth="1"/>
    <col min="5893" max="5893" width="12.5703125" customWidth="1"/>
    <col min="5894" max="5894" width="13.42578125" customWidth="1"/>
    <col min="5895" max="5898" width="13.7109375" customWidth="1"/>
    <col min="5899" max="5899" width="14.140625" customWidth="1"/>
    <col min="5900" max="5900" width="13.7109375" customWidth="1"/>
    <col min="5901" max="5901" width="9" customWidth="1"/>
    <col min="5902" max="5909" width="14.7109375" customWidth="1"/>
    <col min="5910" max="5910" width="14.85546875" customWidth="1"/>
    <col min="5911" max="5923" width="14.7109375" customWidth="1"/>
    <col min="5925" max="5925" width="14.7109375" customWidth="1"/>
    <col min="5927" max="5930" width="14.7109375" customWidth="1"/>
    <col min="5931" max="5931" width="14.85546875" customWidth="1"/>
    <col min="5932" max="5935" width="14.7109375" customWidth="1"/>
    <col min="5937" max="5938" width="14.7109375" customWidth="1"/>
    <col min="5940" max="5941" width="14.7109375" customWidth="1"/>
    <col min="5942" max="5942" width="14.5703125" customWidth="1"/>
    <col min="5943" max="5945" width="14.7109375" customWidth="1"/>
    <col min="5948" max="5948" width="14.7109375" customWidth="1"/>
    <col min="5949" max="5949" width="14.85546875" customWidth="1"/>
    <col min="5950" max="5952" width="14.7109375" customWidth="1"/>
    <col min="5954" max="5954" width="14.85546875" customWidth="1"/>
    <col min="5955" max="5956" width="14.7109375" customWidth="1"/>
    <col min="5957" max="5957" width="16.5703125" customWidth="1"/>
    <col min="5958" max="5959" width="14.7109375" customWidth="1"/>
    <col min="5961" max="5966" width="14.7109375" customWidth="1"/>
    <col min="5968" max="5968" width="14.85546875" customWidth="1"/>
    <col min="5969" max="5973" width="14.7109375" customWidth="1"/>
    <col min="5975" max="5979" width="14.7109375" customWidth="1"/>
    <col min="5980" max="5980" width="14.5703125" customWidth="1"/>
    <col min="5982" max="5983" width="14.7109375" customWidth="1"/>
    <col min="5984" max="5984" width="14.85546875" customWidth="1"/>
    <col min="5985" max="5985" width="14.7109375" customWidth="1"/>
    <col min="5989" max="5991" width="14.7109375" customWidth="1"/>
    <col min="6145" max="6145" width="7" customWidth="1"/>
    <col min="6146" max="6146" width="37.28515625" customWidth="1"/>
    <col min="6147" max="6147" width="13.28515625" customWidth="1"/>
    <col min="6148" max="6148" width="14.140625" customWidth="1"/>
    <col min="6149" max="6149" width="12.5703125" customWidth="1"/>
    <col min="6150" max="6150" width="13.42578125" customWidth="1"/>
    <col min="6151" max="6154" width="13.7109375" customWidth="1"/>
    <col min="6155" max="6155" width="14.140625" customWidth="1"/>
    <col min="6156" max="6156" width="13.7109375" customWidth="1"/>
    <col min="6157" max="6157" width="9" customWidth="1"/>
    <col min="6158" max="6165" width="14.7109375" customWidth="1"/>
    <col min="6166" max="6166" width="14.85546875" customWidth="1"/>
    <col min="6167" max="6179" width="14.7109375" customWidth="1"/>
    <col min="6181" max="6181" width="14.7109375" customWidth="1"/>
    <col min="6183" max="6186" width="14.7109375" customWidth="1"/>
    <col min="6187" max="6187" width="14.85546875" customWidth="1"/>
    <col min="6188" max="6191" width="14.7109375" customWidth="1"/>
    <col min="6193" max="6194" width="14.7109375" customWidth="1"/>
    <col min="6196" max="6197" width="14.7109375" customWidth="1"/>
    <col min="6198" max="6198" width="14.5703125" customWidth="1"/>
    <col min="6199" max="6201" width="14.7109375" customWidth="1"/>
    <col min="6204" max="6204" width="14.7109375" customWidth="1"/>
    <col min="6205" max="6205" width="14.85546875" customWidth="1"/>
    <col min="6206" max="6208" width="14.7109375" customWidth="1"/>
    <col min="6210" max="6210" width="14.85546875" customWidth="1"/>
    <col min="6211" max="6212" width="14.7109375" customWidth="1"/>
    <col min="6213" max="6213" width="16.5703125" customWidth="1"/>
    <col min="6214" max="6215" width="14.7109375" customWidth="1"/>
    <col min="6217" max="6222" width="14.7109375" customWidth="1"/>
    <col min="6224" max="6224" width="14.85546875" customWidth="1"/>
    <col min="6225" max="6229" width="14.7109375" customWidth="1"/>
    <col min="6231" max="6235" width="14.7109375" customWidth="1"/>
    <col min="6236" max="6236" width="14.5703125" customWidth="1"/>
    <col min="6238" max="6239" width="14.7109375" customWidth="1"/>
    <col min="6240" max="6240" width="14.85546875" customWidth="1"/>
    <col min="6241" max="6241" width="14.7109375" customWidth="1"/>
    <col min="6245" max="6247" width="14.7109375" customWidth="1"/>
    <col min="6401" max="6401" width="7" customWidth="1"/>
    <col min="6402" max="6402" width="37.28515625" customWidth="1"/>
    <col min="6403" max="6403" width="13.28515625" customWidth="1"/>
    <col min="6404" max="6404" width="14.140625" customWidth="1"/>
    <col min="6405" max="6405" width="12.5703125" customWidth="1"/>
    <col min="6406" max="6406" width="13.42578125" customWidth="1"/>
    <col min="6407" max="6410" width="13.7109375" customWidth="1"/>
    <col min="6411" max="6411" width="14.140625" customWidth="1"/>
    <col min="6412" max="6412" width="13.7109375" customWidth="1"/>
    <col min="6413" max="6413" width="9" customWidth="1"/>
    <col min="6414" max="6421" width="14.7109375" customWidth="1"/>
    <col min="6422" max="6422" width="14.85546875" customWidth="1"/>
    <col min="6423" max="6435" width="14.7109375" customWidth="1"/>
    <col min="6437" max="6437" width="14.7109375" customWidth="1"/>
    <col min="6439" max="6442" width="14.7109375" customWidth="1"/>
    <col min="6443" max="6443" width="14.85546875" customWidth="1"/>
    <col min="6444" max="6447" width="14.7109375" customWidth="1"/>
    <col min="6449" max="6450" width="14.7109375" customWidth="1"/>
    <col min="6452" max="6453" width="14.7109375" customWidth="1"/>
    <col min="6454" max="6454" width="14.5703125" customWidth="1"/>
    <col min="6455" max="6457" width="14.7109375" customWidth="1"/>
    <col min="6460" max="6460" width="14.7109375" customWidth="1"/>
    <col min="6461" max="6461" width="14.85546875" customWidth="1"/>
    <col min="6462" max="6464" width="14.7109375" customWidth="1"/>
    <col min="6466" max="6466" width="14.85546875" customWidth="1"/>
    <col min="6467" max="6468" width="14.7109375" customWidth="1"/>
    <col min="6469" max="6469" width="16.5703125" customWidth="1"/>
    <col min="6470" max="6471" width="14.7109375" customWidth="1"/>
    <col min="6473" max="6478" width="14.7109375" customWidth="1"/>
    <col min="6480" max="6480" width="14.85546875" customWidth="1"/>
    <col min="6481" max="6485" width="14.7109375" customWidth="1"/>
    <col min="6487" max="6491" width="14.7109375" customWidth="1"/>
    <col min="6492" max="6492" width="14.5703125" customWidth="1"/>
    <col min="6494" max="6495" width="14.7109375" customWidth="1"/>
    <col min="6496" max="6496" width="14.85546875" customWidth="1"/>
    <col min="6497" max="6497" width="14.7109375" customWidth="1"/>
    <col min="6501" max="6503" width="14.7109375" customWidth="1"/>
    <col min="6657" max="6657" width="7" customWidth="1"/>
    <col min="6658" max="6658" width="37.28515625" customWidth="1"/>
    <col min="6659" max="6659" width="13.28515625" customWidth="1"/>
    <col min="6660" max="6660" width="14.140625" customWidth="1"/>
    <col min="6661" max="6661" width="12.5703125" customWidth="1"/>
    <col min="6662" max="6662" width="13.42578125" customWidth="1"/>
    <col min="6663" max="6666" width="13.7109375" customWidth="1"/>
    <col min="6667" max="6667" width="14.140625" customWidth="1"/>
    <col min="6668" max="6668" width="13.7109375" customWidth="1"/>
    <col min="6669" max="6669" width="9" customWidth="1"/>
    <col min="6670" max="6677" width="14.7109375" customWidth="1"/>
    <col min="6678" max="6678" width="14.85546875" customWidth="1"/>
    <col min="6679" max="6691" width="14.7109375" customWidth="1"/>
    <col min="6693" max="6693" width="14.7109375" customWidth="1"/>
    <col min="6695" max="6698" width="14.7109375" customWidth="1"/>
    <col min="6699" max="6699" width="14.85546875" customWidth="1"/>
    <col min="6700" max="6703" width="14.7109375" customWidth="1"/>
    <col min="6705" max="6706" width="14.7109375" customWidth="1"/>
    <col min="6708" max="6709" width="14.7109375" customWidth="1"/>
    <col min="6710" max="6710" width="14.5703125" customWidth="1"/>
    <col min="6711" max="6713" width="14.7109375" customWidth="1"/>
    <col min="6716" max="6716" width="14.7109375" customWidth="1"/>
    <col min="6717" max="6717" width="14.85546875" customWidth="1"/>
    <col min="6718" max="6720" width="14.7109375" customWidth="1"/>
    <col min="6722" max="6722" width="14.85546875" customWidth="1"/>
    <col min="6723" max="6724" width="14.7109375" customWidth="1"/>
    <col min="6725" max="6725" width="16.5703125" customWidth="1"/>
    <col min="6726" max="6727" width="14.7109375" customWidth="1"/>
    <col min="6729" max="6734" width="14.7109375" customWidth="1"/>
    <col min="6736" max="6736" width="14.85546875" customWidth="1"/>
    <col min="6737" max="6741" width="14.7109375" customWidth="1"/>
    <col min="6743" max="6747" width="14.7109375" customWidth="1"/>
    <col min="6748" max="6748" width="14.5703125" customWidth="1"/>
    <col min="6750" max="6751" width="14.7109375" customWidth="1"/>
    <col min="6752" max="6752" width="14.85546875" customWidth="1"/>
    <col min="6753" max="6753" width="14.7109375" customWidth="1"/>
    <col min="6757" max="6759" width="14.7109375" customWidth="1"/>
    <col min="6913" max="6913" width="7" customWidth="1"/>
    <col min="6914" max="6914" width="37.28515625" customWidth="1"/>
    <col min="6915" max="6915" width="13.28515625" customWidth="1"/>
    <col min="6916" max="6916" width="14.140625" customWidth="1"/>
    <col min="6917" max="6917" width="12.5703125" customWidth="1"/>
    <col min="6918" max="6918" width="13.42578125" customWidth="1"/>
    <col min="6919" max="6922" width="13.7109375" customWidth="1"/>
    <col min="6923" max="6923" width="14.140625" customWidth="1"/>
    <col min="6924" max="6924" width="13.7109375" customWidth="1"/>
    <col min="6925" max="6925" width="9" customWidth="1"/>
    <col min="6926" max="6933" width="14.7109375" customWidth="1"/>
    <col min="6934" max="6934" width="14.85546875" customWidth="1"/>
    <col min="6935" max="6947" width="14.7109375" customWidth="1"/>
    <col min="6949" max="6949" width="14.7109375" customWidth="1"/>
    <col min="6951" max="6954" width="14.7109375" customWidth="1"/>
    <col min="6955" max="6955" width="14.85546875" customWidth="1"/>
    <col min="6956" max="6959" width="14.7109375" customWidth="1"/>
    <col min="6961" max="6962" width="14.7109375" customWidth="1"/>
    <col min="6964" max="6965" width="14.7109375" customWidth="1"/>
    <col min="6966" max="6966" width="14.5703125" customWidth="1"/>
    <col min="6967" max="6969" width="14.7109375" customWidth="1"/>
    <col min="6972" max="6972" width="14.7109375" customWidth="1"/>
    <col min="6973" max="6973" width="14.85546875" customWidth="1"/>
    <col min="6974" max="6976" width="14.7109375" customWidth="1"/>
    <col min="6978" max="6978" width="14.85546875" customWidth="1"/>
    <col min="6979" max="6980" width="14.7109375" customWidth="1"/>
    <col min="6981" max="6981" width="16.5703125" customWidth="1"/>
    <col min="6982" max="6983" width="14.7109375" customWidth="1"/>
    <col min="6985" max="6990" width="14.7109375" customWidth="1"/>
    <col min="6992" max="6992" width="14.85546875" customWidth="1"/>
    <col min="6993" max="6997" width="14.7109375" customWidth="1"/>
    <col min="6999" max="7003" width="14.7109375" customWidth="1"/>
    <col min="7004" max="7004" width="14.5703125" customWidth="1"/>
    <col min="7006" max="7007" width="14.7109375" customWidth="1"/>
    <col min="7008" max="7008" width="14.85546875" customWidth="1"/>
    <col min="7009" max="7009" width="14.7109375" customWidth="1"/>
    <col min="7013" max="7015" width="14.7109375" customWidth="1"/>
    <col min="7169" max="7169" width="7" customWidth="1"/>
    <col min="7170" max="7170" width="37.28515625" customWidth="1"/>
    <col min="7171" max="7171" width="13.28515625" customWidth="1"/>
    <col min="7172" max="7172" width="14.140625" customWidth="1"/>
    <col min="7173" max="7173" width="12.5703125" customWidth="1"/>
    <col min="7174" max="7174" width="13.42578125" customWidth="1"/>
    <col min="7175" max="7178" width="13.7109375" customWidth="1"/>
    <col min="7179" max="7179" width="14.140625" customWidth="1"/>
    <col min="7180" max="7180" width="13.7109375" customWidth="1"/>
    <col min="7181" max="7181" width="9" customWidth="1"/>
    <col min="7182" max="7189" width="14.7109375" customWidth="1"/>
    <col min="7190" max="7190" width="14.85546875" customWidth="1"/>
    <col min="7191" max="7203" width="14.7109375" customWidth="1"/>
    <col min="7205" max="7205" width="14.7109375" customWidth="1"/>
    <col min="7207" max="7210" width="14.7109375" customWidth="1"/>
    <col min="7211" max="7211" width="14.85546875" customWidth="1"/>
    <col min="7212" max="7215" width="14.7109375" customWidth="1"/>
    <col min="7217" max="7218" width="14.7109375" customWidth="1"/>
    <col min="7220" max="7221" width="14.7109375" customWidth="1"/>
    <col min="7222" max="7222" width="14.5703125" customWidth="1"/>
    <col min="7223" max="7225" width="14.7109375" customWidth="1"/>
    <col min="7228" max="7228" width="14.7109375" customWidth="1"/>
    <col min="7229" max="7229" width="14.85546875" customWidth="1"/>
    <col min="7230" max="7232" width="14.7109375" customWidth="1"/>
    <col min="7234" max="7234" width="14.85546875" customWidth="1"/>
    <col min="7235" max="7236" width="14.7109375" customWidth="1"/>
    <col min="7237" max="7237" width="16.5703125" customWidth="1"/>
    <col min="7238" max="7239" width="14.7109375" customWidth="1"/>
    <col min="7241" max="7246" width="14.7109375" customWidth="1"/>
    <col min="7248" max="7248" width="14.85546875" customWidth="1"/>
    <col min="7249" max="7253" width="14.7109375" customWidth="1"/>
    <col min="7255" max="7259" width="14.7109375" customWidth="1"/>
    <col min="7260" max="7260" width="14.5703125" customWidth="1"/>
    <col min="7262" max="7263" width="14.7109375" customWidth="1"/>
    <col min="7264" max="7264" width="14.85546875" customWidth="1"/>
    <col min="7265" max="7265" width="14.7109375" customWidth="1"/>
    <col min="7269" max="7271" width="14.7109375" customWidth="1"/>
    <col min="7425" max="7425" width="7" customWidth="1"/>
    <col min="7426" max="7426" width="37.28515625" customWidth="1"/>
    <col min="7427" max="7427" width="13.28515625" customWidth="1"/>
    <col min="7428" max="7428" width="14.140625" customWidth="1"/>
    <col min="7429" max="7429" width="12.5703125" customWidth="1"/>
    <col min="7430" max="7430" width="13.42578125" customWidth="1"/>
    <col min="7431" max="7434" width="13.7109375" customWidth="1"/>
    <col min="7435" max="7435" width="14.140625" customWidth="1"/>
    <col min="7436" max="7436" width="13.7109375" customWidth="1"/>
    <col min="7437" max="7437" width="9" customWidth="1"/>
    <col min="7438" max="7445" width="14.7109375" customWidth="1"/>
    <col min="7446" max="7446" width="14.85546875" customWidth="1"/>
    <col min="7447" max="7459" width="14.7109375" customWidth="1"/>
    <col min="7461" max="7461" width="14.7109375" customWidth="1"/>
    <col min="7463" max="7466" width="14.7109375" customWidth="1"/>
    <col min="7467" max="7467" width="14.85546875" customWidth="1"/>
    <col min="7468" max="7471" width="14.7109375" customWidth="1"/>
    <col min="7473" max="7474" width="14.7109375" customWidth="1"/>
    <col min="7476" max="7477" width="14.7109375" customWidth="1"/>
    <col min="7478" max="7478" width="14.5703125" customWidth="1"/>
    <col min="7479" max="7481" width="14.7109375" customWidth="1"/>
    <col min="7484" max="7484" width="14.7109375" customWidth="1"/>
    <col min="7485" max="7485" width="14.85546875" customWidth="1"/>
    <col min="7486" max="7488" width="14.7109375" customWidth="1"/>
    <col min="7490" max="7490" width="14.85546875" customWidth="1"/>
    <col min="7491" max="7492" width="14.7109375" customWidth="1"/>
    <col min="7493" max="7493" width="16.5703125" customWidth="1"/>
    <col min="7494" max="7495" width="14.7109375" customWidth="1"/>
    <col min="7497" max="7502" width="14.7109375" customWidth="1"/>
    <col min="7504" max="7504" width="14.85546875" customWidth="1"/>
    <col min="7505" max="7509" width="14.7109375" customWidth="1"/>
    <col min="7511" max="7515" width="14.7109375" customWidth="1"/>
    <col min="7516" max="7516" width="14.5703125" customWidth="1"/>
    <col min="7518" max="7519" width="14.7109375" customWidth="1"/>
    <col min="7520" max="7520" width="14.85546875" customWidth="1"/>
    <col min="7521" max="7521" width="14.7109375" customWidth="1"/>
    <col min="7525" max="7527" width="14.7109375" customWidth="1"/>
    <col min="7681" max="7681" width="7" customWidth="1"/>
    <col min="7682" max="7682" width="37.28515625" customWidth="1"/>
    <col min="7683" max="7683" width="13.28515625" customWidth="1"/>
    <col min="7684" max="7684" width="14.140625" customWidth="1"/>
    <col min="7685" max="7685" width="12.5703125" customWidth="1"/>
    <col min="7686" max="7686" width="13.42578125" customWidth="1"/>
    <col min="7687" max="7690" width="13.7109375" customWidth="1"/>
    <col min="7691" max="7691" width="14.140625" customWidth="1"/>
    <col min="7692" max="7692" width="13.7109375" customWidth="1"/>
    <col min="7693" max="7693" width="9" customWidth="1"/>
    <col min="7694" max="7701" width="14.7109375" customWidth="1"/>
    <col min="7702" max="7702" width="14.85546875" customWidth="1"/>
    <col min="7703" max="7715" width="14.7109375" customWidth="1"/>
    <col min="7717" max="7717" width="14.7109375" customWidth="1"/>
    <col min="7719" max="7722" width="14.7109375" customWidth="1"/>
    <col min="7723" max="7723" width="14.85546875" customWidth="1"/>
    <col min="7724" max="7727" width="14.7109375" customWidth="1"/>
    <col min="7729" max="7730" width="14.7109375" customWidth="1"/>
    <col min="7732" max="7733" width="14.7109375" customWidth="1"/>
    <col min="7734" max="7734" width="14.5703125" customWidth="1"/>
    <col min="7735" max="7737" width="14.7109375" customWidth="1"/>
    <col min="7740" max="7740" width="14.7109375" customWidth="1"/>
    <col min="7741" max="7741" width="14.85546875" customWidth="1"/>
    <col min="7742" max="7744" width="14.7109375" customWidth="1"/>
    <col min="7746" max="7746" width="14.85546875" customWidth="1"/>
    <col min="7747" max="7748" width="14.7109375" customWidth="1"/>
    <col min="7749" max="7749" width="16.5703125" customWidth="1"/>
    <col min="7750" max="7751" width="14.7109375" customWidth="1"/>
    <col min="7753" max="7758" width="14.7109375" customWidth="1"/>
    <col min="7760" max="7760" width="14.85546875" customWidth="1"/>
    <col min="7761" max="7765" width="14.7109375" customWidth="1"/>
    <col min="7767" max="7771" width="14.7109375" customWidth="1"/>
    <col min="7772" max="7772" width="14.5703125" customWidth="1"/>
    <col min="7774" max="7775" width="14.7109375" customWidth="1"/>
    <col min="7776" max="7776" width="14.85546875" customWidth="1"/>
    <col min="7777" max="7777" width="14.7109375" customWidth="1"/>
    <col min="7781" max="7783" width="14.7109375" customWidth="1"/>
    <col min="7937" max="7937" width="7" customWidth="1"/>
    <col min="7938" max="7938" width="37.28515625" customWidth="1"/>
    <col min="7939" max="7939" width="13.28515625" customWidth="1"/>
    <col min="7940" max="7940" width="14.140625" customWidth="1"/>
    <col min="7941" max="7941" width="12.5703125" customWidth="1"/>
    <col min="7942" max="7942" width="13.42578125" customWidth="1"/>
    <col min="7943" max="7946" width="13.7109375" customWidth="1"/>
    <col min="7947" max="7947" width="14.140625" customWidth="1"/>
    <col min="7948" max="7948" width="13.7109375" customWidth="1"/>
    <col min="7949" max="7949" width="9" customWidth="1"/>
    <col min="7950" max="7957" width="14.7109375" customWidth="1"/>
    <col min="7958" max="7958" width="14.85546875" customWidth="1"/>
    <col min="7959" max="7971" width="14.7109375" customWidth="1"/>
    <col min="7973" max="7973" width="14.7109375" customWidth="1"/>
    <col min="7975" max="7978" width="14.7109375" customWidth="1"/>
    <col min="7979" max="7979" width="14.85546875" customWidth="1"/>
    <col min="7980" max="7983" width="14.7109375" customWidth="1"/>
    <col min="7985" max="7986" width="14.7109375" customWidth="1"/>
    <col min="7988" max="7989" width="14.7109375" customWidth="1"/>
    <col min="7990" max="7990" width="14.5703125" customWidth="1"/>
    <col min="7991" max="7993" width="14.7109375" customWidth="1"/>
    <col min="7996" max="7996" width="14.7109375" customWidth="1"/>
    <col min="7997" max="7997" width="14.85546875" customWidth="1"/>
    <col min="7998" max="8000" width="14.7109375" customWidth="1"/>
    <col min="8002" max="8002" width="14.85546875" customWidth="1"/>
    <col min="8003" max="8004" width="14.7109375" customWidth="1"/>
    <col min="8005" max="8005" width="16.5703125" customWidth="1"/>
    <col min="8006" max="8007" width="14.7109375" customWidth="1"/>
    <col min="8009" max="8014" width="14.7109375" customWidth="1"/>
    <col min="8016" max="8016" width="14.85546875" customWidth="1"/>
    <col min="8017" max="8021" width="14.7109375" customWidth="1"/>
    <col min="8023" max="8027" width="14.7109375" customWidth="1"/>
    <col min="8028" max="8028" width="14.5703125" customWidth="1"/>
    <col min="8030" max="8031" width="14.7109375" customWidth="1"/>
    <col min="8032" max="8032" width="14.85546875" customWidth="1"/>
    <col min="8033" max="8033" width="14.7109375" customWidth="1"/>
    <col min="8037" max="8039" width="14.7109375" customWidth="1"/>
    <col min="8193" max="8193" width="7" customWidth="1"/>
    <col min="8194" max="8194" width="37.28515625" customWidth="1"/>
    <col min="8195" max="8195" width="13.28515625" customWidth="1"/>
    <col min="8196" max="8196" width="14.140625" customWidth="1"/>
    <col min="8197" max="8197" width="12.5703125" customWidth="1"/>
    <col min="8198" max="8198" width="13.42578125" customWidth="1"/>
    <col min="8199" max="8202" width="13.7109375" customWidth="1"/>
    <col min="8203" max="8203" width="14.140625" customWidth="1"/>
    <col min="8204" max="8204" width="13.7109375" customWidth="1"/>
    <col min="8205" max="8205" width="9" customWidth="1"/>
    <col min="8206" max="8213" width="14.7109375" customWidth="1"/>
    <col min="8214" max="8214" width="14.85546875" customWidth="1"/>
    <col min="8215" max="8227" width="14.7109375" customWidth="1"/>
    <col min="8229" max="8229" width="14.7109375" customWidth="1"/>
    <col min="8231" max="8234" width="14.7109375" customWidth="1"/>
    <col min="8235" max="8235" width="14.85546875" customWidth="1"/>
    <col min="8236" max="8239" width="14.7109375" customWidth="1"/>
    <col min="8241" max="8242" width="14.7109375" customWidth="1"/>
    <col min="8244" max="8245" width="14.7109375" customWidth="1"/>
    <col min="8246" max="8246" width="14.5703125" customWidth="1"/>
    <col min="8247" max="8249" width="14.7109375" customWidth="1"/>
    <col min="8252" max="8252" width="14.7109375" customWidth="1"/>
    <col min="8253" max="8253" width="14.85546875" customWidth="1"/>
    <col min="8254" max="8256" width="14.7109375" customWidth="1"/>
    <col min="8258" max="8258" width="14.85546875" customWidth="1"/>
    <col min="8259" max="8260" width="14.7109375" customWidth="1"/>
    <col min="8261" max="8261" width="16.5703125" customWidth="1"/>
    <col min="8262" max="8263" width="14.7109375" customWidth="1"/>
    <col min="8265" max="8270" width="14.7109375" customWidth="1"/>
    <col min="8272" max="8272" width="14.85546875" customWidth="1"/>
    <col min="8273" max="8277" width="14.7109375" customWidth="1"/>
    <col min="8279" max="8283" width="14.7109375" customWidth="1"/>
    <col min="8284" max="8284" width="14.5703125" customWidth="1"/>
    <col min="8286" max="8287" width="14.7109375" customWidth="1"/>
    <col min="8288" max="8288" width="14.85546875" customWidth="1"/>
    <col min="8289" max="8289" width="14.7109375" customWidth="1"/>
    <col min="8293" max="8295" width="14.7109375" customWidth="1"/>
    <col min="8449" max="8449" width="7" customWidth="1"/>
    <col min="8450" max="8450" width="37.28515625" customWidth="1"/>
    <col min="8451" max="8451" width="13.28515625" customWidth="1"/>
    <col min="8452" max="8452" width="14.140625" customWidth="1"/>
    <col min="8453" max="8453" width="12.5703125" customWidth="1"/>
    <col min="8454" max="8454" width="13.42578125" customWidth="1"/>
    <col min="8455" max="8458" width="13.7109375" customWidth="1"/>
    <col min="8459" max="8459" width="14.140625" customWidth="1"/>
    <col min="8460" max="8460" width="13.7109375" customWidth="1"/>
    <col min="8461" max="8461" width="9" customWidth="1"/>
    <col min="8462" max="8469" width="14.7109375" customWidth="1"/>
    <col min="8470" max="8470" width="14.85546875" customWidth="1"/>
    <col min="8471" max="8483" width="14.7109375" customWidth="1"/>
    <col min="8485" max="8485" width="14.7109375" customWidth="1"/>
    <col min="8487" max="8490" width="14.7109375" customWidth="1"/>
    <col min="8491" max="8491" width="14.85546875" customWidth="1"/>
    <col min="8492" max="8495" width="14.7109375" customWidth="1"/>
    <col min="8497" max="8498" width="14.7109375" customWidth="1"/>
    <col min="8500" max="8501" width="14.7109375" customWidth="1"/>
    <col min="8502" max="8502" width="14.5703125" customWidth="1"/>
    <col min="8503" max="8505" width="14.7109375" customWidth="1"/>
    <col min="8508" max="8508" width="14.7109375" customWidth="1"/>
    <col min="8509" max="8509" width="14.85546875" customWidth="1"/>
    <col min="8510" max="8512" width="14.7109375" customWidth="1"/>
    <col min="8514" max="8514" width="14.85546875" customWidth="1"/>
    <col min="8515" max="8516" width="14.7109375" customWidth="1"/>
    <col min="8517" max="8517" width="16.5703125" customWidth="1"/>
    <col min="8518" max="8519" width="14.7109375" customWidth="1"/>
    <col min="8521" max="8526" width="14.7109375" customWidth="1"/>
    <col min="8528" max="8528" width="14.85546875" customWidth="1"/>
    <col min="8529" max="8533" width="14.7109375" customWidth="1"/>
    <col min="8535" max="8539" width="14.7109375" customWidth="1"/>
    <col min="8540" max="8540" width="14.5703125" customWidth="1"/>
    <col min="8542" max="8543" width="14.7109375" customWidth="1"/>
    <col min="8544" max="8544" width="14.85546875" customWidth="1"/>
    <col min="8545" max="8545" width="14.7109375" customWidth="1"/>
    <col min="8549" max="8551" width="14.7109375" customWidth="1"/>
    <col min="8705" max="8705" width="7" customWidth="1"/>
    <col min="8706" max="8706" width="37.28515625" customWidth="1"/>
    <col min="8707" max="8707" width="13.28515625" customWidth="1"/>
    <col min="8708" max="8708" width="14.140625" customWidth="1"/>
    <col min="8709" max="8709" width="12.5703125" customWidth="1"/>
    <col min="8710" max="8710" width="13.42578125" customWidth="1"/>
    <col min="8711" max="8714" width="13.7109375" customWidth="1"/>
    <col min="8715" max="8715" width="14.140625" customWidth="1"/>
    <col min="8716" max="8716" width="13.7109375" customWidth="1"/>
    <col min="8717" max="8717" width="9" customWidth="1"/>
    <col min="8718" max="8725" width="14.7109375" customWidth="1"/>
    <col min="8726" max="8726" width="14.85546875" customWidth="1"/>
    <col min="8727" max="8739" width="14.7109375" customWidth="1"/>
    <col min="8741" max="8741" width="14.7109375" customWidth="1"/>
    <col min="8743" max="8746" width="14.7109375" customWidth="1"/>
    <col min="8747" max="8747" width="14.85546875" customWidth="1"/>
    <col min="8748" max="8751" width="14.7109375" customWidth="1"/>
    <col min="8753" max="8754" width="14.7109375" customWidth="1"/>
    <col min="8756" max="8757" width="14.7109375" customWidth="1"/>
    <col min="8758" max="8758" width="14.5703125" customWidth="1"/>
    <col min="8759" max="8761" width="14.7109375" customWidth="1"/>
    <col min="8764" max="8764" width="14.7109375" customWidth="1"/>
    <col min="8765" max="8765" width="14.85546875" customWidth="1"/>
    <col min="8766" max="8768" width="14.7109375" customWidth="1"/>
    <col min="8770" max="8770" width="14.85546875" customWidth="1"/>
    <col min="8771" max="8772" width="14.7109375" customWidth="1"/>
    <col min="8773" max="8773" width="16.5703125" customWidth="1"/>
    <col min="8774" max="8775" width="14.7109375" customWidth="1"/>
    <col min="8777" max="8782" width="14.7109375" customWidth="1"/>
    <col min="8784" max="8784" width="14.85546875" customWidth="1"/>
    <col min="8785" max="8789" width="14.7109375" customWidth="1"/>
    <col min="8791" max="8795" width="14.7109375" customWidth="1"/>
    <col min="8796" max="8796" width="14.5703125" customWidth="1"/>
    <col min="8798" max="8799" width="14.7109375" customWidth="1"/>
    <col min="8800" max="8800" width="14.85546875" customWidth="1"/>
    <col min="8801" max="8801" width="14.7109375" customWidth="1"/>
    <col min="8805" max="8807" width="14.7109375" customWidth="1"/>
    <col min="8961" max="8961" width="7" customWidth="1"/>
    <col min="8962" max="8962" width="37.28515625" customWidth="1"/>
    <col min="8963" max="8963" width="13.28515625" customWidth="1"/>
    <col min="8964" max="8964" width="14.140625" customWidth="1"/>
    <col min="8965" max="8965" width="12.5703125" customWidth="1"/>
    <col min="8966" max="8966" width="13.42578125" customWidth="1"/>
    <col min="8967" max="8970" width="13.7109375" customWidth="1"/>
    <col min="8971" max="8971" width="14.140625" customWidth="1"/>
    <col min="8972" max="8972" width="13.7109375" customWidth="1"/>
    <col min="8973" max="8973" width="9" customWidth="1"/>
    <col min="8974" max="8981" width="14.7109375" customWidth="1"/>
    <col min="8982" max="8982" width="14.85546875" customWidth="1"/>
    <col min="8983" max="8995" width="14.7109375" customWidth="1"/>
    <col min="8997" max="8997" width="14.7109375" customWidth="1"/>
    <col min="8999" max="9002" width="14.7109375" customWidth="1"/>
    <col min="9003" max="9003" width="14.85546875" customWidth="1"/>
    <col min="9004" max="9007" width="14.7109375" customWidth="1"/>
    <col min="9009" max="9010" width="14.7109375" customWidth="1"/>
    <col min="9012" max="9013" width="14.7109375" customWidth="1"/>
    <col min="9014" max="9014" width="14.5703125" customWidth="1"/>
    <col min="9015" max="9017" width="14.7109375" customWidth="1"/>
    <col min="9020" max="9020" width="14.7109375" customWidth="1"/>
    <col min="9021" max="9021" width="14.85546875" customWidth="1"/>
    <col min="9022" max="9024" width="14.7109375" customWidth="1"/>
    <col min="9026" max="9026" width="14.85546875" customWidth="1"/>
    <col min="9027" max="9028" width="14.7109375" customWidth="1"/>
    <col min="9029" max="9029" width="16.5703125" customWidth="1"/>
    <col min="9030" max="9031" width="14.7109375" customWidth="1"/>
    <col min="9033" max="9038" width="14.7109375" customWidth="1"/>
    <col min="9040" max="9040" width="14.85546875" customWidth="1"/>
    <col min="9041" max="9045" width="14.7109375" customWidth="1"/>
    <col min="9047" max="9051" width="14.7109375" customWidth="1"/>
    <col min="9052" max="9052" width="14.5703125" customWidth="1"/>
    <col min="9054" max="9055" width="14.7109375" customWidth="1"/>
    <col min="9056" max="9056" width="14.85546875" customWidth="1"/>
    <col min="9057" max="9057" width="14.7109375" customWidth="1"/>
    <col min="9061" max="9063" width="14.7109375" customWidth="1"/>
    <col min="9217" max="9217" width="7" customWidth="1"/>
    <col min="9218" max="9218" width="37.28515625" customWidth="1"/>
    <col min="9219" max="9219" width="13.28515625" customWidth="1"/>
    <col min="9220" max="9220" width="14.140625" customWidth="1"/>
    <col min="9221" max="9221" width="12.5703125" customWidth="1"/>
    <col min="9222" max="9222" width="13.42578125" customWidth="1"/>
    <col min="9223" max="9226" width="13.7109375" customWidth="1"/>
    <col min="9227" max="9227" width="14.140625" customWidth="1"/>
    <col min="9228" max="9228" width="13.7109375" customWidth="1"/>
    <col min="9229" max="9229" width="9" customWidth="1"/>
    <col min="9230" max="9237" width="14.7109375" customWidth="1"/>
    <col min="9238" max="9238" width="14.85546875" customWidth="1"/>
    <col min="9239" max="9251" width="14.7109375" customWidth="1"/>
    <col min="9253" max="9253" width="14.7109375" customWidth="1"/>
    <col min="9255" max="9258" width="14.7109375" customWidth="1"/>
    <col min="9259" max="9259" width="14.85546875" customWidth="1"/>
    <col min="9260" max="9263" width="14.7109375" customWidth="1"/>
    <col min="9265" max="9266" width="14.7109375" customWidth="1"/>
    <col min="9268" max="9269" width="14.7109375" customWidth="1"/>
    <col min="9270" max="9270" width="14.5703125" customWidth="1"/>
    <col min="9271" max="9273" width="14.7109375" customWidth="1"/>
    <col min="9276" max="9276" width="14.7109375" customWidth="1"/>
    <col min="9277" max="9277" width="14.85546875" customWidth="1"/>
    <col min="9278" max="9280" width="14.7109375" customWidth="1"/>
    <col min="9282" max="9282" width="14.85546875" customWidth="1"/>
    <col min="9283" max="9284" width="14.7109375" customWidth="1"/>
    <col min="9285" max="9285" width="16.5703125" customWidth="1"/>
    <col min="9286" max="9287" width="14.7109375" customWidth="1"/>
    <col min="9289" max="9294" width="14.7109375" customWidth="1"/>
    <col min="9296" max="9296" width="14.85546875" customWidth="1"/>
    <col min="9297" max="9301" width="14.7109375" customWidth="1"/>
    <col min="9303" max="9307" width="14.7109375" customWidth="1"/>
    <col min="9308" max="9308" width="14.5703125" customWidth="1"/>
    <col min="9310" max="9311" width="14.7109375" customWidth="1"/>
    <col min="9312" max="9312" width="14.85546875" customWidth="1"/>
    <col min="9313" max="9313" width="14.7109375" customWidth="1"/>
    <col min="9317" max="9319" width="14.7109375" customWidth="1"/>
    <col min="9473" max="9473" width="7" customWidth="1"/>
    <col min="9474" max="9474" width="37.28515625" customWidth="1"/>
    <col min="9475" max="9475" width="13.28515625" customWidth="1"/>
    <col min="9476" max="9476" width="14.140625" customWidth="1"/>
    <col min="9477" max="9477" width="12.5703125" customWidth="1"/>
    <col min="9478" max="9478" width="13.42578125" customWidth="1"/>
    <col min="9479" max="9482" width="13.7109375" customWidth="1"/>
    <col min="9483" max="9483" width="14.140625" customWidth="1"/>
    <col min="9484" max="9484" width="13.7109375" customWidth="1"/>
    <col min="9485" max="9485" width="9" customWidth="1"/>
    <col min="9486" max="9493" width="14.7109375" customWidth="1"/>
    <col min="9494" max="9494" width="14.85546875" customWidth="1"/>
    <col min="9495" max="9507" width="14.7109375" customWidth="1"/>
    <col min="9509" max="9509" width="14.7109375" customWidth="1"/>
    <col min="9511" max="9514" width="14.7109375" customWidth="1"/>
    <col min="9515" max="9515" width="14.85546875" customWidth="1"/>
    <col min="9516" max="9519" width="14.7109375" customWidth="1"/>
    <col min="9521" max="9522" width="14.7109375" customWidth="1"/>
    <col min="9524" max="9525" width="14.7109375" customWidth="1"/>
    <col min="9526" max="9526" width="14.5703125" customWidth="1"/>
    <col min="9527" max="9529" width="14.7109375" customWidth="1"/>
    <col min="9532" max="9532" width="14.7109375" customWidth="1"/>
    <col min="9533" max="9533" width="14.85546875" customWidth="1"/>
    <col min="9534" max="9536" width="14.7109375" customWidth="1"/>
    <col min="9538" max="9538" width="14.85546875" customWidth="1"/>
    <col min="9539" max="9540" width="14.7109375" customWidth="1"/>
    <col min="9541" max="9541" width="16.5703125" customWidth="1"/>
    <col min="9542" max="9543" width="14.7109375" customWidth="1"/>
    <col min="9545" max="9550" width="14.7109375" customWidth="1"/>
    <col min="9552" max="9552" width="14.85546875" customWidth="1"/>
    <col min="9553" max="9557" width="14.7109375" customWidth="1"/>
    <col min="9559" max="9563" width="14.7109375" customWidth="1"/>
    <col min="9564" max="9564" width="14.5703125" customWidth="1"/>
    <col min="9566" max="9567" width="14.7109375" customWidth="1"/>
    <col min="9568" max="9568" width="14.85546875" customWidth="1"/>
    <col min="9569" max="9569" width="14.7109375" customWidth="1"/>
    <col min="9573" max="9575" width="14.7109375" customWidth="1"/>
    <col min="9729" max="9729" width="7" customWidth="1"/>
    <col min="9730" max="9730" width="37.28515625" customWidth="1"/>
    <col min="9731" max="9731" width="13.28515625" customWidth="1"/>
    <col min="9732" max="9732" width="14.140625" customWidth="1"/>
    <col min="9733" max="9733" width="12.5703125" customWidth="1"/>
    <col min="9734" max="9734" width="13.42578125" customWidth="1"/>
    <col min="9735" max="9738" width="13.7109375" customWidth="1"/>
    <col min="9739" max="9739" width="14.140625" customWidth="1"/>
    <col min="9740" max="9740" width="13.7109375" customWidth="1"/>
    <col min="9741" max="9741" width="9" customWidth="1"/>
    <col min="9742" max="9749" width="14.7109375" customWidth="1"/>
    <col min="9750" max="9750" width="14.85546875" customWidth="1"/>
    <col min="9751" max="9763" width="14.7109375" customWidth="1"/>
    <col min="9765" max="9765" width="14.7109375" customWidth="1"/>
    <col min="9767" max="9770" width="14.7109375" customWidth="1"/>
    <col min="9771" max="9771" width="14.85546875" customWidth="1"/>
    <col min="9772" max="9775" width="14.7109375" customWidth="1"/>
    <col min="9777" max="9778" width="14.7109375" customWidth="1"/>
    <col min="9780" max="9781" width="14.7109375" customWidth="1"/>
    <col min="9782" max="9782" width="14.5703125" customWidth="1"/>
    <col min="9783" max="9785" width="14.7109375" customWidth="1"/>
    <col min="9788" max="9788" width="14.7109375" customWidth="1"/>
    <col min="9789" max="9789" width="14.85546875" customWidth="1"/>
    <col min="9790" max="9792" width="14.7109375" customWidth="1"/>
    <col min="9794" max="9794" width="14.85546875" customWidth="1"/>
    <col min="9795" max="9796" width="14.7109375" customWidth="1"/>
    <col min="9797" max="9797" width="16.5703125" customWidth="1"/>
    <col min="9798" max="9799" width="14.7109375" customWidth="1"/>
    <col min="9801" max="9806" width="14.7109375" customWidth="1"/>
    <col min="9808" max="9808" width="14.85546875" customWidth="1"/>
    <col min="9809" max="9813" width="14.7109375" customWidth="1"/>
    <col min="9815" max="9819" width="14.7109375" customWidth="1"/>
    <col min="9820" max="9820" width="14.5703125" customWidth="1"/>
    <col min="9822" max="9823" width="14.7109375" customWidth="1"/>
    <col min="9824" max="9824" width="14.85546875" customWidth="1"/>
    <col min="9825" max="9825" width="14.7109375" customWidth="1"/>
    <col min="9829" max="9831" width="14.7109375" customWidth="1"/>
    <col min="9985" max="9985" width="7" customWidth="1"/>
    <col min="9986" max="9986" width="37.28515625" customWidth="1"/>
    <col min="9987" max="9987" width="13.28515625" customWidth="1"/>
    <col min="9988" max="9988" width="14.140625" customWidth="1"/>
    <col min="9989" max="9989" width="12.5703125" customWidth="1"/>
    <col min="9990" max="9990" width="13.42578125" customWidth="1"/>
    <col min="9991" max="9994" width="13.7109375" customWidth="1"/>
    <col min="9995" max="9995" width="14.140625" customWidth="1"/>
    <col min="9996" max="9996" width="13.7109375" customWidth="1"/>
    <col min="9997" max="9997" width="9" customWidth="1"/>
    <col min="9998" max="10005" width="14.7109375" customWidth="1"/>
    <col min="10006" max="10006" width="14.85546875" customWidth="1"/>
    <col min="10007" max="10019" width="14.7109375" customWidth="1"/>
    <col min="10021" max="10021" width="14.7109375" customWidth="1"/>
    <col min="10023" max="10026" width="14.7109375" customWidth="1"/>
    <col min="10027" max="10027" width="14.85546875" customWidth="1"/>
    <col min="10028" max="10031" width="14.7109375" customWidth="1"/>
    <col min="10033" max="10034" width="14.7109375" customWidth="1"/>
    <col min="10036" max="10037" width="14.7109375" customWidth="1"/>
    <col min="10038" max="10038" width="14.5703125" customWidth="1"/>
    <col min="10039" max="10041" width="14.7109375" customWidth="1"/>
    <col min="10044" max="10044" width="14.7109375" customWidth="1"/>
    <col min="10045" max="10045" width="14.85546875" customWidth="1"/>
    <col min="10046" max="10048" width="14.7109375" customWidth="1"/>
    <col min="10050" max="10050" width="14.85546875" customWidth="1"/>
    <col min="10051" max="10052" width="14.7109375" customWidth="1"/>
    <col min="10053" max="10053" width="16.5703125" customWidth="1"/>
    <col min="10054" max="10055" width="14.7109375" customWidth="1"/>
    <col min="10057" max="10062" width="14.7109375" customWidth="1"/>
    <col min="10064" max="10064" width="14.85546875" customWidth="1"/>
    <col min="10065" max="10069" width="14.7109375" customWidth="1"/>
    <col min="10071" max="10075" width="14.7109375" customWidth="1"/>
    <col min="10076" max="10076" width="14.5703125" customWidth="1"/>
    <col min="10078" max="10079" width="14.7109375" customWidth="1"/>
    <col min="10080" max="10080" width="14.85546875" customWidth="1"/>
    <col min="10081" max="10081" width="14.7109375" customWidth="1"/>
    <col min="10085" max="10087" width="14.7109375" customWidth="1"/>
    <col min="10241" max="10241" width="7" customWidth="1"/>
    <col min="10242" max="10242" width="37.28515625" customWidth="1"/>
    <col min="10243" max="10243" width="13.28515625" customWidth="1"/>
    <col min="10244" max="10244" width="14.140625" customWidth="1"/>
    <col min="10245" max="10245" width="12.5703125" customWidth="1"/>
    <col min="10246" max="10246" width="13.42578125" customWidth="1"/>
    <col min="10247" max="10250" width="13.7109375" customWidth="1"/>
    <col min="10251" max="10251" width="14.140625" customWidth="1"/>
    <col min="10252" max="10252" width="13.7109375" customWidth="1"/>
    <col min="10253" max="10253" width="9" customWidth="1"/>
    <col min="10254" max="10261" width="14.7109375" customWidth="1"/>
    <col min="10262" max="10262" width="14.85546875" customWidth="1"/>
    <col min="10263" max="10275" width="14.7109375" customWidth="1"/>
    <col min="10277" max="10277" width="14.7109375" customWidth="1"/>
    <col min="10279" max="10282" width="14.7109375" customWidth="1"/>
    <col min="10283" max="10283" width="14.85546875" customWidth="1"/>
    <col min="10284" max="10287" width="14.7109375" customWidth="1"/>
    <col min="10289" max="10290" width="14.7109375" customWidth="1"/>
    <col min="10292" max="10293" width="14.7109375" customWidth="1"/>
    <col min="10294" max="10294" width="14.5703125" customWidth="1"/>
    <col min="10295" max="10297" width="14.7109375" customWidth="1"/>
    <col min="10300" max="10300" width="14.7109375" customWidth="1"/>
    <col min="10301" max="10301" width="14.85546875" customWidth="1"/>
    <col min="10302" max="10304" width="14.7109375" customWidth="1"/>
    <col min="10306" max="10306" width="14.85546875" customWidth="1"/>
    <col min="10307" max="10308" width="14.7109375" customWidth="1"/>
    <col min="10309" max="10309" width="16.5703125" customWidth="1"/>
    <col min="10310" max="10311" width="14.7109375" customWidth="1"/>
    <col min="10313" max="10318" width="14.7109375" customWidth="1"/>
    <col min="10320" max="10320" width="14.85546875" customWidth="1"/>
    <col min="10321" max="10325" width="14.7109375" customWidth="1"/>
    <col min="10327" max="10331" width="14.7109375" customWidth="1"/>
    <col min="10332" max="10332" width="14.5703125" customWidth="1"/>
    <col min="10334" max="10335" width="14.7109375" customWidth="1"/>
    <col min="10336" max="10336" width="14.85546875" customWidth="1"/>
    <col min="10337" max="10337" width="14.7109375" customWidth="1"/>
    <col min="10341" max="10343" width="14.7109375" customWidth="1"/>
    <col min="10497" max="10497" width="7" customWidth="1"/>
    <col min="10498" max="10498" width="37.28515625" customWidth="1"/>
    <col min="10499" max="10499" width="13.28515625" customWidth="1"/>
    <col min="10500" max="10500" width="14.140625" customWidth="1"/>
    <col min="10501" max="10501" width="12.5703125" customWidth="1"/>
    <col min="10502" max="10502" width="13.42578125" customWidth="1"/>
    <col min="10503" max="10506" width="13.7109375" customWidth="1"/>
    <col min="10507" max="10507" width="14.140625" customWidth="1"/>
    <col min="10508" max="10508" width="13.7109375" customWidth="1"/>
    <col min="10509" max="10509" width="9" customWidth="1"/>
    <col min="10510" max="10517" width="14.7109375" customWidth="1"/>
    <col min="10518" max="10518" width="14.85546875" customWidth="1"/>
    <col min="10519" max="10531" width="14.7109375" customWidth="1"/>
    <col min="10533" max="10533" width="14.7109375" customWidth="1"/>
    <col min="10535" max="10538" width="14.7109375" customWidth="1"/>
    <col min="10539" max="10539" width="14.85546875" customWidth="1"/>
    <col min="10540" max="10543" width="14.7109375" customWidth="1"/>
    <col min="10545" max="10546" width="14.7109375" customWidth="1"/>
    <col min="10548" max="10549" width="14.7109375" customWidth="1"/>
    <col min="10550" max="10550" width="14.5703125" customWidth="1"/>
    <col min="10551" max="10553" width="14.7109375" customWidth="1"/>
    <col min="10556" max="10556" width="14.7109375" customWidth="1"/>
    <col min="10557" max="10557" width="14.85546875" customWidth="1"/>
    <col min="10558" max="10560" width="14.7109375" customWidth="1"/>
    <col min="10562" max="10562" width="14.85546875" customWidth="1"/>
    <col min="10563" max="10564" width="14.7109375" customWidth="1"/>
    <col min="10565" max="10565" width="16.5703125" customWidth="1"/>
    <col min="10566" max="10567" width="14.7109375" customWidth="1"/>
    <col min="10569" max="10574" width="14.7109375" customWidth="1"/>
    <col min="10576" max="10576" width="14.85546875" customWidth="1"/>
    <col min="10577" max="10581" width="14.7109375" customWidth="1"/>
    <col min="10583" max="10587" width="14.7109375" customWidth="1"/>
    <col min="10588" max="10588" width="14.5703125" customWidth="1"/>
    <col min="10590" max="10591" width="14.7109375" customWidth="1"/>
    <col min="10592" max="10592" width="14.85546875" customWidth="1"/>
    <col min="10593" max="10593" width="14.7109375" customWidth="1"/>
    <col min="10597" max="10599" width="14.7109375" customWidth="1"/>
    <col min="10753" max="10753" width="7" customWidth="1"/>
    <col min="10754" max="10754" width="37.28515625" customWidth="1"/>
    <col min="10755" max="10755" width="13.28515625" customWidth="1"/>
    <col min="10756" max="10756" width="14.140625" customWidth="1"/>
    <col min="10757" max="10757" width="12.5703125" customWidth="1"/>
    <col min="10758" max="10758" width="13.42578125" customWidth="1"/>
    <col min="10759" max="10762" width="13.7109375" customWidth="1"/>
    <col min="10763" max="10763" width="14.140625" customWidth="1"/>
    <col min="10764" max="10764" width="13.7109375" customWidth="1"/>
    <col min="10765" max="10765" width="9" customWidth="1"/>
    <col min="10766" max="10773" width="14.7109375" customWidth="1"/>
    <col min="10774" max="10774" width="14.85546875" customWidth="1"/>
    <col min="10775" max="10787" width="14.7109375" customWidth="1"/>
    <col min="10789" max="10789" width="14.7109375" customWidth="1"/>
    <col min="10791" max="10794" width="14.7109375" customWidth="1"/>
    <col min="10795" max="10795" width="14.85546875" customWidth="1"/>
    <col min="10796" max="10799" width="14.7109375" customWidth="1"/>
    <col min="10801" max="10802" width="14.7109375" customWidth="1"/>
    <col min="10804" max="10805" width="14.7109375" customWidth="1"/>
    <col min="10806" max="10806" width="14.5703125" customWidth="1"/>
    <col min="10807" max="10809" width="14.7109375" customWidth="1"/>
    <col min="10812" max="10812" width="14.7109375" customWidth="1"/>
    <col min="10813" max="10813" width="14.85546875" customWidth="1"/>
    <col min="10814" max="10816" width="14.7109375" customWidth="1"/>
    <col min="10818" max="10818" width="14.85546875" customWidth="1"/>
    <col min="10819" max="10820" width="14.7109375" customWidth="1"/>
    <col min="10821" max="10821" width="16.5703125" customWidth="1"/>
    <col min="10822" max="10823" width="14.7109375" customWidth="1"/>
    <col min="10825" max="10830" width="14.7109375" customWidth="1"/>
    <col min="10832" max="10832" width="14.85546875" customWidth="1"/>
    <col min="10833" max="10837" width="14.7109375" customWidth="1"/>
    <col min="10839" max="10843" width="14.7109375" customWidth="1"/>
    <col min="10844" max="10844" width="14.5703125" customWidth="1"/>
    <col min="10846" max="10847" width="14.7109375" customWidth="1"/>
    <col min="10848" max="10848" width="14.85546875" customWidth="1"/>
    <col min="10849" max="10849" width="14.7109375" customWidth="1"/>
    <col min="10853" max="10855" width="14.7109375" customWidth="1"/>
    <col min="11009" max="11009" width="7" customWidth="1"/>
    <col min="11010" max="11010" width="37.28515625" customWidth="1"/>
    <col min="11011" max="11011" width="13.28515625" customWidth="1"/>
    <col min="11012" max="11012" width="14.140625" customWidth="1"/>
    <col min="11013" max="11013" width="12.5703125" customWidth="1"/>
    <col min="11014" max="11014" width="13.42578125" customWidth="1"/>
    <col min="11015" max="11018" width="13.7109375" customWidth="1"/>
    <col min="11019" max="11019" width="14.140625" customWidth="1"/>
    <col min="11020" max="11020" width="13.7109375" customWidth="1"/>
    <col min="11021" max="11021" width="9" customWidth="1"/>
    <col min="11022" max="11029" width="14.7109375" customWidth="1"/>
    <col min="11030" max="11030" width="14.85546875" customWidth="1"/>
    <col min="11031" max="11043" width="14.7109375" customWidth="1"/>
    <col min="11045" max="11045" width="14.7109375" customWidth="1"/>
    <col min="11047" max="11050" width="14.7109375" customWidth="1"/>
    <col min="11051" max="11051" width="14.85546875" customWidth="1"/>
    <col min="11052" max="11055" width="14.7109375" customWidth="1"/>
    <col min="11057" max="11058" width="14.7109375" customWidth="1"/>
    <col min="11060" max="11061" width="14.7109375" customWidth="1"/>
    <col min="11062" max="11062" width="14.5703125" customWidth="1"/>
    <col min="11063" max="11065" width="14.7109375" customWidth="1"/>
    <col min="11068" max="11068" width="14.7109375" customWidth="1"/>
    <col min="11069" max="11069" width="14.85546875" customWidth="1"/>
    <col min="11070" max="11072" width="14.7109375" customWidth="1"/>
    <col min="11074" max="11074" width="14.85546875" customWidth="1"/>
    <col min="11075" max="11076" width="14.7109375" customWidth="1"/>
    <col min="11077" max="11077" width="16.5703125" customWidth="1"/>
    <col min="11078" max="11079" width="14.7109375" customWidth="1"/>
    <col min="11081" max="11086" width="14.7109375" customWidth="1"/>
    <col min="11088" max="11088" width="14.85546875" customWidth="1"/>
    <col min="11089" max="11093" width="14.7109375" customWidth="1"/>
    <col min="11095" max="11099" width="14.7109375" customWidth="1"/>
    <col min="11100" max="11100" width="14.5703125" customWidth="1"/>
    <col min="11102" max="11103" width="14.7109375" customWidth="1"/>
    <col min="11104" max="11104" width="14.85546875" customWidth="1"/>
    <col min="11105" max="11105" width="14.7109375" customWidth="1"/>
    <col min="11109" max="11111" width="14.7109375" customWidth="1"/>
    <col min="11265" max="11265" width="7" customWidth="1"/>
    <col min="11266" max="11266" width="37.28515625" customWidth="1"/>
    <col min="11267" max="11267" width="13.28515625" customWidth="1"/>
    <col min="11268" max="11268" width="14.140625" customWidth="1"/>
    <col min="11269" max="11269" width="12.5703125" customWidth="1"/>
    <col min="11270" max="11270" width="13.42578125" customWidth="1"/>
    <col min="11271" max="11274" width="13.7109375" customWidth="1"/>
    <col min="11275" max="11275" width="14.140625" customWidth="1"/>
    <col min="11276" max="11276" width="13.7109375" customWidth="1"/>
    <col min="11277" max="11277" width="9" customWidth="1"/>
    <col min="11278" max="11285" width="14.7109375" customWidth="1"/>
    <col min="11286" max="11286" width="14.85546875" customWidth="1"/>
    <col min="11287" max="11299" width="14.7109375" customWidth="1"/>
    <col min="11301" max="11301" width="14.7109375" customWidth="1"/>
    <col min="11303" max="11306" width="14.7109375" customWidth="1"/>
    <col min="11307" max="11307" width="14.85546875" customWidth="1"/>
    <col min="11308" max="11311" width="14.7109375" customWidth="1"/>
    <col min="11313" max="11314" width="14.7109375" customWidth="1"/>
    <col min="11316" max="11317" width="14.7109375" customWidth="1"/>
    <col min="11318" max="11318" width="14.5703125" customWidth="1"/>
    <col min="11319" max="11321" width="14.7109375" customWidth="1"/>
    <col min="11324" max="11324" width="14.7109375" customWidth="1"/>
    <col min="11325" max="11325" width="14.85546875" customWidth="1"/>
    <col min="11326" max="11328" width="14.7109375" customWidth="1"/>
    <col min="11330" max="11330" width="14.85546875" customWidth="1"/>
    <col min="11331" max="11332" width="14.7109375" customWidth="1"/>
    <col min="11333" max="11333" width="16.5703125" customWidth="1"/>
    <col min="11334" max="11335" width="14.7109375" customWidth="1"/>
    <col min="11337" max="11342" width="14.7109375" customWidth="1"/>
    <col min="11344" max="11344" width="14.85546875" customWidth="1"/>
    <col min="11345" max="11349" width="14.7109375" customWidth="1"/>
    <col min="11351" max="11355" width="14.7109375" customWidth="1"/>
    <col min="11356" max="11356" width="14.5703125" customWidth="1"/>
    <col min="11358" max="11359" width="14.7109375" customWidth="1"/>
    <col min="11360" max="11360" width="14.85546875" customWidth="1"/>
    <col min="11361" max="11361" width="14.7109375" customWidth="1"/>
    <col min="11365" max="11367" width="14.7109375" customWidth="1"/>
    <col min="11521" max="11521" width="7" customWidth="1"/>
    <col min="11522" max="11522" width="37.28515625" customWidth="1"/>
    <col min="11523" max="11523" width="13.28515625" customWidth="1"/>
    <col min="11524" max="11524" width="14.140625" customWidth="1"/>
    <col min="11525" max="11525" width="12.5703125" customWidth="1"/>
    <col min="11526" max="11526" width="13.42578125" customWidth="1"/>
    <col min="11527" max="11530" width="13.7109375" customWidth="1"/>
    <col min="11531" max="11531" width="14.140625" customWidth="1"/>
    <col min="11532" max="11532" width="13.7109375" customWidth="1"/>
    <col min="11533" max="11533" width="9" customWidth="1"/>
    <col min="11534" max="11541" width="14.7109375" customWidth="1"/>
    <col min="11542" max="11542" width="14.85546875" customWidth="1"/>
    <col min="11543" max="11555" width="14.7109375" customWidth="1"/>
    <col min="11557" max="11557" width="14.7109375" customWidth="1"/>
    <col min="11559" max="11562" width="14.7109375" customWidth="1"/>
    <col min="11563" max="11563" width="14.85546875" customWidth="1"/>
    <col min="11564" max="11567" width="14.7109375" customWidth="1"/>
    <col min="11569" max="11570" width="14.7109375" customWidth="1"/>
    <col min="11572" max="11573" width="14.7109375" customWidth="1"/>
    <col min="11574" max="11574" width="14.5703125" customWidth="1"/>
    <col min="11575" max="11577" width="14.7109375" customWidth="1"/>
    <col min="11580" max="11580" width="14.7109375" customWidth="1"/>
    <col min="11581" max="11581" width="14.85546875" customWidth="1"/>
    <col min="11582" max="11584" width="14.7109375" customWidth="1"/>
    <col min="11586" max="11586" width="14.85546875" customWidth="1"/>
    <col min="11587" max="11588" width="14.7109375" customWidth="1"/>
    <col min="11589" max="11589" width="16.5703125" customWidth="1"/>
    <col min="11590" max="11591" width="14.7109375" customWidth="1"/>
    <col min="11593" max="11598" width="14.7109375" customWidth="1"/>
    <col min="11600" max="11600" width="14.85546875" customWidth="1"/>
    <col min="11601" max="11605" width="14.7109375" customWidth="1"/>
    <col min="11607" max="11611" width="14.7109375" customWidth="1"/>
    <col min="11612" max="11612" width="14.5703125" customWidth="1"/>
    <col min="11614" max="11615" width="14.7109375" customWidth="1"/>
    <col min="11616" max="11616" width="14.85546875" customWidth="1"/>
    <col min="11617" max="11617" width="14.7109375" customWidth="1"/>
    <col min="11621" max="11623" width="14.7109375" customWidth="1"/>
    <col min="11777" max="11777" width="7" customWidth="1"/>
    <col min="11778" max="11778" width="37.28515625" customWidth="1"/>
    <col min="11779" max="11779" width="13.28515625" customWidth="1"/>
    <col min="11780" max="11780" width="14.140625" customWidth="1"/>
    <col min="11781" max="11781" width="12.5703125" customWidth="1"/>
    <col min="11782" max="11782" width="13.42578125" customWidth="1"/>
    <col min="11783" max="11786" width="13.7109375" customWidth="1"/>
    <col min="11787" max="11787" width="14.140625" customWidth="1"/>
    <col min="11788" max="11788" width="13.7109375" customWidth="1"/>
    <col min="11789" max="11789" width="9" customWidth="1"/>
    <col min="11790" max="11797" width="14.7109375" customWidth="1"/>
    <col min="11798" max="11798" width="14.85546875" customWidth="1"/>
    <col min="11799" max="11811" width="14.7109375" customWidth="1"/>
    <col min="11813" max="11813" width="14.7109375" customWidth="1"/>
    <col min="11815" max="11818" width="14.7109375" customWidth="1"/>
    <col min="11819" max="11819" width="14.85546875" customWidth="1"/>
    <col min="11820" max="11823" width="14.7109375" customWidth="1"/>
    <col min="11825" max="11826" width="14.7109375" customWidth="1"/>
    <col min="11828" max="11829" width="14.7109375" customWidth="1"/>
    <col min="11830" max="11830" width="14.5703125" customWidth="1"/>
    <col min="11831" max="11833" width="14.7109375" customWidth="1"/>
    <col min="11836" max="11836" width="14.7109375" customWidth="1"/>
    <col min="11837" max="11837" width="14.85546875" customWidth="1"/>
    <col min="11838" max="11840" width="14.7109375" customWidth="1"/>
    <col min="11842" max="11842" width="14.85546875" customWidth="1"/>
    <col min="11843" max="11844" width="14.7109375" customWidth="1"/>
    <col min="11845" max="11845" width="16.5703125" customWidth="1"/>
    <col min="11846" max="11847" width="14.7109375" customWidth="1"/>
    <col min="11849" max="11854" width="14.7109375" customWidth="1"/>
    <col min="11856" max="11856" width="14.85546875" customWidth="1"/>
    <col min="11857" max="11861" width="14.7109375" customWidth="1"/>
    <col min="11863" max="11867" width="14.7109375" customWidth="1"/>
    <col min="11868" max="11868" width="14.5703125" customWidth="1"/>
    <col min="11870" max="11871" width="14.7109375" customWidth="1"/>
    <col min="11872" max="11872" width="14.85546875" customWidth="1"/>
    <col min="11873" max="11873" width="14.7109375" customWidth="1"/>
    <col min="11877" max="11879" width="14.7109375" customWidth="1"/>
    <col min="12033" max="12033" width="7" customWidth="1"/>
    <col min="12034" max="12034" width="37.28515625" customWidth="1"/>
    <col min="12035" max="12035" width="13.28515625" customWidth="1"/>
    <col min="12036" max="12036" width="14.140625" customWidth="1"/>
    <col min="12037" max="12037" width="12.5703125" customWidth="1"/>
    <col min="12038" max="12038" width="13.42578125" customWidth="1"/>
    <col min="12039" max="12042" width="13.7109375" customWidth="1"/>
    <col min="12043" max="12043" width="14.140625" customWidth="1"/>
    <col min="12044" max="12044" width="13.7109375" customWidth="1"/>
    <col min="12045" max="12045" width="9" customWidth="1"/>
    <col min="12046" max="12053" width="14.7109375" customWidth="1"/>
    <col min="12054" max="12054" width="14.85546875" customWidth="1"/>
    <col min="12055" max="12067" width="14.7109375" customWidth="1"/>
    <col min="12069" max="12069" width="14.7109375" customWidth="1"/>
    <col min="12071" max="12074" width="14.7109375" customWidth="1"/>
    <col min="12075" max="12075" width="14.85546875" customWidth="1"/>
    <col min="12076" max="12079" width="14.7109375" customWidth="1"/>
    <col min="12081" max="12082" width="14.7109375" customWidth="1"/>
    <col min="12084" max="12085" width="14.7109375" customWidth="1"/>
    <col min="12086" max="12086" width="14.5703125" customWidth="1"/>
    <col min="12087" max="12089" width="14.7109375" customWidth="1"/>
    <col min="12092" max="12092" width="14.7109375" customWidth="1"/>
    <col min="12093" max="12093" width="14.85546875" customWidth="1"/>
    <col min="12094" max="12096" width="14.7109375" customWidth="1"/>
    <col min="12098" max="12098" width="14.85546875" customWidth="1"/>
    <col min="12099" max="12100" width="14.7109375" customWidth="1"/>
    <col min="12101" max="12101" width="16.5703125" customWidth="1"/>
    <col min="12102" max="12103" width="14.7109375" customWidth="1"/>
    <col min="12105" max="12110" width="14.7109375" customWidth="1"/>
    <col min="12112" max="12112" width="14.85546875" customWidth="1"/>
    <col min="12113" max="12117" width="14.7109375" customWidth="1"/>
    <col min="12119" max="12123" width="14.7109375" customWidth="1"/>
    <col min="12124" max="12124" width="14.5703125" customWidth="1"/>
    <col min="12126" max="12127" width="14.7109375" customWidth="1"/>
    <col min="12128" max="12128" width="14.85546875" customWidth="1"/>
    <col min="12129" max="12129" width="14.7109375" customWidth="1"/>
    <col min="12133" max="12135" width="14.7109375" customWidth="1"/>
    <col min="12289" max="12289" width="7" customWidth="1"/>
    <col min="12290" max="12290" width="37.28515625" customWidth="1"/>
    <col min="12291" max="12291" width="13.28515625" customWidth="1"/>
    <col min="12292" max="12292" width="14.140625" customWidth="1"/>
    <col min="12293" max="12293" width="12.5703125" customWidth="1"/>
    <col min="12294" max="12294" width="13.42578125" customWidth="1"/>
    <col min="12295" max="12298" width="13.7109375" customWidth="1"/>
    <col min="12299" max="12299" width="14.140625" customWidth="1"/>
    <col min="12300" max="12300" width="13.7109375" customWidth="1"/>
    <col min="12301" max="12301" width="9" customWidth="1"/>
    <col min="12302" max="12309" width="14.7109375" customWidth="1"/>
    <col min="12310" max="12310" width="14.85546875" customWidth="1"/>
    <col min="12311" max="12323" width="14.7109375" customWidth="1"/>
    <col min="12325" max="12325" width="14.7109375" customWidth="1"/>
    <col min="12327" max="12330" width="14.7109375" customWidth="1"/>
    <col min="12331" max="12331" width="14.85546875" customWidth="1"/>
    <col min="12332" max="12335" width="14.7109375" customWidth="1"/>
    <col min="12337" max="12338" width="14.7109375" customWidth="1"/>
    <col min="12340" max="12341" width="14.7109375" customWidth="1"/>
    <col min="12342" max="12342" width="14.5703125" customWidth="1"/>
    <col min="12343" max="12345" width="14.7109375" customWidth="1"/>
    <col min="12348" max="12348" width="14.7109375" customWidth="1"/>
    <col min="12349" max="12349" width="14.85546875" customWidth="1"/>
    <col min="12350" max="12352" width="14.7109375" customWidth="1"/>
    <col min="12354" max="12354" width="14.85546875" customWidth="1"/>
    <col min="12355" max="12356" width="14.7109375" customWidth="1"/>
    <col min="12357" max="12357" width="16.5703125" customWidth="1"/>
    <col min="12358" max="12359" width="14.7109375" customWidth="1"/>
    <col min="12361" max="12366" width="14.7109375" customWidth="1"/>
    <col min="12368" max="12368" width="14.85546875" customWidth="1"/>
    <col min="12369" max="12373" width="14.7109375" customWidth="1"/>
    <col min="12375" max="12379" width="14.7109375" customWidth="1"/>
    <col min="12380" max="12380" width="14.5703125" customWidth="1"/>
    <col min="12382" max="12383" width="14.7109375" customWidth="1"/>
    <col min="12384" max="12384" width="14.85546875" customWidth="1"/>
    <col min="12385" max="12385" width="14.7109375" customWidth="1"/>
    <col min="12389" max="12391" width="14.7109375" customWidth="1"/>
    <col min="12545" max="12545" width="7" customWidth="1"/>
    <col min="12546" max="12546" width="37.28515625" customWidth="1"/>
    <col min="12547" max="12547" width="13.28515625" customWidth="1"/>
    <col min="12548" max="12548" width="14.140625" customWidth="1"/>
    <col min="12549" max="12549" width="12.5703125" customWidth="1"/>
    <col min="12550" max="12550" width="13.42578125" customWidth="1"/>
    <col min="12551" max="12554" width="13.7109375" customWidth="1"/>
    <col min="12555" max="12555" width="14.140625" customWidth="1"/>
    <col min="12556" max="12556" width="13.7109375" customWidth="1"/>
    <col min="12557" max="12557" width="9" customWidth="1"/>
    <col min="12558" max="12565" width="14.7109375" customWidth="1"/>
    <col min="12566" max="12566" width="14.85546875" customWidth="1"/>
    <col min="12567" max="12579" width="14.7109375" customWidth="1"/>
    <col min="12581" max="12581" width="14.7109375" customWidth="1"/>
    <col min="12583" max="12586" width="14.7109375" customWidth="1"/>
    <col min="12587" max="12587" width="14.85546875" customWidth="1"/>
    <col min="12588" max="12591" width="14.7109375" customWidth="1"/>
    <col min="12593" max="12594" width="14.7109375" customWidth="1"/>
    <col min="12596" max="12597" width="14.7109375" customWidth="1"/>
    <col min="12598" max="12598" width="14.5703125" customWidth="1"/>
    <col min="12599" max="12601" width="14.7109375" customWidth="1"/>
    <col min="12604" max="12604" width="14.7109375" customWidth="1"/>
    <col min="12605" max="12605" width="14.85546875" customWidth="1"/>
    <col min="12606" max="12608" width="14.7109375" customWidth="1"/>
    <col min="12610" max="12610" width="14.85546875" customWidth="1"/>
    <col min="12611" max="12612" width="14.7109375" customWidth="1"/>
    <col min="12613" max="12613" width="16.5703125" customWidth="1"/>
    <col min="12614" max="12615" width="14.7109375" customWidth="1"/>
    <col min="12617" max="12622" width="14.7109375" customWidth="1"/>
    <col min="12624" max="12624" width="14.85546875" customWidth="1"/>
    <col min="12625" max="12629" width="14.7109375" customWidth="1"/>
    <col min="12631" max="12635" width="14.7109375" customWidth="1"/>
    <col min="12636" max="12636" width="14.5703125" customWidth="1"/>
    <col min="12638" max="12639" width="14.7109375" customWidth="1"/>
    <col min="12640" max="12640" width="14.85546875" customWidth="1"/>
    <col min="12641" max="12641" width="14.7109375" customWidth="1"/>
    <col min="12645" max="12647" width="14.7109375" customWidth="1"/>
    <col min="12801" max="12801" width="7" customWidth="1"/>
    <col min="12802" max="12802" width="37.28515625" customWidth="1"/>
    <col min="12803" max="12803" width="13.28515625" customWidth="1"/>
    <col min="12804" max="12804" width="14.140625" customWidth="1"/>
    <col min="12805" max="12805" width="12.5703125" customWidth="1"/>
    <col min="12806" max="12806" width="13.42578125" customWidth="1"/>
    <col min="12807" max="12810" width="13.7109375" customWidth="1"/>
    <col min="12811" max="12811" width="14.140625" customWidth="1"/>
    <col min="12812" max="12812" width="13.7109375" customWidth="1"/>
    <col min="12813" max="12813" width="9" customWidth="1"/>
    <col min="12814" max="12821" width="14.7109375" customWidth="1"/>
    <col min="12822" max="12822" width="14.85546875" customWidth="1"/>
    <col min="12823" max="12835" width="14.7109375" customWidth="1"/>
    <col min="12837" max="12837" width="14.7109375" customWidth="1"/>
    <col min="12839" max="12842" width="14.7109375" customWidth="1"/>
    <col min="12843" max="12843" width="14.85546875" customWidth="1"/>
    <col min="12844" max="12847" width="14.7109375" customWidth="1"/>
    <col min="12849" max="12850" width="14.7109375" customWidth="1"/>
    <col min="12852" max="12853" width="14.7109375" customWidth="1"/>
    <col min="12854" max="12854" width="14.5703125" customWidth="1"/>
    <col min="12855" max="12857" width="14.7109375" customWidth="1"/>
    <col min="12860" max="12860" width="14.7109375" customWidth="1"/>
    <col min="12861" max="12861" width="14.85546875" customWidth="1"/>
    <col min="12862" max="12864" width="14.7109375" customWidth="1"/>
    <col min="12866" max="12866" width="14.85546875" customWidth="1"/>
    <col min="12867" max="12868" width="14.7109375" customWidth="1"/>
    <col min="12869" max="12869" width="16.5703125" customWidth="1"/>
    <col min="12870" max="12871" width="14.7109375" customWidth="1"/>
    <col min="12873" max="12878" width="14.7109375" customWidth="1"/>
    <col min="12880" max="12880" width="14.85546875" customWidth="1"/>
    <col min="12881" max="12885" width="14.7109375" customWidth="1"/>
    <col min="12887" max="12891" width="14.7109375" customWidth="1"/>
    <col min="12892" max="12892" width="14.5703125" customWidth="1"/>
    <col min="12894" max="12895" width="14.7109375" customWidth="1"/>
    <col min="12896" max="12896" width="14.85546875" customWidth="1"/>
    <col min="12897" max="12897" width="14.7109375" customWidth="1"/>
    <col min="12901" max="12903" width="14.7109375" customWidth="1"/>
    <col min="13057" max="13057" width="7" customWidth="1"/>
    <col min="13058" max="13058" width="37.28515625" customWidth="1"/>
    <col min="13059" max="13059" width="13.28515625" customWidth="1"/>
    <col min="13060" max="13060" width="14.140625" customWidth="1"/>
    <col min="13061" max="13061" width="12.5703125" customWidth="1"/>
    <col min="13062" max="13062" width="13.42578125" customWidth="1"/>
    <col min="13063" max="13066" width="13.7109375" customWidth="1"/>
    <col min="13067" max="13067" width="14.140625" customWidth="1"/>
    <col min="13068" max="13068" width="13.7109375" customWidth="1"/>
    <col min="13069" max="13069" width="9" customWidth="1"/>
    <col min="13070" max="13077" width="14.7109375" customWidth="1"/>
    <col min="13078" max="13078" width="14.85546875" customWidth="1"/>
    <col min="13079" max="13091" width="14.7109375" customWidth="1"/>
    <col min="13093" max="13093" width="14.7109375" customWidth="1"/>
    <col min="13095" max="13098" width="14.7109375" customWidth="1"/>
    <col min="13099" max="13099" width="14.85546875" customWidth="1"/>
    <col min="13100" max="13103" width="14.7109375" customWidth="1"/>
    <col min="13105" max="13106" width="14.7109375" customWidth="1"/>
    <col min="13108" max="13109" width="14.7109375" customWidth="1"/>
    <col min="13110" max="13110" width="14.5703125" customWidth="1"/>
    <col min="13111" max="13113" width="14.7109375" customWidth="1"/>
    <col min="13116" max="13116" width="14.7109375" customWidth="1"/>
    <col min="13117" max="13117" width="14.85546875" customWidth="1"/>
    <col min="13118" max="13120" width="14.7109375" customWidth="1"/>
    <col min="13122" max="13122" width="14.85546875" customWidth="1"/>
    <col min="13123" max="13124" width="14.7109375" customWidth="1"/>
    <col min="13125" max="13125" width="16.5703125" customWidth="1"/>
    <col min="13126" max="13127" width="14.7109375" customWidth="1"/>
    <col min="13129" max="13134" width="14.7109375" customWidth="1"/>
    <col min="13136" max="13136" width="14.85546875" customWidth="1"/>
    <col min="13137" max="13141" width="14.7109375" customWidth="1"/>
    <col min="13143" max="13147" width="14.7109375" customWidth="1"/>
    <col min="13148" max="13148" width="14.5703125" customWidth="1"/>
    <col min="13150" max="13151" width="14.7109375" customWidth="1"/>
    <col min="13152" max="13152" width="14.85546875" customWidth="1"/>
    <col min="13153" max="13153" width="14.7109375" customWidth="1"/>
    <col min="13157" max="13159" width="14.7109375" customWidth="1"/>
    <col min="13313" max="13313" width="7" customWidth="1"/>
    <col min="13314" max="13314" width="37.28515625" customWidth="1"/>
    <col min="13315" max="13315" width="13.28515625" customWidth="1"/>
    <col min="13316" max="13316" width="14.140625" customWidth="1"/>
    <col min="13317" max="13317" width="12.5703125" customWidth="1"/>
    <col min="13318" max="13318" width="13.42578125" customWidth="1"/>
    <col min="13319" max="13322" width="13.7109375" customWidth="1"/>
    <col min="13323" max="13323" width="14.140625" customWidth="1"/>
    <col min="13324" max="13324" width="13.7109375" customWidth="1"/>
    <col min="13325" max="13325" width="9" customWidth="1"/>
    <col min="13326" max="13333" width="14.7109375" customWidth="1"/>
    <col min="13334" max="13334" width="14.85546875" customWidth="1"/>
    <col min="13335" max="13347" width="14.7109375" customWidth="1"/>
    <col min="13349" max="13349" width="14.7109375" customWidth="1"/>
    <col min="13351" max="13354" width="14.7109375" customWidth="1"/>
    <col min="13355" max="13355" width="14.85546875" customWidth="1"/>
    <col min="13356" max="13359" width="14.7109375" customWidth="1"/>
    <col min="13361" max="13362" width="14.7109375" customWidth="1"/>
    <col min="13364" max="13365" width="14.7109375" customWidth="1"/>
    <col min="13366" max="13366" width="14.5703125" customWidth="1"/>
    <col min="13367" max="13369" width="14.7109375" customWidth="1"/>
    <col min="13372" max="13372" width="14.7109375" customWidth="1"/>
    <col min="13373" max="13373" width="14.85546875" customWidth="1"/>
    <col min="13374" max="13376" width="14.7109375" customWidth="1"/>
    <col min="13378" max="13378" width="14.85546875" customWidth="1"/>
    <col min="13379" max="13380" width="14.7109375" customWidth="1"/>
    <col min="13381" max="13381" width="16.5703125" customWidth="1"/>
    <col min="13382" max="13383" width="14.7109375" customWidth="1"/>
    <col min="13385" max="13390" width="14.7109375" customWidth="1"/>
    <col min="13392" max="13392" width="14.85546875" customWidth="1"/>
    <col min="13393" max="13397" width="14.7109375" customWidth="1"/>
    <col min="13399" max="13403" width="14.7109375" customWidth="1"/>
    <col min="13404" max="13404" width="14.5703125" customWidth="1"/>
    <col min="13406" max="13407" width="14.7109375" customWidth="1"/>
    <col min="13408" max="13408" width="14.85546875" customWidth="1"/>
    <col min="13409" max="13409" width="14.7109375" customWidth="1"/>
    <col min="13413" max="13415" width="14.7109375" customWidth="1"/>
    <col min="13569" max="13569" width="7" customWidth="1"/>
    <col min="13570" max="13570" width="37.28515625" customWidth="1"/>
    <col min="13571" max="13571" width="13.28515625" customWidth="1"/>
    <col min="13572" max="13572" width="14.140625" customWidth="1"/>
    <col min="13573" max="13573" width="12.5703125" customWidth="1"/>
    <col min="13574" max="13574" width="13.42578125" customWidth="1"/>
    <col min="13575" max="13578" width="13.7109375" customWidth="1"/>
    <col min="13579" max="13579" width="14.140625" customWidth="1"/>
    <col min="13580" max="13580" width="13.7109375" customWidth="1"/>
    <col min="13581" max="13581" width="9" customWidth="1"/>
    <col min="13582" max="13589" width="14.7109375" customWidth="1"/>
    <col min="13590" max="13590" width="14.85546875" customWidth="1"/>
    <col min="13591" max="13603" width="14.7109375" customWidth="1"/>
    <col min="13605" max="13605" width="14.7109375" customWidth="1"/>
    <col min="13607" max="13610" width="14.7109375" customWidth="1"/>
    <col min="13611" max="13611" width="14.85546875" customWidth="1"/>
    <col min="13612" max="13615" width="14.7109375" customWidth="1"/>
    <col min="13617" max="13618" width="14.7109375" customWidth="1"/>
    <col min="13620" max="13621" width="14.7109375" customWidth="1"/>
    <col min="13622" max="13622" width="14.5703125" customWidth="1"/>
    <col min="13623" max="13625" width="14.7109375" customWidth="1"/>
    <col min="13628" max="13628" width="14.7109375" customWidth="1"/>
    <col min="13629" max="13629" width="14.85546875" customWidth="1"/>
    <col min="13630" max="13632" width="14.7109375" customWidth="1"/>
    <col min="13634" max="13634" width="14.85546875" customWidth="1"/>
    <col min="13635" max="13636" width="14.7109375" customWidth="1"/>
    <col min="13637" max="13637" width="16.5703125" customWidth="1"/>
    <col min="13638" max="13639" width="14.7109375" customWidth="1"/>
    <col min="13641" max="13646" width="14.7109375" customWidth="1"/>
    <col min="13648" max="13648" width="14.85546875" customWidth="1"/>
    <col min="13649" max="13653" width="14.7109375" customWidth="1"/>
    <col min="13655" max="13659" width="14.7109375" customWidth="1"/>
    <col min="13660" max="13660" width="14.5703125" customWidth="1"/>
    <col min="13662" max="13663" width="14.7109375" customWidth="1"/>
    <col min="13664" max="13664" width="14.85546875" customWidth="1"/>
    <col min="13665" max="13665" width="14.7109375" customWidth="1"/>
    <col min="13669" max="13671" width="14.7109375" customWidth="1"/>
    <col min="13825" max="13825" width="7" customWidth="1"/>
    <col min="13826" max="13826" width="37.28515625" customWidth="1"/>
    <col min="13827" max="13827" width="13.28515625" customWidth="1"/>
    <col min="13828" max="13828" width="14.140625" customWidth="1"/>
    <col min="13829" max="13829" width="12.5703125" customWidth="1"/>
    <col min="13830" max="13830" width="13.42578125" customWidth="1"/>
    <col min="13831" max="13834" width="13.7109375" customWidth="1"/>
    <col min="13835" max="13835" width="14.140625" customWidth="1"/>
    <col min="13836" max="13836" width="13.7109375" customWidth="1"/>
    <col min="13837" max="13837" width="9" customWidth="1"/>
    <col min="13838" max="13845" width="14.7109375" customWidth="1"/>
    <col min="13846" max="13846" width="14.85546875" customWidth="1"/>
    <col min="13847" max="13859" width="14.7109375" customWidth="1"/>
    <col min="13861" max="13861" width="14.7109375" customWidth="1"/>
    <col min="13863" max="13866" width="14.7109375" customWidth="1"/>
    <col min="13867" max="13867" width="14.85546875" customWidth="1"/>
    <col min="13868" max="13871" width="14.7109375" customWidth="1"/>
    <col min="13873" max="13874" width="14.7109375" customWidth="1"/>
    <col min="13876" max="13877" width="14.7109375" customWidth="1"/>
    <col min="13878" max="13878" width="14.5703125" customWidth="1"/>
    <col min="13879" max="13881" width="14.7109375" customWidth="1"/>
    <col min="13884" max="13884" width="14.7109375" customWidth="1"/>
    <col min="13885" max="13885" width="14.85546875" customWidth="1"/>
    <col min="13886" max="13888" width="14.7109375" customWidth="1"/>
    <col min="13890" max="13890" width="14.85546875" customWidth="1"/>
    <col min="13891" max="13892" width="14.7109375" customWidth="1"/>
    <col min="13893" max="13893" width="16.5703125" customWidth="1"/>
    <col min="13894" max="13895" width="14.7109375" customWidth="1"/>
    <col min="13897" max="13902" width="14.7109375" customWidth="1"/>
    <col min="13904" max="13904" width="14.85546875" customWidth="1"/>
    <col min="13905" max="13909" width="14.7109375" customWidth="1"/>
    <col min="13911" max="13915" width="14.7109375" customWidth="1"/>
    <col min="13916" max="13916" width="14.5703125" customWidth="1"/>
    <col min="13918" max="13919" width="14.7109375" customWidth="1"/>
    <col min="13920" max="13920" width="14.85546875" customWidth="1"/>
    <col min="13921" max="13921" width="14.7109375" customWidth="1"/>
    <col min="13925" max="13927" width="14.7109375" customWidth="1"/>
    <col min="14081" max="14081" width="7" customWidth="1"/>
    <col min="14082" max="14082" width="37.28515625" customWidth="1"/>
    <col min="14083" max="14083" width="13.28515625" customWidth="1"/>
    <col min="14084" max="14084" width="14.140625" customWidth="1"/>
    <col min="14085" max="14085" width="12.5703125" customWidth="1"/>
    <col min="14086" max="14086" width="13.42578125" customWidth="1"/>
    <col min="14087" max="14090" width="13.7109375" customWidth="1"/>
    <col min="14091" max="14091" width="14.140625" customWidth="1"/>
    <col min="14092" max="14092" width="13.7109375" customWidth="1"/>
    <col min="14093" max="14093" width="9" customWidth="1"/>
    <col min="14094" max="14101" width="14.7109375" customWidth="1"/>
    <col min="14102" max="14102" width="14.85546875" customWidth="1"/>
    <col min="14103" max="14115" width="14.7109375" customWidth="1"/>
    <col min="14117" max="14117" width="14.7109375" customWidth="1"/>
    <col min="14119" max="14122" width="14.7109375" customWidth="1"/>
    <col min="14123" max="14123" width="14.85546875" customWidth="1"/>
    <col min="14124" max="14127" width="14.7109375" customWidth="1"/>
    <col min="14129" max="14130" width="14.7109375" customWidth="1"/>
    <col min="14132" max="14133" width="14.7109375" customWidth="1"/>
    <col min="14134" max="14134" width="14.5703125" customWidth="1"/>
    <col min="14135" max="14137" width="14.7109375" customWidth="1"/>
    <col min="14140" max="14140" width="14.7109375" customWidth="1"/>
    <col min="14141" max="14141" width="14.85546875" customWidth="1"/>
    <col min="14142" max="14144" width="14.7109375" customWidth="1"/>
    <col min="14146" max="14146" width="14.85546875" customWidth="1"/>
    <col min="14147" max="14148" width="14.7109375" customWidth="1"/>
    <col min="14149" max="14149" width="16.5703125" customWidth="1"/>
    <col min="14150" max="14151" width="14.7109375" customWidth="1"/>
    <col min="14153" max="14158" width="14.7109375" customWidth="1"/>
    <col min="14160" max="14160" width="14.85546875" customWidth="1"/>
    <col min="14161" max="14165" width="14.7109375" customWidth="1"/>
    <col min="14167" max="14171" width="14.7109375" customWidth="1"/>
    <col min="14172" max="14172" width="14.5703125" customWidth="1"/>
    <col min="14174" max="14175" width="14.7109375" customWidth="1"/>
    <col min="14176" max="14176" width="14.85546875" customWidth="1"/>
    <col min="14177" max="14177" width="14.7109375" customWidth="1"/>
    <col min="14181" max="14183" width="14.7109375" customWidth="1"/>
    <col min="14337" max="14337" width="7" customWidth="1"/>
    <col min="14338" max="14338" width="37.28515625" customWidth="1"/>
    <col min="14339" max="14339" width="13.28515625" customWidth="1"/>
    <col min="14340" max="14340" width="14.140625" customWidth="1"/>
    <col min="14341" max="14341" width="12.5703125" customWidth="1"/>
    <col min="14342" max="14342" width="13.42578125" customWidth="1"/>
    <col min="14343" max="14346" width="13.7109375" customWidth="1"/>
    <col min="14347" max="14347" width="14.140625" customWidth="1"/>
    <col min="14348" max="14348" width="13.7109375" customWidth="1"/>
    <col min="14349" max="14349" width="9" customWidth="1"/>
    <col min="14350" max="14357" width="14.7109375" customWidth="1"/>
    <col min="14358" max="14358" width="14.85546875" customWidth="1"/>
    <col min="14359" max="14371" width="14.7109375" customWidth="1"/>
    <col min="14373" max="14373" width="14.7109375" customWidth="1"/>
    <col min="14375" max="14378" width="14.7109375" customWidth="1"/>
    <col min="14379" max="14379" width="14.85546875" customWidth="1"/>
    <col min="14380" max="14383" width="14.7109375" customWidth="1"/>
    <col min="14385" max="14386" width="14.7109375" customWidth="1"/>
    <col min="14388" max="14389" width="14.7109375" customWidth="1"/>
    <col min="14390" max="14390" width="14.5703125" customWidth="1"/>
    <col min="14391" max="14393" width="14.7109375" customWidth="1"/>
    <col min="14396" max="14396" width="14.7109375" customWidth="1"/>
    <col min="14397" max="14397" width="14.85546875" customWidth="1"/>
    <col min="14398" max="14400" width="14.7109375" customWidth="1"/>
    <col min="14402" max="14402" width="14.85546875" customWidth="1"/>
    <col min="14403" max="14404" width="14.7109375" customWidth="1"/>
    <col min="14405" max="14405" width="16.5703125" customWidth="1"/>
    <col min="14406" max="14407" width="14.7109375" customWidth="1"/>
    <col min="14409" max="14414" width="14.7109375" customWidth="1"/>
    <col min="14416" max="14416" width="14.85546875" customWidth="1"/>
    <col min="14417" max="14421" width="14.7109375" customWidth="1"/>
    <col min="14423" max="14427" width="14.7109375" customWidth="1"/>
    <col min="14428" max="14428" width="14.5703125" customWidth="1"/>
    <col min="14430" max="14431" width="14.7109375" customWidth="1"/>
    <col min="14432" max="14432" width="14.85546875" customWidth="1"/>
    <col min="14433" max="14433" width="14.7109375" customWidth="1"/>
    <col min="14437" max="14439" width="14.7109375" customWidth="1"/>
    <col min="14593" max="14593" width="7" customWidth="1"/>
    <col min="14594" max="14594" width="37.28515625" customWidth="1"/>
    <col min="14595" max="14595" width="13.28515625" customWidth="1"/>
    <col min="14596" max="14596" width="14.140625" customWidth="1"/>
    <col min="14597" max="14597" width="12.5703125" customWidth="1"/>
    <col min="14598" max="14598" width="13.42578125" customWidth="1"/>
    <col min="14599" max="14602" width="13.7109375" customWidth="1"/>
    <col min="14603" max="14603" width="14.140625" customWidth="1"/>
    <col min="14604" max="14604" width="13.7109375" customWidth="1"/>
    <col min="14605" max="14605" width="9" customWidth="1"/>
    <col min="14606" max="14613" width="14.7109375" customWidth="1"/>
    <col min="14614" max="14614" width="14.85546875" customWidth="1"/>
    <col min="14615" max="14627" width="14.7109375" customWidth="1"/>
    <col min="14629" max="14629" width="14.7109375" customWidth="1"/>
    <col min="14631" max="14634" width="14.7109375" customWidth="1"/>
    <col min="14635" max="14635" width="14.85546875" customWidth="1"/>
    <col min="14636" max="14639" width="14.7109375" customWidth="1"/>
    <col min="14641" max="14642" width="14.7109375" customWidth="1"/>
    <col min="14644" max="14645" width="14.7109375" customWidth="1"/>
    <col min="14646" max="14646" width="14.5703125" customWidth="1"/>
    <col min="14647" max="14649" width="14.7109375" customWidth="1"/>
    <col min="14652" max="14652" width="14.7109375" customWidth="1"/>
    <col min="14653" max="14653" width="14.85546875" customWidth="1"/>
    <col min="14654" max="14656" width="14.7109375" customWidth="1"/>
    <col min="14658" max="14658" width="14.85546875" customWidth="1"/>
    <col min="14659" max="14660" width="14.7109375" customWidth="1"/>
    <col min="14661" max="14661" width="16.5703125" customWidth="1"/>
    <col min="14662" max="14663" width="14.7109375" customWidth="1"/>
    <col min="14665" max="14670" width="14.7109375" customWidth="1"/>
    <col min="14672" max="14672" width="14.85546875" customWidth="1"/>
    <col min="14673" max="14677" width="14.7109375" customWidth="1"/>
    <col min="14679" max="14683" width="14.7109375" customWidth="1"/>
    <col min="14684" max="14684" width="14.5703125" customWidth="1"/>
    <col min="14686" max="14687" width="14.7109375" customWidth="1"/>
    <col min="14688" max="14688" width="14.85546875" customWidth="1"/>
    <col min="14689" max="14689" width="14.7109375" customWidth="1"/>
    <col min="14693" max="14695" width="14.7109375" customWidth="1"/>
    <col min="14849" max="14849" width="7" customWidth="1"/>
    <col min="14850" max="14850" width="37.28515625" customWidth="1"/>
    <col min="14851" max="14851" width="13.28515625" customWidth="1"/>
    <col min="14852" max="14852" width="14.140625" customWidth="1"/>
    <col min="14853" max="14853" width="12.5703125" customWidth="1"/>
    <col min="14854" max="14854" width="13.42578125" customWidth="1"/>
    <col min="14855" max="14858" width="13.7109375" customWidth="1"/>
    <col min="14859" max="14859" width="14.140625" customWidth="1"/>
    <col min="14860" max="14860" width="13.7109375" customWidth="1"/>
    <col min="14861" max="14861" width="9" customWidth="1"/>
    <col min="14862" max="14869" width="14.7109375" customWidth="1"/>
    <col min="14870" max="14870" width="14.85546875" customWidth="1"/>
    <col min="14871" max="14883" width="14.7109375" customWidth="1"/>
    <col min="14885" max="14885" width="14.7109375" customWidth="1"/>
    <col min="14887" max="14890" width="14.7109375" customWidth="1"/>
    <col min="14891" max="14891" width="14.85546875" customWidth="1"/>
    <col min="14892" max="14895" width="14.7109375" customWidth="1"/>
    <col min="14897" max="14898" width="14.7109375" customWidth="1"/>
    <col min="14900" max="14901" width="14.7109375" customWidth="1"/>
    <col min="14902" max="14902" width="14.5703125" customWidth="1"/>
    <col min="14903" max="14905" width="14.7109375" customWidth="1"/>
    <col min="14908" max="14908" width="14.7109375" customWidth="1"/>
    <col min="14909" max="14909" width="14.85546875" customWidth="1"/>
    <col min="14910" max="14912" width="14.7109375" customWidth="1"/>
    <col min="14914" max="14914" width="14.85546875" customWidth="1"/>
    <col min="14915" max="14916" width="14.7109375" customWidth="1"/>
    <col min="14917" max="14917" width="16.5703125" customWidth="1"/>
    <col min="14918" max="14919" width="14.7109375" customWidth="1"/>
    <col min="14921" max="14926" width="14.7109375" customWidth="1"/>
    <col min="14928" max="14928" width="14.85546875" customWidth="1"/>
    <col min="14929" max="14933" width="14.7109375" customWidth="1"/>
    <col min="14935" max="14939" width="14.7109375" customWidth="1"/>
    <col min="14940" max="14940" width="14.5703125" customWidth="1"/>
    <col min="14942" max="14943" width="14.7109375" customWidth="1"/>
    <col min="14944" max="14944" width="14.85546875" customWidth="1"/>
    <col min="14945" max="14945" width="14.7109375" customWidth="1"/>
    <col min="14949" max="14951" width="14.7109375" customWidth="1"/>
    <col min="15105" max="15105" width="7" customWidth="1"/>
    <col min="15106" max="15106" width="37.28515625" customWidth="1"/>
    <col min="15107" max="15107" width="13.28515625" customWidth="1"/>
    <col min="15108" max="15108" width="14.140625" customWidth="1"/>
    <col min="15109" max="15109" width="12.5703125" customWidth="1"/>
    <col min="15110" max="15110" width="13.42578125" customWidth="1"/>
    <col min="15111" max="15114" width="13.7109375" customWidth="1"/>
    <col min="15115" max="15115" width="14.140625" customWidth="1"/>
    <col min="15116" max="15116" width="13.7109375" customWidth="1"/>
    <col min="15117" max="15117" width="9" customWidth="1"/>
    <col min="15118" max="15125" width="14.7109375" customWidth="1"/>
    <col min="15126" max="15126" width="14.85546875" customWidth="1"/>
    <col min="15127" max="15139" width="14.7109375" customWidth="1"/>
    <col min="15141" max="15141" width="14.7109375" customWidth="1"/>
    <col min="15143" max="15146" width="14.7109375" customWidth="1"/>
    <col min="15147" max="15147" width="14.85546875" customWidth="1"/>
    <col min="15148" max="15151" width="14.7109375" customWidth="1"/>
    <col min="15153" max="15154" width="14.7109375" customWidth="1"/>
    <col min="15156" max="15157" width="14.7109375" customWidth="1"/>
    <col min="15158" max="15158" width="14.5703125" customWidth="1"/>
    <col min="15159" max="15161" width="14.7109375" customWidth="1"/>
    <col min="15164" max="15164" width="14.7109375" customWidth="1"/>
    <col min="15165" max="15165" width="14.85546875" customWidth="1"/>
    <col min="15166" max="15168" width="14.7109375" customWidth="1"/>
    <col min="15170" max="15170" width="14.85546875" customWidth="1"/>
    <col min="15171" max="15172" width="14.7109375" customWidth="1"/>
    <col min="15173" max="15173" width="16.5703125" customWidth="1"/>
    <col min="15174" max="15175" width="14.7109375" customWidth="1"/>
    <col min="15177" max="15182" width="14.7109375" customWidth="1"/>
    <col min="15184" max="15184" width="14.85546875" customWidth="1"/>
    <col min="15185" max="15189" width="14.7109375" customWidth="1"/>
    <col min="15191" max="15195" width="14.7109375" customWidth="1"/>
    <col min="15196" max="15196" width="14.5703125" customWidth="1"/>
    <col min="15198" max="15199" width="14.7109375" customWidth="1"/>
    <col min="15200" max="15200" width="14.85546875" customWidth="1"/>
    <col min="15201" max="15201" width="14.7109375" customWidth="1"/>
    <col min="15205" max="15207" width="14.7109375" customWidth="1"/>
    <col min="15361" max="15361" width="7" customWidth="1"/>
    <col min="15362" max="15362" width="37.28515625" customWidth="1"/>
    <col min="15363" max="15363" width="13.28515625" customWidth="1"/>
    <col min="15364" max="15364" width="14.140625" customWidth="1"/>
    <col min="15365" max="15365" width="12.5703125" customWidth="1"/>
    <col min="15366" max="15366" width="13.42578125" customWidth="1"/>
    <col min="15367" max="15370" width="13.7109375" customWidth="1"/>
    <col min="15371" max="15371" width="14.140625" customWidth="1"/>
    <col min="15372" max="15372" width="13.7109375" customWidth="1"/>
    <col min="15373" max="15373" width="9" customWidth="1"/>
    <col min="15374" max="15381" width="14.7109375" customWidth="1"/>
    <col min="15382" max="15382" width="14.85546875" customWidth="1"/>
    <col min="15383" max="15395" width="14.7109375" customWidth="1"/>
    <col min="15397" max="15397" width="14.7109375" customWidth="1"/>
    <col min="15399" max="15402" width="14.7109375" customWidth="1"/>
    <col min="15403" max="15403" width="14.85546875" customWidth="1"/>
    <col min="15404" max="15407" width="14.7109375" customWidth="1"/>
    <col min="15409" max="15410" width="14.7109375" customWidth="1"/>
    <col min="15412" max="15413" width="14.7109375" customWidth="1"/>
    <col min="15414" max="15414" width="14.5703125" customWidth="1"/>
    <col min="15415" max="15417" width="14.7109375" customWidth="1"/>
    <col min="15420" max="15420" width="14.7109375" customWidth="1"/>
    <col min="15421" max="15421" width="14.85546875" customWidth="1"/>
    <col min="15422" max="15424" width="14.7109375" customWidth="1"/>
    <col min="15426" max="15426" width="14.85546875" customWidth="1"/>
    <col min="15427" max="15428" width="14.7109375" customWidth="1"/>
    <col min="15429" max="15429" width="16.5703125" customWidth="1"/>
    <col min="15430" max="15431" width="14.7109375" customWidth="1"/>
    <col min="15433" max="15438" width="14.7109375" customWidth="1"/>
    <col min="15440" max="15440" width="14.85546875" customWidth="1"/>
    <col min="15441" max="15445" width="14.7109375" customWidth="1"/>
    <col min="15447" max="15451" width="14.7109375" customWidth="1"/>
    <col min="15452" max="15452" width="14.5703125" customWidth="1"/>
    <col min="15454" max="15455" width="14.7109375" customWidth="1"/>
    <col min="15456" max="15456" width="14.85546875" customWidth="1"/>
    <col min="15457" max="15457" width="14.7109375" customWidth="1"/>
    <col min="15461" max="15463" width="14.7109375" customWidth="1"/>
    <col min="15617" max="15617" width="7" customWidth="1"/>
    <col min="15618" max="15618" width="37.28515625" customWidth="1"/>
    <col min="15619" max="15619" width="13.28515625" customWidth="1"/>
    <col min="15620" max="15620" width="14.140625" customWidth="1"/>
    <col min="15621" max="15621" width="12.5703125" customWidth="1"/>
    <col min="15622" max="15622" width="13.42578125" customWidth="1"/>
    <col min="15623" max="15626" width="13.7109375" customWidth="1"/>
    <col min="15627" max="15627" width="14.140625" customWidth="1"/>
    <col min="15628" max="15628" width="13.7109375" customWidth="1"/>
    <col min="15629" max="15629" width="9" customWidth="1"/>
    <col min="15630" max="15637" width="14.7109375" customWidth="1"/>
    <col min="15638" max="15638" width="14.85546875" customWidth="1"/>
    <col min="15639" max="15651" width="14.7109375" customWidth="1"/>
    <col min="15653" max="15653" width="14.7109375" customWidth="1"/>
    <col min="15655" max="15658" width="14.7109375" customWidth="1"/>
    <col min="15659" max="15659" width="14.85546875" customWidth="1"/>
    <col min="15660" max="15663" width="14.7109375" customWidth="1"/>
    <col min="15665" max="15666" width="14.7109375" customWidth="1"/>
    <col min="15668" max="15669" width="14.7109375" customWidth="1"/>
    <col min="15670" max="15670" width="14.5703125" customWidth="1"/>
    <col min="15671" max="15673" width="14.7109375" customWidth="1"/>
    <col min="15676" max="15676" width="14.7109375" customWidth="1"/>
    <col min="15677" max="15677" width="14.85546875" customWidth="1"/>
    <col min="15678" max="15680" width="14.7109375" customWidth="1"/>
    <col min="15682" max="15682" width="14.85546875" customWidth="1"/>
    <col min="15683" max="15684" width="14.7109375" customWidth="1"/>
    <col min="15685" max="15685" width="16.5703125" customWidth="1"/>
    <col min="15686" max="15687" width="14.7109375" customWidth="1"/>
    <col min="15689" max="15694" width="14.7109375" customWidth="1"/>
    <col min="15696" max="15696" width="14.85546875" customWidth="1"/>
    <col min="15697" max="15701" width="14.7109375" customWidth="1"/>
    <col min="15703" max="15707" width="14.7109375" customWidth="1"/>
    <col min="15708" max="15708" width="14.5703125" customWidth="1"/>
    <col min="15710" max="15711" width="14.7109375" customWidth="1"/>
    <col min="15712" max="15712" width="14.85546875" customWidth="1"/>
    <col min="15713" max="15713" width="14.7109375" customWidth="1"/>
    <col min="15717" max="15719" width="14.7109375" customWidth="1"/>
    <col min="15873" max="15873" width="7" customWidth="1"/>
    <col min="15874" max="15874" width="37.28515625" customWidth="1"/>
    <col min="15875" max="15875" width="13.28515625" customWidth="1"/>
    <col min="15876" max="15876" width="14.140625" customWidth="1"/>
    <col min="15877" max="15877" width="12.5703125" customWidth="1"/>
    <col min="15878" max="15878" width="13.42578125" customWidth="1"/>
    <col min="15879" max="15882" width="13.7109375" customWidth="1"/>
    <col min="15883" max="15883" width="14.140625" customWidth="1"/>
    <col min="15884" max="15884" width="13.7109375" customWidth="1"/>
    <col min="15885" max="15885" width="9" customWidth="1"/>
    <col min="15886" max="15893" width="14.7109375" customWidth="1"/>
    <col min="15894" max="15894" width="14.85546875" customWidth="1"/>
    <col min="15895" max="15907" width="14.7109375" customWidth="1"/>
    <col min="15909" max="15909" width="14.7109375" customWidth="1"/>
    <col min="15911" max="15914" width="14.7109375" customWidth="1"/>
    <col min="15915" max="15915" width="14.85546875" customWidth="1"/>
    <col min="15916" max="15919" width="14.7109375" customWidth="1"/>
    <col min="15921" max="15922" width="14.7109375" customWidth="1"/>
    <col min="15924" max="15925" width="14.7109375" customWidth="1"/>
    <col min="15926" max="15926" width="14.5703125" customWidth="1"/>
    <col min="15927" max="15929" width="14.7109375" customWidth="1"/>
    <col min="15932" max="15932" width="14.7109375" customWidth="1"/>
    <col min="15933" max="15933" width="14.85546875" customWidth="1"/>
    <col min="15934" max="15936" width="14.7109375" customWidth="1"/>
    <col min="15938" max="15938" width="14.85546875" customWidth="1"/>
    <col min="15939" max="15940" width="14.7109375" customWidth="1"/>
    <col min="15941" max="15941" width="16.5703125" customWidth="1"/>
    <col min="15942" max="15943" width="14.7109375" customWidth="1"/>
    <col min="15945" max="15950" width="14.7109375" customWidth="1"/>
    <col min="15952" max="15952" width="14.85546875" customWidth="1"/>
    <col min="15953" max="15957" width="14.7109375" customWidth="1"/>
    <col min="15959" max="15963" width="14.7109375" customWidth="1"/>
    <col min="15964" max="15964" width="14.5703125" customWidth="1"/>
    <col min="15966" max="15967" width="14.7109375" customWidth="1"/>
    <col min="15968" max="15968" width="14.85546875" customWidth="1"/>
    <col min="15969" max="15969" width="14.7109375" customWidth="1"/>
    <col min="15973" max="15975" width="14.7109375" customWidth="1"/>
    <col min="16129" max="16129" width="7" customWidth="1"/>
    <col min="16130" max="16130" width="37.28515625" customWidth="1"/>
    <col min="16131" max="16131" width="13.28515625" customWidth="1"/>
    <col min="16132" max="16132" width="14.140625" customWidth="1"/>
    <col min="16133" max="16133" width="12.5703125" customWidth="1"/>
    <col min="16134" max="16134" width="13.42578125" customWidth="1"/>
    <col min="16135" max="16138" width="13.7109375" customWidth="1"/>
    <col min="16139" max="16139" width="14.140625" customWidth="1"/>
    <col min="16140" max="16140" width="13.7109375" customWidth="1"/>
    <col min="16141" max="16141" width="9" customWidth="1"/>
    <col min="16142" max="16149" width="14.7109375" customWidth="1"/>
    <col min="16150" max="16150" width="14.85546875" customWidth="1"/>
    <col min="16151" max="16163" width="14.7109375" customWidth="1"/>
    <col min="16165" max="16165" width="14.7109375" customWidth="1"/>
    <col min="16167" max="16170" width="14.7109375" customWidth="1"/>
    <col min="16171" max="16171" width="14.85546875" customWidth="1"/>
    <col min="16172" max="16175" width="14.7109375" customWidth="1"/>
    <col min="16177" max="16178" width="14.7109375" customWidth="1"/>
    <col min="16180" max="16181" width="14.7109375" customWidth="1"/>
    <col min="16182" max="16182" width="14.5703125" customWidth="1"/>
    <col min="16183" max="16185" width="14.7109375" customWidth="1"/>
    <col min="16188" max="16188" width="14.7109375" customWidth="1"/>
    <col min="16189" max="16189" width="14.85546875" customWidth="1"/>
    <col min="16190" max="16192" width="14.7109375" customWidth="1"/>
    <col min="16194" max="16194" width="14.85546875" customWidth="1"/>
    <col min="16195" max="16196" width="14.7109375" customWidth="1"/>
    <col min="16197" max="16197" width="16.5703125" customWidth="1"/>
    <col min="16198" max="16199" width="14.7109375" customWidth="1"/>
    <col min="16201" max="16206" width="14.7109375" customWidth="1"/>
    <col min="16208" max="16208" width="14.85546875" customWidth="1"/>
    <col min="16209" max="16213" width="14.7109375" customWidth="1"/>
    <col min="16215" max="16219" width="14.7109375" customWidth="1"/>
    <col min="16220" max="16220" width="14.5703125" customWidth="1"/>
    <col min="16222" max="16223" width="14.7109375" customWidth="1"/>
    <col min="16224" max="16224" width="14.85546875" customWidth="1"/>
    <col min="16225" max="16225" width="14.7109375" customWidth="1"/>
    <col min="16229" max="16231" width="14.7109375" customWidth="1"/>
  </cols>
  <sheetData>
    <row r="1" spans="2:6" x14ac:dyDescent="0.2">
      <c r="B1" s="5"/>
      <c r="C1" s="5"/>
      <c r="D1" s="5"/>
      <c r="E1" s="5"/>
      <c r="F1" s="5"/>
    </row>
    <row r="2" spans="2:6" x14ac:dyDescent="0.2">
      <c r="B2" s="425" t="s">
        <v>368</v>
      </c>
      <c r="C2" s="425"/>
      <c r="D2" s="425"/>
      <c r="E2" s="425"/>
      <c r="F2" s="425"/>
    </row>
    <row r="3" spans="2:6" x14ac:dyDescent="0.2">
      <c r="B3" s="416" t="s">
        <v>58</v>
      </c>
      <c r="C3" s="416"/>
      <c r="D3" s="416"/>
      <c r="E3" s="416"/>
      <c r="F3" s="416"/>
    </row>
    <row r="4" spans="2:6" x14ac:dyDescent="0.2">
      <c r="B4" s="410" t="s">
        <v>125</v>
      </c>
      <c r="C4" s="410"/>
      <c r="D4" s="410"/>
      <c r="E4" s="410"/>
      <c r="F4" s="410"/>
    </row>
    <row r="5" spans="2:6" x14ac:dyDescent="0.2">
      <c r="B5" s="410" t="s">
        <v>130</v>
      </c>
      <c r="C5" s="410"/>
      <c r="D5" s="410"/>
      <c r="E5" s="410"/>
      <c r="F5" s="410"/>
    </row>
    <row r="6" spans="2:6" x14ac:dyDescent="0.2">
      <c r="B6" s="83" t="s">
        <v>136</v>
      </c>
      <c r="C6" s="206"/>
      <c r="D6" s="206"/>
      <c r="E6" s="206"/>
      <c r="F6" s="206"/>
    </row>
    <row r="7" spans="2:6" x14ac:dyDescent="0.2">
      <c r="B7" s="410" t="s">
        <v>120</v>
      </c>
      <c r="C7" s="410"/>
      <c r="D7" s="410"/>
      <c r="E7" s="410"/>
      <c r="F7" s="410"/>
    </row>
    <row r="8" spans="2:6" x14ac:dyDescent="0.2">
      <c r="B8" s="416" t="s">
        <v>389</v>
      </c>
      <c r="C8" s="416"/>
      <c r="D8" s="416"/>
      <c r="E8" s="416"/>
      <c r="F8" s="416"/>
    </row>
    <row r="9" spans="2:6" x14ac:dyDescent="0.2">
      <c r="B9" s="87"/>
      <c r="C9" s="87"/>
      <c r="D9" s="87"/>
      <c r="E9" s="88"/>
      <c r="F9" s="87"/>
    </row>
    <row r="10" spans="2:6" x14ac:dyDescent="0.2">
      <c r="B10" s="407" t="s">
        <v>62</v>
      </c>
      <c r="C10" s="407" t="s">
        <v>63</v>
      </c>
      <c r="D10" s="243" t="s">
        <v>64</v>
      </c>
      <c r="E10" s="243" t="s">
        <v>65</v>
      </c>
      <c r="F10" s="407" t="s">
        <v>17</v>
      </c>
    </row>
    <row r="11" spans="2:6" x14ac:dyDescent="0.2">
      <c r="B11" s="407"/>
      <c r="C11" s="407"/>
      <c r="D11" s="243" t="s">
        <v>67</v>
      </c>
      <c r="E11" s="243" t="s">
        <v>68</v>
      </c>
      <c r="F11" s="407"/>
    </row>
    <row r="12" spans="2:6" x14ac:dyDescent="0.2">
      <c r="B12" s="93">
        <v>51</v>
      </c>
      <c r="C12" s="94" t="s">
        <v>70</v>
      </c>
      <c r="D12" s="95">
        <f>SUM(D13+D16+D18)</f>
        <v>39342.42</v>
      </c>
      <c r="E12" s="95">
        <f>SUM(E13+E16+E18)</f>
        <v>22240.43</v>
      </c>
      <c r="F12" s="95">
        <f>SUM(F13+F16+F18)</f>
        <v>61582.85</v>
      </c>
    </row>
    <row r="13" spans="2:6" x14ac:dyDescent="0.2">
      <c r="B13" s="96">
        <v>511</v>
      </c>
      <c r="C13" s="97" t="s">
        <v>143</v>
      </c>
      <c r="D13" s="98">
        <f>SUM(D14:D15)</f>
        <v>35247.42</v>
      </c>
      <c r="E13" s="98">
        <f>SUM(E14:E15)</f>
        <v>18145.43</v>
      </c>
      <c r="F13" s="98">
        <f>SUM(F14:F15)</f>
        <v>53392.85</v>
      </c>
    </row>
    <row r="14" spans="2:6" x14ac:dyDescent="0.2">
      <c r="B14" s="99">
        <v>51101</v>
      </c>
      <c r="C14" s="100" t="s">
        <v>71</v>
      </c>
      <c r="D14" s="101">
        <v>32254.57</v>
      </c>
      <c r="E14" s="101">
        <v>18145.43</v>
      </c>
      <c r="F14" s="101">
        <f>SUM(D14:E14)</f>
        <v>50400</v>
      </c>
    </row>
    <row r="15" spans="2:6" x14ac:dyDescent="0.2">
      <c r="B15" s="99">
        <v>51103</v>
      </c>
      <c r="C15" s="102" t="s">
        <v>72</v>
      </c>
      <c r="D15" s="101">
        <v>2992.85</v>
      </c>
      <c r="E15" s="101">
        <v>0</v>
      </c>
      <c r="F15" s="101">
        <f>SUM(D15:E15)</f>
        <v>2992.85</v>
      </c>
    </row>
    <row r="16" spans="2:6" x14ac:dyDescent="0.2">
      <c r="B16" s="96">
        <v>514</v>
      </c>
      <c r="C16" s="94" t="s">
        <v>75</v>
      </c>
      <c r="D16" s="98">
        <f>SUM(D17:D17)</f>
        <v>2142</v>
      </c>
      <c r="E16" s="98">
        <f t="shared" ref="E16" si="0">SUM(E17)</f>
        <v>2142</v>
      </c>
      <c r="F16" s="98">
        <f>SUM(F17:F17)</f>
        <v>4284</v>
      </c>
    </row>
    <row r="17" spans="2:7" x14ac:dyDescent="0.2">
      <c r="B17" s="103">
        <v>51401</v>
      </c>
      <c r="C17" s="102" t="s">
        <v>76</v>
      </c>
      <c r="D17" s="101">
        <v>2142</v>
      </c>
      <c r="E17" s="101">
        <v>2142</v>
      </c>
      <c r="F17" s="101">
        <f>SUM(D17:E17)</f>
        <v>4284</v>
      </c>
    </row>
    <row r="18" spans="2:7" x14ac:dyDescent="0.2">
      <c r="B18" s="96">
        <v>515</v>
      </c>
      <c r="C18" s="104" t="s">
        <v>77</v>
      </c>
      <c r="D18" s="98">
        <f>SUM(D19:D19)</f>
        <v>1953</v>
      </c>
      <c r="E18" s="98">
        <f>SUM(E19:E19)</f>
        <v>1953</v>
      </c>
      <c r="F18" s="98">
        <f>SUM(F19:F19)</f>
        <v>3906</v>
      </c>
    </row>
    <row r="19" spans="2:7" x14ac:dyDescent="0.2">
      <c r="B19" s="103">
        <v>51501</v>
      </c>
      <c r="C19" s="102" t="s">
        <v>76</v>
      </c>
      <c r="D19" s="101">
        <v>1953</v>
      </c>
      <c r="E19" s="101">
        <v>1953</v>
      </c>
      <c r="F19" s="101">
        <f>SUM(D19:E19)</f>
        <v>3906</v>
      </c>
    </row>
    <row r="20" spans="2:7" x14ac:dyDescent="0.2">
      <c r="B20" s="96">
        <v>54</v>
      </c>
      <c r="C20" s="104" t="s">
        <v>79</v>
      </c>
      <c r="D20" s="105">
        <f>SUM(D21+D29+D33)</f>
        <v>5800</v>
      </c>
      <c r="E20" s="105">
        <f>SUM(E21+E29+E33)</f>
        <v>0</v>
      </c>
      <c r="F20" s="105">
        <f>SUM(F21+F29+F33)</f>
        <v>5800</v>
      </c>
    </row>
    <row r="21" spans="2:7" x14ac:dyDescent="0.2">
      <c r="B21" s="96">
        <v>541</v>
      </c>
      <c r="C21" s="104" t="s">
        <v>153</v>
      </c>
      <c r="D21" s="105">
        <f>SUM(D22:D28)</f>
        <v>3900</v>
      </c>
      <c r="E21" s="105">
        <f>SUM(E22:E28)</f>
        <v>0</v>
      </c>
      <c r="F21" s="105">
        <f>SUM(F22:F28)</f>
        <v>3900</v>
      </c>
      <c r="G21" s="6"/>
    </row>
    <row r="22" spans="2:7" x14ac:dyDescent="0.2">
      <c r="B22" s="103">
        <v>54101</v>
      </c>
      <c r="C22" s="102" t="s">
        <v>80</v>
      </c>
      <c r="D22" s="106">
        <v>1500</v>
      </c>
      <c r="E22" s="106">
        <v>0</v>
      </c>
      <c r="F22" s="106">
        <f t="shared" ref="F22:F28" si="1">SUM(D22:E22)</f>
        <v>1500</v>
      </c>
      <c r="G22" s="28"/>
    </row>
    <row r="23" spans="2:7" x14ac:dyDescent="0.2">
      <c r="B23" s="103">
        <v>54105</v>
      </c>
      <c r="C23" s="102" t="s">
        <v>83</v>
      </c>
      <c r="D23" s="106">
        <v>500</v>
      </c>
      <c r="E23" s="106">
        <v>0</v>
      </c>
      <c r="F23" s="106">
        <f t="shared" si="1"/>
        <v>500</v>
      </c>
      <c r="G23" s="7"/>
    </row>
    <row r="24" spans="2:7" x14ac:dyDescent="0.2">
      <c r="B24" s="103">
        <v>54114</v>
      </c>
      <c r="C24" s="102" t="s">
        <v>87</v>
      </c>
      <c r="D24" s="106">
        <v>400</v>
      </c>
      <c r="E24" s="106">
        <v>0</v>
      </c>
      <c r="F24" s="106">
        <f t="shared" si="1"/>
        <v>400</v>
      </c>
      <c r="G24" s="7"/>
    </row>
    <row r="25" spans="2:7" x14ac:dyDescent="0.2">
      <c r="B25" s="103">
        <v>54115</v>
      </c>
      <c r="C25" s="102" t="s">
        <v>88</v>
      </c>
      <c r="D25" s="106">
        <v>500</v>
      </c>
      <c r="E25" s="106">
        <v>0</v>
      </c>
      <c r="F25" s="106">
        <f t="shared" si="1"/>
        <v>500</v>
      </c>
      <c r="G25" s="7"/>
    </row>
    <row r="26" spans="2:7" x14ac:dyDescent="0.2">
      <c r="B26" s="103">
        <v>54118</v>
      </c>
      <c r="C26" s="102" t="s">
        <v>358</v>
      </c>
      <c r="D26" s="106">
        <v>600</v>
      </c>
      <c r="E26" s="106">
        <v>0</v>
      </c>
      <c r="F26" s="106">
        <f t="shared" si="1"/>
        <v>600</v>
      </c>
      <c r="G26" s="7"/>
    </row>
    <row r="27" spans="2:7" x14ac:dyDescent="0.2">
      <c r="B27" s="103">
        <v>54119</v>
      </c>
      <c r="C27" s="102" t="s">
        <v>327</v>
      </c>
      <c r="D27" s="195">
        <v>100</v>
      </c>
      <c r="E27" s="106">
        <v>0</v>
      </c>
      <c r="F27" s="106">
        <f t="shared" si="1"/>
        <v>100</v>
      </c>
      <c r="G27" s="7"/>
    </row>
    <row r="28" spans="2:7" x14ac:dyDescent="0.2">
      <c r="B28" s="103">
        <v>54199</v>
      </c>
      <c r="C28" s="102" t="s">
        <v>89</v>
      </c>
      <c r="D28" s="195">
        <v>300</v>
      </c>
      <c r="E28" s="106">
        <v>0</v>
      </c>
      <c r="F28" s="106">
        <f t="shared" si="1"/>
        <v>300</v>
      </c>
      <c r="G28" s="7"/>
    </row>
    <row r="29" spans="2:7" x14ac:dyDescent="0.2">
      <c r="B29" s="96">
        <v>543</v>
      </c>
      <c r="C29" s="104" t="s">
        <v>145</v>
      </c>
      <c r="D29" s="105">
        <f>SUM(D30:D32)</f>
        <v>1800</v>
      </c>
      <c r="E29" s="105">
        <f>SUM(E30:E32)</f>
        <v>0</v>
      </c>
      <c r="F29" s="105">
        <f>SUM(F30:F32)</f>
        <v>1800</v>
      </c>
      <c r="G29" s="6"/>
    </row>
    <row r="30" spans="2:7" x14ac:dyDescent="0.2">
      <c r="B30" s="103">
        <v>54301</v>
      </c>
      <c r="C30" s="102" t="s">
        <v>281</v>
      </c>
      <c r="D30" s="106">
        <v>100</v>
      </c>
      <c r="E30" s="106">
        <v>0</v>
      </c>
      <c r="F30" s="106">
        <f>SUM(D30:E30)</f>
        <v>100</v>
      </c>
      <c r="G30" s="7"/>
    </row>
    <row r="31" spans="2:7" x14ac:dyDescent="0.2">
      <c r="B31" s="103">
        <v>54304</v>
      </c>
      <c r="C31" s="102" t="s">
        <v>330</v>
      </c>
      <c r="D31" s="195">
        <v>1500</v>
      </c>
      <c r="E31" s="106">
        <v>0</v>
      </c>
      <c r="F31" s="106">
        <f>SUM(D31:E31)</f>
        <v>1500</v>
      </c>
      <c r="G31" s="76"/>
    </row>
    <row r="32" spans="2:7" x14ac:dyDescent="0.2">
      <c r="B32" s="103">
        <v>54313</v>
      </c>
      <c r="C32" s="102" t="s">
        <v>123</v>
      </c>
      <c r="D32" s="106">
        <v>200</v>
      </c>
      <c r="E32" s="106">
        <v>0</v>
      </c>
      <c r="F32" s="106">
        <f>SUM(D32:E32)</f>
        <v>200</v>
      </c>
      <c r="G32" s="7"/>
    </row>
    <row r="33" spans="2:8" x14ac:dyDescent="0.2">
      <c r="B33" s="96">
        <v>544</v>
      </c>
      <c r="C33" s="104" t="s">
        <v>146</v>
      </c>
      <c r="D33" s="105">
        <f>SUM(D34)</f>
        <v>100</v>
      </c>
      <c r="E33" s="105">
        <f t="shared" ref="E33:F33" si="2">SUM(E34)</f>
        <v>0</v>
      </c>
      <c r="F33" s="105">
        <f t="shared" si="2"/>
        <v>100</v>
      </c>
      <c r="G33" s="7"/>
    </row>
    <row r="34" spans="2:8" x14ac:dyDescent="0.2">
      <c r="B34" s="103">
        <v>54401</v>
      </c>
      <c r="C34" s="102" t="s">
        <v>98</v>
      </c>
      <c r="D34" s="106">
        <v>100</v>
      </c>
      <c r="E34" s="106">
        <v>0</v>
      </c>
      <c r="F34" s="106">
        <f>SUM(D34:E34)</f>
        <v>100</v>
      </c>
      <c r="G34" s="7"/>
    </row>
    <row r="35" spans="2:8" x14ac:dyDescent="0.2">
      <c r="B35" s="96">
        <v>61</v>
      </c>
      <c r="C35" s="104" t="s">
        <v>106</v>
      </c>
      <c r="D35" s="105">
        <f>SUM(D36)</f>
        <v>2400</v>
      </c>
      <c r="E35" s="105">
        <f t="shared" ref="E35:F35" si="3">SUM(E36)</f>
        <v>0</v>
      </c>
      <c r="F35" s="105">
        <f t="shared" si="3"/>
        <v>2400</v>
      </c>
      <c r="G35" s="7"/>
    </row>
    <row r="36" spans="2:8" x14ac:dyDescent="0.2">
      <c r="B36" s="96">
        <v>611</v>
      </c>
      <c r="C36" s="104" t="s">
        <v>150</v>
      </c>
      <c r="D36" s="105">
        <f>SUM(D37:D37)</f>
        <v>2400</v>
      </c>
      <c r="E36" s="105">
        <f>SUM(E37:E37)</f>
        <v>0</v>
      </c>
      <c r="F36" s="105">
        <f>SUM(F37:F37)</f>
        <v>2400</v>
      </c>
      <c r="G36" s="7"/>
    </row>
    <row r="37" spans="2:8" x14ac:dyDescent="0.2">
      <c r="B37" s="103">
        <v>61101</v>
      </c>
      <c r="C37" s="102" t="s">
        <v>108</v>
      </c>
      <c r="D37" s="106">
        <v>2400</v>
      </c>
      <c r="E37" s="106">
        <v>0</v>
      </c>
      <c r="F37" s="106">
        <f>SUM(D37:E37)</f>
        <v>2400</v>
      </c>
      <c r="G37" s="7"/>
    </row>
    <row r="38" spans="2:8" x14ac:dyDescent="0.2">
      <c r="B38" s="103"/>
      <c r="C38" s="102"/>
      <c r="D38" s="106"/>
      <c r="E38" s="106"/>
      <c r="F38" s="106"/>
      <c r="G38" s="7"/>
    </row>
    <row r="39" spans="2:8" x14ac:dyDescent="0.2">
      <c r="B39" s="103"/>
      <c r="C39" s="104" t="s">
        <v>115</v>
      </c>
      <c r="D39" s="105">
        <f>SUM(D12+D20+D35)</f>
        <v>47542.42</v>
      </c>
      <c r="E39" s="105">
        <f>SUM(E12+E20+E35)</f>
        <v>22240.43</v>
      </c>
      <c r="F39" s="105">
        <f>SUM(D39:E39)</f>
        <v>69782.850000000006</v>
      </c>
      <c r="G39" s="7"/>
    </row>
    <row r="40" spans="2:8" x14ac:dyDescent="0.2">
      <c r="B40" s="103"/>
      <c r="C40" s="102"/>
      <c r="D40" s="106"/>
      <c r="E40" s="106"/>
      <c r="F40" s="106"/>
      <c r="G40" s="7"/>
    </row>
    <row r="41" spans="2:8" x14ac:dyDescent="0.2">
      <c r="B41" s="96"/>
      <c r="C41" s="104" t="s">
        <v>116</v>
      </c>
      <c r="D41" s="105">
        <f>+D12+D20+D35</f>
        <v>47542.42</v>
      </c>
      <c r="E41" s="105">
        <f>+E12+E20+E35</f>
        <v>22240.43</v>
      </c>
      <c r="F41" s="105">
        <f>+F12+F20+F35</f>
        <v>69782.850000000006</v>
      </c>
      <c r="G41" s="15"/>
    </row>
    <row r="42" spans="2:8" x14ac:dyDescent="0.2">
      <c r="B42" s="96"/>
      <c r="C42" s="104" t="s">
        <v>117</v>
      </c>
      <c r="D42" s="105" t="e">
        <f>SUM(D13+#REF!+D16+D18++D21+D29+D33+D36)</f>
        <v>#REF!</v>
      </c>
      <c r="E42" s="105">
        <f>SUM(E13+E16+E18++E21+E29+E33+E36)</f>
        <v>22240.43</v>
      </c>
      <c r="F42" s="105" t="e">
        <f>SUM(F13+#REF!+F16+F18++F21+F29+F33+F36)</f>
        <v>#REF!</v>
      </c>
      <c r="G42" s="15"/>
    </row>
    <row r="43" spans="2:8" x14ac:dyDescent="0.2">
      <c r="B43" s="96"/>
      <c r="C43" s="104" t="s">
        <v>118</v>
      </c>
      <c r="D43" s="105" t="e">
        <f>SUM(D14+D15+#REF!+D17+D19+D22+D23+D24+D25+D26+D27+D28+D30+D31+D32+D34+D37)</f>
        <v>#REF!</v>
      </c>
      <c r="E43" s="105">
        <f>SUM(E14+E15+E17+E19+E22+E23+E24+E25+E30+E32+E34+E37)</f>
        <v>22240.43</v>
      </c>
      <c r="F43" s="105" t="e">
        <f>SUM(F14+F15+#REF!+F17+#REF!+F19+#REF!+F22+F23+F24+F25+F26+F27+F28++F30+F31+F32+F34+F37)</f>
        <v>#REF!</v>
      </c>
      <c r="G43" s="26"/>
    </row>
    <row r="44" spans="2:8" ht="14.25" x14ac:dyDescent="0.2">
      <c r="B44" s="85"/>
      <c r="C44" s="86"/>
      <c r="D44" s="86"/>
      <c r="E44" s="86"/>
      <c r="F44" s="86"/>
      <c r="G44" s="36"/>
      <c r="H44" s="20"/>
    </row>
    <row r="45" spans="2:8" x14ac:dyDescent="0.2">
      <c r="G45" s="7"/>
    </row>
    <row r="46" spans="2:8" x14ac:dyDescent="0.2">
      <c r="G46" s="7"/>
    </row>
    <row r="47" spans="2:8" x14ac:dyDescent="0.2">
      <c r="G47" s="7"/>
    </row>
    <row r="48" spans="2:8" x14ac:dyDescent="0.2">
      <c r="G48" s="7"/>
    </row>
    <row r="49" spans="7:7" x14ac:dyDescent="0.2">
      <c r="G49" s="7"/>
    </row>
    <row r="50" spans="7:7" x14ac:dyDescent="0.2">
      <c r="G50" s="7"/>
    </row>
    <row r="51" spans="7:7" x14ac:dyDescent="0.2">
      <c r="G51" s="7"/>
    </row>
    <row r="52" spans="7:7" x14ac:dyDescent="0.2">
      <c r="G52" s="7"/>
    </row>
    <row r="53" spans="7:7" x14ac:dyDescent="0.2">
      <c r="G53" s="7"/>
    </row>
    <row r="54" spans="7:7" x14ac:dyDescent="0.2">
      <c r="G54" s="7"/>
    </row>
    <row r="55" spans="7:7" x14ac:dyDescent="0.2">
      <c r="G55" s="7"/>
    </row>
    <row r="56" spans="7:7" x14ac:dyDescent="0.2">
      <c r="G56" s="7"/>
    </row>
    <row r="57" spans="7:7" x14ac:dyDescent="0.2">
      <c r="G57" s="7"/>
    </row>
    <row r="58" spans="7:7" x14ac:dyDescent="0.2">
      <c r="G58" s="7"/>
    </row>
    <row r="59" spans="7:7" x14ac:dyDescent="0.2">
      <c r="G59" s="7"/>
    </row>
    <row r="60" spans="7:7" x14ac:dyDescent="0.2">
      <c r="G60" s="7"/>
    </row>
    <row r="61" spans="7:7" x14ac:dyDescent="0.2">
      <c r="G61" s="7"/>
    </row>
    <row r="62" spans="7:7" x14ac:dyDescent="0.2">
      <c r="G62" s="7"/>
    </row>
    <row r="63" spans="7:7" x14ac:dyDescent="0.2">
      <c r="G63" s="7"/>
    </row>
    <row r="64" spans="7:7" x14ac:dyDescent="0.2">
      <c r="G64" s="7"/>
    </row>
    <row r="65" spans="7:7" x14ac:dyDescent="0.2">
      <c r="G65" s="7"/>
    </row>
    <row r="66" spans="7:7" x14ac:dyDescent="0.2">
      <c r="G66" s="7"/>
    </row>
    <row r="67" spans="7:7" x14ac:dyDescent="0.2">
      <c r="G67" s="7"/>
    </row>
    <row r="68" spans="7:7" x14ac:dyDescent="0.2">
      <c r="G68" s="7"/>
    </row>
    <row r="69" spans="7:7" x14ac:dyDescent="0.2">
      <c r="G69" s="7"/>
    </row>
    <row r="70" spans="7:7" x14ac:dyDescent="0.2">
      <c r="G70" s="7"/>
    </row>
    <row r="71" spans="7:7" x14ac:dyDescent="0.2">
      <c r="G71" s="7"/>
    </row>
    <row r="72" spans="7:7" x14ac:dyDescent="0.2">
      <c r="G72" s="7"/>
    </row>
    <row r="85" ht="15" customHeight="1" x14ac:dyDescent="0.2"/>
    <row r="1092" spans="7:7" x14ac:dyDescent="0.2">
      <c r="G1092" s="10"/>
    </row>
    <row r="1093" spans="7:7" x14ac:dyDescent="0.2">
      <c r="G1093" s="1"/>
    </row>
    <row r="1094" spans="7:7" x14ac:dyDescent="0.2">
      <c r="G1094" s="1"/>
    </row>
    <row r="1095" spans="7:7" x14ac:dyDescent="0.2">
      <c r="G1095" s="1"/>
    </row>
    <row r="1096" spans="7:7" x14ac:dyDescent="0.2">
      <c r="G1096" s="1"/>
    </row>
    <row r="1097" spans="7:7" x14ac:dyDescent="0.2">
      <c r="G1097" s="11"/>
    </row>
    <row r="1098" spans="7:7" x14ac:dyDescent="0.2">
      <c r="G1098" s="1"/>
    </row>
    <row r="1099" spans="7:7" x14ac:dyDescent="0.2">
      <c r="G1099" s="1"/>
    </row>
    <row r="1100" spans="7:7" x14ac:dyDescent="0.2">
      <c r="G1100" s="1"/>
    </row>
    <row r="1101" spans="7:7" x14ac:dyDescent="0.2">
      <c r="G1101" s="1"/>
    </row>
    <row r="1102" spans="7:7" x14ac:dyDescent="0.2">
      <c r="G1102" s="1"/>
    </row>
    <row r="1103" spans="7:7" x14ac:dyDescent="0.2">
      <c r="G1103" s="1"/>
    </row>
    <row r="1104" spans="7:7" x14ac:dyDescent="0.2">
      <c r="G1104" s="1"/>
    </row>
    <row r="1105" spans="7:7" x14ac:dyDescent="0.2">
      <c r="G1105" s="1"/>
    </row>
    <row r="1106" spans="7:7" x14ac:dyDescent="0.2">
      <c r="G1106" s="1"/>
    </row>
    <row r="1107" spans="7:7" x14ac:dyDescent="0.2">
      <c r="G1107" s="1"/>
    </row>
    <row r="1108" spans="7:7" x14ac:dyDescent="0.2">
      <c r="G1108" s="1"/>
    </row>
    <row r="1109" spans="7:7" x14ac:dyDescent="0.2">
      <c r="G1109" s="1"/>
    </row>
    <row r="1110" spans="7:7" x14ac:dyDescent="0.2">
      <c r="G1110" s="12"/>
    </row>
    <row r="1111" spans="7:7" x14ac:dyDescent="0.2">
      <c r="G1111" s="13"/>
    </row>
    <row r="1112" spans="7:7" x14ac:dyDescent="0.2">
      <c r="G1112" s="12"/>
    </row>
    <row r="1113" spans="7:7" x14ac:dyDescent="0.2">
      <c r="G1113" s="14"/>
    </row>
    <row r="1114" spans="7:7" x14ac:dyDescent="0.2">
      <c r="G1114" s="7"/>
    </row>
    <row r="1115" spans="7:7" x14ac:dyDescent="0.2">
      <c r="G1115" s="6"/>
    </row>
    <row r="1116" spans="7:7" x14ac:dyDescent="0.2">
      <c r="G1116" s="7"/>
    </row>
    <row r="1117" spans="7:7" x14ac:dyDescent="0.2">
      <c r="G1117" s="7"/>
    </row>
    <row r="1118" spans="7:7" x14ac:dyDescent="0.2">
      <c r="G1118" s="7"/>
    </row>
    <row r="1119" spans="7:7" x14ac:dyDescent="0.2">
      <c r="G1119" s="6"/>
    </row>
    <row r="1120" spans="7:7" x14ac:dyDescent="0.2">
      <c r="G1120" s="6"/>
    </row>
    <row r="1121" spans="7:7" x14ac:dyDescent="0.2">
      <c r="G1121" s="6"/>
    </row>
    <row r="1122" spans="7:7" x14ac:dyDescent="0.2">
      <c r="G1122" s="6"/>
    </row>
    <row r="1123" spans="7:7" x14ac:dyDescent="0.2">
      <c r="G1123" s="6"/>
    </row>
    <row r="1124" spans="7:7" x14ac:dyDescent="0.2">
      <c r="G1124" s="6"/>
    </row>
    <row r="2466" spans="8:102" ht="11.1" customHeight="1" x14ac:dyDescent="0.2">
      <c r="H2466" s="10"/>
      <c r="I2466" s="10"/>
      <c r="J2466" s="10"/>
      <c r="K2466" s="10"/>
      <c r="L2466" s="10"/>
      <c r="N2466" s="10"/>
      <c r="O2466" s="10"/>
      <c r="P2466" s="10"/>
      <c r="Q2466" s="10"/>
      <c r="R2466" s="10"/>
      <c r="S2466" s="10"/>
      <c r="T2466" s="10"/>
      <c r="U2466" s="10"/>
      <c r="V2466" s="10"/>
      <c r="W2466" s="10"/>
      <c r="X2466" s="10"/>
      <c r="Y2466" s="10"/>
      <c r="Z2466" s="10"/>
      <c r="AA2466" s="10"/>
      <c r="AB2466" s="10"/>
      <c r="AC2466" s="10"/>
      <c r="AD2466" s="10"/>
      <c r="AE2466" s="10"/>
      <c r="AF2466" s="10"/>
      <c r="AG2466" s="10"/>
      <c r="AH2466" s="10"/>
      <c r="AI2466" s="10"/>
      <c r="AJ2466" s="10"/>
      <c r="AK2466" s="10"/>
      <c r="AL2466" s="10"/>
      <c r="AM2466" s="10"/>
      <c r="AN2466" s="10"/>
      <c r="AO2466" s="10"/>
      <c r="AP2466" s="10"/>
      <c r="AQ2466" s="10"/>
      <c r="AR2466" s="10"/>
      <c r="AS2466" s="10"/>
      <c r="AT2466" s="10"/>
      <c r="AU2466" s="10"/>
      <c r="AV2466" s="10"/>
      <c r="AW2466" s="10"/>
      <c r="AX2466" s="10"/>
      <c r="AZ2466" s="10"/>
      <c r="BA2466" s="10"/>
      <c r="BB2466" s="10"/>
      <c r="BC2466" s="10"/>
      <c r="BD2466" s="10"/>
      <c r="BE2466" s="10"/>
      <c r="BG2466" s="10"/>
      <c r="BH2466" s="10"/>
      <c r="BI2466" s="10"/>
      <c r="BJ2466" s="10"/>
      <c r="BK2466" s="10"/>
      <c r="BL2466" s="10"/>
      <c r="BN2466" s="10"/>
      <c r="BO2466" s="10"/>
      <c r="BP2466" s="10"/>
      <c r="BQ2466" s="10"/>
      <c r="BR2466" s="10"/>
      <c r="BS2466" s="10"/>
      <c r="BU2466" s="10"/>
      <c r="BV2466" s="10"/>
      <c r="BW2466" s="10"/>
      <c r="BX2466" s="10"/>
      <c r="BY2466" s="10"/>
      <c r="BZ2466" s="10"/>
      <c r="CB2466" s="10"/>
      <c r="CC2466" s="10"/>
      <c r="CD2466" s="10"/>
      <c r="CE2466" s="10"/>
      <c r="CF2466" s="10"/>
      <c r="CG2466" s="10"/>
      <c r="CI2466" s="10"/>
      <c r="CJ2466" s="10"/>
      <c r="CK2466" s="10"/>
      <c r="CL2466" s="10"/>
      <c r="CM2466" s="10"/>
      <c r="CN2466" s="10"/>
      <c r="CP2466" s="10"/>
      <c r="CQ2466" s="10"/>
      <c r="CR2466" s="10"/>
      <c r="CS2466" s="10"/>
      <c r="CT2466" s="10"/>
      <c r="CU2466" s="10"/>
      <c r="CW2466" s="10"/>
      <c r="CX2466" s="10"/>
    </row>
    <row r="2467" spans="8:102" ht="11.1" customHeight="1" x14ac:dyDescent="0.2">
      <c r="H2467" s="1"/>
      <c r="I2467" s="1"/>
      <c r="J2467" s="1"/>
      <c r="K2467" s="1"/>
      <c r="L2467" s="1"/>
      <c r="N2467" s="1"/>
      <c r="O2467" s="1"/>
      <c r="P2467" s="1"/>
      <c r="Q2467" s="1"/>
      <c r="R2467" s="1"/>
      <c r="S2467" s="1"/>
      <c r="T2467" s="1"/>
      <c r="U2467" s="1"/>
      <c r="V2467" s="1"/>
      <c r="W2467" s="1"/>
      <c r="X2467" s="1"/>
      <c r="Y2467" s="1"/>
      <c r="Z2467" s="1"/>
      <c r="AA2467" s="1"/>
      <c r="AB2467" s="1"/>
      <c r="AC2467" s="1"/>
      <c r="AD2467" s="1"/>
      <c r="AE2467" s="1"/>
      <c r="AF2467" s="1"/>
      <c r="AG2467" s="1"/>
      <c r="AH2467" s="1"/>
      <c r="AI2467" s="1"/>
      <c r="AJ2467" s="1"/>
      <c r="AK2467" s="1"/>
      <c r="AL2467" s="1"/>
      <c r="AM2467" s="1"/>
      <c r="AN2467" s="1"/>
      <c r="AO2467" s="1"/>
      <c r="AP2467" s="1"/>
      <c r="AQ2467" s="1"/>
      <c r="AR2467" s="1"/>
      <c r="AS2467" s="1"/>
      <c r="AT2467" s="1"/>
      <c r="AU2467" s="1"/>
      <c r="AV2467" s="1"/>
      <c r="AW2467" s="1"/>
      <c r="AX2467" s="1"/>
      <c r="AZ2467" s="1"/>
      <c r="BA2467" s="1"/>
      <c r="BB2467" s="1"/>
      <c r="BC2467" s="1"/>
      <c r="BD2467" s="1"/>
      <c r="BE2467" s="1"/>
      <c r="BG2467" s="1"/>
      <c r="BH2467" s="1"/>
      <c r="BI2467" s="1"/>
      <c r="BJ2467" s="1"/>
      <c r="BK2467" s="1"/>
      <c r="BL2467" s="1"/>
      <c r="BN2467" s="1"/>
      <c r="BO2467" s="1"/>
      <c r="BP2467" s="1"/>
      <c r="BQ2467" s="1"/>
      <c r="BR2467" s="1"/>
      <c r="BS2467" s="1"/>
      <c r="BU2467" s="1"/>
      <c r="BV2467" s="1"/>
      <c r="BW2467" s="1"/>
      <c r="BX2467" s="1"/>
      <c r="BY2467" s="1"/>
      <c r="BZ2467" s="1"/>
      <c r="CB2467" s="1"/>
      <c r="CC2467" s="1"/>
      <c r="CD2467" s="1"/>
      <c r="CE2467" s="1"/>
      <c r="CF2467" s="1"/>
      <c r="CG2467" s="1"/>
      <c r="CI2467" s="1"/>
      <c r="CJ2467" s="1"/>
      <c r="CK2467" s="1"/>
      <c r="CL2467" s="1"/>
      <c r="CM2467" s="1"/>
      <c r="CN2467" s="1"/>
      <c r="CP2467" s="1"/>
      <c r="CQ2467" s="1"/>
      <c r="CR2467" s="1"/>
      <c r="CS2467" s="1"/>
      <c r="CT2467" s="1"/>
      <c r="CU2467" s="1"/>
      <c r="CW2467" s="1"/>
      <c r="CX2467" s="1"/>
    </row>
    <row r="2468" spans="8:102" ht="11.1" customHeight="1" x14ac:dyDescent="0.2">
      <c r="H2468" s="1"/>
      <c r="I2468" s="1"/>
      <c r="J2468" s="1"/>
      <c r="K2468" s="1"/>
      <c r="L2468" s="1"/>
      <c r="N2468" s="1"/>
      <c r="O2468" s="1"/>
      <c r="P2468" s="1"/>
      <c r="Q2468" s="1"/>
      <c r="R2468" s="1"/>
      <c r="S2468" s="1"/>
      <c r="T2468" s="1"/>
      <c r="U2468" s="1"/>
      <c r="V2468" s="1"/>
      <c r="W2468" s="1"/>
      <c r="X2468" s="1"/>
      <c r="Y2468" s="1"/>
      <c r="Z2468" s="1"/>
      <c r="AA2468" s="1"/>
      <c r="AB2468" s="1"/>
      <c r="AC2468" s="1"/>
      <c r="AD2468" s="1"/>
      <c r="AE2468" s="1"/>
      <c r="AF2468" s="1"/>
      <c r="AG2468" s="1"/>
      <c r="AH2468" s="1"/>
      <c r="AJ2468" s="1"/>
      <c r="AK2468" s="1"/>
      <c r="AM2468" s="1"/>
      <c r="AO2468" s="1"/>
      <c r="AP2468" s="1"/>
      <c r="AQ2468" s="1"/>
      <c r="AR2468" s="1"/>
      <c r="AS2468" s="1"/>
      <c r="AT2468" s="1"/>
      <c r="AV2468" s="1"/>
      <c r="AX2468" s="1"/>
      <c r="AZ2468" s="1"/>
      <c r="BA2468" s="1"/>
      <c r="BB2468" s="1"/>
      <c r="BC2468" s="1"/>
      <c r="BD2468" s="1"/>
      <c r="BE2468" s="1"/>
      <c r="BG2468" s="1"/>
      <c r="BH2468" s="1"/>
      <c r="BI2468" s="1"/>
      <c r="BJ2468" s="1"/>
      <c r="BL2468" s="1"/>
      <c r="BN2468" s="1"/>
      <c r="BO2468" s="1"/>
      <c r="BP2468" s="1"/>
      <c r="BQ2468" s="1"/>
      <c r="BR2468" s="1"/>
      <c r="BS2468" s="1"/>
      <c r="BU2468" s="1"/>
      <c r="BV2468" s="1"/>
      <c r="BW2468" s="1"/>
      <c r="BX2468" s="1"/>
      <c r="BY2468" s="1"/>
      <c r="BZ2468" s="1"/>
      <c r="CB2468" s="1"/>
      <c r="CD2468" s="1"/>
      <c r="CE2468" s="1"/>
      <c r="CF2468" s="1"/>
      <c r="CG2468" s="1"/>
      <c r="CI2468" s="1"/>
      <c r="CJ2468" s="1"/>
      <c r="CK2468" s="1"/>
      <c r="CL2468" s="1"/>
      <c r="CM2468" s="1"/>
      <c r="CN2468" s="1"/>
      <c r="CP2468" s="1"/>
      <c r="CQ2468" s="1"/>
      <c r="CR2468" s="1"/>
      <c r="CW2468" s="1"/>
      <c r="CX2468" s="1"/>
    </row>
    <row r="2469" spans="8:102" x14ac:dyDescent="0.2">
      <c r="H2469" s="1"/>
      <c r="I2469" s="1"/>
      <c r="J2469" s="1"/>
      <c r="K2469" s="1"/>
      <c r="L2469" s="1"/>
      <c r="N2469" s="1"/>
      <c r="O2469" s="1"/>
      <c r="P2469" s="1"/>
      <c r="Q2469" s="1"/>
      <c r="R2469" s="1"/>
      <c r="S2469" s="1"/>
      <c r="T2469" s="1"/>
      <c r="U2469" s="1"/>
      <c r="V2469" s="1"/>
      <c r="W2469" s="1"/>
      <c r="X2469" s="1"/>
      <c r="Y2469" s="1"/>
      <c r="Z2469" s="1"/>
      <c r="AA2469" s="1"/>
      <c r="AB2469" s="1"/>
      <c r="AC2469" s="1"/>
      <c r="AD2469" s="1"/>
      <c r="AE2469" s="1"/>
      <c r="AF2469" s="1"/>
      <c r="AG2469" s="1"/>
      <c r="AH2469" s="1"/>
      <c r="AJ2469" s="1"/>
      <c r="AK2469" s="1"/>
      <c r="AM2469" s="1"/>
      <c r="AO2469" s="1"/>
      <c r="AP2469" s="1"/>
      <c r="AQ2469" s="1"/>
      <c r="AR2469" s="1"/>
      <c r="AS2469" s="1"/>
      <c r="AT2469" s="1"/>
      <c r="AV2469" s="1"/>
      <c r="AX2469" s="1"/>
      <c r="AZ2469" s="1"/>
      <c r="BA2469" s="1"/>
      <c r="BB2469" s="1"/>
      <c r="BC2469" s="1"/>
      <c r="BD2469" s="1"/>
      <c r="BE2469" s="1"/>
      <c r="BG2469" s="1"/>
      <c r="BH2469" s="1"/>
      <c r="BI2469" s="1"/>
      <c r="BJ2469" s="1"/>
      <c r="BL2469" s="1"/>
      <c r="BN2469" s="1"/>
      <c r="BO2469" s="1"/>
      <c r="BP2469" s="1"/>
      <c r="BQ2469" s="1"/>
      <c r="BR2469" s="1"/>
      <c r="BS2469" s="1"/>
      <c r="BU2469" s="1"/>
      <c r="BV2469" s="1"/>
      <c r="BW2469" s="1"/>
      <c r="BX2469" s="1"/>
      <c r="BY2469" s="1"/>
      <c r="BZ2469" s="1"/>
      <c r="CB2469" s="1"/>
      <c r="CD2469" s="1"/>
      <c r="CE2469" s="1"/>
      <c r="CF2469" s="1"/>
      <c r="CG2469" s="1"/>
      <c r="CI2469" s="1"/>
      <c r="CJ2469" s="1"/>
      <c r="CK2469" s="1"/>
      <c r="CL2469" s="1"/>
      <c r="CM2469" s="1"/>
      <c r="CN2469" s="1"/>
      <c r="CP2469" s="1"/>
      <c r="CQ2469" s="1"/>
      <c r="CR2469" s="1"/>
      <c r="CW2469" s="1"/>
      <c r="CX2469" s="1"/>
    </row>
    <row r="2470" spans="8:102" ht="12.95" customHeight="1" x14ac:dyDescent="0.2">
      <c r="H2470" s="1"/>
      <c r="I2470" s="1"/>
      <c r="J2470" s="1"/>
      <c r="K2470" s="1"/>
      <c r="L2470" s="1"/>
      <c r="N2470" s="1"/>
      <c r="O2470" s="1"/>
      <c r="P2470" s="1"/>
      <c r="Q2470" s="1"/>
      <c r="R2470" s="1"/>
      <c r="S2470" s="1"/>
      <c r="T2470" s="1"/>
      <c r="U2470" s="1"/>
      <c r="V2470" s="1"/>
      <c r="W2470" s="1"/>
      <c r="X2470" s="1"/>
      <c r="Y2470" s="1"/>
      <c r="Z2470" s="1"/>
      <c r="AA2470" s="1"/>
      <c r="AD2470" s="1"/>
      <c r="AE2470" s="1"/>
      <c r="AF2470" s="1"/>
      <c r="AG2470" s="1"/>
      <c r="AH2470" s="1"/>
      <c r="AJ2470" s="1"/>
      <c r="AK2470" s="1"/>
      <c r="AM2470" s="1"/>
      <c r="AO2470" s="1"/>
      <c r="AP2470" s="1"/>
      <c r="AS2470" s="1"/>
      <c r="AV2470" s="1"/>
      <c r="AX2470" s="1"/>
      <c r="AZ2470" s="1"/>
      <c r="BA2470" s="1"/>
      <c r="BB2470" s="1"/>
      <c r="BC2470" s="1"/>
      <c r="BE2470" s="1"/>
      <c r="BG2470" s="1"/>
      <c r="BH2470" s="1"/>
      <c r="BI2470" s="1"/>
      <c r="BJ2470" s="1"/>
      <c r="BL2470" s="1"/>
      <c r="BN2470" s="1"/>
      <c r="BO2470" s="1"/>
      <c r="BP2470" s="1"/>
      <c r="BQ2470" s="1"/>
      <c r="BR2470" s="1"/>
      <c r="BS2470" s="1"/>
      <c r="BV2470" s="1"/>
      <c r="BW2470" s="1"/>
      <c r="BX2470" s="1"/>
      <c r="BY2470" s="1"/>
      <c r="BZ2470" s="1"/>
      <c r="CD2470" s="1"/>
      <c r="CE2470" s="1"/>
      <c r="CF2470" s="1"/>
      <c r="CG2470" s="1"/>
      <c r="CJ2470" s="1"/>
      <c r="CK2470" s="1"/>
      <c r="CL2470" s="1"/>
      <c r="CM2470" s="1"/>
      <c r="CN2470" s="1"/>
      <c r="CR2470" s="1"/>
      <c r="CW2470" s="1"/>
      <c r="CX2470" s="1"/>
    </row>
    <row r="2471" spans="8:102" ht="12.95" customHeight="1" x14ac:dyDescent="0.2">
      <c r="H2471" s="1"/>
      <c r="I2471" s="1"/>
      <c r="J2471" s="1"/>
      <c r="K2471" s="1"/>
      <c r="L2471" s="1"/>
      <c r="N2471" s="1"/>
      <c r="O2471" s="1"/>
      <c r="P2471" s="1"/>
      <c r="Q2471" s="1"/>
      <c r="R2471" s="1"/>
      <c r="S2471" s="1"/>
      <c r="T2471" s="1"/>
      <c r="V2471" s="1"/>
      <c r="W2471" s="1"/>
      <c r="X2471" s="1"/>
      <c r="Y2471" s="1"/>
      <c r="Z2471" s="1"/>
      <c r="AA2471" s="1"/>
      <c r="AD2471" s="1"/>
      <c r="AE2471" s="1"/>
      <c r="AF2471" s="1"/>
      <c r="AG2471" s="1"/>
      <c r="AH2471" s="1"/>
      <c r="AJ2471" s="1"/>
      <c r="AK2471" s="1"/>
      <c r="AM2471" s="1"/>
      <c r="AO2471" s="1"/>
      <c r="AP2471" s="1"/>
      <c r="AS2471" s="1"/>
      <c r="AV2471" s="1"/>
      <c r="AX2471" s="1"/>
      <c r="AZ2471" s="1"/>
      <c r="BA2471" s="1"/>
      <c r="BB2471" s="1"/>
      <c r="BC2471" s="1"/>
      <c r="BE2471" s="1"/>
      <c r="BG2471" s="1"/>
      <c r="BH2471" s="1"/>
      <c r="BI2471" s="1"/>
      <c r="BJ2471" s="1"/>
      <c r="BL2471" s="1"/>
      <c r="BO2471" s="1"/>
      <c r="BP2471" s="1"/>
      <c r="BQ2471" s="1"/>
      <c r="BR2471" s="1"/>
      <c r="BS2471" s="1"/>
      <c r="BV2471" s="1"/>
      <c r="BW2471" s="1"/>
      <c r="BX2471" s="1"/>
      <c r="BY2471" s="1"/>
      <c r="BZ2471" s="1"/>
      <c r="CD2471" s="1"/>
      <c r="CE2471" s="1"/>
      <c r="CF2471" s="1"/>
      <c r="CG2471" s="1"/>
      <c r="CJ2471" s="1"/>
      <c r="CK2471" s="1"/>
      <c r="CL2471" s="1"/>
      <c r="CM2471" s="1"/>
      <c r="CN2471" s="1"/>
      <c r="CR2471" s="1"/>
      <c r="CW2471" s="1"/>
      <c r="CX2471" s="1"/>
    </row>
    <row r="2472" spans="8:102" ht="12.95" customHeight="1" x14ac:dyDescent="0.2">
      <c r="H2472" s="1"/>
      <c r="I2472" s="1"/>
      <c r="J2472" s="1"/>
      <c r="K2472" s="1"/>
      <c r="L2472" s="1"/>
      <c r="N2472" s="1"/>
      <c r="O2472" s="1"/>
      <c r="P2472" s="1"/>
      <c r="Q2472" s="1"/>
      <c r="R2472" s="1"/>
      <c r="S2472" s="1"/>
      <c r="T2472" s="1"/>
      <c r="V2472" s="1"/>
      <c r="W2472" s="1"/>
      <c r="X2472" s="1"/>
      <c r="Y2472" s="1"/>
      <c r="Z2472" s="1"/>
      <c r="AA2472" s="1"/>
      <c r="AD2472" s="1"/>
      <c r="AE2472" s="1"/>
      <c r="AF2472" s="1"/>
      <c r="AG2472" s="1"/>
      <c r="AH2472" s="1"/>
      <c r="AJ2472" s="1"/>
      <c r="AK2472" s="1"/>
      <c r="AM2472" s="1"/>
      <c r="AO2472" s="1"/>
      <c r="AP2472" s="1"/>
      <c r="AS2472" s="1"/>
      <c r="AV2472" s="1"/>
      <c r="AX2472" s="1"/>
      <c r="AZ2472" s="1"/>
      <c r="BA2472" s="1"/>
      <c r="BB2472" s="1"/>
      <c r="BC2472" s="1"/>
      <c r="BE2472" s="1"/>
      <c r="BG2472" s="1"/>
      <c r="BH2472" s="1"/>
      <c r="BI2472" s="1"/>
      <c r="BJ2472" s="1"/>
      <c r="BL2472" s="1"/>
      <c r="BO2472" s="1"/>
      <c r="BP2472" s="1"/>
      <c r="BQ2472" s="1"/>
      <c r="BR2472" s="1"/>
      <c r="BS2472" s="1"/>
      <c r="BV2472" s="1"/>
      <c r="BW2472" s="1"/>
      <c r="BX2472" s="1"/>
      <c r="BY2472" s="1"/>
      <c r="BZ2472" s="1"/>
      <c r="CD2472" s="1"/>
      <c r="CE2472" s="1"/>
      <c r="CF2472" s="1"/>
      <c r="CG2472" s="1"/>
      <c r="CJ2472" s="1"/>
      <c r="CK2472" s="1"/>
      <c r="CL2472" s="1"/>
      <c r="CM2472" s="1"/>
      <c r="CN2472" s="1"/>
      <c r="CR2472" s="1"/>
      <c r="CW2472" s="1"/>
      <c r="CX2472" s="1"/>
    </row>
    <row r="2473" spans="8:102" x14ac:dyDescent="0.2">
      <c r="H2473" s="1"/>
      <c r="I2473" s="1"/>
      <c r="J2473" s="1"/>
      <c r="K2473" s="1"/>
      <c r="L2473" s="1"/>
      <c r="N2473" s="1"/>
      <c r="O2473" s="1"/>
      <c r="P2473" s="1"/>
      <c r="Q2473" s="1"/>
      <c r="R2473" s="1"/>
      <c r="S2473" s="1"/>
      <c r="T2473" s="1"/>
      <c r="V2473" s="1"/>
      <c r="W2473" s="1"/>
      <c r="X2473" s="1"/>
      <c r="Y2473" s="1"/>
      <c r="Z2473" s="1"/>
      <c r="AA2473" s="1"/>
      <c r="AD2473" s="1"/>
      <c r="AE2473" s="1"/>
      <c r="AG2473" s="1"/>
      <c r="AH2473" s="1"/>
      <c r="AJ2473" s="1"/>
      <c r="AK2473" s="1"/>
      <c r="AM2473" s="1"/>
      <c r="AO2473" s="1"/>
      <c r="AP2473" s="1"/>
      <c r="AS2473" s="1"/>
      <c r="AV2473" s="1"/>
      <c r="AX2473" s="1"/>
      <c r="AZ2473" s="1"/>
      <c r="BA2473" s="1"/>
      <c r="BB2473" s="1"/>
      <c r="BC2473" s="1"/>
      <c r="BE2473" s="1"/>
      <c r="BG2473" s="1"/>
      <c r="BH2473" s="1"/>
      <c r="BI2473" s="1"/>
      <c r="BJ2473" s="1"/>
      <c r="BL2473" s="1"/>
      <c r="BO2473" s="1"/>
      <c r="BP2473" s="1"/>
      <c r="BQ2473" s="1"/>
      <c r="BR2473" s="1"/>
      <c r="BS2473" s="1"/>
      <c r="BV2473" s="1"/>
      <c r="BW2473" s="1"/>
      <c r="BX2473" s="1"/>
      <c r="BY2473" s="1"/>
      <c r="BZ2473" s="1"/>
      <c r="CD2473" s="1"/>
      <c r="CE2473" s="1"/>
      <c r="CF2473" s="1"/>
      <c r="CG2473" s="1"/>
      <c r="CJ2473" s="1"/>
      <c r="CK2473" s="1"/>
      <c r="CL2473" s="1"/>
      <c r="CM2473" s="1"/>
      <c r="CR2473" s="1"/>
      <c r="CW2473" s="1"/>
      <c r="CX2473" s="1"/>
    </row>
    <row r="2474" spans="8:102" x14ac:dyDescent="0.2">
      <c r="H2474" s="1"/>
      <c r="I2474" s="1"/>
      <c r="J2474" s="1"/>
      <c r="K2474" s="1"/>
      <c r="L2474" s="1"/>
      <c r="N2474" s="1"/>
      <c r="O2474" s="1"/>
      <c r="P2474" s="1"/>
      <c r="Q2474" s="1"/>
      <c r="R2474" s="1"/>
      <c r="S2474" s="1"/>
      <c r="T2474" s="1"/>
      <c r="V2474" s="1"/>
      <c r="W2474" s="1"/>
      <c r="X2474" s="1"/>
      <c r="Y2474" s="1"/>
      <c r="Z2474" s="1"/>
      <c r="AA2474" s="1"/>
      <c r="AD2474" s="1"/>
      <c r="AE2474" s="1"/>
      <c r="AG2474" s="1"/>
      <c r="AH2474" s="1"/>
      <c r="AJ2474" s="1"/>
      <c r="AK2474" s="1"/>
      <c r="AM2474" s="1"/>
      <c r="AO2474" s="1"/>
      <c r="AP2474" s="1"/>
      <c r="AS2474" s="1"/>
      <c r="AV2474" s="1"/>
      <c r="AX2474" s="1"/>
      <c r="AZ2474" s="1"/>
      <c r="BA2474" s="1"/>
      <c r="BB2474" s="1"/>
      <c r="BC2474" s="1"/>
      <c r="BE2474" s="1"/>
      <c r="BG2474" s="1"/>
      <c r="BH2474" s="1"/>
      <c r="BI2474" s="1"/>
      <c r="BJ2474" s="1"/>
      <c r="BL2474" s="1"/>
      <c r="BO2474" s="1"/>
      <c r="BP2474" s="1"/>
      <c r="BQ2474" s="1"/>
      <c r="BR2474" s="1"/>
      <c r="BS2474" s="1"/>
      <c r="BV2474" s="1"/>
      <c r="BW2474" s="1"/>
      <c r="BX2474" s="1"/>
      <c r="BY2474" s="1"/>
      <c r="BZ2474" s="1"/>
      <c r="CD2474" s="1"/>
      <c r="CE2474" s="1"/>
      <c r="CF2474" s="1"/>
      <c r="CG2474" s="1"/>
      <c r="CJ2474" s="1"/>
      <c r="CK2474" s="1"/>
      <c r="CL2474" s="1"/>
      <c r="CM2474" s="1"/>
      <c r="CR2474" s="1"/>
      <c r="CW2474" s="1"/>
      <c r="CX2474" s="1"/>
    </row>
    <row r="2475" spans="8:102" x14ac:dyDescent="0.2">
      <c r="H2475" s="1"/>
      <c r="I2475" s="1"/>
      <c r="J2475" s="1"/>
      <c r="K2475" s="1"/>
      <c r="L2475" s="1"/>
      <c r="N2475" s="1"/>
      <c r="O2475" s="1"/>
      <c r="P2475" s="1"/>
      <c r="Q2475" s="1"/>
      <c r="R2475" s="1"/>
      <c r="S2475" s="1"/>
      <c r="T2475" s="1"/>
      <c r="V2475" s="1"/>
      <c r="W2475" s="1"/>
      <c r="X2475" s="1"/>
      <c r="Y2475" s="1"/>
      <c r="Z2475" s="1"/>
      <c r="AA2475" s="1"/>
      <c r="AD2475" s="1"/>
      <c r="AE2475" s="1"/>
      <c r="AG2475" s="1"/>
      <c r="AJ2475" s="1"/>
      <c r="AK2475" s="1"/>
      <c r="AM2475" s="1"/>
      <c r="AO2475" s="1"/>
      <c r="AP2475" s="1"/>
      <c r="AS2475" s="1"/>
      <c r="AV2475" s="1"/>
      <c r="AX2475" s="1"/>
      <c r="AZ2475" s="1"/>
      <c r="BA2475" s="1"/>
      <c r="BB2475" s="1"/>
      <c r="BC2475" s="1"/>
      <c r="BE2475" s="1"/>
      <c r="BG2475" s="1"/>
      <c r="BH2475" s="1"/>
      <c r="BI2475" s="1"/>
      <c r="BJ2475" s="1"/>
      <c r="BL2475" s="1"/>
      <c r="BO2475" s="1"/>
      <c r="BP2475" s="1"/>
      <c r="BQ2475" s="1"/>
      <c r="BR2475" s="1"/>
      <c r="BS2475" s="1"/>
      <c r="BV2475" s="1"/>
      <c r="BW2475" s="1"/>
      <c r="BX2475" s="1"/>
      <c r="BY2475" s="1"/>
      <c r="BZ2475" s="1"/>
      <c r="CD2475" s="1"/>
      <c r="CE2475" s="1"/>
      <c r="CF2475" s="1"/>
      <c r="CG2475" s="1"/>
      <c r="CJ2475" s="1"/>
      <c r="CK2475" s="1"/>
      <c r="CL2475" s="1"/>
      <c r="CM2475" s="1"/>
      <c r="CR2475" s="1"/>
      <c r="CW2475" s="1"/>
      <c r="CX2475" s="1"/>
    </row>
    <row r="2476" spans="8:102" x14ac:dyDescent="0.2">
      <c r="H2476" s="1"/>
      <c r="I2476" s="1"/>
      <c r="J2476" s="1"/>
      <c r="K2476" s="1"/>
      <c r="L2476" s="1"/>
      <c r="N2476" s="1"/>
      <c r="O2476" s="1"/>
      <c r="P2476" s="1"/>
      <c r="Q2476" s="1"/>
      <c r="R2476" s="1"/>
      <c r="S2476" s="1"/>
      <c r="T2476" s="1"/>
      <c r="V2476" s="1"/>
      <c r="W2476" s="1"/>
      <c r="X2476" s="1"/>
      <c r="Y2476" s="1"/>
      <c r="Z2476" s="1"/>
      <c r="AA2476" s="1"/>
      <c r="AD2476" s="1"/>
      <c r="AE2476" s="1"/>
      <c r="AG2476" s="1"/>
      <c r="AJ2476" s="1"/>
      <c r="AK2476" s="1"/>
      <c r="AM2476" s="1"/>
      <c r="AO2476" s="1"/>
      <c r="AP2476" s="1"/>
      <c r="AS2476" s="1"/>
      <c r="AV2476" s="1"/>
      <c r="AX2476" s="1"/>
      <c r="AZ2476" s="1"/>
      <c r="BA2476" s="1"/>
      <c r="BB2476" s="1"/>
      <c r="BC2476" s="1"/>
      <c r="BE2476" s="1"/>
      <c r="BG2476" s="1"/>
      <c r="BH2476" s="1"/>
      <c r="BI2476" s="1"/>
      <c r="BJ2476" s="1"/>
      <c r="BL2476" s="1"/>
      <c r="BO2476" s="1"/>
      <c r="BP2476" s="1"/>
      <c r="BQ2476" s="1"/>
      <c r="BR2476" s="1"/>
      <c r="BS2476" s="1"/>
      <c r="BV2476" s="1"/>
      <c r="BW2476" s="1"/>
      <c r="BX2476" s="1"/>
      <c r="BY2476" s="1"/>
      <c r="BZ2476" s="1"/>
      <c r="CD2476" s="1"/>
      <c r="CE2476" s="1"/>
      <c r="CF2476" s="1"/>
      <c r="CG2476" s="1"/>
      <c r="CJ2476" s="1"/>
      <c r="CK2476" s="1"/>
      <c r="CL2476" s="1"/>
      <c r="CM2476" s="1"/>
      <c r="CR2476" s="1"/>
      <c r="CW2476" s="1"/>
      <c r="CX2476" s="1"/>
    </row>
    <row r="2477" spans="8:102" x14ac:dyDescent="0.2">
      <c r="H2477" s="1"/>
      <c r="I2477" s="1"/>
      <c r="J2477" s="1"/>
      <c r="K2477" s="1"/>
      <c r="L2477" s="1"/>
      <c r="N2477" s="1"/>
      <c r="O2477" s="1"/>
      <c r="P2477" s="1"/>
      <c r="Q2477" s="1"/>
      <c r="R2477" s="1"/>
      <c r="S2477" s="1"/>
      <c r="T2477" s="1"/>
      <c r="V2477" s="1"/>
      <c r="W2477" s="1"/>
      <c r="X2477" s="1"/>
      <c r="Y2477" s="1"/>
      <c r="Z2477" s="1"/>
      <c r="AA2477" s="1"/>
      <c r="AD2477" s="1"/>
      <c r="AE2477" s="1"/>
      <c r="AG2477" s="1"/>
      <c r="AJ2477" s="1"/>
      <c r="AK2477" s="1"/>
      <c r="AM2477" s="1"/>
      <c r="AO2477" s="1"/>
      <c r="AP2477" s="1"/>
      <c r="AS2477" s="1"/>
      <c r="AV2477" s="1"/>
      <c r="AX2477" s="1"/>
      <c r="AZ2477" s="1"/>
      <c r="BA2477" s="1"/>
      <c r="BB2477" s="1"/>
      <c r="BC2477" s="1"/>
      <c r="BE2477" s="1"/>
      <c r="BG2477" s="1"/>
      <c r="BH2477" s="1"/>
      <c r="BI2477" s="1"/>
      <c r="BJ2477" s="1"/>
      <c r="BL2477" s="1"/>
      <c r="BO2477" s="1"/>
      <c r="BP2477" s="1"/>
      <c r="BQ2477" s="1"/>
      <c r="BR2477" s="1"/>
      <c r="BS2477" s="1"/>
      <c r="BV2477" s="1"/>
      <c r="BW2477" s="1"/>
      <c r="BX2477" s="1"/>
      <c r="BY2477" s="1"/>
      <c r="BZ2477" s="1"/>
      <c r="CD2477" s="1"/>
      <c r="CE2477" s="1"/>
      <c r="CF2477" s="1"/>
      <c r="CG2477" s="1"/>
      <c r="CJ2477" s="1"/>
      <c r="CK2477" s="1"/>
      <c r="CL2477" s="1"/>
      <c r="CM2477" s="1"/>
      <c r="CR2477" s="1"/>
      <c r="CW2477" s="1"/>
      <c r="CX2477" s="1"/>
    </row>
    <row r="2478" spans="8:102" x14ac:dyDescent="0.2">
      <c r="H2478" s="1"/>
      <c r="I2478" s="1"/>
      <c r="J2478" s="1"/>
      <c r="K2478" s="1"/>
      <c r="L2478" s="1"/>
      <c r="N2478" s="1"/>
      <c r="O2478" s="1"/>
      <c r="P2478" s="1"/>
      <c r="Q2478" s="1"/>
      <c r="R2478" s="1"/>
      <c r="S2478" s="1"/>
      <c r="T2478" s="1"/>
      <c r="V2478" s="1"/>
      <c r="W2478" s="1"/>
      <c r="X2478" s="1"/>
      <c r="Y2478" s="1"/>
      <c r="Z2478" s="1"/>
      <c r="AA2478" s="1"/>
      <c r="AD2478" s="1"/>
      <c r="AE2478" s="1"/>
      <c r="AG2478" s="1"/>
      <c r="AJ2478" s="1"/>
      <c r="AK2478" s="1"/>
      <c r="AM2478" s="1"/>
      <c r="AO2478" s="1"/>
      <c r="AP2478" s="1"/>
      <c r="AS2478" s="1"/>
      <c r="AV2478" s="1"/>
      <c r="AX2478" s="1"/>
      <c r="AZ2478" s="1"/>
      <c r="BA2478" s="1"/>
      <c r="BB2478" s="1"/>
      <c r="BC2478" s="1"/>
      <c r="BE2478" s="1"/>
      <c r="BG2478" s="1"/>
      <c r="BH2478" s="1"/>
      <c r="BI2478" s="1"/>
      <c r="BJ2478" s="1"/>
      <c r="BL2478" s="1"/>
      <c r="BO2478" s="1"/>
      <c r="BP2478" s="1"/>
      <c r="BQ2478" s="1"/>
      <c r="BR2478" s="1"/>
      <c r="BS2478" s="1"/>
      <c r="BV2478" s="1"/>
      <c r="BW2478" s="1"/>
      <c r="BX2478" s="1"/>
      <c r="BY2478" s="1"/>
      <c r="BZ2478" s="1"/>
      <c r="CD2478" s="1"/>
      <c r="CE2478" s="1"/>
      <c r="CF2478" s="1"/>
      <c r="CG2478" s="1"/>
      <c r="CJ2478" s="1"/>
      <c r="CK2478" s="1"/>
      <c r="CL2478" s="1"/>
      <c r="CM2478" s="1"/>
      <c r="CR2478" s="1"/>
      <c r="CW2478" s="1"/>
      <c r="CX2478" s="1"/>
    </row>
    <row r="2479" spans="8:102" x14ac:dyDescent="0.2">
      <c r="H2479" s="1"/>
      <c r="I2479" s="1"/>
      <c r="J2479" s="1"/>
      <c r="K2479" s="1"/>
      <c r="L2479" s="1"/>
      <c r="N2479" s="1"/>
      <c r="O2479" s="1"/>
      <c r="P2479" s="1"/>
      <c r="Q2479" s="1"/>
      <c r="R2479" s="1"/>
      <c r="S2479" s="1"/>
      <c r="T2479" s="1"/>
      <c r="V2479" s="1"/>
      <c r="W2479" s="1"/>
      <c r="Y2479" s="1"/>
      <c r="AA2479" s="1"/>
      <c r="AD2479" s="1"/>
      <c r="AE2479" s="1"/>
      <c r="AG2479" s="1"/>
      <c r="AJ2479" s="1"/>
      <c r="AK2479" s="1"/>
      <c r="AM2479" s="1"/>
      <c r="AO2479" s="1"/>
      <c r="AP2479" s="1"/>
      <c r="AS2479" s="1"/>
      <c r="AV2479" s="1"/>
      <c r="AX2479" s="1"/>
      <c r="AZ2479" s="1"/>
      <c r="BA2479" s="1"/>
      <c r="BB2479" s="1"/>
      <c r="BC2479" s="1"/>
      <c r="BE2479" s="1"/>
      <c r="BG2479" s="1"/>
      <c r="BH2479" s="1"/>
      <c r="BI2479" s="1"/>
      <c r="BJ2479" s="1"/>
      <c r="BL2479" s="1"/>
      <c r="BO2479" s="1"/>
      <c r="BP2479" s="1"/>
      <c r="BQ2479" s="1"/>
      <c r="BR2479" s="1"/>
      <c r="BS2479" s="1"/>
      <c r="BV2479" s="1"/>
      <c r="BW2479" s="1"/>
      <c r="BX2479" s="1"/>
      <c r="BY2479" s="1"/>
      <c r="BZ2479" s="1"/>
      <c r="CD2479" s="1"/>
      <c r="CE2479" s="1"/>
      <c r="CF2479" s="1"/>
      <c r="CG2479" s="1"/>
      <c r="CJ2479" s="1"/>
      <c r="CK2479" s="1"/>
      <c r="CL2479" s="1"/>
      <c r="CM2479" s="1"/>
      <c r="CR2479" s="1"/>
      <c r="CW2479" s="1"/>
      <c r="CX2479" s="1"/>
    </row>
    <row r="2480" spans="8:102" x14ac:dyDescent="0.2">
      <c r="H2480" s="1"/>
      <c r="I2480" s="1"/>
      <c r="J2480" s="1"/>
      <c r="K2480" s="1"/>
      <c r="N2480" s="1"/>
      <c r="O2480" s="1"/>
      <c r="P2480" s="1"/>
      <c r="Q2480" s="1"/>
      <c r="R2480" s="1"/>
      <c r="S2480" s="1"/>
      <c r="T2480" s="1"/>
      <c r="V2480" s="1"/>
      <c r="W2480" s="1"/>
      <c r="Y2480" s="1"/>
      <c r="AG2480" s="1"/>
      <c r="AJ2480" s="1"/>
      <c r="AK2480" s="1"/>
      <c r="AM2480" s="1"/>
      <c r="AO2480" s="1"/>
      <c r="AP2480" s="1"/>
      <c r="AS2480" s="1"/>
      <c r="AV2480" s="1"/>
      <c r="AX2480" s="1"/>
      <c r="AZ2480" s="1"/>
      <c r="BA2480" s="1"/>
      <c r="BB2480" s="1"/>
      <c r="BC2480" s="1"/>
      <c r="BE2480" s="1"/>
      <c r="BG2480" s="1"/>
      <c r="BH2480" s="1"/>
      <c r="BI2480" s="1"/>
      <c r="BJ2480" s="1"/>
      <c r="BL2480" s="1"/>
      <c r="BO2480" s="1"/>
      <c r="BP2480" s="1"/>
      <c r="BQ2480" s="1"/>
      <c r="BR2480" s="1"/>
      <c r="BS2480" s="1"/>
      <c r="BV2480" s="1"/>
      <c r="BW2480" s="1"/>
      <c r="BX2480" s="1"/>
      <c r="BY2480" s="1"/>
      <c r="BZ2480" s="1"/>
      <c r="CD2480" s="1"/>
      <c r="CE2480" s="1"/>
      <c r="CF2480" s="1"/>
      <c r="CG2480" s="1"/>
      <c r="CJ2480" s="1"/>
      <c r="CK2480" s="1"/>
      <c r="CL2480" s="1"/>
      <c r="CM2480" s="1"/>
      <c r="CR2480" s="1"/>
      <c r="CW2480" s="1"/>
      <c r="CX2480" s="1"/>
    </row>
    <row r="2481" spans="8:128" x14ac:dyDescent="0.2">
      <c r="H2481" s="1"/>
      <c r="I2481" s="1"/>
      <c r="J2481" s="1"/>
      <c r="K2481" s="1"/>
      <c r="N2481" s="1"/>
      <c r="O2481" s="1"/>
      <c r="P2481" s="1"/>
      <c r="Q2481" s="1"/>
      <c r="R2481" s="1"/>
      <c r="S2481" s="1"/>
      <c r="T2481" s="1"/>
      <c r="V2481" s="1"/>
      <c r="W2481" s="1"/>
      <c r="Y2481" s="1"/>
      <c r="AG2481" s="1"/>
      <c r="AJ2481" s="1"/>
      <c r="AK2481" s="1"/>
      <c r="AM2481" s="1"/>
      <c r="AO2481" s="1"/>
      <c r="AP2481" s="1"/>
      <c r="AS2481" s="1"/>
      <c r="AV2481" s="1"/>
      <c r="AX2481" s="1"/>
      <c r="AZ2481" s="1"/>
      <c r="BA2481" s="1"/>
      <c r="BB2481" s="1"/>
      <c r="BC2481" s="1"/>
      <c r="BE2481" s="1"/>
      <c r="BG2481" s="1"/>
      <c r="BH2481" s="1"/>
      <c r="BI2481" s="1"/>
      <c r="BJ2481" s="1"/>
      <c r="BL2481" s="1"/>
      <c r="BO2481" s="1"/>
      <c r="BP2481" s="1"/>
      <c r="BQ2481" s="1"/>
      <c r="BR2481" s="1"/>
      <c r="BS2481" s="1"/>
      <c r="BV2481" s="1"/>
      <c r="BW2481" s="1"/>
      <c r="BX2481" s="1"/>
      <c r="BY2481" s="1"/>
      <c r="BZ2481" s="1"/>
      <c r="CD2481" s="1"/>
      <c r="CE2481" s="1"/>
      <c r="CF2481" s="1"/>
      <c r="CG2481" s="1"/>
      <c r="CJ2481" s="1"/>
      <c r="CK2481" s="1"/>
      <c r="CL2481" s="1"/>
      <c r="CM2481" s="1"/>
      <c r="CR2481" s="1"/>
      <c r="CW2481" s="1"/>
      <c r="CX2481" s="1"/>
    </row>
    <row r="2482" spans="8:128" x14ac:dyDescent="0.2">
      <c r="H2482" s="1"/>
      <c r="O2482" s="1"/>
      <c r="S2482" s="1"/>
      <c r="T2482" s="1"/>
      <c r="V2482" s="1"/>
      <c r="Y2482" s="1"/>
      <c r="AG2482" s="1"/>
      <c r="AJ2482" s="1"/>
      <c r="AK2482" s="1"/>
      <c r="AM2482" s="1"/>
      <c r="AO2482" s="1"/>
      <c r="AP2482" s="1"/>
      <c r="AS2482" s="1"/>
      <c r="AV2482" s="1"/>
      <c r="AX2482" s="1"/>
      <c r="AZ2482" s="1"/>
      <c r="BA2482" s="1"/>
      <c r="BB2482" s="1"/>
      <c r="BC2482" s="1"/>
      <c r="BE2482" s="1"/>
      <c r="BG2482" s="1"/>
      <c r="BH2482" s="1"/>
      <c r="BI2482" s="1"/>
      <c r="BJ2482" s="1"/>
      <c r="BL2482" s="1"/>
      <c r="BO2482" s="1"/>
      <c r="BP2482" s="1"/>
      <c r="BQ2482" s="1"/>
      <c r="BR2482" s="1"/>
      <c r="BS2482" s="1"/>
      <c r="BV2482" s="1"/>
      <c r="BW2482" s="1"/>
      <c r="BX2482" s="1"/>
      <c r="BY2482" s="1"/>
      <c r="BZ2482" s="1"/>
      <c r="CD2482" s="1"/>
      <c r="CE2482" s="1"/>
      <c r="CF2482" s="1"/>
      <c r="CG2482" s="1"/>
      <c r="CJ2482" s="1"/>
      <c r="CK2482" s="1"/>
      <c r="CL2482" s="1"/>
      <c r="CM2482" s="1"/>
      <c r="CR2482" s="1"/>
      <c r="CW2482" s="1"/>
      <c r="CX2482" s="1"/>
    </row>
    <row r="2483" spans="8:128" x14ac:dyDescent="0.2">
      <c r="H2483" s="1"/>
      <c r="S2483" s="1"/>
      <c r="T2483" s="1"/>
      <c r="V2483" s="1"/>
      <c r="Y2483" s="1"/>
      <c r="AG2483" s="1"/>
      <c r="AJ2483" s="1"/>
      <c r="AK2483" s="1"/>
      <c r="AM2483" s="1"/>
      <c r="AO2483" s="1"/>
      <c r="AP2483" s="1"/>
      <c r="AS2483" s="1"/>
      <c r="AV2483" s="1"/>
      <c r="AX2483" s="1"/>
      <c r="AZ2483" s="1"/>
      <c r="BA2483" s="1"/>
      <c r="BB2483" s="1"/>
      <c r="BC2483" s="1"/>
      <c r="BE2483" s="1"/>
      <c r="BG2483" s="1"/>
      <c r="BH2483" s="1"/>
      <c r="BI2483" s="1"/>
      <c r="BJ2483" s="1"/>
      <c r="BL2483" s="1"/>
      <c r="BO2483" s="1"/>
      <c r="BP2483" s="1"/>
      <c r="BQ2483" s="1"/>
      <c r="BR2483" s="1"/>
      <c r="BS2483" s="1"/>
      <c r="BV2483" s="1"/>
      <c r="BW2483" s="1"/>
      <c r="BX2483" s="1"/>
      <c r="BY2483" s="1"/>
      <c r="BZ2483" s="1"/>
      <c r="CD2483" s="1"/>
      <c r="CE2483" s="1"/>
      <c r="CF2483" s="1"/>
      <c r="CG2483" s="1"/>
      <c r="CJ2483" s="1"/>
      <c r="CK2483" s="1"/>
      <c r="CL2483" s="1"/>
      <c r="CM2483" s="1"/>
      <c r="CR2483" s="1"/>
      <c r="CW2483" s="1"/>
      <c r="CX2483" s="1"/>
    </row>
    <row r="2484" spans="8:128" x14ac:dyDescent="0.2">
      <c r="S2484" s="1"/>
      <c r="T2484" s="1"/>
      <c r="V2484" s="1"/>
      <c r="Y2484" s="1"/>
      <c r="AG2484" s="1"/>
      <c r="AJ2484" s="1"/>
      <c r="AK2484" s="1"/>
      <c r="AM2484" s="1"/>
      <c r="AO2484" s="1"/>
      <c r="AP2484" s="1"/>
      <c r="AS2484" s="1"/>
      <c r="AV2484" s="1"/>
      <c r="AX2484" s="1"/>
      <c r="AZ2484" s="1"/>
      <c r="BA2484" s="1"/>
      <c r="BB2484" s="1"/>
      <c r="BC2484" s="1"/>
      <c r="BE2484" s="1"/>
      <c r="BG2484" s="1"/>
      <c r="BH2484" s="1"/>
      <c r="BJ2484" s="1"/>
      <c r="BL2484" s="1"/>
      <c r="BO2484" s="1"/>
      <c r="BP2484" s="1"/>
      <c r="BQ2484" s="1"/>
      <c r="BS2484" s="1"/>
      <c r="BV2484" s="1"/>
      <c r="BW2484" s="1"/>
      <c r="BX2484" s="1"/>
      <c r="BY2484" s="1"/>
      <c r="BZ2484" s="1"/>
      <c r="CD2484" s="1"/>
      <c r="CE2484" s="1"/>
      <c r="CF2484" s="1"/>
      <c r="CG2484" s="1"/>
      <c r="CJ2484" s="1"/>
      <c r="CK2484" s="1"/>
      <c r="CL2484" s="1"/>
      <c r="CM2484" s="1"/>
      <c r="CR2484" s="1"/>
      <c r="CW2484" s="1"/>
      <c r="CX2484" s="1"/>
    </row>
    <row r="2485" spans="8:128" x14ac:dyDescent="0.2">
      <c r="S2485" s="1"/>
      <c r="T2485" s="1"/>
      <c r="V2485" s="1"/>
      <c r="Y2485" s="1"/>
      <c r="AG2485" s="1"/>
      <c r="AJ2485" s="1"/>
      <c r="AK2485" s="1"/>
      <c r="AM2485" s="1"/>
      <c r="AO2485" s="1"/>
      <c r="AP2485" s="1"/>
      <c r="AZ2485" s="1"/>
      <c r="BA2485" s="1"/>
      <c r="BH2485" s="1"/>
      <c r="BO2485" s="1"/>
      <c r="BP2485" s="1"/>
      <c r="CD2485" s="1"/>
      <c r="CE2485" s="1"/>
      <c r="CF2485" s="1"/>
      <c r="CW2485" s="1"/>
      <c r="CX2485" s="1"/>
    </row>
    <row r="2486" spans="8:128" x14ac:dyDescent="0.2">
      <c r="AG2486" s="1"/>
      <c r="AK2486" s="1"/>
      <c r="AM2486" s="1"/>
      <c r="AP2486" s="1"/>
      <c r="AZ2486" s="1"/>
      <c r="BA2486" s="1"/>
      <c r="BO2486" s="1"/>
      <c r="BP2486" s="1"/>
      <c r="CD2486" s="1"/>
      <c r="CE2486" s="1"/>
      <c r="CF2486" s="1"/>
      <c r="CW2486" s="1"/>
    </row>
    <row r="2487" spans="8:128" x14ac:dyDescent="0.2">
      <c r="H2487" s="14"/>
      <c r="I2487" s="14"/>
      <c r="J2487" s="14"/>
      <c r="K2487" s="14"/>
      <c r="L2487" s="14"/>
      <c r="M2487" s="14"/>
      <c r="N2487" s="14"/>
      <c r="O2487" s="14"/>
      <c r="P2487" s="14"/>
      <c r="Q2487" s="14"/>
      <c r="R2487" s="14"/>
      <c r="S2487" s="14"/>
      <c r="T2487" s="14"/>
      <c r="U2487" s="14"/>
      <c r="V2487" s="14"/>
      <c r="W2487" s="14"/>
      <c r="X2487" s="14"/>
      <c r="Y2487" s="14"/>
      <c r="Z2487" s="14"/>
      <c r="AA2487" s="14"/>
      <c r="AB2487" s="14"/>
      <c r="AC2487" s="14"/>
      <c r="AD2487" s="14"/>
      <c r="AE2487" s="14"/>
      <c r="AF2487" s="14"/>
      <c r="AG2487" s="14"/>
      <c r="AH2487" s="14"/>
      <c r="AI2487" s="14"/>
      <c r="AJ2487" s="14"/>
      <c r="AK2487" s="14"/>
      <c r="AL2487" s="14"/>
      <c r="AM2487" s="14"/>
      <c r="AN2487" s="14"/>
      <c r="AO2487" s="14"/>
      <c r="AP2487" s="14"/>
      <c r="AQ2487" s="14"/>
      <c r="AR2487" s="14"/>
      <c r="AS2487" s="14"/>
      <c r="AT2487" s="14"/>
      <c r="AU2487" s="14"/>
      <c r="AV2487" s="14"/>
      <c r="AW2487" s="14"/>
      <c r="AX2487" s="14"/>
      <c r="AY2487" s="14"/>
      <c r="AZ2487" s="14"/>
      <c r="BA2487" s="14"/>
      <c r="BB2487" s="14"/>
      <c r="BC2487" s="14"/>
      <c r="BD2487" s="14"/>
      <c r="BE2487" s="14"/>
      <c r="BF2487" s="14"/>
      <c r="BG2487" s="14"/>
      <c r="BH2487" s="14"/>
      <c r="BI2487" s="14"/>
      <c r="BJ2487" s="14"/>
      <c r="BK2487" s="14"/>
      <c r="BL2487" s="14"/>
      <c r="BM2487" s="14"/>
      <c r="BN2487" s="14"/>
      <c r="BO2487" s="14"/>
      <c r="BP2487" s="14"/>
      <c r="BQ2487" s="14"/>
      <c r="BR2487" s="14"/>
      <c r="BS2487" s="14"/>
      <c r="BT2487" s="14"/>
      <c r="BU2487" s="14"/>
      <c r="BV2487" s="14"/>
      <c r="BW2487" s="14"/>
      <c r="BX2487" s="14"/>
      <c r="BY2487" s="14"/>
      <c r="BZ2487" s="14"/>
      <c r="CA2487" s="14"/>
      <c r="CB2487" s="14"/>
      <c r="CC2487" s="14"/>
      <c r="CD2487" s="14"/>
      <c r="CE2487" s="14"/>
      <c r="CF2487" s="14"/>
      <c r="CG2487" s="14"/>
      <c r="CH2487" s="14"/>
      <c r="CI2487" s="14"/>
      <c r="CJ2487" s="14"/>
      <c r="CK2487" s="14"/>
      <c r="CL2487" s="14"/>
      <c r="CM2487" s="14"/>
      <c r="CN2487" s="14"/>
      <c r="CO2487" s="14"/>
      <c r="CP2487" s="14"/>
      <c r="CQ2487" s="14"/>
      <c r="CR2487" s="14"/>
      <c r="CS2487" s="14"/>
      <c r="CT2487" s="14"/>
      <c r="CU2487" s="14"/>
      <c r="CV2487" s="14"/>
      <c r="CW2487" s="14"/>
      <c r="CX2487" s="14"/>
      <c r="CY2487" s="14">
        <f t="shared" ref="CY2487:DG2487" si="4">SUM(CY2467:CY2486)</f>
        <v>0</v>
      </c>
      <c r="CZ2487" s="14">
        <f t="shared" si="4"/>
        <v>0</v>
      </c>
      <c r="DA2487" s="14">
        <f t="shared" si="4"/>
        <v>0</v>
      </c>
      <c r="DB2487" s="14">
        <f t="shared" si="4"/>
        <v>0</v>
      </c>
      <c r="DC2487" s="14">
        <f t="shared" si="4"/>
        <v>0</v>
      </c>
      <c r="DD2487" s="14">
        <f t="shared" si="4"/>
        <v>0</v>
      </c>
      <c r="DE2487" s="14">
        <f t="shared" si="4"/>
        <v>0</v>
      </c>
      <c r="DF2487" s="14">
        <f t="shared" si="4"/>
        <v>0</v>
      </c>
      <c r="DG2487" s="14">
        <f t="shared" si="4"/>
        <v>0</v>
      </c>
      <c r="DH2487" s="14"/>
      <c r="DI2487" s="14"/>
      <c r="DJ2487" s="14"/>
      <c r="DK2487" s="14"/>
      <c r="DL2487" s="14"/>
      <c r="DM2487" s="14"/>
      <c r="DN2487" s="14"/>
      <c r="DO2487" s="14"/>
      <c r="DP2487" s="14"/>
      <c r="DQ2487" s="14"/>
      <c r="DR2487" s="14"/>
      <c r="DS2487" s="14"/>
      <c r="DT2487" s="14"/>
      <c r="DU2487" s="14"/>
      <c r="DV2487" s="14"/>
      <c r="DW2487" s="14"/>
      <c r="DX2487" s="14"/>
    </row>
  </sheetData>
  <mergeCells count="9">
    <mergeCell ref="B10:B11"/>
    <mergeCell ref="C10:C11"/>
    <mergeCell ref="F10:F11"/>
    <mergeCell ref="B2:F2"/>
    <mergeCell ref="B3:F3"/>
    <mergeCell ref="B4:F4"/>
    <mergeCell ref="B5:F5"/>
    <mergeCell ref="B7:F7"/>
    <mergeCell ref="B8:F8"/>
  </mergeCells>
  <pageMargins left="0.7" right="0.7" top="0.75" bottom="0.75" header="0.3" footer="0.3"/>
  <pageSetup orientation="portrait" horizontalDpi="300" verticalDpi="300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rgb="FF00B050"/>
  </sheetPr>
  <dimension ref="B1:DQ2502"/>
  <sheetViews>
    <sheetView showGridLines="0" zoomScaleNormal="100" workbookViewId="0">
      <selection activeCell="I16" sqref="I16"/>
    </sheetView>
  </sheetViews>
  <sheetFormatPr baseColWidth="10" defaultRowHeight="12.75" x14ac:dyDescent="0.2"/>
  <cols>
    <col min="2" max="2" width="7" customWidth="1"/>
    <col min="3" max="3" width="40.140625" customWidth="1"/>
    <col min="4" max="4" width="14.140625" customWidth="1"/>
    <col min="5" max="5" width="14.5703125" customWidth="1"/>
    <col min="6" max="6" width="13" customWidth="1"/>
    <col min="7" max="14" width="14.7109375" customWidth="1"/>
    <col min="15" max="15" width="14.85546875" customWidth="1"/>
    <col min="16" max="28" width="14.7109375" customWidth="1"/>
    <col min="30" max="30" width="14.7109375" customWidth="1"/>
    <col min="32" max="35" width="14.7109375" customWidth="1"/>
    <col min="36" max="36" width="14.85546875" customWidth="1"/>
    <col min="37" max="40" width="14.7109375" customWidth="1"/>
    <col min="42" max="43" width="14.7109375" customWidth="1"/>
    <col min="45" max="46" width="14.7109375" customWidth="1"/>
    <col min="47" max="47" width="14.5703125" customWidth="1"/>
    <col min="48" max="50" width="14.7109375" customWidth="1"/>
    <col min="53" max="53" width="14.7109375" customWidth="1"/>
    <col min="54" max="54" width="14.85546875" customWidth="1"/>
    <col min="55" max="57" width="14.7109375" customWidth="1"/>
    <col min="59" max="59" width="14.85546875" customWidth="1"/>
    <col min="60" max="61" width="14.7109375" customWidth="1"/>
    <col min="62" max="62" width="16.5703125" customWidth="1"/>
    <col min="63" max="64" width="14.7109375" customWidth="1"/>
    <col min="66" max="71" width="14.7109375" customWidth="1"/>
    <col min="73" max="73" width="14.85546875" customWidth="1"/>
    <col min="74" max="78" width="14.7109375" customWidth="1"/>
    <col min="80" max="84" width="14.7109375" customWidth="1"/>
    <col min="85" max="85" width="14.5703125" customWidth="1"/>
    <col min="87" max="88" width="14.7109375" customWidth="1"/>
    <col min="89" max="89" width="14.85546875" customWidth="1"/>
    <col min="90" max="90" width="14.7109375" customWidth="1"/>
    <col min="94" max="96" width="14.7109375" customWidth="1"/>
    <col min="250" max="250" width="7" customWidth="1"/>
    <col min="251" max="251" width="37.28515625" customWidth="1"/>
    <col min="252" max="252" width="13.28515625" customWidth="1"/>
    <col min="253" max="253" width="14.140625" customWidth="1"/>
    <col min="254" max="254" width="12.5703125" customWidth="1"/>
    <col min="255" max="255" width="13.42578125" customWidth="1"/>
    <col min="256" max="259" width="13.7109375" customWidth="1"/>
    <col min="260" max="260" width="14.140625" customWidth="1"/>
    <col min="261" max="261" width="13.7109375" customWidth="1"/>
    <col min="262" max="262" width="9" customWidth="1"/>
    <col min="263" max="270" width="14.7109375" customWidth="1"/>
    <col min="271" max="271" width="14.85546875" customWidth="1"/>
    <col min="272" max="284" width="14.7109375" customWidth="1"/>
    <col min="286" max="286" width="14.7109375" customWidth="1"/>
    <col min="288" max="291" width="14.7109375" customWidth="1"/>
    <col min="292" max="292" width="14.85546875" customWidth="1"/>
    <col min="293" max="296" width="14.7109375" customWidth="1"/>
    <col min="298" max="299" width="14.7109375" customWidth="1"/>
    <col min="301" max="302" width="14.7109375" customWidth="1"/>
    <col min="303" max="303" width="14.5703125" customWidth="1"/>
    <col min="304" max="306" width="14.7109375" customWidth="1"/>
    <col min="309" max="309" width="14.7109375" customWidth="1"/>
    <col min="310" max="310" width="14.85546875" customWidth="1"/>
    <col min="311" max="313" width="14.7109375" customWidth="1"/>
    <col min="315" max="315" width="14.85546875" customWidth="1"/>
    <col min="316" max="317" width="14.7109375" customWidth="1"/>
    <col min="318" max="318" width="16.5703125" customWidth="1"/>
    <col min="319" max="320" width="14.7109375" customWidth="1"/>
    <col min="322" max="327" width="14.7109375" customWidth="1"/>
    <col min="329" max="329" width="14.85546875" customWidth="1"/>
    <col min="330" max="334" width="14.7109375" customWidth="1"/>
    <col min="336" max="340" width="14.7109375" customWidth="1"/>
    <col min="341" max="341" width="14.5703125" customWidth="1"/>
    <col min="343" max="344" width="14.7109375" customWidth="1"/>
    <col min="345" max="345" width="14.85546875" customWidth="1"/>
    <col min="346" max="346" width="14.7109375" customWidth="1"/>
    <col min="350" max="352" width="14.7109375" customWidth="1"/>
    <col min="506" max="506" width="7" customWidth="1"/>
    <col min="507" max="507" width="37.28515625" customWidth="1"/>
    <col min="508" max="508" width="13.28515625" customWidth="1"/>
    <col min="509" max="509" width="14.140625" customWidth="1"/>
    <col min="510" max="510" width="12.5703125" customWidth="1"/>
    <col min="511" max="511" width="13.42578125" customWidth="1"/>
    <col min="512" max="515" width="13.7109375" customWidth="1"/>
    <col min="516" max="516" width="14.140625" customWidth="1"/>
    <col min="517" max="517" width="13.7109375" customWidth="1"/>
    <col min="518" max="518" width="9" customWidth="1"/>
    <col min="519" max="526" width="14.7109375" customWidth="1"/>
    <col min="527" max="527" width="14.85546875" customWidth="1"/>
    <col min="528" max="540" width="14.7109375" customWidth="1"/>
    <col min="542" max="542" width="14.7109375" customWidth="1"/>
    <col min="544" max="547" width="14.7109375" customWidth="1"/>
    <col min="548" max="548" width="14.85546875" customWidth="1"/>
    <col min="549" max="552" width="14.7109375" customWidth="1"/>
    <col min="554" max="555" width="14.7109375" customWidth="1"/>
    <col min="557" max="558" width="14.7109375" customWidth="1"/>
    <col min="559" max="559" width="14.5703125" customWidth="1"/>
    <col min="560" max="562" width="14.7109375" customWidth="1"/>
    <col min="565" max="565" width="14.7109375" customWidth="1"/>
    <col min="566" max="566" width="14.85546875" customWidth="1"/>
    <col min="567" max="569" width="14.7109375" customWidth="1"/>
    <col min="571" max="571" width="14.85546875" customWidth="1"/>
    <col min="572" max="573" width="14.7109375" customWidth="1"/>
    <col min="574" max="574" width="16.5703125" customWidth="1"/>
    <col min="575" max="576" width="14.7109375" customWidth="1"/>
    <col min="578" max="583" width="14.7109375" customWidth="1"/>
    <col min="585" max="585" width="14.85546875" customWidth="1"/>
    <col min="586" max="590" width="14.7109375" customWidth="1"/>
    <col min="592" max="596" width="14.7109375" customWidth="1"/>
    <col min="597" max="597" width="14.5703125" customWidth="1"/>
    <col min="599" max="600" width="14.7109375" customWidth="1"/>
    <col min="601" max="601" width="14.85546875" customWidth="1"/>
    <col min="602" max="602" width="14.7109375" customWidth="1"/>
    <col min="606" max="608" width="14.7109375" customWidth="1"/>
    <col min="762" max="762" width="7" customWidth="1"/>
    <col min="763" max="763" width="37.28515625" customWidth="1"/>
    <col min="764" max="764" width="13.28515625" customWidth="1"/>
    <col min="765" max="765" width="14.140625" customWidth="1"/>
    <col min="766" max="766" width="12.5703125" customWidth="1"/>
    <col min="767" max="767" width="13.42578125" customWidth="1"/>
    <col min="768" max="771" width="13.7109375" customWidth="1"/>
    <col min="772" max="772" width="14.140625" customWidth="1"/>
    <col min="773" max="773" width="13.7109375" customWidth="1"/>
    <col min="774" max="774" width="9" customWidth="1"/>
    <col min="775" max="782" width="14.7109375" customWidth="1"/>
    <col min="783" max="783" width="14.85546875" customWidth="1"/>
    <col min="784" max="796" width="14.7109375" customWidth="1"/>
    <col min="798" max="798" width="14.7109375" customWidth="1"/>
    <col min="800" max="803" width="14.7109375" customWidth="1"/>
    <col min="804" max="804" width="14.85546875" customWidth="1"/>
    <col min="805" max="808" width="14.7109375" customWidth="1"/>
    <col min="810" max="811" width="14.7109375" customWidth="1"/>
    <col min="813" max="814" width="14.7109375" customWidth="1"/>
    <col min="815" max="815" width="14.5703125" customWidth="1"/>
    <col min="816" max="818" width="14.7109375" customWidth="1"/>
    <col min="821" max="821" width="14.7109375" customWidth="1"/>
    <col min="822" max="822" width="14.85546875" customWidth="1"/>
    <col min="823" max="825" width="14.7109375" customWidth="1"/>
    <col min="827" max="827" width="14.85546875" customWidth="1"/>
    <col min="828" max="829" width="14.7109375" customWidth="1"/>
    <col min="830" max="830" width="16.5703125" customWidth="1"/>
    <col min="831" max="832" width="14.7109375" customWidth="1"/>
    <col min="834" max="839" width="14.7109375" customWidth="1"/>
    <col min="841" max="841" width="14.85546875" customWidth="1"/>
    <col min="842" max="846" width="14.7109375" customWidth="1"/>
    <col min="848" max="852" width="14.7109375" customWidth="1"/>
    <col min="853" max="853" width="14.5703125" customWidth="1"/>
    <col min="855" max="856" width="14.7109375" customWidth="1"/>
    <col min="857" max="857" width="14.85546875" customWidth="1"/>
    <col min="858" max="858" width="14.7109375" customWidth="1"/>
    <col min="862" max="864" width="14.7109375" customWidth="1"/>
    <col min="1018" max="1018" width="7" customWidth="1"/>
    <col min="1019" max="1019" width="37.28515625" customWidth="1"/>
    <col min="1020" max="1020" width="13.28515625" customWidth="1"/>
    <col min="1021" max="1021" width="14.140625" customWidth="1"/>
    <col min="1022" max="1022" width="12.5703125" customWidth="1"/>
    <col min="1023" max="1023" width="13.42578125" customWidth="1"/>
    <col min="1024" max="1027" width="13.7109375" customWidth="1"/>
    <col min="1028" max="1028" width="14.140625" customWidth="1"/>
    <col min="1029" max="1029" width="13.7109375" customWidth="1"/>
    <col min="1030" max="1030" width="9" customWidth="1"/>
    <col min="1031" max="1038" width="14.7109375" customWidth="1"/>
    <col min="1039" max="1039" width="14.85546875" customWidth="1"/>
    <col min="1040" max="1052" width="14.7109375" customWidth="1"/>
    <col min="1054" max="1054" width="14.7109375" customWidth="1"/>
    <col min="1056" max="1059" width="14.7109375" customWidth="1"/>
    <col min="1060" max="1060" width="14.85546875" customWidth="1"/>
    <col min="1061" max="1064" width="14.7109375" customWidth="1"/>
    <col min="1066" max="1067" width="14.7109375" customWidth="1"/>
    <col min="1069" max="1070" width="14.7109375" customWidth="1"/>
    <col min="1071" max="1071" width="14.5703125" customWidth="1"/>
    <col min="1072" max="1074" width="14.7109375" customWidth="1"/>
    <col min="1077" max="1077" width="14.7109375" customWidth="1"/>
    <col min="1078" max="1078" width="14.85546875" customWidth="1"/>
    <col min="1079" max="1081" width="14.7109375" customWidth="1"/>
    <col min="1083" max="1083" width="14.85546875" customWidth="1"/>
    <col min="1084" max="1085" width="14.7109375" customWidth="1"/>
    <col min="1086" max="1086" width="16.5703125" customWidth="1"/>
    <col min="1087" max="1088" width="14.7109375" customWidth="1"/>
    <col min="1090" max="1095" width="14.7109375" customWidth="1"/>
    <col min="1097" max="1097" width="14.85546875" customWidth="1"/>
    <col min="1098" max="1102" width="14.7109375" customWidth="1"/>
    <col min="1104" max="1108" width="14.7109375" customWidth="1"/>
    <col min="1109" max="1109" width="14.5703125" customWidth="1"/>
    <col min="1111" max="1112" width="14.7109375" customWidth="1"/>
    <col min="1113" max="1113" width="14.85546875" customWidth="1"/>
    <col min="1114" max="1114" width="14.7109375" customWidth="1"/>
    <col min="1118" max="1120" width="14.7109375" customWidth="1"/>
    <col min="1274" max="1274" width="7" customWidth="1"/>
    <col min="1275" max="1275" width="37.28515625" customWidth="1"/>
    <col min="1276" max="1276" width="13.28515625" customWidth="1"/>
    <col min="1277" max="1277" width="14.140625" customWidth="1"/>
    <col min="1278" max="1278" width="12.5703125" customWidth="1"/>
    <col min="1279" max="1279" width="13.42578125" customWidth="1"/>
    <col min="1280" max="1283" width="13.7109375" customWidth="1"/>
    <col min="1284" max="1284" width="14.140625" customWidth="1"/>
    <col min="1285" max="1285" width="13.7109375" customWidth="1"/>
    <col min="1286" max="1286" width="9" customWidth="1"/>
    <col min="1287" max="1294" width="14.7109375" customWidth="1"/>
    <col min="1295" max="1295" width="14.85546875" customWidth="1"/>
    <col min="1296" max="1308" width="14.7109375" customWidth="1"/>
    <col min="1310" max="1310" width="14.7109375" customWidth="1"/>
    <col min="1312" max="1315" width="14.7109375" customWidth="1"/>
    <col min="1316" max="1316" width="14.85546875" customWidth="1"/>
    <col min="1317" max="1320" width="14.7109375" customWidth="1"/>
    <col min="1322" max="1323" width="14.7109375" customWidth="1"/>
    <col min="1325" max="1326" width="14.7109375" customWidth="1"/>
    <col min="1327" max="1327" width="14.5703125" customWidth="1"/>
    <col min="1328" max="1330" width="14.7109375" customWidth="1"/>
    <col min="1333" max="1333" width="14.7109375" customWidth="1"/>
    <col min="1334" max="1334" width="14.85546875" customWidth="1"/>
    <col min="1335" max="1337" width="14.7109375" customWidth="1"/>
    <col min="1339" max="1339" width="14.85546875" customWidth="1"/>
    <col min="1340" max="1341" width="14.7109375" customWidth="1"/>
    <col min="1342" max="1342" width="16.5703125" customWidth="1"/>
    <col min="1343" max="1344" width="14.7109375" customWidth="1"/>
    <col min="1346" max="1351" width="14.7109375" customWidth="1"/>
    <col min="1353" max="1353" width="14.85546875" customWidth="1"/>
    <col min="1354" max="1358" width="14.7109375" customWidth="1"/>
    <col min="1360" max="1364" width="14.7109375" customWidth="1"/>
    <col min="1365" max="1365" width="14.5703125" customWidth="1"/>
    <col min="1367" max="1368" width="14.7109375" customWidth="1"/>
    <col min="1369" max="1369" width="14.85546875" customWidth="1"/>
    <col min="1370" max="1370" width="14.7109375" customWidth="1"/>
    <col min="1374" max="1376" width="14.7109375" customWidth="1"/>
    <col min="1530" max="1530" width="7" customWidth="1"/>
    <col min="1531" max="1531" width="37.28515625" customWidth="1"/>
    <col min="1532" max="1532" width="13.28515625" customWidth="1"/>
    <col min="1533" max="1533" width="14.140625" customWidth="1"/>
    <col min="1534" max="1534" width="12.5703125" customWidth="1"/>
    <col min="1535" max="1535" width="13.42578125" customWidth="1"/>
    <col min="1536" max="1539" width="13.7109375" customWidth="1"/>
    <col min="1540" max="1540" width="14.140625" customWidth="1"/>
    <col min="1541" max="1541" width="13.7109375" customWidth="1"/>
    <col min="1542" max="1542" width="9" customWidth="1"/>
    <col min="1543" max="1550" width="14.7109375" customWidth="1"/>
    <col min="1551" max="1551" width="14.85546875" customWidth="1"/>
    <col min="1552" max="1564" width="14.7109375" customWidth="1"/>
    <col min="1566" max="1566" width="14.7109375" customWidth="1"/>
    <col min="1568" max="1571" width="14.7109375" customWidth="1"/>
    <col min="1572" max="1572" width="14.85546875" customWidth="1"/>
    <col min="1573" max="1576" width="14.7109375" customWidth="1"/>
    <col min="1578" max="1579" width="14.7109375" customWidth="1"/>
    <col min="1581" max="1582" width="14.7109375" customWidth="1"/>
    <col min="1583" max="1583" width="14.5703125" customWidth="1"/>
    <col min="1584" max="1586" width="14.7109375" customWidth="1"/>
    <col min="1589" max="1589" width="14.7109375" customWidth="1"/>
    <col min="1590" max="1590" width="14.85546875" customWidth="1"/>
    <col min="1591" max="1593" width="14.7109375" customWidth="1"/>
    <col min="1595" max="1595" width="14.85546875" customWidth="1"/>
    <col min="1596" max="1597" width="14.7109375" customWidth="1"/>
    <col min="1598" max="1598" width="16.5703125" customWidth="1"/>
    <col min="1599" max="1600" width="14.7109375" customWidth="1"/>
    <col min="1602" max="1607" width="14.7109375" customWidth="1"/>
    <col min="1609" max="1609" width="14.85546875" customWidth="1"/>
    <col min="1610" max="1614" width="14.7109375" customWidth="1"/>
    <col min="1616" max="1620" width="14.7109375" customWidth="1"/>
    <col min="1621" max="1621" width="14.5703125" customWidth="1"/>
    <col min="1623" max="1624" width="14.7109375" customWidth="1"/>
    <col min="1625" max="1625" width="14.85546875" customWidth="1"/>
    <col min="1626" max="1626" width="14.7109375" customWidth="1"/>
    <col min="1630" max="1632" width="14.7109375" customWidth="1"/>
    <col min="1786" max="1786" width="7" customWidth="1"/>
    <col min="1787" max="1787" width="37.28515625" customWidth="1"/>
    <col min="1788" max="1788" width="13.28515625" customWidth="1"/>
    <col min="1789" max="1789" width="14.140625" customWidth="1"/>
    <col min="1790" max="1790" width="12.5703125" customWidth="1"/>
    <col min="1791" max="1791" width="13.42578125" customWidth="1"/>
    <col min="1792" max="1795" width="13.7109375" customWidth="1"/>
    <col min="1796" max="1796" width="14.140625" customWidth="1"/>
    <col min="1797" max="1797" width="13.7109375" customWidth="1"/>
    <col min="1798" max="1798" width="9" customWidth="1"/>
    <col min="1799" max="1806" width="14.7109375" customWidth="1"/>
    <col min="1807" max="1807" width="14.85546875" customWidth="1"/>
    <col min="1808" max="1820" width="14.7109375" customWidth="1"/>
    <col min="1822" max="1822" width="14.7109375" customWidth="1"/>
    <col min="1824" max="1827" width="14.7109375" customWidth="1"/>
    <col min="1828" max="1828" width="14.85546875" customWidth="1"/>
    <col min="1829" max="1832" width="14.7109375" customWidth="1"/>
    <col min="1834" max="1835" width="14.7109375" customWidth="1"/>
    <col min="1837" max="1838" width="14.7109375" customWidth="1"/>
    <col min="1839" max="1839" width="14.5703125" customWidth="1"/>
    <col min="1840" max="1842" width="14.7109375" customWidth="1"/>
    <col min="1845" max="1845" width="14.7109375" customWidth="1"/>
    <col min="1846" max="1846" width="14.85546875" customWidth="1"/>
    <col min="1847" max="1849" width="14.7109375" customWidth="1"/>
    <col min="1851" max="1851" width="14.85546875" customWidth="1"/>
    <col min="1852" max="1853" width="14.7109375" customWidth="1"/>
    <col min="1854" max="1854" width="16.5703125" customWidth="1"/>
    <col min="1855" max="1856" width="14.7109375" customWidth="1"/>
    <col min="1858" max="1863" width="14.7109375" customWidth="1"/>
    <col min="1865" max="1865" width="14.85546875" customWidth="1"/>
    <col min="1866" max="1870" width="14.7109375" customWidth="1"/>
    <col min="1872" max="1876" width="14.7109375" customWidth="1"/>
    <col min="1877" max="1877" width="14.5703125" customWidth="1"/>
    <col min="1879" max="1880" width="14.7109375" customWidth="1"/>
    <col min="1881" max="1881" width="14.85546875" customWidth="1"/>
    <col min="1882" max="1882" width="14.7109375" customWidth="1"/>
    <col min="1886" max="1888" width="14.7109375" customWidth="1"/>
    <col min="2042" max="2042" width="7" customWidth="1"/>
    <col min="2043" max="2043" width="37.28515625" customWidth="1"/>
    <col min="2044" max="2044" width="13.28515625" customWidth="1"/>
    <col min="2045" max="2045" width="14.140625" customWidth="1"/>
    <col min="2046" max="2046" width="12.5703125" customWidth="1"/>
    <col min="2047" max="2047" width="13.42578125" customWidth="1"/>
    <col min="2048" max="2051" width="13.7109375" customWidth="1"/>
    <col min="2052" max="2052" width="14.140625" customWidth="1"/>
    <col min="2053" max="2053" width="13.7109375" customWidth="1"/>
    <col min="2054" max="2054" width="9" customWidth="1"/>
    <col min="2055" max="2062" width="14.7109375" customWidth="1"/>
    <col min="2063" max="2063" width="14.85546875" customWidth="1"/>
    <col min="2064" max="2076" width="14.7109375" customWidth="1"/>
    <col min="2078" max="2078" width="14.7109375" customWidth="1"/>
    <col min="2080" max="2083" width="14.7109375" customWidth="1"/>
    <col min="2084" max="2084" width="14.85546875" customWidth="1"/>
    <col min="2085" max="2088" width="14.7109375" customWidth="1"/>
    <col min="2090" max="2091" width="14.7109375" customWidth="1"/>
    <col min="2093" max="2094" width="14.7109375" customWidth="1"/>
    <col min="2095" max="2095" width="14.5703125" customWidth="1"/>
    <col min="2096" max="2098" width="14.7109375" customWidth="1"/>
    <col min="2101" max="2101" width="14.7109375" customWidth="1"/>
    <col min="2102" max="2102" width="14.85546875" customWidth="1"/>
    <col min="2103" max="2105" width="14.7109375" customWidth="1"/>
    <col min="2107" max="2107" width="14.85546875" customWidth="1"/>
    <col min="2108" max="2109" width="14.7109375" customWidth="1"/>
    <col min="2110" max="2110" width="16.5703125" customWidth="1"/>
    <col min="2111" max="2112" width="14.7109375" customWidth="1"/>
    <col min="2114" max="2119" width="14.7109375" customWidth="1"/>
    <col min="2121" max="2121" width="14.85546875" customWidth="1"/>
    <col min="2122" max="2126" width="14.7109375" customWidth="1"/>
    <col min="2128" max="2132" width="14.7109375" customWidth="1"/>
    <col min="2133" max="2133" width="14.5703125" customWidth="1"/>
    <col min="2135" max="2136" width="14.7109375" customWidth="1"/>
    <col min="2137" max="2137" width="14.85546875" customWidth="1"/>
    <col min="2138" max="2138" width="14.7109375" customWidth="1"/>
    <col min="2142" max="2144" width="14.7109375" customWidth="1"/>
    <col min="2298" max="2298" width="7" customWidth="1"/>
    <col min="2299" max="2299" width="37.28515625" customWidth="1"/>
    <col min="2300" max="2300" width="13.28515625" customWidth="1"/>
    <col min="2301" max="2301" width="14.140625" customWidth="1"/>
    <col min="2302" max="2302" width="12.5703125" customWidth="1"/>
    <col min="2303" max="2303" width="13.42578125" customWidth="1"/>
    <col min="2304" max="2307" width="13.7109375" customWidth="1"/>
    <col min="2308" max="2308" width="14.140625" customWidth="1"/>
    <col min="2309" max="2309" width="13.7109375" customWidth="1"/>
    <col min="2310" max="2310" width="9" customWidth="1"/>
    <col min="2311" max="2318" width="14.7109375" customWidth="1"/>
    <col min="2319" max="2319" width="14.85546875" customWidth="1"/>
    <col min="2320" max="2332" width="14.7109375" customWidth="1"/>
    <col min="2334" max="2334" width="14.7109375" customWidth="1"/>
    <col min="2336" max="2339" width="14.7109375" customWidth="1"/>
    <col min="2340" max="2340" width="14.85546875" customWidth="1"/>
    <col min="2341" max="2344" width="14.7109375" customWidth="1"/>
    <col min="2346" max="2347" width="14.7109375" customWidth="1"/>
    <col min="2349" max="2350" width="14.7109375" customWidth="1"/>
    <col min="2351" max="2351" width="14.5703125" customWidth="1"/>
    <col min="2352" max="2354" width="14.7109375" customWidth="1"/>
    <col min="2357" max="2357" width="14.7109375" customWidth="1"/>
    <col min="2358" max="2358" width="14.85546875" customWidth="1"/>
    <col min="2359" max="2361" width="14.7109375" customWidth="1"/>
    <col min="2363" max="2363" width="14.85546875" customWidth="1"/>
    <col min="2364" max="2365" width="14.7109375" customWidth="1"/>
    <col min="2366" max="2366" width="16.5703125" customWidth="1"/>
    <col min="2367" max="2368" width="14.7109375" customWidth="1"/>
    <col min="2370" max="2375" width="14.7109375" customWidth="1"/>
    <col min="2377" max="2377" width="14.85546875" customWidth="1"/>
    <col min="2378" max="2382" width="14.7109375" customWidth="1"/>
    <col min="2384" max="2388" width="14.7109375" customWidth="1"/>
    <col min="2389" max="2389" width="14.5703125" customWidth="1"/>
    <col min="2391" max="2392" width="14.7109375" customWidth="1"/>
    <col min="2393" max="2393" width="14.85546875" customWidth="1"/>
    <col min="2394" max="2394" width="14.7109375" customWidth="1"/>
    <col min="2398" max="2400" width="14.7109375" customWidth="1"/>
    <col min="2554" max="2554" width="7" customWidth="1"/>
    <col min="2555" max="2555" width="37.28515625" customWidth="1"/>
    <col min="2556" max="2556" width="13.28515625" customWidth="1"/>
    <col min="2557" max="2557" width="14.140625" customWidth="1"/>
    <col min="2558" max="2558" width="12.5703125" customWidth="1"/>
    <col min="2559" max="2559" width="13.42578125" customWidth="1"/>
    <col min="2560" max="2563" width="13.7109375" customWidth="1"/>
    <col min="2564" max="2564" width="14.140625" customWidth="1"/>
    <col min="2565" max="2565" width="13.7109375" customWidth="1"/>
    <col min="2566" max="2566" width="9" customWidth="1"/>
    <col min="2567" max="2574" width="14.7109375" customWidth="1"/>
    <col min="2575" max="2575" width="14.85546875" customWidth="1"/>
    <col min="2576" max="2588" width="14.7109375" customWidth="1"/>
    <col min="2590" max="2590" width="14.7109375" customWidth="1"/>
    <col min="2592" max="2595" width="14.7109375" customWidth="1"/>
    <col min="2596" max="2596" width="14.85546875" customWidth="1"/>
    <col min="2597" max="2600" width="14.7109375" customWidth="1"/>
    <col min="2602" max="2603" width="14.7109375" customWidth="1"/>
    <col min="2605" max="2606" width="14.7109375" customWidth="1"/>
    <col min="2607" max="2607" width="14.5703125" customWidth="1"/>
    <col min="2608" max="2610" width="14.7109375" customWidth="1"/>
    <col min="2613" max="2613" width="14.7109375" customWidth="1"/>
    <col min="2614" max="2614" width="14.85546875" customWidth="1"/>
    <col min="2615" max="2617" width="14.7109375" customWidth="1"/>
    <col min="2619" max="2619" width="14.85546875" customWidth="1"/>
    <col min="2620" max="2621" width="14.7109375" customWidth="1"/>
    <col min="2622" max="2622" width="16.5703125" customWidth="1"/>
    <col min="2623" max="2624" width="14.7109375" customWidth="1"/>
    <col min="2626" max="2631" width="14.7109375" customWidth="1"/>
    <col min="2633" max="2633" width="14.85546875" customWidth="1"/>
    <col min="2634" max="2638" width="14.7109375" customWidth="1"/>
    <col min="2640" max="2644" width="14.7109375" customWidth="1"/>
    <col min="2645" max="2645" width="14.5703125" customWidth="1"/>
    <col min="2647" max="2648" width="14.7109375" customWidth="1"/>
    <col min="2649" max="2649" width="14.85546875" customWidth="1"/>
    <col min="2650" max="2650" width="14.7109375" customWidth="1"/>
    <col min="2654" max="2656" width="14.7109375" customWidth="1"/>
    <col min="2810" max="2810" width="7" customWidth="1"/>
    <col min="2811" max="2811" width="37.28515625" customWidth="1"/>
    <col min="2812" max="2812" width="13.28515625" customWidth="1"/>
    <col min="2813" max="2813" width="14.140625" customWidth="1"/>
    <col min="2814" max="2814" width="12.5703125" customWidth="1"/>
    <col min="2815" max="2815" width="13.42578125" customWidth="1"/>
    <col min="2816" max="2819" width="13.7109375" customWidth="1"/>
    <col min="2820" max="2820" width="14.140625" customWidth="1"/>
    <col min="2821" max="2821" width="13.7109375" customWidth="1"/>
    <col min="2822" max="2822" width="9" customWidth="1"/>
    <col min="2823" max="2830" width="14.7109375" customWidth="1"/>
    <col min="2831" max="2831" width="14.85546875" customWidth="1"/>
    <col min="2832" max="2844" width="14.7109375" customWidth="1"/>
    <col min="2846" max="2846" width="14.7109375" customWidth="1"/>
    <col min="2848" max="2851" width="14.7109375" customWidth="1"/>
    <col min="2852" max="2852" width="14.85546875" customWidth="1"/>
    <col min="2853" max="2856" width="14.7109375" customWidth="1"/>
    <col min="2858" max="2859" width="14.7109375" customWidth="1"/>
    <col min="2861" max="2862" width="14.7109375" customWidth="1"/>
    <col min="2863" max="2863" width="14.5703125" customWidth="1"/>
    <col min="2864" max="2866" width="14.7109375" customWidth="1"/>
    <col min="2869" max="2869" width="14.7109375" customWidth="1"/>
    <col min="2870" max="2870" width="14.85546875" customWidth="1"/>
    <col min="2871" max="2873" width="14.7109375" customWidth="1"/>
    <col min="2875" max="2875" width="14.85546875" customWidth="1"/>
    <col min="2876" max="2877" width="14.7109375" customWidth="1"/>
    <col min="2878" max="2878" width="16.5703125" customWidth="1"/>
    <col min="2879" max="2880" width="14.7109375" customWidth="1"/>
    <col min="2882" max="2887" width="14.7109375" customWidth="1"/>
    <col min="2889" max="2889" width="14.85546875" customWidth="1"/>
    <col min="2890" max="2894" width="14.7109375" customWidth="1"/>
    <col min="2896" max="2900" width="14.7109375" customWidth="1"/>
    <col min="2901" max="2901" width="14.5703125" customWidth="1"/>
    <col min="2903" max="2904" width="14.7109375" customWidth="1"/>
    <col min="2905" max="2905" width="14.85546875" customWidth="1"/>
    <col min="2906" max="2906" width="14.7109375" customWidth="1"/>
    <col min="2910" max="2912" width="14.7109375" customWidth="1"/>
    <col min="3066" max="3066" width="7" customWidth="1"/>
    <col min="3067" max="3067" width="37.28515625" customWidth="1"/>
    <col min="3068" max="3068" width="13.28515625" customWidth="1"/>
    <col min="3069" max="3069" width="14.140625" customWidth="1"/>
    <col min="3070" max="3070" width="12.5703125" customWidth="1"/>
    <col min="3071" max="3071" width="13.42578125" customWidth="1"/>
    <col min="3072" max="3075" width="13.7109375" customWidth="1"/>
    <col min="3076" max="3076" width="14.140625" customWidth="1"/>
    <col min="3077" max="3077" width="13.7109375" customWidth="1"/>
    <col min="3078" max="3078" width="9" customWidth="1"/>
    <col min="3079" max="3086" width="14.7109375" customWidth="1"/>
    <col min="3087" max="3087" width="14.85546875" customWidth="1"/>
    <col min="3088" max="3100" width="14.7109375" customWidth="1"/>
    <col min="3102" max="3102" width="14.7109375" customWidth="1"/>
    <col min="3104" max="3107" width="14.7109375" customWidth="1"/>
    <col min="3108" max="3108" width="14.85546875" customWidth="1"/>
    <col min="3109" max="3112" width="14.7109375" customWidth="1"/>
    <col min="3114" max="3115" width="14.7109375" customWidth="1"/>
    <col min="3117" max="3118" width="14.7109375" customWidth="1"/>
    <col min="3119" max="3119" width="14.5703125" customWidth="1"/>
    <col min="3120" max="3122" width="14.7109375" customWidth="1"/>
    <col min="3125" max="3125" width="14.7109375" customWidth="1"/>
    <col min="3126" max="3126" width="14.85546875" customWidth="1"/>
    <col min="3127" max="3129" width="14.7109375" customWidth="1"/>
    <col min="3131" max="3131" width="14.85546875" customWidth="1"/>
    <col min="3132" max="3133" width="14.7109375" customWidth="1"/>
    <col min="3134" max="3134" width="16.5703125" customWidth="1"/>
    <col min="3135" max="3136" width="14.7109375" customWidth="1"/>
    <col min="3138" max="3143" width="14.7109375" customWidth="1"/>
    <col min="3145" max="3145" width="14.85546875" customWidth="1"/>
    <col min="3146" max="3150" width="14.7109375" customWidth="1"/>
    <col min="3152" max="3156" width="14.7109375" customWidth="1"/>
    <col min="3157" max="3157" width="14.5703125" customWidth="1"/>
    <col min="3159" max="3160" width="14.7109375" customWidth="1"/>
    <col min="3161" max="3161" width="14.85546875" customWidth="1"/>
    <col min="3162" max="3162" width="14.7109375" customWidth="1"/>
    <col min="3166" max="3168" width="14.7109375" customWidth="1"/>
    <col min="3322" max="3322" width="7" customWidth="1"/>
    <col min="3323" max="3323" width="37.28515625" customWidth="1"/>
    <col min="3324" max="3324" width="13.28515625" customWidth="1"/>
    <col min="3325" max="3325" width="14.140625" customWidth="1"/>
    <col min="3326" max="3326" width="12.5703125" customWidth="1"/>
    <col min="3327" max="3327" width="13.42578125" customWidth="1"/>
    <col min="3328" max="3331" width="13.7109375" customWidth="1"/>
    <col min="3332" max="3332" width="14.140625" customWidth="1"/>
    <col min="3333" max="3333" width="13.7109375" customWidth="1"/>
    <col min="3334" max="3334" width="9" customWidth="1"/>
    <col min="3335" max="3342" width="14.7109375" customWidth="1"/>
    <col min="3343" max="3343" width="14.85546875" customWidth="1"/>
    <col min="3344" max="3356" width="14.7109375" customWidth="1"/>
    <col min="3358" max="3358" width="14.7109375" customWidth="1"/>
    <col min="3360" max="3363" width="14.7109375" customWidth="1"/>
    <col min="3364" max="3364" width="14.85546875" customWidth="1"/>
    <col min="3365" max="3368" width="14.7109375" customWidth="1"/>
    <col min="3370" max="3371" width="14.7109375" customWidth="1"/>
    <col min="3373" max="3374" width="14.7109375" customWidth="1"/>
    <col min="3375" max="3375" width="14.5703125" customWidth="1"/>
    <col min="3376" max="3378" width="14.7109375" customWidth="1"/>
    <col min="3381" max="3381" width="14.7109375" customWidth="1"/>
    <col min="3382" max="3382" width="14.85546875" customWidth="1"/>
    <col min="3383" max="3385" width="14.7109375" customWidth="1"/>
    <col min="3387" max="3387" width="14.85546875" customWidth="1"/>
    <col min="3388" max="3389" width="14.7109375" customWidth="1"/>
    <col min="3390" max="3390" width="16.5703125" customWidth="1"/>
    <col min="3391" max="3392" width="14.7109375" customWidth="1"/>
    <col min="3394" max="3399" width="14.7109375" customWidth="1"/>
    <col min="3401" max="3401" width="14.85546875" customWidth="1"/>
    <col min="3402" max="3406" width="14.7109375" customWidth="1"/>
    <col min="3408" max="3412" width="14.7109375" customWidth="1"/>
    <col min="3413" max="3413" width="14.5703125" customWidth="1"/>
    <col min="3415" max="3416" width="14.7109375" customWidth="1"/>
    <col min="3417" max="3417" width="14.85546875" customWidth="1"/>
    <col min="3418" max="3418" width="14.7109375" customWidth="1"/>
    <col min="3422" max="3424" width="14.7109375" customWidth="1"/>
    <col min="3578" max="3578" width="7" customWidth="1"/>
    <col min="3579" max="3579" width="37.28515625" customWidth="1"/>
    <col min="3580" max="3580" width="13.28515625" customWidth="1"/>
    <col min="3581" max="3581" width="14.140625" customWidth="1"/>
    <col min="3582" max="3582" width="12.5703125" customWidth="1"/>
    <col min="3583" max="3583" width="13.42578125" customWidth="1"/>
    <col min="3584" max="3587" width="13.7109375" customWidth="1"/>
    <col min="3588" max="3588" width="14.140625" customWidth="1"/>
    <col min="3589" max="3589" width="13.7109375" customWidth="1"/>
    <col min="3590" max="3590" width="9" customWidth="1"/>
    <col min="3591" max="3598" width="14.7109375" customWidth="1"/>
    <col min="3599" max="3599" width="14.85546875" customWidth="1"/>
    <col min="3600" max="3612" width="14.7109375" customWidth="1"/>
    <col min="3614" max="3614" width="14.7109375" customWidth="1"/>
    <col min="3616" max="3619" width="14.7109375" customWidth="1"/>
    <col min="3620" max="3620" width="14.85546875" customWidth="1"/>
    <col min="3621" max="3624" width="14.7109375" customWidth="1"/>
    <col min="3626" max="3627" width="14.7109375" customWidth="1"/>
    <col min="3629" max="3630" width="14.7109375" customWidth="1"/>
    <col min="3631" max="3631" width="14.5703125" customWidth="1"/>
    <col min="3632" max="3634" width="14.7109375" customWidth="1"/>
    <col min="3637" max="3637" width="14.7109375" customWidth="1"/>
    <col min="3638" max="3638" width="14.85546875" customWidth="1"/>
    <col min="3639" max="3641" width="14.7109375" customWidth="1"/>
    <col min="3643" max="3643" width="14.85546875" customWidth="1"/>
    <col min="3644" max="3645" width="14.7109375" customWidth="1"/>
    <col min="3646" max="3646" width="16.5703125" customWidth="1"/>
    <col min="3647" max="3648" width="14.7109375" customWidth="1"/>
    <col min="3650" max="3655" width="14.7109375" customWidth="1"/>
    <col min="3657" max="3657" width="14.85546875" customWidth="1"/>
    <col min="3658" max="3662" width="14.7109375" customWidth="1"/>
    <col min="3664" max="3668" width="14.7109375" customWidth="1"/>
    <col min="3669" max="3669" width="14.5703125" customWidth="1"/>
    <col min="3671" max="3672" width="14.7109375" customWidth="1"/>
    <col min="3673" max="3673" width="14.85546875" customWidth="1"/>
    <col min="3674" max="3674" width="14.7109375" customWidth="1"/>
    <col min="3678" max="3680" width="14.7109375" customWidth="1"/>
    <col min="3834" max="3834" width="7" customWidth="1"/>
    <col min="3835" max="3835" width="37.28515625" customWidth="1"/>
    <col min="3836" max="3836" width="13.28515625" customWidth="1"/>
    <col min="3837" max="3837" width="14.140625" customWidth="1"/>
    <col min="3838" max="3838" width="12.5703125" customWidth="1"/>
    <col min="3839" max="3839" width="13.42578125" customWidth="1"/>
    <col min="3840" max="3843" width="13.7109375" customWidth="1"/>
    <col min="3844" max="3844" width="14.140625" customWidth="1"/>
    <col min="3845" max="3845" width="13.7109375" customWidth="1"/>
    <col min="3846" max="3846" width="9" customWidth="1"/>
    <col min="3847" max="3854" width="14.7109375" customWidth="1"/>
    <col min="3855" max="3855" width="14.85546875" customWidth="1"/>
    <col min="3856" max="3868" width="14.7109375" customWidth="1"/>
    <col min="3870" max="3870" width="14.7109375" customWidth="1"/>
    <col min="3872" max="3875" width="14.7109375" customWidth="1"/>
    <col min="3876" max="3876" width="14.85546875" customWidth="1"/>
    <col min="3877" max="3880" width="14.7109375" customWidth="1"/>
    <col min="3882" max="3883" width="14.7109375" customWidth="1"/>
    <col min="3885" max="3886" width="14.7109375" customWidth="1"/>
    <col min="3887" max="3887" width="14.5703125" customWidth="1"/>
    <col min="3888" max="3890" width="14.7109375" customWidth="1"/>
    <col min="3893" max="3893" width="14.7109375" customWidth="1"/>
    <col min="3894" max="3894" width="14.85546875" customWidth="1"/>
    <col min="3895" max="3897" width="14.7109375" customWidth="1"/>
    <col min="3899" max="3899" width="14.85546875" customWidth="1"/>
    <col min="3900" max="3901" width="14.7109375" customWidth="1"/>
    <col min="3902" max="3902" width="16.5703125" customWidth="1"/>
    <col min="3903" max="3904" width="14.7109375" customWidth="1"/>
    <col min="3906" max="3911" width="14.7109375" customWidth="1"/>
    <col min="3913" max="3913" width="14.85546875" customWidth="1"/>
    <col min="3914" max="3918" width="14.7109375" customWidth="1"/>
    <col min="3920" max="3924" width="14.7109375" customWidth="1"/>
    <col min="3925" max="3925" width="14.5703125" customWidth="1"/>
    <col min="3927" max="3928" width="14.7109375" customWidth="1"/>
    <col min="3929" max="3929" width="14.85546875" customWidth="1"/>
    <col min="3930" max="3930" width="14.7109375" customWidth="1"/>
    <col min="3934" max="3936" width="14.7109375" customWidth="1"/>
    <col min="4090" max="4090" width="7" customWidth="1"/>
    <col min="4091" max="4091" width="37.28515625" customWidth="1"/>
    <col min="4092" max="4092" width="13.28515625" customWidth="1"/>
    <col min="4093" max="4093" width="14.140625" customWidth="1"/>
    <col min="4094" max="4094" width="12.5703125" customWidth="1"/>
    <col min="4095" max="4095" width="13.42578125" customWidth="1"/>
    <col min="4096" max="4099" width="13.7109375" customWidth="1"/>
    <col min="4100" max="4100" width="14.140625" customWidth="1"/>
    <col min="4101" max="4101" width="13.7109375" customWidth="1"/>
    <col min="4102" max="4102" width="9" customWidth="1"/>
    <col min="4103" max="4110" width="14.7109375" customWidth="1"/>
    <col min="4111" max="4111" width="14.85546875" customWidth="1"/>
    <col min="4112" max="4124" width="14.7109375" customWidth="1"/>
    <col min="4126" max="4126" width="14.7109375" customWidth="1"/>
    <col min="4128" max="4131" width="14.7109375" customWidth="1"/>
    <col min="4132" max="4132" width="14.85546875" customWidth="1"/>
    <col min="4133" max="4136" width="14.7109375" customWidth="1"/>
    <col min="4138" max="4139" width="14.7109375" customWidth="1"/>
    <col min="4141" max="4142" width="14.7109375" customWidth="1"/>
    <col min="4143" max="4143" width="14.5703125" customWidth="1"/>
    <col min="4144" max="4146" width="14.7109375" customWidth="1"/>
    <col min="4149" max="4149" width="14.7109375" customWidth="1"/>
    <col min="4150" max="4150" width="14.85546875" customWidth="1"/>
    <col min="4151" max="4153" width="14.7109375" customWidth="1"/>
    <col min="4155" max="4155" width="14.85546875" customWidth="1"/>
    <col min="4156" max="4157" width="14.7109375" customWidth="1"/>
    <col min="4158" max="4158" width="16.5703125" customWidth="1"/>
    <col min="4159" max="4160" width="14.7109375" customWidth="1"/>
    <col min="4162" max="4167" width="14.7109375" customWidth="1"/>
    <col min="4169" max="4169" width="14.85546875" customWidth="1"/>
    <col min="4170" max="4174" width="14.7109375" customWidth="1"/>
    <col min="4176" max="4180" width="14.7109375" customWidth="1"/>
    <col min="4181" max="4181" width="14.5703125" customWidth="1"/>
    <col min="4183" max="4184" width="14.7109375" customWidth="1"/>
    <col min="4185" max="4185" width="14.85546875" customWidth="1"/>
    <col min="4186" max="4186" width="14.7109375" customWidth="1"/>
    <col min="4190" max="4192" width="14.7109375" customWidth="1"/>
    <col min="4346" max="4346" width="7" customWidth="1"/>
    <col min="4347" max="4347" width="37.28515625" customWidth="1"/>
    <col min="4348" max="4348" width="13.28515625" customWidth="1"/>
    <col min="4349" max="4349" width="14.140625" customWidth="1"/>
    <col min="4350" max="4350" width="12.5703125" customWidth="1"/>
    <col min="4351" max="4351" width="13.42578125" customWidth="1"/>
    <col min="4352" max="4355" width="13.7109375" customWidth="1"/>
    <col min="4356" max="4356" width="14.140625" customWidth="1"/>
    <col min="4357" max="4357" width="13.7109375" customWidth="1"/>
    <col min="4358" max="4358" width="9" customWidth="1"/>
    <col min="4359" max="4366" width="14.7109375" customWidth="1"/>
    <col min="4367" max="4367" width="14.85546875" customWidth="1"/>
    <col min="4368" max="4380" width="14.7109375" customWidth="1"/>
    <col min="4382" max="4382" width="14.7109375" customWidth="1"/>
    <col min="4384" max="4387" width="14.7109375" customWidth="1"/>
    <col min="4388" max="4388" width="14.85546875" customWidth="1"/>
    <col min="4389" max="4392" width="14.7109375" customWidth="1"/>
    <col min="4394" max="4395" width="14.7109375" customWidth="1"/>
    <col min="4397" max="4398" width="14.7109375" customWidth="1"/>
    <col min="4399" max="4399" width="14.5703125" customWidth="1"/>
    <col min="4400" max="4402" width="14.7109375" customWidth="1"/>
    <col min="4405" max="4405" width="14.7109375" customWidth="1"/>
    <col min="4406" max="4406" width="14.85546875" customWidth="1"/>
    <col min="4407" max="4409" width="14.7109375" customWidth="1"/>
    <col min="4411" max="4411" width="14.85546875" customWidth="1"/>
    <col min="4412" max="4413" width="14.7109375" customWidth="1"/>
    <col min="4414" max="4414" width="16.5703125" customWidth="1"/>
    <col min="4415" max="4416" width="14.7109375" customWidth="1"/>
    <col min="4418" max="4423" width="14.7109375" customWidth="1"/>
    <col min="4425" max="4425" width="14.85546875" customWidth="1"/>
    <col min="4426" max="4430" width="14.7109375" customWidth="1"/>
    <col min="4432" max="4436" width="14.7109375" customWidth="1"/>
    <col min="4437" max="4437" width="14.5703125" customWidth="1"/>
    <col min="4439" max="4440" width="14.7109375" customWidth="1"/>
    <col min="4441" max="4441" width="14.85546875" customWidth="1"/>
    <col min="4442" max="4442" width="14.7109375" customWidth="1"/>
    <col min="4446" max="4448" width="14.7109375" customWidth="1"/>
    <col min="4602" max="4602" width="7" customWidth="1"/>
    <col min="4603" max="4603" width="37.28515625" customWidth="1"/>
    <col min="4604" max="4604" width="13.28515625" customWidth="1"/>
    <col min="4605" max="4605" width="14.140625" customWidth="1"/>
    <col min="4606" max="4606" width="12.5703125" customWidth="1"/>
    <col min="4607" max="4607" width="13.42578125" customWidth="1"/>
    <col min="4608" max="4611" width="13.7109375" customWidth="1"/>
    <col min="4612" max="4612" width="14.140625" customWidth="1"/>
    <col min="4613" max="4613" width="13.7109375" customWidth="1"/>
    <col min="4614" max="4614" width="9" customWidth="1"/>
    <col min="4615" max="4622" width="14.7109375" customWidth="1"/>
    <col min="4623" max="4623" width="14.85546875" customWidth="1"/>
    <col min="4624" max="4636" width="14.7109375" customWidth="1"/>
    <col min="4638" max="4638" width="14.7109375" customWidth="1"/>
    <col min="4640" max="4643" width="14.7109375" customWidth="1"/>
    <col min="4644" max="4644" width="14.85546875" customWidth="1"/>
    <col min="4645" max="4648" width="14.7109375" customWidth="1"/>
    <col min="4650" max="4651" width="14.7109375" customWidth="1"/>
    <col min="4653" max="4654" width="14.7109375" customWidth="1"/>
    <col min="4655" max="4655" width="14.5703125" customWidth="1"/>
    <col min="4656" max="4658" width="14.7109375" customWidth="1"/>
    <col min="4661" max="4661" width="14.7109375" customWidth="1"/>
    <col min="4662" max="4662" width="14.85546875" customWidth="1"/>
    <col min="4663" max="4665" width="14.7109375" customWidth="1"/>
    <col min="4667" max="4667" width="14.85546875" customWidth="1"/>
    <col min="4668" max="4669" width="14.7109375" customWidth="1"/>
    <col min="4670" max="4670" width="16.5703125" customWidth="1"/>
    <col min="4671" max="4672" width="14.7109375" customWidth="1"/>
    <col min="4674" max="4679" width="14.7109375" customWidth="1"/>
    <col min="4681" max="4681" width="14.85546875" customWidth="1"/>
    <col min="4682" max="4686" width="14.7109375" customWidth="1"/>
    <col min="4688" max="4692" width="14.7109375" customWidth="1"/>
    <col min="4693" max="4693" width="14.5703125" customWidth="1"/>
    <col min="4695" max="4696" width="14.7109375" customWidth="1"/>
    <col min="4697" max="4697" width="14.85546875" customWidth="1"/>
    <col min="4698" max="4698" width="14.7109375" customWidth="1"/>
    <col min="4702" max="4704" width="14.7109375" customWidth="1"/>
    <col min="4858" max="4858" width="7" customWidth="1"/>
    <col min="4859" max="4859" width="37.28515625" customWidth="1"/>
    <col min="4860" max="4860" width="13.28515625" customWidth="1"/>
    <col min="4861" max="4861" width="14.140625" customWidth="1"/>
    <col min="4862" max="4862" width="12.5703125" customWidth="1"/>
    <col min="4863" max="4863" width="13.42578125" customWidth="1"/>
    <col min="4864" max="4867" width="13.7109375" customWidth="1"/>
    <col min="4868" max="4868" width="14.140625" customWidth="1"/>
    <col min="4869" max="4869" width="13.7109375" customWidth="1"/>
    <col min="4870" max="4870" width="9" customWidth="1"/>
    <col min="4871" max="4878" width="14.7109375" customWidth="1"/>
    <col min="4879" max="4879" width="14.85546875" customWidth="1"/>
    <col min="4880" max="4892" width="14.7109375" customWidth="1"/>
    <col min="4894" max="4894" width="14.7109375" customWidth="1"/>
    <col min="4896" max="4899" width="14.7109375" customWidth="1"/>
    <col min="4900" max="4900" width="14.85546875" customWidth="1"/>
    <col min="4901" max="4904" width="14.7109375" customWidth="1"/>
    <col min="4906" max="4907" width="14.7109375" customWidth="1"/>
    <col min="4909" max="4910" width="14.7109375" customWidth="1"/>
    <col min="4911" max="4911" width="14.5703125" customWidth="1"/>
    <col min="4912" max="4914" width="14.7109375" customWidth="1"/>
    <col min="4917" max="4917" width="14.7109375" customWidth="1"/>
    <col min="4918" max="4918" width="14.85546875" customWidth="1"/>
    <col min="4919" max="4921" width="14.7109375" customWidth="1"/>
    <col min="4923" max="4923" width="14.85546875" customWidth="1"/>
    <col min="4924" max="4925" width="14.7109375" customWidth="1"/>
    <col min="4926" max="4926" width="16.5703125" customWidth="1"/>
    <col min="4927" max="4928" width="14.7109375" customWidth="1"/>
    <col min="4930" max="4935" width="14.7109375" customWidth="1"/>
    <col min="4937" max="4937" width="14.85546875" customWidth="1"/>
    <col min="4938" max="4942" width="14.7109375" customWidth="1"/>
    <col min="4944" max="4948" width="14.7109375" customWidth="1"/>
    <col min="4949" max="4949" width="14.5703125" customWidth="1"/>
    <col min="4951" max="4952" width="14.7109375" customWidth="1"/>
    <col min="4953" max="4953" width="14.85546875" customWidth="1"/>
    <col min="4954" max="4954" width="14.7109375" customWidth="1"/>
    <col min="4958" max="4960" width="14.7109375" customWidth="1"/>
    <col min="5114" max="5114" width="7" customWidth="1"/>
    <col min="5115" max="5115" width="37.28515625" customWidth="1"/>
    <col min="5116" max="5116" width="13.28515625" customWidth="1"/>
    <col min="5117" max="5117" width="14.140625" customWidth="1"/>
    <col min="5118" max="5118" width="12.5703125" customWidth="1"/>
    <col min="5119" max="5119" width="13.42578125" customWidth="1"/>
    <col min="5120" max="5123" width="13.7109375" customWidth="1"/>
    <col min="5124" max="5124" width="14.140625" customWidth="1"/>
    <col min="5125" max="5125" width="13.7109375" customWidth="1"/>
    <col min="5126" max="5126" width="9" customWidth="1"/>
    <col min="5127" max="5134" width="14.7109375" customWidth="1"/>
    <col min="5135" max="5135" width="14.85546875" customWidth="1"/>
    <col min="5136" max="5148" width="14.7109375" customWidth="1"/>
    <col min="5150" max="5150" width="14.7109375" customWidth="1"/>
    <col min="5152" max="5155" width="14.7109375" customWidth="1"/>
    <col min="5156" max="5156" width="14.85546875" customWidth="1"/>
    <col min="5157" max="5160" width="14.7109375" customWidth="1"/>
    <col min="5162" max="5163" width="14.7109375" customWidth="1"/>
    <col min="5165" max="5166" width="14.7109375" customWidth="1"/>
    <col min="5167" max="5167" width="14.5703125" customWidth="1"/>
    <col min="5168" max="5170" width="14.7109375" customWidth="1"/>
    <col min="5173" max="5173" width="14.7109375" customWidth="1"/>
    <col min="5174" max="5174" width="14.85546875" customWidth="1"/>
    <col min="5175" max="5177" width="14.7109375" customWidth="1"/>
    <col min="5179" max="5179" width="14.85546875" customWidth="1"/>
    <col min="5180" max="5181" width="14.7109375" customWidth="1"/>
    <col min="5182" max="5182" width="16.5703125" customWidth="1"/>
    <col min="5183" max="5184" width="14.7109375" customWidth="1"/>
    <col min="5186" max="5191" width="14.7109375" customWidth="1"/>
    <col min="5193" max="5193" width="14.85546875" customWidth="1"/>
    <col min="5194" max="5198" width="14.7109375" customWidth="1"/>
    <col min="5200" max="5204" width="14.7109375" customWidth="1"/>
    <col min="5205" max="5205" width="14.5703125" customWidth="1"/>
    <col min="5207" max="5208" width="14.7109375" customWidth="1"/>
    <col min="5209" max="5209" width="14.85546875" customWidth="1"/>
    <col min="5210" max="5210" width="14.7109375" customWidth="1"/>
    <col min="5214" max="5216" width="14.7109375" customWidth="1"/>
    <col min="5370" max="5370" width="7" customWidth="1"/>
    <col min="5371" max="5371" width="37.28515625" customWidth="1"/>
    <col min="5372" max="5372" width="13.28515625" customWidth="1"/>
    <col min="5373" max="5373" width="14.140625" customWidth="1"/>
    <col min="5374" max="5374" width="12.5703125" customWidth="1"/>
    <col min="5375" max="5375" width="13.42578125" customWidth="1"/>
    <col min="5376" max="5379" width="13.7109375" customWidth="1"/>
    <col min="5380" max="5380" width="14.140625" customWidth="1"/>
    <col min="5381" max="5381" width="13.7109375" customWidth="1"/>
    <col min="5382" max="5382" width="9" customWidth="1"/>
    <col min="5383" max="5390" width="14.7109375" customWidth="1"/>
    <col min="5391" max="5391" width="14.85546875" customWidth="1"/>
    <col min="5392" max="5404" width="14.7109375" customWidth="1"/>
    <col min="5406" max="5406" width="14.7109375" customWidth="1"/>
    <col min="5408" max="5411" width="14.7109375" customWidth="1"/>
    <col min="5412" max="5412" width="14.85546875" customWidth="1"/>
    <col min="5413" max="5416" width="14.7109375" customWidth="1"/>
    <col min="5418" max="5419" width="14.7109375" customWidth="1"/>
    <col min="5421" max="5422" width="14.7109375" customWidth="1"/>
    <col min="5423" max="5423" width="14.5703125" customWidth="1"/>
    <col min="5424" max="5426" width="14.7109375" customWidth="1"/>
    <col min="5429" max="5429" width="14.7109375" customWidth="1"/>
    <col min="5430" max="5430" width="14.85546875" customWidth="1"/>
    <col min="5431" max="5433" width="14.7109375" customWidth="1"/>
    <col min="5435" max="5435" width="14.85546875" customWidth="1"/>
    <col min="5436" max="5437" width="14.7109375" customWidth="1"/>
    <col min="5438" max="5438" width="16.5703125" customWidth="1"/>
    <col min="5439" max="5440" width="14.7109375" customWidth="1"/>
    <col min="5442" max="5447" width="14.7109375" customWidth="1"/>
    <col min="5449" max="5449" width="14.85546875" customWidth="1"/>
    <col min="5450" max="5454" width="14.7109375" customWidth="1"/>
    <col min="5456" max="5460" width="14.7109375" customWidth="1"/>
    <col min="5461" max="5461" width="14.5703125" customWidth="1"/>
    <col min="5463" max="5464" width="14.7109375" customWidth="1"/>
    <col min="5465" max="5465" width="14.85546875" customWidth="1"/>
    <col min="5466" max="5466" width="14.7109375" customWidth="1"/>
    <col min="5470" max="5472" width="14.7109375" customWidth="1"/>
    <col min="5626" max="5626" width="7" customWidth="1"/>
    <col min="5627" max="5627" width="37.28515625" customWidth="1"/>
    <col min="5628" max="5628" width="13.28515625" customWidth="1"/>
    <col min="5629" max="5629" width="14.140625" customWidth="1"/>
    <col min="5630" max="5630" width="12.5703125" customWidth="1"/>
    <col min="5631" max="5631" width="13.42578125" customWidth="1"/>
    <col min="5632" max="5635" width="13.7109375" customWidth="1"/>
    <col min="5636" max="5636" width="14.140625" customWidth="1"/>
    <col min="5637" max="5637" width="13.7109375" customWidth="1"/>
    <col min="5638" max="5638" width="9" customWidth="1"/>
    <col min="5639" max="5646" width="14.7109375" customWidth="1"/>
    <col min="5647" max="5647" width="14.85546875" customWidth="1"/>
    <col min="5648" max="5660" width="14.7109375" customWidth="1"/>
    <col min="5662" max="5662" width="14.7109375" customWidth="1"/>
    <col min="5664" max="5667" width="14.7109375" customWidth="1"/>
    <col min="5668" max="5668" width="14.85546875" customWidth="1"/>
    <col min="5669" max="5672" width="14.7109375" customWidth="1"/>
    <col min="5674" max="5675" width="14.7109375" customWidth="1"/>
    <col min="5677" max="5678" width="14.7109375" customWidth="1"/>
    <col min="5679" max="5679" width="14.5703125" customWidth="1"/>
    <col min="5680" max="5682" width="14.7109375" customWidth="1"/>
    <col min="5685" max="5685" width="14.7109375" customWidth="1"/>
    <col min="5686" max="5686" width="14.85546875" customWidth="1"/>
    <col min="5687" max="5689" width="14.7109375" customWidth="1"/>
    <col min="5691" max="5691" width="14.85546875" customWidth="1"/>
    <col min="5692" max="5693" width="14.7109375" customWidth="1"/>
    <col min="5694" max="5694" width="16.5703125" customWidth="1"/>
    <col min="5695" max="5696" width="14.7109375" customWidth="1"/>
    <col min="5698" max="5703" width="14.7109375" customWidth="1"/>
    <col min="5705" max="5705" width="14.85546875" customWidth="1"/>
    <col min="5706" max="5710" width="14.7109375" customWidth="1"/>
    <col min="5712" max="5716" width="14.7109375" customWidth="1"/>
    <col min="5717" max="5717" width="14.5703125" customWidth="1"/>
    <col min="5719" max="5720" width="14.7109375" customWidth="1"/>
    <col min="5721" max="5721" width="14.85546875" customWidth="1"/>
    <col min="5722" max="5722" width="14.7109375" customWidth="1"/>
    <col min="5726" max="5728" width="14.7109375" customWidth="1"/>
    <col min="5882" max="5882" width="7" customWidth="1"/>
    <col min="5883" max="5883" width="37.28515625" customWidth="1"/>
    <col min="5884" max="5884" width="13.28515625" customWidth="1"/>
    <col min="5885" max="5885" width="14.140625" customWidth="1"/>
    <col min="5886" max="5886" width="12.5703125" customWidth="1"/>
    <col min="5887" max="5887" width="13.42578125" customWidth="1"/>
    <col min="5888" max="5891" width="13.7109375" customWidth="1"/>
    <col min="5892" max="5892" width="14.140625" customWidth="1"/>
    <col min="5893" max="5893" width="13.7109375" customWidth="1"/>
    <col min="5894" max="5894" width="9" customWidth="1"/>
    <col min="5895" max="5902" width="14.7109375" customWidth="1"/>
    <col min="5903" max="5903" width="14.85546875" customWidth="1"/>
    <col min="5904" max="5916" width="14.7109375" customWidth="1"/>
    <col min="5918" max="5918" width="14.7109375" customWidth="1"/>
    <col min="5920" max="5923" width="14.7109375" customWidth="1"/>
    <col min="5924" max="5924" width="14.85546875" customWidth="1"/>
    <col min="5925" max="5928" width="14.7109375" customWidth="1"/>
    <col min="5930" max="5931" width="14.7109375" customWidth="1"/>
    <col min="5933" max="5934" width="14.7109375" customWidth="1"/>
    <col min="5935" max="5935" width="14.5703125" customWidth="1"/>
    <col min="5936" max="5938" width="14.7109375" customWidth="1"/>
    <col min="5941" max="5941" width="14.7109375" customWidth="1"/>
    <col min="5942" max="5942" width="14.85546875" customWidth="1"/>
    <col min="5943" max="5945" width="14.7109375" customWidth="1"/>
    <col min="5947" max="5947" width="14.85546875" customWidth="1"/>
    <col min="5948" max="5949" width="14.7109375" customWidth="1"/>
    <col min="5950" max="5950" width="16.5703125" customWidth="1"/>
    <col min="5951" max="5952" width="14.7109375" customWidth="1"/>
    <col min="5954" max="5959" width="14.7109375" customWidth="1"/>
    <col min="5961" max="5961" width="14.85546875" customWidth="1"/>
    <col min="5962" max="5966" width="14.7109375" customWidth="1"/>
    <col min="5968" max="5972" width="14.7109375" customWidth="1"/>
    <col min="5973" max="5973" width="14.5703125" customWidth="1"/>
    <col min="5975" max="5976" width="14.7109375" customWidth="1"/>
    <col min="5977" max="5977" width="14.85546875" customWidth="1"/>
    <col min="5978" max="5978" width="14.7109375" customWidth="1"/>
    <col min="5982" max="5984" width="14.7109375" customWidth="1"/>
    <col min="6138" max="6138" width="7" customWidth="1"/>
    <col min="6139" max="6139" width="37.28515625" customWidth="1"/>
    <col min="6140" max="6140" width="13.28515625" customWidth="1"/>
    <col min="6141" max="6141" width="14.140625" customWidth="1"/>
    <col min="6142" max="6142" width="12.5703125" customWidth="1"/>
    <col min="6143" max="6143" width="13.42578125" customWidth="1"/>
    <col min="6144" max="6147" width="13.7109375" customWidth="1"/>
    <col min="6148" max="6148" width="14.140625" customWidth="1"/>
    <col min="6149" max="6149" width="13.7109375" customWidth="1"/>
    <col min="6150" max="6150" width="9" customWidth="1"/>
    <col min="6151" max="6158" width="14.7109375" customWidth="1"/>
    <col min="6159" max="6159" width="14.85546875" customWidth="1"/>
    <col min="6160" max="6172" width="14.7109375" customWidth="1"/>
    <col min="6174" max="6174" width="14.7109375" customWidth="1"/>
    <col min="6176" max="6179" width="14.7109375" customWidth="1"/>
    <col min="6180" max="6180" width="14.85546875" customWidth="1"/>
    <col min="6181" max="6184" width="14.7109375" customWidth="1"/>
    <col min="6186" max="6187" width="14.7109375" customWidth="1"/>
    <col min="6189" max="6190" width="14.7109375" customWidth="1"/>
    <col min="6191" max="6191" width="14.5703125" customWidth="1"/>
    <col min="6192" max="6194" width="14.7109375" customWidth="1"/>
    <col min="6197" max="6197" width="14.7109375" customWidth="1"/>
    <col min="6198" max="6198" width="14.85546875" customWidth="1"/>
    <col min="6199" max="6201" width="14.7109375" customWidth="1"/>
    <col min="6203" max="6203" width="14.85546875" customWidth="1"/>
    <col min="6204" max="6205" width="14.7109375" customWidth="1"/>
    <col min="6206" max="6206" width="16.5703125" customWidth="1"/>
    <col min="6207" max="6208" width="14.7109375" customWidth="1"/>
    <col min="6210" max="6215" width="14.7109375" customWidth="1"/>
    <col min="6217" max="6217" width="14.85546875" customWidth="1"/>
    <col min="6218" max="6222" width="14.7109375" customWidth="1"/>
    <col min="6224" max="6228" width="14.7109375" customWidth="1"/>
    <col min="6229" max="6229" width="14.5703125" customWidth="1"/>
    <col min="6231" max="6232" width="14.7109375" customWidth="1"/>
    <col min="6233" max="6233" width="14.85546875" customWidth="1"/>
    <col min="6234" max="6234" width="14.7109375" customWidth="1"/>
    <col min="6238" max="6240" width="14.7109375" customWidth="1"/>
    <col min="6394" max="6394" width="7" customWidth="1"/>
    <col min="6395" max="6395" width="37.28515625" customWidth="1"/>
    <col min="6396" max="6396" width="13.28515625" customWidth="1"/>
    <col min="6397" max="6397" width="14.140625" customWidth="1"/>
    <col min="6398" max="6398" width="12.5703125" customWidth="1"/>
    <col min="6399" max="6399" width="13.42578125" customWidth="1"/>
    <col min="6400" max="6403" width="13.7109375" customWidth="1"/>
    <col min="6404" max="6404" width="14.140625" customWidth="1"/>
    <col min="6405" max="6405" width="13.7109375" customWidth="1"/>
    <col min="6406" max="6406" width="9" customWidth="1"/>
    <col min="6407" max="6414" width="14.7109375" customWidth="1"/>
    <col min="6415" max="6415" width="14.85546875" customWidth="1"/>
    <col min="6416" max="6428" width="14.7109375" customWidth="1"/>
    <col min="6430" max="6430" width="14.7109375" customWidth="1"/>
    <col min="6432" max="6435" width="14.7109375" customWidth="1"/>
    <col min="6436" max="6436" width="14.85546875" customWidth="1"/>
    <col min="6437" max="6440" width="14.7109375" customWidth="1"/>
    <col min="6442" max="6443" width="14.7109375" customWidth="1"/>
    <col min="6445" max="6446" width="14.7109375" customWidth="1"/>
    <col min="6447" max="6447" width="14.5703125" customWidth="1"/>
    <col min="6448" max="6450" width="14.7109375" customWidth="1"/>
    <col min="6453" max="6453" width="14.7109375" customWidth="1"/>
    <col min="6454" max="6454" width="14.85546875" customWidth="1"/>
    <col min="6455" max="6457" width="14.7109375" customWidth="1"/>
    <col min="6459" max="6459" width="14.85546875" customWidth="1"/>
    <col min="6460" max="6461" width="14.7109375" customWidth="1"/>
    <col min="6462" max="6462" width="16.5703125" customWidth="1"/>
    <col min="6463" max="6464" width="14.7109375" customWidth="1"/>
    <col min="6466" max="6471" width="14.7109375" customWidth="1"/>
    <col min="6473" max="6473" width="14.85546875" customWidth="1"/>
    <col min="6474" max="6478" width="14.7109375" customWidth="1"/>
    <col min="6480" max="6484" width="14.7109375" customWidth="1"/>
    <col min="6485" max="6485" width="14.5703125" customWidth="1"/>
    <col min="6487" max="6488" width="14.7109375" customWidth="1"/>
    <col min="6489" max="6489" width="14.85546875" customWidth="1"/>
    <col min="6490" max="6490" width="14.7109375" customWidth="1"/>
    <col min="6494" max="6496" width="14.7109375" customWidth="1"/>
    <col min="6650" max="6650" width="7" customWidth="1"/>
    <col min="6651" max="6651" width="37.28515625" customWidth="1"/>
    <col min="6652" max="6652" width="13.28515625" customWidth="1"/>
    <col min="6653" max="6653" width="14.140625" customWidth="1"/>
    <col min="6654" max="6654" width="12.5703125" customWidth="1"/>
    <col min="6655" max="6655" width="13.42578125" customWidth="1"/>
    <col min="6656" max="6659" width="13.7109375" customWidth="1"/>
    <col min="6660" max="6660" width="14.140625" customWidth="1"/>
    <col min="6661" max="6661" width="13.7109375" customWidth="1"/>
    <col min="6662" max="6662" width="9" customWidth="1"/>
    <col min="6663" max="6670" width="14.7109375" customWidth="1"/>
    <col min="6671" max="6671" width="14.85546875" customWidth="1"/>
    <col min="6672" max="6684" width="14.7109375" customWidth="1"/>
    <col min="6686" max="6686" width="14.7109375" customWidth="1"/>
    <col min="6688" max="6691" width="14.7109375" customWidth="1"/>
    <col min="6692" max="6692" width="14.85546875" customWidth="1"/>
    <col min="6693" max="6696" width="14.7109375" customWidth="1"/>
    <col min="6698" max="6699" width="14.7109375" customWidth="1"/>
    <col min="6701" max="6702" width="14.7109375" customWidth="1"/>
    <col min="6703" max="6703" width="14.5703125" customWidth="1"/>
    <col min="6704" max="6706" width="14.7109375" customWidth="1"/>
    <col min="6709" max="6709" width="14.7109375" customWidth="1"/>
    <col min="6710" max="6710" width="14.85546875" customWidth="1"/>
    <col min="6711" max="6713" width="14.7109375" customWidth="1"/>
    <col min="6715" max="6715" width="14.85546875" customWidth="1"/>
    <col min="6716" max="6717" width="14.7109375" customWidth="1"/>
    <col min="6718" max="6718" width="16.5703125" customWidth="1"/>
    <col min="6719" max="6720" width="14.7109375" customWidth="1"/>
    <col min="6722" max="6727" width="14.7109375" customWidth="1"/>
    <col min="6729" max="6729" width="14.85546875" customWidth="1"/>
    <col min="6730" max="6734" width="14.7109375" customWidth="1"/>
    <col min="6736" max="6740" width="14.7109375" customWidth="1"/>
    <col min="6741" max="6741" width="14.5703125" customWidth="1"/>
    <col min="6743" max="6744" width="14.7109375" customWidth="1"/>
    <col min="6745" max="6745" width="14.85546875" customWidth="1"/>
    <col min="6746" max="6746" width="14.7109375" customWidth="1"/>
    <col min="6750" max="6752" width="14.7109375" customWidth="1"/>
    <col min="6906" max="6906" width="7" customWidth="1"/>
    <col min="6907" max="6907" width="37.28515625" customWidth="1"/>
    <col min="6908" max="6908" width="13.28515625" customWidth="1"/>
    <col min="6909" max="6909" width="14.140625" customWidth="1"/>
    <col min="6910" max="6910" width="12.5703125" customWidth="1"/>
    <col min="6911" max="6911" width="13.42578125" customWidth="1"/>
    <col min="6912" max="6915" width="13.7109375" customWidth="1"/>
    <col min="6916" max="6916" width="14.140625" customWidth="1"/>
    <col min="6917" max="6917" width="13.7109375" customWidth="1"/>
    <col min="6918" max="6918" width="9" customWidth="1"/>
    <col min="6919" max="6926" width="14.7109375" customWidth="1"/>
    <col min="6927" max="6927" width="14.85546875" customWidth="1"/>
    <col min="6928" max="6940" width="14.7109375" customWidth="1"/>
    <col min="6942" max="6942" width="14.7109375" customWidth="1"/>
    <col min="6944" max="6947" width="14.7109375" customWidth="1"/>
    <col min="6948" max="6948" width="14.85546875" customWidth="1"/>
    <col min="6949" max="6952" width="14.7109375" customWidth="1"/>
    <col min="6954" max="6955" width="14.7109375" customWidth="1"/>
    <col min="6957" max="6958" width="14.7109375" customWidth="1"/>
    <col min="6959" max="6959" width="14.5703125" customWidth="1"/>
    <col min="6960" max="6962" width="14.7109375" customWidth="1"/>
    <col min="6965" max="6965" width="14.7109375" customWidth="1"/>
    <col min="6966" max="6966" width="14.85546875" customWidth="1"/>
    <col min="6967" max="6969" width="14.7109375" customWidth="1"/>
    <col min="6971" max="6971" width="14.85546875" customWidth="1"/>
    <col min="6972" max="6973" width="14.7109375" customWidth="1"/>
    <col min="6974" max="6974" width="16.5703125" customWidth="1"/>
    <col min="6975" max="6976" width="14.7109375" customWidth="1"/>
    <col min="6978" max="6983" width="14.7109375" customWidth="1"/>
    <col min="6985" max="6985" width="14.85546875" customWidth="1"/>
    <col min="6986" max="6990" width="14.7109375" customWidth="1"/>
    <col min="6992" max="6996" width="14.7109375" customWidth="1"/>
    <col min="6997" max="6997" width="14.5703125" customWidth="1"/>
    <col min="6999" max="7000" width="14.7109375" customWidth="1"/>
    <col min="7001" max="7001" width="14.85546875" customWidth="1"/>
    <col min="7002" max="7002" width="14.7109375" customWidth="1"/>
    <col min="7006" max="7008" width="14.7109375" customWidth="1"/>
    <col min="7162" max="7162" width="7" customWidth="1"/>
    <col min="7163" max="7163" width="37.28515625" customWidth="1"/>
    <col min="7164" max="7164" width="13.28515625" customWidth="1"/>
    <col min="7165" max="7165" width="14.140625" customWidth="1"/>
    <col min="7166" max="7166" width="12.5703125" customWidth="1"/>
    <col min="7167" max="7167" width="13.42578125" customWidth="1"/>
    <col min="7168" max="7171" width="13.7109375" customWidth="1"/>
    <col min="7172" max="7172" width="14.140625" customWidth="1"/>
    <col min="7173" max="7173" width="13.7109375" customWidth="1"/>
    <col min="7174" max="7174" width="9" customWidth="1"/>
    <col min="7175" max="7182" width="14.7109375" customWidth="1"/>
    <col min="7183" max="7183" width="14.85546875" customWidth="1"/>
    <col min="7184" max="7196" width="14.7109375" customWidth="1"/>
    <col min="7198" max="7198" width="14.7109375" customWidth="1"/>
    <col min="7200" max="7203" width="14.7109375" customWidth="1"/>
    <col min="7204" max="7204" width="14.85546875" customWidth="1"/>
    <col min="7205" max="7208" width="14.7109375" customWidth="1"/>
    <col min="7210" max="7211" width="14.7109375" customWidth="1"/>
    <col min="7213" max="7214" width="14.7109375" customWidth="1"/>
    <col min="7215" max="7215" width="14.5703125" customWidth="1"/>
    <col min="7216" max="7218" width="14.7109375" customWidth="1"/>
    <col min="7221" max="7221" width="14.7109375" customWidth="1"/>
    <col min="7222" max="7222" width="14.85546875" customWidth="1"/>
    <col min="7223" max="7225" width="14.7109375" customWidth="1"/>
    <col min="7227" max="7227" width="14.85546875" customWidth="1"/>
    <col min="7228" max="7229" width="14.7109375" customWidth="1"/>
    <col min="7230" max="7230" width="16.5703125" customWidth="1"/>
    <col min="7231" max="7232" width="14.7109375" customWidth="1"/>
    <col min="7234" max="7239" width="14.7109375" customWidth="1"/>
    <col min="7241" max="7241" width="14.85546875" customWidth="1"/>
    <col min="7242" max="7246" width="14.7109375" customWidth="1"/>
    <col min="7248" max="7252" width="14.7109375" customWidth="1"/>
    <col min="7253" max="7253" width="14.5703125" customWidth="1"/>
    <col min="7255" max="7256" width="14.7109375" customWidth="1"/>
    <col min="7257" max="7257" width="14.85546875" customWidth="1"/>
    <col min="7258" max="7258" width="14.7109375" customWidth="1"/>
    <col min="7262" max="7264" width="14.7109375" customWidth="1"/>
    <col min="7418" max="7418" width="7" customWidth="1"/>
    <col min="7419" max="7419" width="37.28515625" customWidth="1"/>
    <col min="7420" max="7420" width="13.28515625" customWidth="1"/>
    <col min="7421" max="7421" width="14.140625" customWidth="1"/>
    <col min="7422" max="7422" width="12.5703125" customWidth="1"/>
    <col min="7423" max="7423" width="13.42578125" customWidth="1"/>
    <col min="7424" max="7427" width="13.7109375" customWidth="1"/>
    <col min="7428" max="7428" width="14.140625" customWidth="1"/>
    <col min="7429" max="7429" width="13.7109375" customWidth="1"/>
    <col min="7430" max="7430" width="9" customWidth="1"/>
    <col min="7431" max="7438" width="14.7109375" customWidth="1"/>
    <col min="7439" max="7439" width="14.85546875" customWidth="1"/>
    <col min="7440" max="7452" width="14.7109375" customWidth="1"/>
    <col min="7454" max="7454" width="14.7109375" customWidth="1"/>
    <col min="7456" max="7459" width="14.7109375" customWidth="1"/>
    <col min="7460" max="7460" width="14.85546875" customWidth="1"/>
    <col min="7461" max="7464" width="14.7109375" customWidth="1"/>
    <col min="7466" max="7467" width="14.7109375" customWidth="1"/>
    <col min="7469" max="7470" width="14.7109375" customWidth="1"/>
    <col min="7471" max="7471" width="14.5703125" customWidth="1"/>
    <col min="7472" max="7474" width="14.7109375" customWidth="1"/>
    <col min="7477" max="7477" width="14.7109375" customWidth="1"/>
    <col min="7478" max="7478" width="14.85546875" customWidth="1"/>
    <col min="7479" max="7481" width="14.7109375" customWidth="1"/>
    <col min="7483" max="7483" width="14.85546875" customWidth="1"/>
    <col min="7484" max="7485" width="14.7109375" customWidth="1"/>
    <col min="7486" max="7486" width="16.5703125" customWidth="1"/>
    <col min="7487" max="7488" width="14.7109375" customWidth="1"/>
    <col min="7490" max="7495" width="14.7109375" customWidth="1"/>
    <col min="7497" max="7497" width="14.85546875" customWidth="1"/>
    <col min="7498" max="7502" width="14.7109375" customWidth="1"/>
    <col min="7504" max="7508" width="14.7109375" customWidth="1"/>
    <col min="7509" max="7509" width="14.5703125" customWidth="1"/>
    <col min="7511" max="7512" width="14.7109375" customWidth="1"/>
    <col min="7513" max="7513" width="14.85546875" customWidth="1"/>
    <col min="7514" max="7514" width="14.7109375" customWidth="1"/>
    <col min="7518" max="7520" width="14.7109375" customWidth="1"/>
    <col min="7674" max="7674" width="7" customWidth="1"/>
    <col min="7675" max="7675" width="37.28515625" customWidth="1"/>
    <col min="7676" max="7676" width="13.28515625" customWidth="1"/>
    <col min="7677" max="7677" width="14.140625" customWidth="1"/>
    <col min="7678" max="7678" width="12.5703125" customWidth="1"/>
    <col min="7679" max="7679" width="13.42578125" customWidth="1"/>
    <col min="7680" max="7683" width="13.7109375" customWidth="1"/>
    <col min="7684" max="7684" width="14.140625" customWidth="1"/>
    <col min="7685" max="7685" width="13.7109375" customWidth="1"/>
    <col min="7686" max="7686" width="9" customWidth="1"/>
    <col min="7687" max="7694" width="14.7109375" customWidth="1"/>
    <col min="7695" max="7695" width="14.85546875" customWidth="1"/>
    <col min="7696" max="7708" width="14.7109375" customWidth="1"/>
    <col min="7710" max="7710" width="14.7109375" customWidth="1"/>
    <col min="7712" max="7715" width="14.7109375" customWidth="1"/>
    <col min="7716" max="7716" width="14.85546875" customWidth="1"/>
    <col min="7717" max="7720" width="14.7109375" customWidth="1"/>
    <col min="7722" max="7723" width="14.7109375" customWidth="1"/>
    <col min="7725" max="7726" width="14.7109375" customWidth="1"/>
    <col min="7727" max="7727" width="14.5703125" customWidth="1"/>
    <col min="7728" max="7730" width="14.7109375" customWidth="1"/>
    <col min="7733" max="7733" width="14.7109375" customWidth="1"/>
    <col min="7734" max="7734" width="14.85546875" customWidth="1"/>
    <col min="7735" max="7737" width="14.7109375" customWidth="1"/>
    <col min="7739" max="7739" width="14.85546875" customWidth="1"/>
    <col min="7740" max="7741" width="14.7109375" customWidth="1"/>
    <col min="7742" max="7742" width="16.5703125" customWidth="1"/>
    <col min="7743" max="7744" width="14.7109375" customWidth="1"/>
    <col min="7746" max="7751" width="14.7109375" customWidth="1"/>
    <col min="7753" max="7753" width="14.85546875" customWidth="1"/>
    <col min="7754" max="7758" width="14.7109375" customWidth="1"/>
    <col min="7760" max="7764" width="14.7109375" customWidth="1"/>
    <col min="7765" max="7765" width="14.5703125" customWidth="1"/>
    <col min="7767" max="7768" width="14.7109375" customWidth="1"/>
    <col min="7769" max="7769" width="14.85546875" customWidth="1"/>
    <col min="7770" max="7770" width="14.7109375" customWidth="1"/>
    <col min="7774" max="7776" width="14.7109375" customWidth="1"/>
    <col min="7930" max="7930" width="7" customWidth="1"/>
    <col min="7931" max="7931" width="37.28515625" customWidth="1"/>
    <col min="7932" max="7932" width="13.28515625" customWidth="1"/>
    <col min="7933" max="7933" width="14.140625" customWidth="1"/>
    <col min="7934" max="7934" width="12.5703125" customWidth="1"/>
    <col min="7935" max="7935" width="13.42578125" customWidth="1"/>
    <col min="7936" max="7939" width="13.7109375" customWidth="1"/>
    <col min="7940" max="7940" width="14.140625" customWidth="1"/>
    <col min="7941" max="7941" width="13.7109375" customWidth="1"/>
    <col min="7942" max="7942" width="9" customWidth="1"/>
    <col min="7943" max="7950" width="14.7109375" customWidth="1"/>
    <col min="7951" max="7951" width="14.85546875" customWidth="1"/>
    <col min="7952" max="7964" width="14.7109375" customWidth="1"/>
    <col min="7966" max="7966" width="14.7109375" customWidth="1"/>
    <col min="7968" max="7971" width="14.7109375" customWidth="1"/>
    <col min="7972" max="7972" width="14.85546875" customWidth="1"/>
    <col min="7973" max="7976" width="14.7109375" customWidth="1"/>
    <col min="7978" max="7979" width="14.7109375" customWidth="1"/>
    <col min="7981" max="7982" width="14.7109375" customWidth="1"/>
    <col min="7983" max="7983" width="14.5703125" customWidth="1"/>
    <col min="7984" max="7986" width="14.7109375" customWidth="1"/>
    <col min="7989" max="7989" width="14.7109375" customWidth="1"/>
    <col min="7990" max="7990" width="14.85546875" customWidth="1"/>
    <col min="7991" max="7993" width="14.7109375" customWidth="1"/>
    <col min="7995" max="7995" width="14.85546875" customWidth="1"/>
    <col min="7996" max="7997" width="14.7109375" customWidth="1"/>
    <col min="7998" max="7998" width="16.5703125" customWidth="1"/>
    <col min="7999" max="8000" width="14.7109375" customWidth="1"/>
    <col min="8002" max="8007" width="14.7109375" customWidth="1"/>
    <col min="8009" max="8009" width="14.85546875" customWidth="1"/>
    <col min="8010" max="8014" width="14.7109375" customWidth="1"/>
    <col min="8016" max="8020" width="14.7109375" customWidth="1"/>
    <col min="8021" max="8021" width="14.5703125" customWidth="1"/>
    <col min="8023" max="8024" width="14.7109375" customWidth="1"/>
    <col min="8025" max="8025" width="14.85546875" customWidth="1"/>
    <col min="8026" max="8026" width="14.7109375" customWidth="1"/>
    <col min="8030" max="8032" width="14.7109375" customWidth="1"/>
    <col min="8186" max="8186" width="7" customWidth="1"/>
    <col min="8187" max="8187" width="37.28515625" customWidth="1"/>
    <col min="8188" max="8188" width="13.28515625" customWidth="1"/>
    <col min="8189" max="8189" width="14.140625" customWidth="1"/>
    <col min="8190" max="8190" width="12.5703125" customWidth="1"/>
    <col min="8191" max="8191" width="13.42578125" customWidth="1"/>
    <col min="8192" max="8195" width="13.7109375" customWidth="1"/>
    <col min="8196" max="8196" width="14.140625" customWidth="1"/>
    <col min="8197" max="8197" width="13.7109375" customWidth="1"/>
    <col min="8198" max="8198" width="9" customWidth="1"/>
    <col min="8199" max="8206" width="14.7109375" customWidth="1"/>
    <col min="8207" max="8207" width="14.85546875" customWidth="1"/>
    <col min="8208" max="8220" width="14.7109375" customWidth="1"/>
    <col min="8222" max="8222" width="14.7109375" customWidth="1"/>
    <col min="8224" max="8227" width="14.7109375" customWidth="1"/>
    <col min="8228" max="8228" width="14.85546875" customWidth="1"/>
    <col min="8229" max="8232" width="14.7109375" customWidth="1"/>
    <col min="8234" max="8235" width="14.7109375" customWidth="1"/>
    <col min="8237" max="8238" width="14.7109375" customWidth="1"/>
    <col min="8239" max="8239" width="14.5703125" customWidth="1"/>
    <col min="8240" max="8242" width="14.7109375" customWidth="1"/>
    <col min="8245" max="8245" width="14.7109375" customWidth="1"/>
    <col min="8246" max="8246" width="14.85546875" customWidth="1"/>
    <col min="8247" max="8249" width="14.7109375" customWidth="1"/>
    <col min="8251" max="8251" width="14.85546875" customWidth="1"/>
    <col min="8252" max="8253" width="14.7109375" customWidth="1"/>
    <col min="8254" max="8254" width="16.5703125" customWidth="1"/>
    <col min="8255" max="8256" width="14.7109375" customWidth="1"/>
    <col min="8258" max="8263" width="14.7109375" customWidth="1"/>
    <col min="8265" max="8265" width="14.85546875" customWidth="1"/>
    <col min="8266" max="8270" width="14.7109375" customWidth="1"/>
    <col min="8272" max="8276" width="14.7109375" customWidth="1"/>
    <col min="8277" max="8277" width="14.5703125" customWidth="1"/>
    <col min="8279" max="8280" width="14.7109375" customWidth="1"/>
    <col min="8281" max="8281" width="14.85546875" customWidth="1"/>
    <col min="8282" max="8282" width="14.7109375" customWidth="1"/>
    <col min="8286" max="8288" width="14.7109375" customWidth="1"/>
    <col min="8442" max="8442" width="7" customWidth="1"/>
    <col min="8443" max="8443" width="37.28515625" customWidth="1"/>
    <col min="8444" max="8444" width="13.28515625" customWidth="1"/>
    <col min="8445" max="8445" width="14.140625" customWidth="1"/>
    <col min="8446" max="8446" width="12.5703125" customWidth="1"/>
    <col min="8447" max="8447" width="13.42578125" customWidth="1"/>
    <col min="8448" max="8451" width="13.7109375" customWidth="1"/>
    <col min="8452" max="8452" width="14.140625" customWidth="1"/>
    <col min="8453" max="8453" width="13.7109375" customWidth="1"/>
    <col min="8454" max="8454" width="9" customWidth="1"/>
    <col min="8455" max="8462" width="14.7109375" customWidth="1"/>
    <col min="8463" max="8463" width="14.85546875" customWidth="1"/>
    <col min="8464" max="8476" width="14.7109375" customWidth="1"/>
    <col min="8478" max="8478" width="14.7109375" customWidth="1"/>
    <col min="8480" max="8483" width="14.7109375" customWidth="1"/>
    <col min="8484" max="8484" width="14.85546875" customWidth="1"/>
    <col min="8485" max="8488" width="14.7109375" customWidth="1"/>
    <col min="8490" max="8491" width="14.7109375" customWidth="1"/>
    <col min="8493" max="8494" width="14.7109375" customWidth="1"/>
    <col min="8495" max="8495" width="14.5703125" customWidth="1"/>
    <col min="8496" max="8498" width="14.7109375" customWidth="1"/>
    <col min="8501" max="8501" width="14.7109375" customWidth="1"/>
    <col min="8502" max="8502" width="14.85546875" customWidth="1"/>
    <col min="8503" max="8505" width="14.7109375" customWidth="1"/>
    <col min="8507" max="8507" width="14.85546875" customWidth="1"/>
    <col min="8508" max="8509" width="14.7109375" customWidth="1"/>
    <col min="8510" max="8510" width="16.5703125" customWidth="1"/>
    <col min="8511" max="8512" width="14.7109375" customWidth="1"/>
    <col min="8514" max="8519" width="14.7109375" customWidth="1"/>
    <col min="8521" max="8521" width="14.85546875" customWidth="1"/>
    <col min="8522" max="8526" width="14.7109375" customWidth="1"/>
    <col min="8528" max="8532" width="14.7109375" customWidth="1"/>
    <col min="8533" max="8533" width="14.5703125" customWidth="1"/>
    <col min="8535" max="8536" width="14.7109375" customWidth="1"/>
    <col min="8537" max="8537" width="14.85546875" customWidth="1"/>
    <col min="8538" max="8538" width="14.7109375" customWidth="1"/>
    <col min="8542" max="8544" width="14.7109375" customWidth="1"/>
    <col min="8698" max="8698" width="7" customWidth="1"/>
    <col min="8699" max="8699" width="37.28515625" customWidth="1"/>
    <col min="8700" max="8700" width="13.28515625" customWidth="1"/>
    <col min="8701" max="8701" width="14.140625" customWidth="1"/>
    <col min="8702" max="8702" width="12.5703125" customWidth="1"/>
    <col min="8703" max="8703" width="13.42578125" customWidth="1"/>
    <col min="8704" max="8707" width="13.7109375" customWidth="1"/>
    <col min="8708" max="8708" width="14.140625" customWidth="1"/>
    <col min="8709" max="8709" width="13.7109375" customWidth="1"/>
    <col min="8710" max="8710" width="9" customWidth="1"/>
    <col min="8711" max="8718" width="14.7109375" customWidth="1"/>
    <col min="8719" max="8719" width="14.85546875" customWidth="1"/>
    <col min="8720" max="8732" width="14.7109375" customWidth="1"/>
    <col min="8734" max="8734" width="14.7109375" customWidth="1"/>
    <col min="8736" max="8739" width="14.7109375" customWidth="1"/>
    <col min="8740" max="8740" width="14.85546875" customWidth="1"/>
    <col min="8741" max="8744" width="14.7109375" customWidth="1"/>
    <col min="8746" max="8747" width="14.7109375" customWidth="1"/>
    <col min="8749" max="8750" width="14.7109375" customWidth="1"/>
    <col min="8751" max="8751" width="14.5703125" customWidth="1"/>
    <col min="8752" max="8754" width="14.7109375" customWidth="1"/>
    <col min="8757" max="8757" width="14.7109375" customWidth="1"/>
    <col min="8758" max="8758" width="14.85546875" customWidth="1"/>
    <col min="8759" max="8761" width="14.7109375" customWidth="1"/>
    <col min="8763" max="8763" width="14.85546875" customWidth="1"/>
    <col min="8764" max="8765" width="14.7109375" customWidth="1"/>
    <col min="8766" max="8766" width="16.5703125" customWidth="1"/>
    <col min="8767" max="8768" width="14.7109375" customWidth="1"/>
    <col min="8770" max="8775" width="14.7109375" customWidth="1"/>
    <col min="8777" max="8777" width="14.85546875" customWidth="1"/>
    <col min="8778" max="8782" width="14.7109375" customWidth="1"/>
    <col min="8784" max="8788" width="14.7109375" customWidth="1"/>
    <col min="8789" max="8789" width="14.5703125" customWidth="1"/>
    <col min="8791" max="8792" width="14.7109375" customWidth="1"/>
    <col min="8793" max="8793" width="14.85546875" customWidth="1"/>
    <col min="8794" max="8794" width="14.7109375" customWidth="1"/>
    <col min="8798" max="8800" width="14.7109375" customWidth="1"/>
    <col min="8954" max="8954" width="7" customWidth="1"/>
    <col min="8955" max="8955" width="37.28515625" customWidth="1"/>
    <col min="8956" max="8956" width="13.28515625" customWidth="1"/>
    <col min="8957" max="8957" width="14.140625" customWidth="1"/>
    <col min="8958" max="8958" width="12.5703125" customWidth="1"/>
    <col min="8959" max="8959" width="13.42578125" customWidth="1"/>
    <col min="8960" max="8963" width="13.7109375" customWidth="1"/>
    <col min="8964" max="8964" width="14.140625" customWidth="1"/>
    <col min="8965" max="8965" width="13.7109375" customWidth="1"/>
    <col min="8966" max="8966" width="9" customWidth="1"/>
    <col min="8967" max="8974" width="14.7109375" customWidth="1"/>
    <col min="8975" max="8975" width="14.85546875" customWidth="1"/>
    <col min="8976" max="8988" width="14.7109375" customWidth="1"/>
    <col min="8990" max="8990" width="14.7109375" customWidth="1"/>
    <col min="8992" max="8995" width="14.7109375" customWidth="1"/>
    <col min="8996" max="8996" width="14.85546875" customWidth="1"/>
    <col min="8997" max="9000" width="14.7109375" customWidth="1"/>
    <col min="9002" max="9003" width="14.7109375" customWidth="1"/>
    <col min="9005" max="9006" width="14.7109375" customWidth="1"/>
    <col min="9007" max="9007" width="14.5703125" customWidth="1"/>
    <col min="9008" max="9010" width="14.7109375" customWidth="1"/>
    <col min="9013" max="9013" width="14.7109375" customWidth="1"/>
    <col min="9014" max="9014" width="14.85546875" customWidth="1"/>
    <col min="9015" max="9017" width="14.7109375" customWidth="1"/>
    <col min="9019" max="9019" width="14.85546875" customWidth="1"/>
    <col min="9020" max="9021" width="14.7109375" customWidth="1"/>
    <col min="9022" max="9022" width="16.5703125" customWidth="1"/>
    <col min="9023" max="9024" width="14.7109375" customWidth="1"/>
    <col min="9026" max="9031" width="14.7109375" customWidth="1"/>
    <col min="9033" max="9033" width="14.85546875" customWidth="1"/>
    <col min="9034" max="9038" width="14.7109375" customWidth="1"/>
    <col min="9040" max="9044" width="14.7109375" customWidth="1"/>
    <col min="9045" max="9045" width="14.5703125" customWidth="1"/>
    <col min="9047" max="9048" width="14.7109375" customWidth="1"/>
    <col min="9049" max="9049" width="14.85546875" customWidth="1"/>
    <col min="9050" max="9050" width="14.7109375" customWidth="1"/>
    <col min="9054" max="9056" width="14.7109375" customWidth="1"/>
    <col min="9210" max="9210" width="7" customWidth="1"/>
    <col min="9211" max="9211" width="37.28515625" customWidth="1"/>
    <col min="9212" max="9212" width="13.28515625" customWidth="1"/>
    <col min="9213" max="9213" width="14.140625" customWidth="1"/>
    <col min="9214" max="9214" width="12.5703125" customWidth="1"/>
    <col min="9215" max="9215" width="13.42578125" customWidth="1"/>
    <col min="9216" max="9219" width="13.7109375" customWidth="1"/>
    <col min="9220" max="9220" width="14.140625" customWidth="1"/>
    <col min="9221" max="9221" width="13.7109375" customWidth="1"/>
    <col min="9222" max="9222" width="9" customWidth="1"/>
    <col min="9223" max="9230" width="14.7109375" customWidth="1"/>
    <col min="9231" max="9231" width="14.85546875" customWidth="1"/>
    <col min="9232" max="9244" width="14.7109375" customWidth="1"/>
    <col min="9246" max="9246" width="14.7109375" customWidth="1"/>
    <col min="9248" max="9251" width="14.7109375" customWidth="1"/>
    <col min="9252" max="9252" width="14.85546875" customWidth="1"/>
    <col min="9253" max="9256" width="14.7109375" customWidth="1"/>
    <col min="9258" max="9259" width="14.7109375" customWidth="1"/>
    <col min="9261" max="9262" width="14.7109375" customWidth="1"/>
    <col min="9263" max="9263" width="14.5703125" customWidth="1"/>
    <col min="9264" max="9266" width="14.7109375" customWidth="1"/>
    <col min="9269" max="9269" width="14.7109375" customWidth="1"/>
    <col min="9270" max="9270" width="14.85546875" customWidth="1"/>
    <col min="9271" max="9273" width="14.7109375" customWidth="1"/>
    <col min="9275" max="9275" width="14.85546875" customWidth="1"/>
    <col min="9276" max="9277" width="14.7109375" customWidth="1"/>
    <col min="9278" max="9278" width="16.5703125" customWidth="1"/>
    <col min="9279" max="9280" width="14.7109375" customWidth="1"/>
    <col min="9282" max="9287" width="14.7109375" customWidth="1"/>
    <col min="9289" max="9289" width="14.85546875" customWidth="1"/>
    <col min="9290" max="9294" width="14.7109375" customWidth="1"/>
    <col min="9296" max="9300" width="14.7109375" customWidth="1"/>
    <col min="9301" max="9301" width="14.5703125" customWidth="1"/>
    <col min="9303" max="9304" width="14.7109375" customWidth="1"/>
    <col min="9305" max="9305" width="14.85546875" customWidth="1"/>
    <col min="9306" max="9306" width="14.7109375" customWidth="1"/>
    <col min="9310" max="9312" width="14.7109375" customWidth="1"/>
    <col min="9466" max="9466" width="7" customWidth="1"/>
    <col min="9467" max="9467" width="37.28515625" customWidth="1"/>
    <col min="9468" max="9468" width="13.28515625" customWidth="1"/>
    <col min="9469" max="9469" width="14.140625" customWidth="1"/>
    <col min="9470" max="9470" width="12.5703125" customWidth="1"/>
    <col min="9471" max="9471" width="13.42578125" customWidth="1"/>
    <col min="9472" max="9475" width="13.7109375" customWidth="1"/>
    <col min="9476" max="9476" width="14.140625" customWidth="1"/>
    <col min="9477" max="9477" width="13.7109375" customWidth="1"/>
    <col min="9478" max="9478" width="9" customWidth="1"/>
    <col min="9479" max="9486" width="14.7109375" customWidth="1"/>
    <col min="9487" max="9487" width="14.85546875" customWidth="1"/>
    <col min="9488" max="9500" width="14.7109375" customWidth="1"/>
    <col min="9502" max="9502" width="14.7109375" customWidth="1"/>
    <col min="9504" max="9507" width="14.7109375" customWidth="1"/>
    <col min="9508" max="9508" width="14.85546875" customWidth="1"/>
    <col min="9509" max="9512" width="14.7109375" customWidth="1"/>
    <col min="9514" max="9515" width="14.7109375" customWidth="1"/>
    <col min="9517" max="9518" width="14.7109375" customWidth="1"/>
    <col min="9519" max="9519" width="14.5703125" customWidth="1"/>
    <col min="9520" max="9522" width="14.7109375" customWidth="1"/>
    <col min="9525" max="9525" width="14.7109375" customWidth="1"/>
    <col min="9526" max="9526" width="14.85546875" customWidth="1"/>
    <col min="9527" max="9529" width="14.7109375" customWidth="1"/>
    <col min="9531" max="9531" width="14.85546875" customWidth="1"/>
    <col min="9532" max="9533" width="14.7109375" customWidth="1"/>
    <col min="9534" max="9534" width="16.5703125" customWidth="1"/>
    <col min="9535" max="9536" width="14.7109375" customWidth="1"/>
    <col min="9538" max="9543" width="14.7109375" customWidth="1"/>
    <col min="9545" max="9545" width="14.85546875" customWidth="1"/>
    <col min="9546" max="9550" width="14.7109375" customWidth="1"/>
    <col min="9552" max="9556" width="14.7109375" customWidth="1"/>
    <col min="9557" max="9557" width="14.5703125" customWidth="1"/>
    <col min="9559" max="9560" width="14.7109375" customWidth="1"/>
    <col min="9561" max="9561" width="14.85546875" customWidth="1"/>
    <col min="9562" max="9562" width="14.7109375" customWidth="1"/>
    <col min="9566" max="9568" width="14.7109375" customWidth="1"/>
    <col min="9722" max="9722" width="7" customWidth="1"/>
    <col min="9723" max="9723" width="37.28515625" customWidth="1"/>
    <col min="9724" max="9724" width="13.28515625" customWidth="1"/>
    <col min="9725" max="9725" width="14.140625" customWidth="1"/>
    <col min="9726" max="9726" width="12.5703125" customWidth="1"/>
    <col min="9727" max="9727" width="13.42578125" customWidth="1"/>
    <col min="9728" max="9731" width="13.7109375" customWidth="1"/>
    <col min="9732" max="9732" width="14.140625" customWidth="1"/>
    <col min="9733" max="9733" width="13.7109375" customWidth="1"/>
    <col min="9734" max="9734" width="9" customWidth="1"/>
    <col min="9735" max="9742" width="14.7109375" customWidth="1"/>
    <col min="9743" max="9743" width="14.85546875" customWidth="1"/>
    <col min="9744" max="9756" width="14.7109375" customWidth="1"/>
    <col min="9758" max="9758" width="14.7109375" customWidth="1"/>
    <col min="9760" max="9763" width="14.7109375" customWidth="1"/>
    <col min="9764" max="9764" width="14.85546875" customWidth="1"/>
    <col min="9765" max="9768" width="14.7109375" customWidth="1"/>
    <col min="9770" max="9771" width="14.7109375" customWidth="1"/>
    <col min="9773" max="9774" width="14.7109375" customWidth="1"/>
    <col min="9775" max="9775" width="14.5703125" customWidth="1"/>
    <col min="9776" max="9778" width="14.7109375" customWidth="1"/>
    <col min="9781" max="9781" width="14.7109375" customWidth="1"/>
    <col min="9782" max="9782" width="14.85546875" customWidth="1"/>
    <col min="9783" max="9785" width="14.7109375" customWidth="1"/>
    <col min="9787" max="9787" width="14.85546875" customWidth="1"/>
    <col min="9788" max="9789" width="14.7109375" customWidth="1"/>
    <col min="9790" max="9790" width="16.5703125" customWidth="1"/>
    <col min="9791" max="9792" width="14.7109375" customWidth="1"/>
    <col min="9794" max="9799" width="14.7109375" customWidth="1"/>
    <col min="9801" max="9801" width="14.85546875" customWidth="1"/>
    <col min="9802" max="9806" width="14.7109375" customWidth="1"/>
    <col min="9808" max="9812" width="14.7109375" customWidth="1"/>
    <col min="9813" max="9813" width="14.5703125" customWidth="1"/>
    <col min="9815" max="9816" width="14.7109375" customWidth="1"/>
    <col min="9817" max="9817" width="14.85546875" customWidth="1"/>
    <col min="9818" max="9818" width="14.7109375" customWidth="1"/>
    <col min="9822" max="9824" width="14.7109375" customWidth="1"/>
    <col min="9978" max="9978" width="7" customWidth="1"/>
    <col min="9979" max="9979" width="37.28515625" customWidth="1"/>
    <col min="9980" max="9980" width="13.28515625" customWidth="1"/>
    <col min="9981" max="9981" width="14.140625" customWidth="1"/>
    <col min="9982" max="9982" width="12.5703125" customWidth="1"/>
    <col min="9983" max="9983" width="13.42578125" customWidth="1"/>
    <col min="9984" max="9987" width="13.7109375" customWidth="1"/>
    <col min="9988" max="9988" width="14.140625" customWidth="1"/>
    <col min="9989" max="9989" width="13.7109375" customWidth="1"/>
    <col min="9990" max="9990" width="9" customWidth="1"/>
    <col min="9991" max="9998" width="14.7109375" customWidth="1"/>
    <col min="9999" max="9999" width="14.85546875" customWidth="1"/>
    <col min="10000" max="10012" width="14.7109375" customWidth="1"/>
    <col min="10014" max="10014" width="14.7109375" customWidth="1"/>
    <col min="10016" max="10019" width="14.7109375" customWidth="1"/>
    <col min="10020" max="10020" width="14.85546875" customWidth="1"/>
    <col min="10021" max="10024" width="14.7109375" customWidth="1"/>
    <col min="10026" max="10027" width="14.7109375" customWidth="1"/>
    <col min="10029" max="10030" width="14.7109375" customWidth="1"/>
    <col min="10031" max="10031" width="14.5703125" customWidth="1"/>
    <col min="10032" max="10034" width="14.7109375" customWidth="1"/>
    <col min="10037" max="10037" width="14.7109375" customWidth="1"/>
    <col min="10038" max="10038" width="14.85546875" customWidth="1"/>
    <col min="10039" max="10041" width="14.7109375" customWidth="1"/>
    <col min="10043" max="10043" width="14.85546875" customWidth="1"/>
    <col min="10044" max="10045" width="14.7109375" customWidth="1"/>
    <col min="10046" max="10046" width="16.5703125" customWidth="1"/>
    <col min="10047" max="10048" width="14.7109375" customWidth="1"/>
    <col min="10050" max="10055" width="14.7109375" customWidth="1"/>
    <col min="10057" max="10057" width="14.85546875" customWidth="1"/>
    <col min="10058" max="10062" width="14.7109375" customWidth="1"/>
    <col min="10064" max="10068" width="14.7109375" customWidth="1"/>
    <col min="10069" max="10069" width="14.5703125" customWidth="1"/>
    <col min="10071" max="10072" width="14.7109375" customWidth="1"/>
    <col min="10073" max="10073" width="14.85546875" customWidth="1"/>
    <col min="10074" max="10074" width="14.7109375" customWidth="1"/>
    <col min="10078" max="10080" width="14.7109375" customWidth="1"/>
    <col min="10234" max="10234" width="7" customWidth="1"/>
    <col min="10235" max="10235" width="37.28515625" customWidth="1"/>
    <col min="10236" max="10236" width="13.28515625" customWidth="1"/>
    <col min="10237" max="10237" width="14.140625" customWidth="1"/>
    <col min="10238" max="10238" width="12.5703125" customWidth="1"/>
    <col min="10239" max="10239" width="13.42578125" customWidth="1"/>
    <col min="10240" max="10243" width="13.7109375" customWidth="1"/>
    <col min="10244" max="10244" width="14.140625" customWidth="1"/>
    <col min="10245" max="10245" width="13.7109375" customWidth="1"/>
    <col min="10246" max="10246" width="9" customWidth="1"/>
    <col min="10247" max="10254" width="14.7109375" customWidth="1"/>
    <col min="10255" max="10255" width="14.85546875" customWidth="1"/>
    <col min="10256" max="10268" width="14.7109375" customWidth="1"/>
    <col min="10270" max="10270" width="14.7109375" customWidth="1"/>
    <col min="10272" max="10275" width="14.7109375" customWidth="1"/>
    <col min="10276" max="10276" width="14.85546875" customWidth="1"/>
    <col min="10277" max="10280" width="14.7109375" customWidth="1"/>
    <col min="10282" max="10283" width="14.7109375" customWidth="1"/>
    <col min="10285" max="10286" width="14.7109375" customWidth="1"/>
    <col min="10287" max="10287" width="14.5703125" customWidth="1"/>
    <col min="10288" max="10290" width="14.7109375" customWidth="1"/>
    <col min="10293" max="10293" width="14.7109375" customWidth="1"/>
    <col min="10294" max="10294" width="14.85546875" customWidth="1"/>
    <col min="10295" max="10297" width="14.7109375" customWidth="1"/>
    <col min="10299" max="10299" width="14.85546875" customWidth="1"/>
    <col min="10300" max="10301" width="14.7109375" customWidth="1"/>
    <col min="10302" max="10302" width="16.5703125" customWidth="1"/>
    <col min="10303" max="10304" width="14.7109375" customWidth="1"/>
    <col min="10306" max="10311" width="14.7109375" customWidth="1"/>
    <col min="10313" max="10313" width="14.85546875" customWidth="1"/>
    <col min="10314" max="10318" width="14.7109375" customWidth="1"/>
    <col min="10320" max="10324" width="14.7109375" customWidth="1"/>
    <col min="10325" max="10325" width="14.5703125" customWidth="1"/>
    <col min="10327" max="10328" width="14.7109375" customWidth="1"/>
    <col min="10329" max="10329" width="14.85546875" customWidth="1"/>
    <col min="10330" max="10330" width="14.7109375" customWidth="1"/>
    <col min="10334" max="10336" width="14.7109375" customWidth="1"/>
    <col min="10490" max="10490" width="7" customWidth="1"/>
    <col min="10491" max="10491" width="37.28515625" customWidth="1"/>
    <col min="10492" max="10492" width="13.28515625" customWidth="1"/>
    <col min="10493" max="10493" width="14.140625" customWidth="1"/>
    <col min="10494" max="10494" width="12.5703125" customWidth="1"/>
    <col min="10495" max="10495" width="13.42578125" customWidth="1"/>
    <col min="10496" max="10499" width="13.7109375" customWidth="1"/>
    <col min="10500" max="10500" width="14.140625" customWidth="1"/>
    <col min="10501" max="10501" width="13.7109375" customWidth="1"/>
    <col min="10502" max="10502" width="9" customWidth="1"/>
    <col min="10503" max="10510" width="14.7109375" customWidth="1"/>
    <col min="10511" max="10511" width="14.85546875" customWidth="1"/>
    <col min="10512" max="10524" width="14.7109375" customWidth="1"/>
    <col min="10526" max="10526" width="14.7109375" customWidth="1"/>
    <col min="10528" max="10531" width="14.7109375" customWidth="1"/>
    <col min="10532" max="10532" width="14.85546875" customWidth="1"/>
    <col min="10533" max="10536" width="14.7109375" customWidth="1"/>
    <col min="10538" max="10539" width="14.7109375" customWidth="1"/>
    <col min="10541" max="10542" width="14.7109375" customWidth="1"/>
    <col min="10543" max="10543" width="14.5703125" customWidth="1"/>
    <col min="10544" max="10546" width="14.7109375" customWidth="1"/>
    <col min="10549" max="10549" width="14.7109375" customWidth="1"/>
    <col min="10550" max="10550" width="14.85546875" customWidth="1"/>
    <col min="10551" max="10553" width="14.7109375" customWidth="1"/>
    <col min="10555" max="10555" width="14.85546875" customWidth="1"/>
    <col min="10556" max="10557" width="14.7109375" customWidth="1"/>
    <col min="10558" max="10558" width="16.5703125" customWidth="1"/>
    <col min="10559" max="10560" width="14.7109375" customWidth="1"/>
    <col min="10562" max="10567" width="14.7109375" customWidth="1"/>
    <col min="10569" max="10569" width="14.85546875" customWidth="1"/>
    <col min="10570" max="10574" width="14.7109375" customWidth="1"/>
    <col min="10576" max="10580" width="14.7109375" customWidth="1"/>
    <col min="10581" max="10581" width="14.5703125" customWidth="1"/>
    <col min="10583" max="10584" width="14.7109375" customWidth="1"/>
    <col min="10585" max="10585" width="14.85546875" customWidth="1"/>
    <col min="10586" max="10586" width="14.7109375" customWidth="1"/>
    <col min="10590" max="10592" width="14.7109375" customWidth="1"/>
    <col min="10746" max="10746" width="7" customWidth="1"/>
    <col min="10747" max="10747" width="37.28515625" customWidth="1"/>
    <col min="10748" max="10748" width="13.28515625" customWidth="1"/>
    <col min="10749" max="10749" width="14.140625" customWidth="1"/>
    <col min="10750" max="10750" width="12.5703125" customWidth="1"/>
    <col min="10751" max="10751" width="13.42578125" customWidth="1"/>
    <col min="10752" max="10755" width="13.7109375" customWidth="1"/>
    <col min="10756" max="10756" width="14.140625" customWidth="1"/>
    <col min="10757" max="10757" width="13.7109375" customWidth="1"/>
    <col min="10758" max="10758" width="9" customWidth="1"/>
    <col min="10759" max="10766" width="14.7109375" customWidth="1"/>
    <col min="10767" max="10767" width="14.85546875" customWidth="1"/>
    <col min="10768" max="10780" width="14.7109375" customWidth="1"/>
    <col min="10782" max="10782" width="14.7109375" customWidth="1"/>
    <col min="10784" max="10787" width="14.7109375" customWidth="1"/>
    <col min="10788" max="10788" width="14.85546875" customWidth="1"/>
    <col min="10789" max="10792" width="14.7109375" customWidth="1"/>
    <col min="10794" max="10795" width="14.7109375" customWidth="1"/>
    <col min="10797" max="10798" width="14.7109375" customWidth="1"/>
    <col min="10799" max="10799" width="14.5703125" customWidth="1"/>
    <col min="10800" max="10802" width="14.7109375" customWidth="1"/>
    <col min="10805" max="10805" width="14.7109375" customWidth="1"/>
    <col min="10806" max="10806" width="14.85546875" customWidth="1"/>
    <col min="10807" max="10809" width="14.7109375" customWidth="1"/>
    <col min="10811" max="10811" width="14.85546875" customWidth="1"/>
    <col min="10812" max="10813" width="14.7109375" customWidth="1"/>
    <col min="10814" max="10814" width="16.5703125" customWidth="1"/>
    <col min="10815" max="10816" width="14.7109375" customWidth="1"/>
    <col min="10818" max="10823" width="14.7109375" customWidth="1"/>
    <col min="10825" max="10825" width="14.85546875" customWidth="1"/>
    <col min="10826" max="10830" width="14.7109375" customWidth="1"/>
    <col min="10832" max="10836" width="14.7109375" customWidth="1"/>
    <col min="10837" max="10837" width="14.5703125" customWidth="1"/>
    <col min="10839" max="10840" width="14.7109375" customWidth="1"/>
    <col min="10841" max="10841" width="14.85546875" customWidth="1"/>
    <col min="10842" max="10842" width="14.7109375" customWidth="1"/>
    <col min="10846" max="10848" width="14.7109375" customWidth="1"/>
    <col min="11002" max="11002" width="7" customWidth="1"/>
    <col min="11003" max="11003" width="37.28515625" customWidth="1"/>
    <col min="11004" max="11004" width="13.28515625" customWidth="1"/>
    <col min="11005" max="11005" width="14.140625" customWidth="1"/>
    <col min="11006" max="11006" width="12.5703125" customWidth="1"/>
    <col min="11007" max="11007" width="13.42578125" customWidth="1"/>
    <col min="11008" max="11011" width="13.7109375" customWidth="1"/>
    <col min="11012" max="11012" width="14.140625" customWidth="1"/>
    <col min="11013" max="11013" width="13.7109375" customWidth="1"/>
    <col min="11014" max="11014" width="9" customWidth="1"/>
    <col min="11015" max="11022" width="14.7109375" customWidth="1"/>
    <col min="11023" max="11023" width="14.85546875" customWidth="1"/>
    <col min="11024" max="11036" width="14.7109375" customWidth="1"/>
    <col min="11038" max="11038" width="14.7109375" customWidth="1"/>
    <col min="11040" max="11043" width="14.7109375" customWidth="1"/>
    <col min="11044" max="11044" width="14.85546875" customWidth="1"/>
    <col min="11045" max="11048" width="14.7109375" customWidth="1"/>
    <col min="11050" max="11051" width="14.7109375" customWidth="1"/>
    <col min="11053" max="11054" width="14.7109375" customWidth="1"/>
    <col min="11055" max="11055" width="14.5703125" customWidth="1"/>
    <col min="11056" max="11058" width="14.7109375" customWidth="1"/>
    <col min="11061" max="11061" width="14.7109375" customWidth="1"/>
    <col min="11062" max="11062" width="14.85546875" customWidth="1"/>
    <col min="11063" max="11065" width="14.7109375" customWidth="1"/>
    <col min="11067" max="11067" width="14.85546875" customWidth="1"/>
    <col min="11068" max="11069" width="14.7109375" customWidth="1"/>
    <col min="11070" max="11070" width="16.5703125" customWidth="1"/>
    <col min="11071" max="11072" width="14.7109375" customWidth="1"/>
    <col min="11074" max="11079" width="14.7109375" customWidth="1"/>
    <col min="11081" max="11081" width="14.85546875" customWidth="1"/>
    <col min="11082" max="11086" width="14.7109375" customWidth="1"/>
    <col min="11088" max="11092" width="14.7109375" customWidth="1"/>
    <col min="11093" max="11093" width="14.5703125" customWidth="1"/>
    <col min="11095" max="11096" width="14.7109375" customWidth="1"/>
    <col min="11097" max="11097" width="14.85546875" customWidth="1"/>
    <col min="11098" max="11098" width="14.7109375" customWidth="1"/>
    <col min="11102" max="11104" width="14.7109375" customWidth="1"/>
    <col min="11258" max="11258" width="7" customWidth="1"/>
    <col min="11259" max="11259" width="37.28515625" customWidth="1"/>
    <col min="11260" max="11260" width="13.28515625" customWidth="1"/>
    <col min="11261" max="11261" width="14.140625" customWidth="1"/>
    <col min="11262" max="11262" width="12.5703125" customWidth="1"/>
    <col min="11263" max="11263" width="13.42578125" customWidth="1"/>
    <col min="11264" max="11267" width="13.7109375" customWidth="1"/>
    <col min="11268" max="11268" width="14.140625" customWidth="1"/>
    <col min="11269" max="11269" width="13.7109375" customWidth="1"/>
    <col min="11270" max="11270" width="9" customWidth="1"/>
    <col min="11271" max="11278" width="14.7109375" customWidth="1"/>
    <col min="11279" max="11279" width="14.85546875" customWidth="1"/>
    <col min="11280" max="11292" width="14.7109375" customWidth="1"/>
    <col min="11294" max="11294" width="14.7109375" customWidth="1"/>
    <col min="11296" max="11299" width="14.7109375" customWidth="1"/>
    <col min="11300" max="11300" width="14.85546875" customWidth="1"/>
    <col min="11301" max="11304" width="14.7109375" customWidth="1"/>
    <col min="11306" max="11307" width="14.7109375" customWidth="1"/>
    <col min="11309" max="11310" width="14.7109375" customWidth="1"/>
    <col min="11311" max="11311" width="14.5703125" customWidth="1"/>
    <col min="11312" max="11314" width="14.7109375" customWidth="1"/>
    <col min="11317" max="11317" width="14.7109375" customWidth="1"/>
    <col min="11318" max="11318" width="14.85546875" customWidth="1"/>
    <col min="11319" max="11321" width="14.7109375" customWidth="1"/>
    <col min="11323" max="11323" width="14.85546875" customWidth="1"/>
    <col min="11324" max="11325" width="14.7109375" customWidth="1"/>
    <col min="11326" max="11326" width="16.5703125" customWidth="1"/>
    <col min="11327" max="11328" width="14.7109375" customWidth="1"/>
    <col min="11330" max="11335" width="14.7109375" customWidth="1"/>
    <col min="11337" max="11337" width="14.85546875" customWidth="1"/>
    <col min="11338" max="11342" width="14.7109375" customWidth="1"/>
    <col min="11344" max="11348" width="14.7109375" customWidth="1"/>
    <col min="11349" max="11349" width="14.5703125" customWidth="1"/>
    <col min="11351" max="11352" width="14.7109375" customWidth="1"/>
    <col min="11353" max="11353" width="14.85546875" customWidth="1"/>
    <col min="11354" max="11354" width="14.7109375" customWidth="1"/>
    <col min="11358" max="11360" width="14.7109375" customWidth="1"/>
    <col min="11514" max="11514" width="7" customWidth="1"/>
    <col min="11515" max="11515" width="37.28515625" customWidth="1"/>
    <col min="11516" max="11516" width="13.28515625" customWidth="1"/>
    <col min="11517" max="11517" width="14.140625" customWidth="1"/>
    <col min="11518" max="11518" width="12.5703125" customWidth="1"/>
    <col min="11519" max="11519" width="13.42578125" customWidth="1"/>
    <col min="11520" max="11523" width="13.7109375" customWidth="1"/>
    <col min="11524" max="11524" width="14.140625" customWidth="1"/>
    <col min="11525" max="11525" width="13.7109375" customWidth="1"/>
    <col min="11526" max="11526" width="9" customWidth="1"/>
    <col min="11527" max="11534" width="14.7109375" customWidth="1"/>
    <col min="11535" max="11535" width="14.85546875" customWidth="1"/>
    <col min="11536" max="11548" width="14.7109375" customWidth="1"/>
    <col min="11550" max="11550" width="14.7109375" customWidth="1"/>
    <col min="11552" max="11555" width="14.7109375" customWidth="1"/>
    <col min="11556" max="11556" width="14.85546875" customWidth="1"/>
    <col min="11557" max="11560" width="14.7109375" customWidth="1"/>
    <col min="11562" max="11563" width="14.7109375" customWidth="1"/>
    <col min="11565" max="11566" width="14.7109375" customWidth="1"/>
    <col min="11567" max="11567" width="14.5703125" customWidth="1"/>
    <col min="11568" max="11570" width="14.7109375" customWidth="1"/>
    <col min="11573" max="11573" width="14.7109375" customWidth="1"/>
    <col min="11574" max="11574" width="14.85546875" customWidth="1"/>
    <col min="11575" max="11577" width="14.7109375" customWidth="1"/>
    <col min="11579" max="11579" width="14.85546875" customWidth="1"/>
    <col min="11580" max="11581" width="14.7109375" customWidth="1"/>
    <col min="11582" max="11582" width="16.5703125" customWidth="1"/>
    <col min="11583" max="11584" width="14.7109375" customWidth="1"/>
    <col min="11586" max="11591" width="14.7109375" customWidth="1"/>
    <col min="11593" max="11593" width="14.85546875" customWidth="1"/>
    <col min="11594" max="11598" width="14.7109375" customWidth="1"/>
    <col min="11600" max="11604" width="14.7109375" customWidth="1"/>
    <col min="11605" max="11605" width="14.5703125" customWidth="1"/>
    <col min="11607" max="11608" width="14.7109375" customWidth="1"/>
    <col min="11609" max="11609" width="14.85546875" customWidth="1"/>
    <col min="11610" max="11610" width="14.7109375" customWidth="1"/>
    <col min="11614" max="11616" width="14.7109375" customWidth="1"/>
    <col min="11770" max="11770" width="7" customWidth="1"/>
    <col min="11771" max="11771" width="37.28515625" customWidth="1"/>
    <col min="11772" max="11772" width="13.28515625" customWidth="1"/>
    <col min="11773" max="11773" width="14.140625" customWidth="1"/>
    <col min="11774" max="11774" width="12.5703125" customWidth="1"/>
    <col min="11775" max="11775" width="13.42578125" customWidth="1"/>
    <col min="11776" max="11779" width="13.7109375" customWidth="1"/>
    <col min="11780" max="11780" width="14.140625" customWidth="1"/>
    <col min="11781" max="11781" width="13.7109375" customWidth="1"/>
    <col min="11782" max="11782" width="9" customWidth="1"/>
    <col min="11783" max="11790" width="14.7109375" customWidth="1"/>
    <col min="11791" max="11791" width="14.85546875" customWidth="1"/>
    <col min="11792" max="11804" width="14.7109375" customWidth="1"/>
    <col min="11806" max="11806" width="14.7109375" customWidth="1"/>
    <col min="11808" max="11811" width="14.7109375" customWidth="1"/>
    <col min="11812" max="11812" width="14.85546875" customWidth="1"/>
    <col min="11813" max="11816" width="14.7109375" customWidth="1"/>
    <col min="11818" max="11819" width="14.7109375" customWidth="1"/>
    <col min="11821" max="11822" width="14.7109375" customWidth="1"/>
    <col min="11823" max="11823" width="14.5703125" customWidth="1"/>
    <col min="11824" max="11826" width="14.7109375" customWidth="1"/>
    <col min="11829" max="11829" width="14.7109375" customWidth="1"/>
    <col min="11830" max="11830" width="14.85546875" customWidth="1"/>
    <col min="11831" max="11833" width="14.7109375" customWidth="1"/>
    <col min="11835" max="11835" width="14.85546875" customWidth="1"/>
    <col min="11836" max="11837" width="14.7109375" customWidth="1"/>
    <col min="11838" max="11838" width="16.5703125" customWidth="1"/>
    <col min="11839" max="11840" width="14.7109375" customWidth="1"/>
    <col min="11842" max="11847" width="14.7109375" customWidth="1"/>
    <col min="11849" max="11849" width="14.85546875" customWidth="1"/>
    <col min="11850" max="11854" width="14.7109375" customWidth="1"/>
    <col min="11856" max="11860" width="14.7109375" customWidth="1"/>
    <col min="11861" max="11861" width="14.5703125" customWidth="1"/>
    <col min="11863" max="11864" width="14.7109375" customWidth="1"/>
    <col min="11865" max="11865" width="14.85546875" customWidth="1"/>
    <col min="11866" max="11866" width="14.7109375" customWidth="1"/>
    <col min="11870" max="11872" width="14.7109375" customWidth="1"/>
    <col min="12026" max="12026" width="7" customWidth="1"/>
    <col min="12027" max="12027" width="37.28515625" customWidth="1"/>
    <col min="12028" max="12028" width="13.28515625" customWidth="1"/>
    <col min="12029" max="12029" width="14.140625" customWidth="1"/>
    <col min="12030" max="12030" width="12.5703125" customWidth="1"/>
    <col min="12031" max="12031" width="13.42578125" customWidth="1"/>
    <col min="12032" max="12035" width="13.7109375" customWidth="1"/>
    <col min="12036" max="12036" width="14.140625" customWidth="1"/>
    <col min="12037" max="12037" width="13.7109375" customWidth="1"/>
    <col min="12038" max="12038" width="9" customWidth="1"/>
    <col min="12039" max="12046" width="14.7109375" customWidth="1"/>
    <col min="12047" max="12047" width="14.85546875" customWidth="1"/>
    <col min="12048" max="12060" width="14.7109375" customWidth="1"/>
    <col min="12062" max="12062" width="14.7109375" customWidth="1"/>
    <col min="12064" max="12067" width="14.7109375" customWidth="1"/>
    <col min="12068" max="12068" width="14.85546875" customWidth="1"/>
    <col min="12069" max="12072" width="14.7109375" customWidth="1"/>
    <col min="12074" max="12075" width="14.7109375" customWidth="1"/>
    <col min="12077" max="12078" width="14.7109375" customWidth="1"/>
    <col min="12079" max="12079" width="14.5703125" customWidth="1"/>
    <col min="12080" max="12082" width="14.7109375" customWidth="1"/>
    <col min="12085" max="12085" width="14.7109375" customWidth="1"/>
    <col min="12086" max="12086" width="14.85546875" customWidth="1"/>
    <col min="12087" max="12089" width="14.7109375" customWidth="1"/>
    <col min="12091" max="12091" width="14.85546875" customWidth="1"/>
    <col min="12092" max="12093" width="14.7109375" customWidth="1"/>
    <col min="12094" max="12094" width="16.5703125" customWidth="1"/>
    <col min="12095" max="12096" width="14.7109375" customWidth="1"/>
    <col min="12098" max="12103" width="14.7109375" customWidth="1"/>
    <col min="12105" max="12105" width="14.85546875" customWidth="1"/>
    <col min="12106" max="12110" width="14.7109375" customWidth="1"/>
    <col min="12112" max="12116" width="14.7109375" customWidth="1"/>
    <col min="12117" max="12117" width="14.5703125" customWidth="1"/>
    <col min="12119" max="12120" width="14.7109375" customWidth="1"/>
    <col min="12121" max="12121" width="14.85546875" customWidth="1"/>
    <col min="12122" max="12122" width="14.7109375" customWidth="1"/>
    <col min="12126" max="12128" width="14.7109375" customWidth="1"/>
    <col min="12282" max="12282" width="7" customWidth="1"/>
    <col min="12283" max="12283" width="37.28515625" customWidth="1"/>
    <col min="12284" max="12284" width="13.28515625" customWidth="1"/>
    <col min="12285" max="12285" width="14.140625" customWidth="1"/>
    <col min="12286" max="12286" width="12.5703125" customWidth="1"/>
    <col min="12287" max="12287" width="13.42578125" customWidth="1"/>
    <col min="12288" max="12291" width="13.7109375" customWidth="1"/>
    <col min="12292" max="12292" width="14.140625" customWidth="1"/>
    <col min="12293" max="12293" width="13.7109375" customWidth="1"/>
    <col min="12294" max="12294" width="9" customWidth="1"/>
    <col min="12295" max="12302" width="14.7109375" customWidth="1"/>
    <col min="12303" max="12303" width="14.85546875" customWidth="1"/>
    <col min="12304" max="12316" width="14.7109375" customWidth="1"/>
    <col min="12318" max="12318" width="14.7109375" customWidth="1"/>
    <col min="12320" max="12323" width="14.7109375" customWidth="1"/>
    <col min="12324" max="12324" width="14.85546875" customWidth="1"/>
    <col min="12325" max="12328" width="14.7109375" customWidth="1"/>
    <col min="12330" max="12331" width="14.7109375" customWidth="1"/>
    <col min="12333" max="12334" width="14.7109375" customWidth="1"/>
    <col min="12335" max="12335" width="14.5703125" customWidth="1"/>
    <col min="12336" max="12338" width="14.7109375" customWidth="1"/>
    <col min="12341" max="12341" width="14.7109375" customWidth="1"/>
    <col min="12342" max="12342" width="14.85546875" customWidth="1"/>
    <col min="12343" max="12345" width="14.7109375" customWidth="1"/>
    <col min="12347" max="12347" width="14.85546875" customWidth="1"/>
    <col min="12348" max="12349" width="14.7109375" customWidth="1"/>
    <col min="12350" max="12350" width="16.5703125" customWidth="1"/>
    <col min="12351" max="12352" width="14.7109375" customWidth="1"/>
    <col min="12354" max="12359" width="14.7109375" customWidth="1"/>
    <col min="12361" max="12361" width="14.85546875" customWidth="1"/>
    <col min="12362" max="12366" width="14.7109375" customWidth="1"/>
    <col min="12368" max="12372" width="14.7109375" customWidth="1"/>
    <col min="12373" max="12373" width="14.5703125" customWidth="1"/>
    <col min="12375" max="12376" width="14.7109375" customWidth="1"/>
    <col min="12377" max="12377" width="14.85546875" customWidth="1"/>
    <col min="12378" max="12378" width="14.7109375" customWidth="1"/>
    <col min="12382" max="12384" width="14.7109375" customWidth="1"/>
    <col min="12538" max="12538" width="7" customWidth="1"/>
    <col min="12539" max="12539" width="37.28515625" customWidth="1"/>
    <col min="12540" max="12540" width="13.28515625" customWidth="1"/>
    <col min="12541" max="12541" width="14.140625" customWidth="1"/>
    <col min="12542" max="12542" width="12.5703125" customWidth="1"/>
    <col min="12543" max="12543" width="13.42578125" customWidth="1"/>
    <col min="12544" max="12547" width="13.7109375" customWidth="1"/>
    <col min="12548" max="12548" width="14.140625" customWidth="1"/>
    <col min="12549" max="12549" width="13.7109375" customWidth="1"/>
    <col min="12550" max="12550" width="9" customWidth="1"/>
    <col min="12551" max="12558" width="14.7109375" customWidth="1"/>
    <col min="12559" max="12559" width="14.85546875" customWidth="1"/>
    <col min="12560" max="12572" width="14.7109375" customWidth="1"/>
    <col min="12574" max="12574" width="14.7109375" customWidth="1"/>
    <col min="12576" max="12579" width="14.7109375" customWidth="1"/>
    <col min="12580" max="12580" width="14.85546875" customWidth="1"/>
    <col min="12581" max="12584" width="14.7109375" customWidth="1"/>
    <col min="12586" max="12587" width="14.7109375" customWidth="1"/>
    <col min="12589" max="12590" width="14.7109375" customWidth="1"/>
    <col min="12591" max="12591" width="14.5703125" customWidth="1"/>
    <col min="12592" max="12594" width="14.7109375" customWidth="1"/>
    <col min="12597" max="12597" width="14.7109375" customWidth="1"/>
    <col min="12598" max="12598" width="14.85546875" customWidth="1"/>
    <col min="12599" max="12601" width="14.7109375" customWidth="1"/>
    <col min="12603" max="12603" width="14.85546875" customWidth="1"/>
    <col min="12604" max="12605" width="14.7109375" customWidth="1"/>
    <col min="12606" max="12606" width="16.5703125" customWidth="1"/>
    <col min="12607" max="12608" width="14.7109375" customWidth="1"/>
    <col min="12610" max="12615" width="14.7109375" customWidth="1"/>
    <col min="12617" max="12617" width="14.85546875" customWidth="1"/>
    <col min="12618" max="12622" width="14.7109375" customWidth="1"/>
    <col min="12624" max="12628" width="14.7109375" customWidth="1"/>
    <col min="12629" max="12629" width="14.5703125" customWidth="1"/>
    <col min="12631" max="12632" width="14.7109375" customWidth="1"/>
    <col min="12633" max="12633" width="14.85546875" customWidth="1"/>
    <col min="12634" max="12634" width="14.7109375" customWidth="1"/>
    <col min="12638" max="12640" width="14.7109375" customWidth="1"/>
    <col min="12794" max="12794" width="7" customWidth="1"/>
    <col min="12795" max="12795" width="37.28515625" customWidth="1"/>
    <col min="12796" max="12796" width="13.28515625" customWidth="1"/>
    <col min="12797" max="12797" width="14.140625" customWidth="1"/>
    <col min="12798" max="12798" width="12.5703125" customWidth="1"/>
    <col min="12799" max="12799" width="13.42578125" customWidth="1"/>
    <col min="12800" max="12803" width="13.7109375" customWidth="1"/>
    <col min="12804" max="12804" width="14.140625" customWidth="1"/>
    <col min="12805" max="12805" width="13.7109375" customWidth="1"/>
    <col min="12806" max="12806" width="9" customWidth="1"/>
    <col min="12807" max="12814" width="14.7109375" customWidth="1"/>
    <col min="12815" max="12815" width="14.85546875" customWidth="1"/>
    <col min="12816" max="12828" width="14.7109375" customWidth="1"/>
    <col min="12830" max="12830" width="14.7109375" customWidth="1"/>
    <col min="12832" max="12835" width="14.7109375" customWidth="1"/>
    <col min="12836" max="12836" width="14.85546875" customWidth="1"/>
    <col min="12837" max="12840" width="14.7109375" customWidth="1"/>
    <col min="12842" max="12843" width="14.7109375" customWidth="1"/>
    <col min="12845" max="12846" width="14.7109375" customWidth="1"/>
    <col min="12847" max="12847" width="14.5703125" customWidth="1"/>
    <col min="12848" max="12850" width="14.7109375" customWidth="1"/>
    <col min="12853" max="12853" width="14.7109375" customWidth="1"/>
    <col min="12854" max="12854" width="14.85546875" customWidth="1"/>
    <col min="12855" max="12857" width="14.7109375" customWidth="1"/>
    <col min="12859" max="12859" width="14.85546875" customWidth="1"/>
    <col min="12860" max="12861" width="14.7109375" customWidth="1"/>
    <col min="12862" max="12862" width="16.5703125" customWidth="1"/>
    <col min="12863" max="12864" width="14.7109375" customWidth="1"/>
    <col min="12866" max="12871" width="14.7109375" customWidth="1"/>
    <col min="12873" max="12873" width="14.85546875" customWidth="1"/>
    <col min="12874" max="12878" width="14.7109375" customWidth="1"/>
    <col min="12880" max="12884" width="14.7109375" customWidth="1"/>
    <col min="12885" max="12885" width="14.5703125" customWidth="1"/>
    <col min="12887" max="12888" width="14.7109375" customWidth="1"/>
    <col min="12889" max="12889" width="14.85546875" customWidth="1"/>
    <col min="12890" max="12890" width="14.7109375" customWidth="1"/>
    <col min="12894" max="12896" width="14.7109375" customWidth="1"/>
    <col min="13050" max="13050" width="7" customWidth="1"/>
    <col min="13051" max="13051" width="37.28515625" customWidth="1"/>
    <col min="13052" max="13052" width="13.28515625" customWidth="1"/>
    <col min="13053" max="13053" width="14.140625" customWidth="1"/>
    <col min="13054" max="13054" width="12.5703125" customWidth="1"/>
    <col min="13055" max="13055" width="13.42578125" customWidth="1"/>
    <col min="13056" max="13059" width="13.7109375" customWidth="1"/>
    <col min="13060" max="13060" width="14.140625" customWidth="1"/>
    <col min="13061" max="13061" width="13.7109375" customWidth="1"/>
    <col min="13062" max="13062" width="9" customWidth="1"/>
    <col min="13063" max="13070" width="14.7109375" customWidth="1"/>
    <col min="13071" max="13071" width="14.85546875" customWidth="1"/>
    <col min="13072" max="13084" width="14.7109375" customWidth="1"/>
    <col min="13086" max="13086" width="14.7109375" customWidth="1"/>
    <col min="13088" max="13091" width="14.7109375" customWidth="1"/>
    <col min="13092" max="13092" width="14.85546875" customWidth="1"/>
    <col min="13093" max="13096" width="14.7109375" customWidth="1"/>
    <col min="13098" max="13099" width="14.7109375" customWidth="1"/>
    <col min="13101" max="13102" width="14.7109375" customWidth="1"/>
    <col min="13103" max="13103" width="14.5703125" customWidth="1"/>
    <col min="13104" max="13106" width="14.7109375" customWidth="1"/>
    <col min="13109" max="13109" width="14.7109375" customWidth="1"/>
    <col min="13110" max="13110" width="14.85546875" customWidth="1"/>
    <col min="13111" max="13113" width="14.7109375" customWidth="1"/>
    <col min="13115" max="13115" width="14.85546875" customWidth="1"/>
    <col min="13116" max="13117" width="14.7109375" customWidth="1"/>
    <col min="13118" max="13118" width="16.5703125" customWidth="1"/>
    <col min="13119" max="13120" width="14.7109375" customWidth="1"/>
    <col min="13122" max="13127" width="14.7109375" customWidth="1"/>
    <col min="13129" max="13129" width="14.85546875" customWidth="1"/>
    <col min="13130" max="13134" width="14.7109375" customWidth="1"/>
    <col min="13136" max="13140" width="14.7109375" customWidth="1"/>
    <col min="13141" max="13141" width="14.5703125" customWidth="1"/>
    <col min="13143" max="13144" width="14.7109375" customWidth="1"/>
    <col min="13145" max="13145" width="14.85546875" customWidth="1"/>
    <col min="13146" max="13146" width="14.7109375" customWidth="1"/>
    <col min="13150" max="13152" width="14.7109375" customWidth="1"/>
    <col min="13306" max="13306" width="7" customWidth="1"/>
    <col min="13307" max="13307" width="37.28515625" customWidth="1"/>
    <col min="13308" max="13308" width="13.28515625" customWidth="1"/>
    <col min="13309" max="13309" width="14.140625" customWidth="1"/>
    <col min="13310" max="13310" width="12.5703125" customWidth="1"/>
    <col min="13311" max="13311" width="13.42578125" customWidth="1"/>
    <col min="13312" max="13315" width="13.7109375" customWidth="1"/>
    <col min="13316" max="13316" width="14.140625" customWidth="1"/>
    <col min="13317" max="13317" width="13.7109375" customWidth="1"/>
    <col min="13318" max="13318" width="9" customWidth="1"/>
    <col min="13319" max="13326" width="14.7109375" customWidth="1"/>
    <col min="13327" max="13327" width="14.85546875" customWidth="1"/>
    <col min="13328" max="13340" width="14.7109375" customWidth="1"/>
    <col min="13342" max="13342" width="14.7109375" customWidth="1"/>
    <col min="13344" max="13347" width="14.7109375" customWidth="1"/>
    <col min="13348" max="13348" width="14.85546875" customWidth="1"/>
    <col min="13349" max="13352" width="14.7109375" customWidth="1"/>
    <col min="13354" max="13355" width="14.7109375" customWidth="1"/>
    <col min="13357" max="13358" width="14.7109375" customWidth="1"/>
    <col min="13359" max="13359" width="14.5703125" customWidth="1"/>
    <col min="13360" max="13362" width="14.7109375" customWidth="1"/>
    <col min="13365" max="13365" width="14.7109375" customWidth="1"/>
    <col min="13366" max="13366" width="14.85546875" customWidth="1"/>
    <col min="13367" max="13369" width="14.7109375" customWidth="1"/>
    <col min="13371" max="13371" width="14.85546875" customWidth="1"/>
    <col min="13372" max="13373" width="14.7109375" customWidth="1"/>
    <col min="13374" max="13374" width="16.5703125" customWidth="1"/>
    <col min="13375" max="13376" width="14.7109375" customWidth="1"/>
    <col min="13378" max="13383" width="14.7109375" customWidth="1"/>
    <col min="13385" max="13385" width="14.85546875" customWidth="1"/>
    <col min="13386" max="13390" width="14.7109375" customWidth="1"/>
    <col min="13392" max="13396" width="14.7109375" customWidth="1"/>
    <col min="13397" max="13397" width="14.5703125" customWidth="1"/>
    <col min="13399" max="13400" width="14.7109375" customWidth="1"/>
    <col min="13401" max="13401" width="14.85546875" customWidth="1"/>
    <col min="13402" max="13402" width="14.7109375" customWidth="1"/>
    <col min="13406" max="13408" width="14.7109375" customWidth="1"/>
    <col min="13562" max="13562" width="7" customWidth="1"/>
    <col min="13563" max="13563" width="37.28515625" customWidth="1"/>
    <col min="13564" max="13564" width="13.28515625" customWidth="1"/>
    <col min="13565" max="13565" width="14.140625" customWidth="1"/>
    <col min="13566" max="13566" width="12.5703125" customWidth="1"/>
    <col min="13567" max="13567" width="13.42578125" customWidth="1"/>
    <col min="13568" max="13571" width="13.7109375" customWidth="1"/>
    <col min="13572" max="13572" width="14.140625" customWidth="1"/>
    <col min="13573" max="13573" width="13.7109375" customWidth="1"/>
    <col min="13574" max="13574" width="9" customWidth="1"/>
    <col min="13575" max="13582" width="14.7109375" customWidth="1"/>
    <col min="13583" max="13583" width="14.85546875" customWidth="1"/>
    <col min="13584" max="13596" width="14.7109375" customWidth="1"/>
    <col min="13598" max="13598" width="14.7109375" customWidth="1"/>
    <col min="13600" max="13603" width="14.7109375" customWidth="1"/>
    <col min="13604" max="13604" width="14.85546875" customWidth="1"/>
    <col min="13605" max="13608" width="14.7109375" customWidth="1"/>
    <col min="13610" max="13611" width="14.7109375" customWidth="1"/>
    <col min="13613" max="13614" width="14.7109375" customWidth="1"/>
    <col min="13615" max="13615" width="14.5703125" customWidth="1"/>
    <col min="13616" max="13618" width="14.7109375" customWidth="1"/>
    <col min="13621" max="13621" width="14.7109375" customWidth="1"/>
    <col min="13622" max="13622" width="14.85546875" customWidth="1"/>
    <col min="13623" max="13625" width="14.7109375" customWidth="1"/>
    <col min="13627" max="13627" width="14.85546875" customWidth="1"/>
    <col min="13628" max="13629" width="14.7109375" customWidth="1"/>
    <col min="13630" max="13630" width="16.5703125" customWidth="1"/>
    <col min="13631" max="13632" width="14.7109375" customWidth="1"/>
    <col min="13634" max="13639" width="14.7109375" customWidth="1"/>
    <col min="13641" max="13641" width="14.85546875" customWidth="1"/>
    <col min="13642" max="13646" width="14.7109375" customWidth="1"/>
    <col min="13648" max="13652" width="14.7109375" customWidth="1"/>
    <col min="13653" max="13653" width="14.5703125" customWidth="1"/>
    <col min="13655" max="13656" width="14.7109375" customWidth="1"/>
    <col min="13657" max="13657" width="14.85546875" customWidth="1"/>
    <col min="13658" max="13658" width="14.7109375" customWidth="1"/>
    <col min="13662" max="13664" width="14.7109375" customWidth="1"/>
    <col min="13818" max="13818" width="7" customWidth="1"/>
    <col min="13819" max="13819" width="37.28515625" customWidth="1"/>
    <col min="13820" max="13820" width="13.28515625" customWidth="1"/>
    <col min="13821" max="13821" width="14.140625" customWidth="1"/>
    <col min="13822" max="13822" width="12.5703125" customWidth="1"/>
    <col min="13823" max="13823" width="13.42578125" customWidth="1"/>
    <col min="13824" max="13827" width="13.7109375" customWidth="1"/>
    <col min="13828" max="13828" width="14.140625" customWidth="1"/>
    <col min="13829" max="13829" width="13.7109375" customWidth="1"/>
    <col min="13830" max="13830" width="9" customWidth="1"/>
    <col min="13831" max="13838" width="14.7109375" customWidth="1"/>
    <col min="13839" max="13839" width="14.85546875" customWidth="1"/>
    <col min="13840" max="13852" width="14.7109375" customWidth="1"/>
    <col min="13854" max="13854" width="14.7109375" customWidth="1"/>
    <col min="13856" max="13859" width="14.7109375" customWidth="1"/>
    <col min="13860" max="13860" width="14.85546875" customWidth="1"/>
    <col min="13861" max="13864" width="14.7109375" customWidth="1"/>
    <col min="13866" max="13867" width="14.7109375" customWidth="1"/>
    <col min="13869" max="13870" width="14.7109375" customWidth="1"/>
    <col min="13871" max="13871" width="14.5703125" customWidth="1"/>
    <col min="13872" max="13874" width="14.7109375" customWidth="1"/>
    <col min="13877" max="13877" width="14.7109375" customWidth="1"/>
    <col min="13878" max="13878" width="14.85546875" customWidth="1"/>
    <col min="13879" max="13881" width="14.7109375" customWidth="1"/>
    <col min="13883" max="13883" width="14.85546875" customWidth="1"/>
    <col min="13884" max="13885" width="14.7109375" customWidth="1"/>
    <col min="13886" max="13886" width="16.5703125" customWidth="1"/>
    <col min="13887" max="13888" width="14.7109375" customWidth="1"/>
    <col min="13890" max="13895" width="14.7109375" customWidth="1"/>
    <col min="13897" max="13897" width="14.85546875" customWidth="1"/>
    <col min="13898" max="13902" width="14.7109375" customWidth="1"/>
    <col min="13904" max="13908" width="14.7109375" customWidth="1"/>
    <col min="13909" max="13909" width="14.5703125" customWidth="1"/>
    <col min="13911" max="13912" width="14.7109375" customWidth="1"/>
    <col min="13913" max="13913" width="14.85546875" customWidth="1"/>
    <col min="13914" max="13914" width="14.7109375" customWidth="1"/>
    <col min="13918" max="13920" width="14.7109375" customWidth="1"/>
    <col min="14074" max="14074" width="7" customWidth="1"/>
    <col min="14075" max="14075" width="37.28515625" customWidth="1"/>
    <col min="14076" max="14076" width="13.28515625" customWidth="1"/>
    <col min="14077" max="14077" width="14.140625" customWidth="1"/>
    <col min="14078" max="14078" width="12.5703125" customWidth="1"/>
    <col min="14079" max="14079" width="13.42578125" customWidth="1"/>
    <col min="14080" max="14083" width="13.7109375" customWidth="1"/>
    <col min="14084" max="14084" width="14.140625" customWidth="1"/>
    <col min="14085" max="14085" width="13.7109375" customWidth="1"/>
    <col min="14086" max="14086" width="9" customWidth="1"/>
    <col min="14087" max="14094" width="14.7109375" customWidth="1"/>
    <col min="14095" max="14095" width="14.85546875" customWidth="1"/>
    <col min="14096" max="14108" width="14.7109375" customWidth="1"/>
    <col min="14110" max="14110" width="14.7109375" customWidth="1"/>
    <col min="14112" max="14115" width="14.7109375" customWidth="1"/>
    <col min="14116" max="14116" width="14.85546875" customWidth="1"/>
    <col min="14117" max="14120" width="14.7109375" customWidth="1"/>
    <col min="14122" max="14123" width="14.7109375" customWidth="1"/>
    <col min="14125" max="14126" width="14.7109375" customWidth="1"/>
    <col min="14127" max="14127" width="14.5703125" customWidth="1"/>
    <col min="14128" max="14130" width="14.7109375" customWidth="1"/>
    <col min="14133" max="14133" width="14.7109375" customWidth="1"/>
    <col min="14134" max="14134" width="14.85546875" customWidth="1"/>
    <col min="14135" max="14137" width="14.7109375" customWidth="1"/>
    <col min="14139" max="14139" width="14.85546875" customWidth="1"/>
    <col min="14140" max="14141" width="14.7109375" customWidth="1"/>
    <col min="14142" max="14142" width="16.5703125" customWidth="1"/>
    <col min="14143" max="14144" width="14.7109375" customWidth="1"/>
    <col min="14146" max="14151" width="14.7109375" customWidth="1"/>
    <col min="14153" max="14153" width="14.85546875" customWidth="1"/>
    <col min="14154" max="14158" width="14.7109375" customWidth="1"/>
    <col min="14160" max="14164" width="14.7109375" customWidth="1"/>
    <col min="14165" max="14165" width="14.5703125" customWidth="1"/>
    <col min="14167" max="14168" width="14.7109375" customWidth="1"/>
    <col min="14169" max="14169" width="14.85546875" customWidth="1"/>
    <col min="14170" max="14170" width="14.7109375" customWidth="1"/>
    <col min="14174" max="14176" width="14.7109375" customWidth="1"/>
    <col min="14330" max="14330" width="7" customWidth="1"/>
    <col min="14331" max="14331" width="37.28515625" customWidth="1"/>
    <col min="14332" max="14332" width="13.28515625" customWidth="1"/>
    <col min="14333" max="14333" width="14.140625" customWidth="1"/>
    <col min="14334" max="14334" width="12.5703125" customWidth="1"/>
    <col min="14335" max="14335" width="13.42578125" customWidth="1"/>
    <col min="14336" max="14339" width="13.7109375" customWidth="1"/>
    <col min="14340" max="14340" width="14.140625" customWidth="1"/>
    <col min="14341" max="14341" width="13.7109375" customWidth="1"/>
    <col min="14342" max="14342" width="9" customWidth="1"/>
    <col min="14343" max="14350" width="14.7109375" customWidth="1"/>
    <col min="14351" max="14351" width="14.85546875" customWidth="1"/>
    <col min="14352" max="14364" width="14.7109375" customWidth="1"/>
    <col min="14366" max="14366" width="14.7109375" customWidth="1"/>
    <col min="14368" max="14371" width="14.7109375" customWidth="1"/>
    <col min="14372" max="14372" width="14.85546875" customWidth="1"/>
    <col min="14373" max="14376" width="14.7109375" customWidth="1"/>
    <col min="14378" max="14379" width="14.7109375" customWidth="1"/>
    <col min="14381" max="14382" width="14.7109375" customWidth="1"/>
    <col min="14383" max="14383" width="14.5703125" customWidth="1"/>
    <col min="14384" max="14386" width="14.7109375" customWidth="1"/>
    <col min="14389" max="14389" width="14.7109375" customWidth="1"/>
    <col min="14390" max="14390" width="14.85546875" customWidth="1"/>
    <col min="14391" max="14393" width="14.7109375" customWidth="1"/>
    <col min="14395" max="14395" width="14.85546875" customWidth="1"/>
    <col min="14396" max="14397" width="14.7109375" customWidth="1"/>
    <col min="14398" max="14398" width="16.5703125" customWidth="1"/>
    <col min="14399" max="14400" width="14.7109375" customWidth="1"/>
    <col min="14402" max="14407" width="14.7109375" customWidth="1"/>
    <col min="14409" max="14409" width="14.85546875" customWidth="1"/>
    <col min="14410" max="14414" width="14.7109375" customWidth="1"/>
    <col min="14416" max="14420" width="14.7109375" customWidth="1"/>
    <col min="14421" max="14421" width="14.5703125" customWidth="1"/>
    <col min="14423" max="14424" width="14.7109375" customWidth="1"/>
    <col min="14425" max="14425" width="14.85546875" customWidth="1"/>
    <col min="14426" max="14426" width="14.7109375" customWidth="1"/>
    <col min="14430" max="14432" width="14.7109375" customWidth="1"/>
    <col min="14586" max="14586" width="7" customWidth="1"/>
    <col min="14587" max="14587" width="37.28515625" customWidth="1"/>
    <col min="14588" max="14588" width="13.28515625" customWidth="1"/>
    <col min="14589" max="14589" width="14.140625" customWidth="1"/>
    <col min="14590" max="14590" width="12.5703125" customWidth="1"/>
    <col min="14591" max="14591" width="13.42578125" customWidth="1"/>
    <col min="14592" max="14595" width="13.7109375" customWidth="1"/>
    <col min="14596" max="14596" width="14.140625" customWidth="1"/>
    <col min="14597" max="14597" width="13.7109375" customWidth="1"/>
    <col min="14598" max="14598" width="9" customWidth="1"/>
    <col min="14599" max="14606" width="14.7109375" customWidth="1"/>
    <col min="14607" max="14607" width="14.85546875" customWidth="1"/>
    <col min="14608" max="14620" width="14.7109375" customWidth="1"/>
    <col min="14622" max="14622" width="14.7109375" customWidth="1"/>
    <col min="14624" max="14627" width="14.7109375" customWidth="1"/>
    <col min="14628" max="14628" width="14.85546875" customWidth="1"/>
    <col min="14629" max="14632" width="14.7109375" customWidth="1"/>
    <col min="14634" max="14635" width="14.7109375" customWidth="1"/>
    <col min="14637" max="14638" width="14.7109375" customWidth="1"/>
    <col min="14639" max="14639" width="14.5703125" customWidth="1"/>
    <col min="14640" max="14642" width="14.7109375" customWidth="1"/>
    <col min="14645" max="14645" width="14.7109375" customWidth="1"/>
    <col min="14646" max="14646" width="14.85546875" customWidth="1"/>
    <col min="14647" max="14649" width="14.7109375" customWidth="1"/>
    <col min="14651" max="14651" width="14.85546875" customWidth="1"/>
    <col min="14652" max="14653" width="14.7109375" customWidth="1"/>
    <col min="14654" max="14654" width="16.5703125" customWidth="1"/>
    <col min="14655" max="14656" width="14.7109375" customWidth="1"/>
    <col min="14658" max="14663" width="14.7109375" customWidth="1"/>
    <col min="14665" max="14665" width="14.85546875" customWidth="1"/>
    <col min="14666" max="14670" width="14.7109375" customWidth="1"/>
    <col min="14672" max="14676" width="14.7109375" customWidth="1"/>
    <col min="14677" max="14677" width="14.5703125" customWidth="1"/>
    <col min="14679" max="14680" width="14.7109375" customWidth="1"/>
    <col min="14681" max="14681" width="14.85546875" customWidth="1"/>
    <col min="14682" max="14682" width="14.7109375" customWidth="1"/>
    <col min="14686" max="14688" width="14.7109375" customWidth="1"/>
    <col min="14842" max="14842" width="7" customWidth="1"/>
    <col min="14843" max="14843" width="37.28515625" customWidth="1"/>
    <col min="14844" max="14844" width="13.28515625" customWidth="1"/>
    <col min="14845" max="14845" width="14.140625" customWidth="1"/>
    <col min="14846" max="14846" width="12.5703125" customWidth="1"/>
    <col min="14847" max="14847" width="13.42578125" customWidth="1"/>
    <col min="14848" max="14851" width="13.7109375" customWidth="1"/>
    <col min="14852" max="14852" width="14.140625" customWidth="1"/>
    <col min="14853" max="14853" width="13.7109375" customWidth="1"/>
    <col min="14854" max="14854" width="9" customWidth="1"/>
    <col min="14855" max="14862" width="14.7109375" customWidth="1"/>
    <col min="14863" max="14863" width="14.85546875" customWidth="1"/>
    <col min="14864" max="14876" width="14.7109375" customWidth="1"/>
    <col min="14878" max="14878" width="14.7109375" customWidth="1"/>
    <col min="14880" max="14883" width="14.7109375" customWidth="1"/>
    <col min="14884" max="14884" width="14.85546875" customWidth="1"/>
    <col min="14885" max="14888" width="14.7109375" customWidth="1"/>
    <col min="14890" max="14891" width="14.7109375" customWidth="1"/>
    <col min="14893" max="14894" width="14.7109375" customWidth="1"/>
    <col min="14895" max="14895" width="14.5703125" customWidth="1"/>
    <col min="14896" max="14898" width="14.7109375" customWidth="1"/>
    <col min="14901" max="14901" width="14.7109375" customWidth="1"/>
    <col min="14902" max="14902" width="14.85546875" customWidth="1"/>
    <col min="14903" max="14905" width="14.7109375" customWidth="1"/>
    <col min="14907" max="14907" width="14.85546875" customWidth="1"/>
    <col min="14908" max="14909" width="14.7109375" customWidth="1"/>
    <col min="14910" max="14910" width="16.5703125" customWidth="1"/>
    <col min="14911" max="14912" width="14.7109375" customWidth="1"/>
    <col min="14914" max="14919" width="14.7109375" customWidth="1"/>
    <col min="14921" max="14921" width="14.85546875" customWidth="1"/>
    <col min="14922" max="14926" width="14.7109375" customWidth="1"/>
    <col min="14928" max="14932" width="14.7109375" customWidth="1"/>
    <col min="14933" max="14933" width="14.5703125" customWidth="1"/>
    <col min="14935" max="14936" width="14.7109375" customWidth="1"/>
    <col min="14937" max="14937" width="14.85546875" customWidth="1"/>
    <col min="14938" max="14938" width="14.7109375" customWidth="1"/>
    <col min="14942" max="14944" width="14.7109375" customWidth="1"/>
    <col min="15098" max="15098" width="7" customWidth="1"/>
    <col min="15099" max="15099" width="37.28515625" customWidth="1"/>
    <col min="15100" max="15100" width="13.28515625" customWidth="1"/>
    <col min="15101" max="15101" width="14.140625" customWidth="1"/>
    <col min="15102" max="15102" width="12.5703125" customWidth="1"/>
    <col min="15103" max="15103" width="13.42578125" customWidth="1"/>
    <col min="15104" max="15107" width="13.7109375" customWidth="1"/>
    <col min="15108" max="15108" width="14.140625" customWidth="1"/>
    <col min="15109" max="15109" width="13.7109375" customWidth="1"/>
    <col min="15110" max="15110" width="9" customWidth="1"/>
    <col min="15111" max="15118" width="14.7109375" customWidth="1"/>
    <col min="15119" max="15119" width="14.85546875" customWidth="1"/>
    <col min="15120" max="15132" width="14.7109375" customWidth="1"/>
    <col min="15134" max="15134" width="14.7109375" customWidth="1"/>
    <col min="15136" max="15139" width="14.7109375" customWidth="1"/>
    <col min="15140" max="15140" width="14.85546875" customWidth="1"/>
    <col min="15141" max="15144" width="14.7109375" customWidth="1"/>
    <col min="15146" max="15147" width="14.7109375" customWidth="1"/>
    <col min="15149" max="15150" width="14.7109375" customWidth="1"/>
    <col min="15151" max="15151" width="14.5703125" customWidth="1"/>
    <col min="15152" max="15154" width="14.7109375" customWidth="1"/>
    <col min="15157" max="15157" width="14.7109375" customWidth="1"/>
    <col min="15158" max="15158" width="14.85546875" customWidth="1"/>
    <col min="15159" max="15161" width="14.7109375" customWidth="1"/>
    <col min="15163" max="15163" width="14.85546875" customWidth="1"/>
    <col min="15164" max="15165" width="14.7109375" customWidth="1"/>
    <col min="15166" max="15166" width="16.5703125" customWidth="1"/>
    <col min="15167" max="15168" width="14.7109375" customWidth="1"/>
    <col min="15170" max="15175" width="14.7109375" customWidth="1"/>
    <col min="15177" max="15177" width="14.85546875" customWidth="1"/>
    <col min="15178" max="15182" width="14.7109375" customWidth="1"/>
    <col min="15184" max="15188" width="14.7109375" customWidth="1"/>
    <col min="15189" max="15189" width="14.5703125" customWidth="1"/>
    <col min="15191" max="15192" width="14.7109375" customWidth="1"/>
    <col min="15193" max="15193" width="14.85546875" customWidth="1"/>
    <col min="15194" max="15194" width="14.7109375" customWidth="1"/>
    <col min="15198" max="15200" width="14.7109375" customWidth="1"/>
    <col min="15354" max="15354" width="7" customWidth="1"/>
    <col min="15355" max="15355" width="37.28515625" customWidth="1"/>
    <col min="15356" max="15356" width="13.28515625" customWidth="1"/>
    <col min="15357" max="15357" width="14.140625" customWidth="1"/>
    <col min="15358" max="15358" width="12.5703125" customWidth="1"/>
    <col min="15359" max="15359" width="13.42578125" customWidth="1"/>
    <col min="15360" max="15363" width="13.7109375" customWidth="1"/>
    <col min="15364" max="15364" width="14.140625" customWidth="1"/>
    <col min="15365" max="15365" width="13.7109375" customWidth="1"/>
    <col min="15366" max="15366" width="9" customWidth="1"/>
    <col min="15367" max="15374" width="14.7109375" customWidth="1"/>
    <col min="15375" max="15375" width="14.85546875" customWidth="1"/>
    <col min="15376" max="15388" width="14.7109375" customWidth="1"/>
    <col min="15390" max="15390" width="14.7109375" customWidth="1"/>
    <col min="15392" max="15395" width="14.7109375" customWidth="1"/>
    <col min="15396" max="15396" width="14.85546875" customWidth="1"/>
    <col min="15397" max="15400" width="14.7109375" customWidth="1"/>
    <col min="15402" max="15403" width="14.7109375" customWidth="1"/>
    <col min="15405" max="15406" width="14.7109375" customWidth="1"/>
    <col min="15407" max="15407" width="14.5703125" customWidth="1"/>
    <col min="15408" max="15410" width="14.7109375" customWidth="1"/>
    <col min="15413" max="15413" width="14.7109375" customWidth="1"/>
    <col min="15414" max="15414" width="14.85546875" customWidth="1"/>
    <col min="15415" max="15417" width="14.7109375" customWidth="1"/>
    <col min="15419" max="15419" width="14.85546875" customWidth="1"/>
    <col min="15420" max="15421" width="14.7109375" customWidth="1"/>
    <col min="15422" max="15422" width="16.5703125" customWidth="1"/>
    <col min="15423" max="15424" width="14.7109375" customWidth="1"/>
    <col min="15426" max="15431" width="14.7109375" customWidth="1"/>
    <col min="15433" max="15433" width="14.85546875" customWidth="1"/>
    <col min="15434" max="15438" width="14.7109375" customWidth="1"/>
    <col min="15440" max="15444" width="14.7109375" customWidth="1"/>
    <col min="15445" max="15445" width="14.5703125" customWidth="1"/>
    <col min="15447" max="15448" width="14.7109375" customWidth="1"/>
    <col min="15449" max="15449" width="14.85546875" customWidth="1"/>
    <col min="15450" max="15450" width="14.7109375" customWidth="1"/>
    <col min="15454" max="15456" width="14.7109375" customWidth="1"/>
    <col min="15610" max="15610" width="7" customWidth="1"/>
    <col min="15611" max="15611" width="37.28515625" customWidth="1"/>
    <col min="15612" max="15612" width="13.28515625" customWidth="1"/>
    <col min="15613" max="15613" width="14.140625" customWidth="1"/>
    <col min="15614" max="15614" width="12.5703125" customWidth="1"/>
    <col min="15615" max="15615" width="13.42578125" customWidth="1"/>
    <col min="15616" max="15619" width="13.7109375" customWidth="1"/>
    <col min="15620" max="15620" width="14.140625" customWidth="1"/>
    <col min="15621" max="15621" width="13.7109375" customWidth="1"/>
    <col min="15622" max="15622" width="9" customWidth="1"/>
    <col min="15623" max="15630" width="14.7109375" customWidth="1"/>
    <col min="15631" max="15631" width="14.85546875" customWidth="1"/>
    <col min="15632" max="15644" width="14.7109375" customWidth="1"/>
    <col min="15646" max="15646" width="14.7109375" customWidth="1"/>
    <col min="15648" max="15651" width="14.7109375" customWidth="1"/>
    <col min="15652" max="15652" width="14.85546875" customWidth="1"/>
    <col min="15653" max="15656" width="14.7109375" customWidth="1"/>
    <col min="15658" max="15659" width="14.7109375" customWidth="1"/>
    <col min="15661" max="15662" width="14.7109375" customWidth="1"/>
    <col min="15663" max="15663" width="14.5703125" customWidth="1"/>
    <col min="15664" max="15666" width="14.7109375" customWidth="1"/>
    <col min="15669" max="15669" width="14.7109375" customWidth="1"/>
    <col min="15670" max="15670" width="14.85546875" customWidth="1"/>
    <col min="15671" max="15673" width="14.7109375" customWidth="1"/>
    <col min="15675" max="15675" width="14.85546875" customWidth="1"/>
    <col min="15676" max="15677" width="14.7109375" customWidth="1"/>
    <col min="15678" max="15678" width="16.5703125" customWidth="1"/>
    <col min="15679" max="15680" width="14.7109375" customWidth="1"/>
    <col min="15682" max="15687" width="14.7109375" customWidth="1"/>
    <col min="15689" max="15689" width="14.85546875" customWidth="1"/>
    <col min="15690" max="15694" width="14.7109375" customWidth="1"/>
    <col min="15696" max="15700" width="14.7109375" customWidth="1"/>
    <col min="15701" max="15701" width="14.5703125" customWidth="1"/>
    <col min="15703" max="15704" width="14.7109375" customWidth="1"/>
    <col min="15705" max="15705" width="14.85546875" customWidth="1"/>
    <col min="15706" max="15706" width="14.7109375" customWidth="1"/>
    <col min="15710" max="15712" width="14.7109375" customWidth="1"/>
    <col min="15866" max="15866" width="7" customWidth="1"/>
    <col min="15867" max="15867" width="37.28515625" customWidth="1"/>
    <col min="15868" max="15868" width="13.28515625" customWidth="1"/>
    <col min="15869" max="15869" width="14.140625" customWidth="1"/>
    <col min="15870" max="15870" width="12.5703125" customWidth="1"/>
    <col min="15871" max="15871" width="13.42578125" customWidth="1"/>
    <col min="15872" max="15875" width="13.7109375" customWidth="1"/>
    <col min="15876" max="15876" width="14.140625" customWidth="1"/>
    <col min="15877" max="15877" width="13.7109375" customWidth="1"/>
    <col min="15878" max="15878" width="9" customWidth="1"/>
    <col min="15879" max="15886" width="14.7109375" customWidth="1"/>
    <col min="15887" max="15887" width="14.85546875" customWidth="1"/>
    <col min="15888" max="15900" width="14.7109375" customWidth="1"/>
    <col min="15902" max="15902" width="14.7109375" customWidth="1"/>
    <col min="15904" max="15907" width="14.7109375" customWidth="1"/>
    <col min="15908" max="15908" width="14.85546875" customWidth="1"/>
    <col min="15909" max="15912" width="14.7109375" customWidth="1"/>
    <col min="15914" max="15915" width="14.7109375" customWidth="1"/>
    <col min="15917" max="15918" width="14.7109375" customWidth="1"/>
    <col min="15919" max="15919" width="14.5703125" customWidth="1"/>
    <col min="15920" max="15922" width="14.7109375" customWidth="1"/>
    <col min="15925" max="15925" width="14.7109375" customWidth="1"/>
    <col min="15926" max="15926" width="14.85546875" customWidth="1"/>
    <col min="15927" max="15929" width="14.7109375" customWidth="1"/>
    <col min="15931" max="15931" width="14.85546875" customWidth="1"/>
    <col min="15932" max="15933" width="14.7109375" customWidth="1"/>
    <col min="15934" max="15934" width="16.5703125" customWidth="1"/>
    <col min="15935" max="15936" width="14.7109375" customWidth="1"/>
    <col min="15938" max="15943" width="14.7109375" customWidth="1"/>
    <col min="15945" max="15945" width="14.85546875" customWidth="1"/>
    <col min="15946" max="15950" width="14.7109375" customWidth="1"/>
    <col min="15952" max="15956" width="14.7109375" customWidth="1"/>
    <col min="15957" max="15957" width="14.5703125" customWidth="1"/>
    <col min="15959" max="15960" width="14.7109375" customWidth="1"/>
    <col min="15961" max="15961" width="14.85546875" customWidth="1"/>
    <col min="15962" max="15962" width="14.7109375" customWidth="1"/>
    <col min="15966" max="15968" width="14.7109375" customWidth="1"/>
    <col min="16122" max="16122" width="7" customWidth="1"/>
    <col min="16123" max="16123" width="37.28515625" customWidth="1"/>
    <col min="16124" max="16124" width="13.28515625" customWidth="1"/>
    <col min="16125" max="16125" width="14.140625" customWidth="1"/>
    <col min="16126" max="16126" width="12.5703125" customWidth="1"/>
    <col min="16127" max="16127" width="13.42578125" customWidth="1"/>
    <col min="16128" max="16131" width="13.7109375" customWidth="1"/>
    <col min="16132" max="16132" width="14.140625" customWidth="1"/>
    <col min="16133" max="16133" width="13.7109375" customWidth="1"/>
    <col min="16134" max="16134" width="9" customWidth="1"/>
    <col min="16135" max="16142" width="14.7109375" customWidth="1"/>
    <col min="16143" max="16143" width="14.85546875" customWidth="1"/>
    <col min="16144" max="16156" width="14.7109375" customWidth="1"/>
    <col min="16158" max="16158" width="14.7109375" customWidth="1"/>
    <col min="16160" max="16163" width="14.7109375" customWidth="1"/>
    <col min="16164" max="16164" width="14.85546875" customWidth="1"/>
    <col min="16165" max="16168" width="14.7109375" customWidth="1"/>
    <col min="16170" max="16171" width="14.7109375" customWidth="1"/>
    <col min="16173" max="16174" width="14.7109375" customWidth="1"/>
    <col min="16175" max="16175" width="14.5703125" customWidth="1"/>
    <col min="16176" max="16178" width="14.7109375" customWidth="1"/>
    <col min="16181" max="16181" width="14.7109375" customWidth="1"/>
    <col min="16182" max="16182" width="14.85546875" customWidth="1"/>
    <col min="16183" max="16185" width="14.7109375" customWidth="1"/>
    <col min="16187" max="16187" width="14.85546875" customWidth="1"/>
    <col min="16188" max="16189" width="14.7109375" customWidth="1"/>
    <col min="16190" max="16190" width="16.5703125" customWidth="1"/>
    <col min="16191" max="16192" width="14.7109375" customWidth="1"/>
    <col min="16194" max="16199" width="14.7109375" customWidth="1"/>
    <col min="16201" max="16201" width="14.85546875" customWidth="1"/>
    <col min="16202" max="16206" width="14.7109375" customWidth="1"/>
    <col min="16208" max="16212" width="14.7109375" customWidth="1"/>
    <col min="16213" max="16213" width="14.5703125" customWidth="1"/>
    <col min="16215" max="16216" width="14.7109375" customWidth="1"/>
    <col min="16217" max="16217" width="14.85546875" customWidth="1"/>
    <col min="16218" max="16218" width="14.7109375" customWidth="1"/>
    <col min="16222" max="16224" width="14.7109375" customWidth="1"/>
  </cols>
  <sheetData>
    <row r="1" spans="2:6" x14ac:dyDescent="0.2">
      <c r="B1" s="5"/>
      <c r="C1" s="5"/>
      <c r="D1" s="5"/>
      <c r="E1" s="5"/>
      <c r="F1" s="5"/>
    </row>
    <row r="2" spans="2:6" x14ac:dyDescent="0.2">
      <c r="B2" s="425" t="s">
        <v>368</v>
      </c>
      <c r="C2" s="425"/>
      <c r="D2" s="425"/>
      <c r="E2" s="425"/>
      <c r="F2" s="425"/>
    </row>
    <row r="3" spans="2:6" x14ac:dyDescent="0.2">
      <c r="B3" s="416" t="s">
        <v>58</v>
      </c>
      <c r="C3" s="416"/>
      <c r="D3" s="416"/>
      <c r="E3" s="416"/>
      <c r="F3" s="416"/>
    </row>
    <row r="4" spans="2:6" x14ac:dyDescent="0.2">
      <c r="B4" s="410" t="s">
        <v>125</v>
      </c>
      <c r="C4" s="410"/>
      <c r="D4" s="410"/>
      <c r="E4" s="410"/>
      <c r="F4" s="410"/>
    </row>
    <row r="5" spans="2:6" x14ac:dyDescent="0.2">
      <c r="B5" s="410" t="s">
        <v>130</v>
      </c>
      <c r="C5" s="410"/>
      <c r="D5" s="410"/>
      <c r="E5" s="410"/>
      <c r="F5" s="410"/>
    </row>
    <row r="6" spans="2:6" x14ac:dyDescent="0.2">
      <c r="B6" s="410" t="s">
        <v>136</v>
      </c>
      <c r="C6" s="410"/>
      <c r="D6" s="410"/>
      <c r="E6" s="410"/>
      <c r="F6" s="410"/>
    </row>
    <row r="7" spans="2:6" x14ac:dyDescent="0.2">
      <c r="B7" s="410" t="s">
        <v>120</v>
      </c>
      <c r="C7" s="410"/>
      <c r="D7" s="410"/>
      <c r="E7" s="410"/>
      <c r="F7" s="410"/>
    </row>
    <row r="8" spans="2:6" x14ac:dyDescent="0.2">
      <c r="B8" s="416" t="s">
        <v>222</v>
      </c>
      <c r="C8" s="416"/>
      <c r="D8" s="416"/>
      <c r="E8" s="416"/>
      <c r="F8" s="416"/>
    </row>
    <row r="9" spans="2:6" x14ac:dyDescent="0.2">
      <c r="B9" s="87"/>
      <c r="C9" s="87"/>
      <c r="D9" s="87"/>
      <c r="E9" s="88"/>
      <c r="F9" s="87"/>
    </row>
    <row r="10" spans="2:6" x14ac:dyDescent="0.2">
      <c r="B10" s="407" t="s">
        <v>62</v>
      </c>
      <c r="C10" s="407" t="s">
        <v>63</v>
      </c>
      <c r="D10" s="243" t="s">
        <v>64</v>
      </c>
      <c r="E10" s="243" t="s">
        <v>65</v>
      </c>
      <c r="F10" s="407" t="s">
        <v>17</v>
      </c>
    </row>
    <row r="11" spans="2:6" x14ac:dyDescent="0.2">
      <c r="B11" s="407"/>
      <c r="C11" s="407"/>
      <c r="D11" s="243" t="s">
        <v>67</v>
      </c>
      <c r="E11" s="243" t="s">
        <v>68</v>
      </c>
      <c r="F11" s="407"/>
    </row>
    <row r="12" spans="2:6" x14ac:dyDescent="0.2">
      <c r="B12" s="93">
        <v>51</v>
      </c>
      <c r="C12" s="94" t="s">
        <v>70</v>
      </c>
      <c r="D12" s="95">
        <f>SUM(D13+D17+D19)</f>
        <v>110977.8</v>
      </c>
      <c r="E12" s="95">
        <f>SUM(E13+E17+E19)</f>
        <v>82954.75</v>
      </c>
      <c r="F12" s="95">
        <f>SUM(F13+F17+F19)</f>
        <v>193932.55</v>
      </c>
    </row>
    <row r="13" spans="2:6" x14ac:dyDescent="0.2">
      <c r="B13" s="96">
        <v>511</v>
      </c>
      <c r="C13" s="97" t="s">
        <v>143</v>
      </c>
      <c r="D13" s="98">
        <f>SUM(D14:D16)</f>
        <v>98683.05</v>
      </c>
      <c r="E13" s="98">
        <f>SUM(E14:E16)</f>
        <v>70660</v>
      </c>
      <c r="F13" s="98">
        <f>SUM(F14:F16)</f>
        <v>169343.05</v>
      </c>
    </row>
    <row r="14" spans="2:6" x14ac:dyDescent="0.2">
      <c r="B14" s="99">
        <v>51101</v>
      </c>
      <c r="C14" s="100" t="s">
        <v>71</v>
      </c>
      <c r="D14" s="101">
        <v>80660</v>
      </c>
      <c r="E14" s="101">
        <v>70660</v>
      </c>
      <c r="F14" s="101">
        <f>SUM(D14:E14)</f>
        <v>151320</v>
      </c>
    </row>
    <row r="15" spans="2:6" x14ac:dyDescent="0.2">
      <c r="B15" s="99">
        <v>51103</v>
      </c>
      <c r="C15" s="102" t="s">
        <v>72</v>
      </c>
      <c r="D15" s="101">
        <v>14023.05</v>
      </c>
      <c r="E15" s="101"/>
      <c r="F15" s="101">
        <f>SUM(D15:E15)</f>
        <v>14023.05</v>
      </c>
    </row>
    <row r="16" spans="2:6" x14ac:dyDescent="0.2">
      <c r="B16" s="110">
        <v>51107</v>
      </c>
      <c r="C16" s="124" t="s">
        <v>74</v>
      </c>
      <c r="D16" s="101">
        <v>4000</v>
      </c>
      <c r="E16" s="101"/>
      <c r="F16" s="101">
        <f>SUM(D16:E16)</f>
        <v>4000</v>
      </c>
    </row>
    <row r="17" spans="2:6" x14ac:dyDescent="0.2">
      <c r="B17" s="96">
        <v>514</v>
      </c>
      <c r="C17" s="94" t="s">
        <v>75</v>
      </c>
      <c r="D17" s="98">
        <f>SUM(D18:D18)</f>
        <v>6431.1</v>
      </c>
      <c r="E17" s="98">
        <f t="shared" ref="E17" si="0">SUM(E18)</f>
        <v>6431.1</v>
      </c>
      <c r="F17" s="98">
        <f>SUM(F18:F18)</f>
        <v>12862.2</v>
      </c>
    </row>
    <row r="18" spans="2:6" x14ac:dyDescent="0.2">
      <c r="B18" s="103">
        <v>51401</v>
      </c>
      <c r="C18" s="102" t="s">
        <v>76</v>
      </c>
      <c r="D18" s="101">
        <v>6431.1</v>
      </c>
      <c r="E18" s="101">
        <v>6431.1</v>
      </c>
      <c r="F18" s="101">
        <f>SUM(D18:E18)</f>
        <v>12862.2</v>
      </c>
    </row>
    <row r="19" spans="2:6" x14ac:dyDescent="0.2">
      <c r="B19" s="96">
        <v>515</v>
      </c>
      <c r="C19" s="94" t="s">
        <v>77</v>
      </c>
      <c r="D19" s="98">
        <f>SUM(D20:D20)</f>
        <v>5863.65</v>
      </c>
      <c r="E19" s="98">
        <f>SUM(E20:E20)</f>
        <v>5863.65</v>
      </c>
      <c r="F19" s="98">
        <f>SUM(F20:F20)</f>
        <v>11727.3</v>
      </c>
    </row>
    <row r="20" spans="2:6" x14ac:dyDescent="0.2">
      <c r="B20" s="103">
        <v>51501</v>
      </c>
      <c r="C20" s="102" t="s">
        <v>76</v>
      </c>
      <c r="D20" s="101">
        <v>5863.65</v>
      </c>
      <c r="E20" s="101">
        <v>5863.65</v>
      </c>
      <c r="F20" s="101">
        <f>SUM(D20:E20)</f>
        <v>11727.3</v>
      </c>
    </row>
    <row r="21" spans="2:6" x14ac:dyDescent="0.2">
      <c r="B21" s="96">
        <v>54</v>
      </c>
      <c r="C21" s="104" t="s">
        <v>79</v>
      </c>
      <c r="D21" s="105">
        <f>SUM(D22+D36+D41)</f>
        <v>196814</v>
      </c>
      <c r="E21" s="105">
        <f>SUM(E22+E36+E41)</f>
        <v>88050.97</v>
      </c>
      <c r="F21" s="105">
        <f>SUM(F22+F36+F41)</f>
        <v>284864.96999999997</v>
      </c>
    </row>
    <row r="22" spans="2:6" x14ac:dyDescent="0.2">
      <c r="B22" s="96">
        <v>541</v>
      </c>
      <c r="C22" s="104" t="s">
        <v>153</v>
      </c>
      <c r="D22" s="105">
        <f>SUM(D23:D35)</f>
        <v>35214</v>
      </c>
      <c r="E22" s="105">
        <f>SUM(E23:E35)</f>
        <v>5700</v>
      </c>
      <c r="F22" s="105">
        <f>SUM(F23:F35)</f>
        <v>40914</v>
      </c>
    </row>
    <row r="23" spans="2:6" x14ac:dyDescent="0.2">
      <c r="B23" s="103">
        <v>54104</v>
      </c>
      <c r="C23" s="102" t="s">
        <v>82</v>
      </c>
      <c r="D23" s="106">
        <v>4088</v>
      </c>
      <c r="E23" s="106">
        <v>0</v>
      </c>
      <c r="F23" s="106">
        <f t="shared" ref="F23:F35" si="1">SUM(D23:E23)</f>
        <v>4088</v>
      </c>
    </row>
    <row r="24" spans="2:6" x14ac:dyDescent="0.2">
      <c r="B24" s="103">
        <v>54105</v>
      </c>
      <c r="C24" s="102" t="s">
        <v>83</v>
      </c>
      <c r="D24" s="106">
        <v>200</v>
      </c>
      <c r="E24" s="106">
        <v>0</v>
      </c>
      <c r="F24" s="106">
        <f t="shared" si="1"/>
        <v>200</v>
      </c>
    </row>
    <row r="25" spans="2:6" x14ac:dyDescent="0.2">
      <c r="B25" s="103">
        <v>54106</v>
      </c>
      <c r="C25" s="102" t="s">
        <v>84</v>
      </c>
      <c r="D25" s="106">
        <v>1500</v>
      </c>
      <c r="E25" s="106">
        <v>0</v>
      </c>
      <c r="F25" s="106">
        <f t="shared" si="1"/>
        <v>1500</v>
      </c>
    </row>
    <row r="26" spans="2:6" x14ac:dyDescent="0.2">
      <c r="B26" s="103">
        <v>54107</v>
      </c>
      <c r="C26" s="102" t="s">
        <v>133</v>
      </c>
      <c r="D26" s="106">
        <v>3221</v>
      </c>
      <c r="E26" s="106">
        <v>400</v>
      </c>
      <c r="F26" s="106">
        <f t="shared" si="1"/>
        <v>3621</v>
      </c>
    </row>
    <row r="27" spans="2:6" x14ac:dyDescent="0.2">
      <c r="B27" s="103">
        <v>54109</v>
      </c>
      <c r="C27" s="102" t="s">
        <v>85</v>
      </c>
      <c r="D27" s="106">
        <v>4000</v>
      </c>
      <c r="E27" s="106"/>
      <c r="F27" s="106">
        <f t="shared" si="1"/>
        <v>4000</v>
      </c>
    </row>
    <row r="28" spans="2:6" x14ac:dyDescent="0.2">
      <c r="B28" s="103">
        <v>54110</v>
      </c>
      <c r="C28" s="102" t="s">
        <v>86</v>
      </c>
      <c r="D28" s="101">
        <v>5000</v>
      </c>
      <c r="E28" s="106">
        <v>1500</v>
      </c>
      <c r="F28" s="101">
        <f t="shared" si="1"/>
        <v>6500</v>
      </c>
    </row>
    <row r="29" spans="2:6" x14ac:dyDescent="0.2">
      <c r="B29" s="103">
        <v>54111</v>
      </c>
      <c r="C29" s="102" t="s">
        <v>252</v>
      </c>
      <c r="D29" s="106">
        <v>2000</v>
      </c>
      <c r="E29" s="106"/>
      <c r="F29" s="106">
        <f t="shared" si="1"/>
        <v>2000</v>
      </c>
    </row>
    <row r="30" spans="2:6" x14ac:dyDescent="0.2">
      <c r="B30" s="103">
        <v>54112</v>
      </c>
      <c r="C30" s="102" t="s">
        <v>227</v>
      </c>
      <c r="D30" s="106">
        <v>5000</v>
      </c>
      <c r="E30" s="106">
        <v>900</v>
      </c>
      <c r="F30" s="106">
        <f t="shared" si="1"/>
        <v>5900</v>
      </c>
    </row>
    <row r="31" spans="2:6" x14ac:dyDescent="0.2">
      <c r="B31" s="103">
        <v>54114</v>
      </c>
      <c r="C31" s="102" t="s">
        <v>87</v>
      </c>
      <c r="D31" s="106">
        <v>105</v>
      </c>
      <c r="E31" s="106"/>
      <c r="F31" s="106">
        <f t="shared" si="1"/>
        <v>105</v>
      </c>
    </row>
    <row r="32" spans="2:6" x14ac:dyDescent="0.2">
      <c r="B32" s="103">
        <v>54115</v>
      </c>
      <c r="C32" s="102" t="s">
        <v>88</v>
      </c>
      <c r="D32" s="106">
        <v>100</v>
      </c>
      <c r="E32" s="106"/>
      <c r="F32" s="106">
        <f t="shared" si="1"/>
        <v>100</v>
      </c>
    </row>
    <row r="33" spans="2:6" x14ac:dyDescent="0.2">
      <c r="B33" s="103">
        <v>54118</v>
      </c>
      <c r="C33" s="102" t="s">
        <v>237</v>
      </c>
      <c r="D33" s="106">
        <v>4500</v>
      </c>
      <c r="E33" s="106">
        <v>1500</v>
      </c>
      <c r="F33" s="106">
        <f t="shared" si="1"/>
        <v>6000</v>
      </c>
    </row>
    <row r="34" spans="2:6" x14ac:dyDescent="0.2">
      <c r="B34" s="103">
        <v>54119</v>
      </c>
      <c r="C34" s="102" t="s">
        <v>238</v>
      </c>
      <c r="D34" s="106">
        <v>3500</v>
      </c>
      <c r="E34" s="106">
        <v>1400</v>
      </c>
      <c r="F34" s="106">
        <f t="shared" si="1"/>
        <v>4900</v>
      </c>
    </row>
    <row r="35" spans="2:6" x14ac:dyDescent="0.2">
      <c r="B35" s="103">
        <v>54199</v>
      </c>
      <c r="C35" s="102" t="s">
        <v>89</v>
      </c>
      <c r="D35" s="106">
        <v>2000</v>
      </c>
      <c r="E35" s="106">
        <v>0</v>
      </c>
      <c r="F35" s="106">
        <f t="shared" si="1"/>
        <v>2000</v>
      </c>
    </row>
    <row r="36" spans="2:6" x14ac:dyDescent="0.2">
      <c r="B36" s="108">
        <v>542</v>
      </c>
      <c r="C36" s="109" t="s">
        <v>156</v>
      </c>
      <c r="D36" s="98">
        <f>SUM(D37:D40)</f>
        <v>125000</v>
      </c>
      <c r="E36" s="98">
        <f>SUM(E37:E40)</f>
        <v>79850.97</v>
      </c>
      <c r="F36" s="98">
        <f>SUM(F37:F40)</f>
        <v>204850.97</v>
      </c>
    </row>
    <row r="37" spans="2:6" x14ac:dyDescent="0.2">
      <c r="B37" s="110">
        <v>54201</v>
      </c>
      <c r="C37" s="111" t="s">
        <v>228</v>
      </c>
      <c r="D37" s="101">
        <v>31000</v>
      </c>
      <c r="E37" s="101">
        <v>19463.2</v>
      </c>
      <c r="F37" s="101">
        <f>SUM(D37:E37)</f>
        <v>50463.199999999997</v>
      </c>
    </row>
    <row r="38" spans="2:6" x14ac:dyDescent="0.2">
      <c r="B38" s="110">
        <v>54202</v>
      </c>
      <c r="C38" s="111" t="s">
        <v>90</v>
      </c>
      <c r="D38" s="101">
        <v>11000</v>
      </c>
      <c r="E38" s="101">
        <v>9387.77</v>
      </c>
      <c r="F38" s="101">
        <f>SUM(D38:E38)</f>
        <v>20387.77</v>
      </c>
    </row>
    <row r="39" spans="2:6" x14ac:dyDescent="0.2">
      <c r="B39" s="110">
        <v>54203</v>
      </c>
      <c r="C39" s="111" t="s">
        <v>91</v>
      </c>
      <c r="D39" s="101">
        <v>13000</v>
      </c>
      <c r="E39" s="101">
        <v>16000</v>
      </c>
      <c r="F39" s="101">
        <f>SUM(D39:E39)</f>
        <v>29000</v>
      </c>
    </row>
    <row r="40" spans="2:6" x14ac:dyDescent="0.2">
      <c r="B40" s="110">
        <v>54205</v>
      </c>
      <c r="C40" s="111" t="s">
        <v>92</v>
      </c>
      <c r="D40" s="101">
        <v>70000</v>
      </c>
      <c r="E40" s="101">
        <v>35000</v>
      </c>
      <c r="F40" s="101">
        <f>SUM(D40:E40)</f>
        <v>105000</v>
      </c>
    </row>
    <row r="41" spans="2:6" x14ac:dyDescent="0.2">
      <c r="B41" s="96">
        <v>543</v>
      </c>
      <c r="C41" s="104" t="s">
        <v>145</v>
      </c>
      <c r="D41" s="105">
        <f>SUM(D42:D48)</f>
        <v>36600</v>
      </c>
      <c r="E41" s="105">
        <f>SUM(E42:E48)</f>
        <v>2500</v>
      </c>
      <c r="F41" s="105">
        <f>SUM(F42:F48)</f>
        <v>39100</v>
      </c>
    </row>
    <row r="42" spans="2:6" x14ac:dyDescent="0.2">
      <c r="B42" s="103">
        <v>54301</v>
      </c>
      <c r="C42" s="102" t="s">
        <v>93</v>
      </c>
      <c r="D42" s="106">
        <v>7200</v>
      </c>
      <c r="E42" s="106">
        <v>0</v>
      </c>
      <c r="F42" s="106">
        <f t="shared" ref="F42:F48" si="2">SUM(D42:E42)</f>
        <v>7200</v>
      </c>
    </row>
    <row r="43" spans="2:6" x14ac:dyDescent="0.2">
      <c r="B43" s="103">
        <v>54302</v>
      </c>
      <c r="C43" s="102" t="s">
        <v>250</v>
      </c>
      <c r="D43" s="106">
        <v>2000</v>
      </c>
      <c r="E43" s="106">
        <v>2000</v>
      </c>
      <c r="F43" s="106">
        <f t="shared" si="2"/>
        <v>4000</v>
      </c>
    </row>
    <row r="44" spans="2:6" ht="14.25" customHeight="1" x14ac:dyDescent="0.2">
      <c r="B44" s="103">
        <v>54303</v>
      </c>
      <c r="C44" s="135" t="s">
        <v>310</v>
      </c>
      <c r="D44" s="101">
        <v>4000</v>
      </c>
      <c r="E44" s="106">
        <v>0</v>
      </c>
      <c r="F44" s="106">
        <f t="shared" si="2"/>
        <v>4000</v>
      </c>
    </row>
    <row r="45" spans="2:6" x14ac:dyDescent="0.2">
      <c r="B45" s="103">
        <v>54304</v>
      </c>
      <c r="C45" s="102" t="s">
        <v>138</v>
      </c>
      <c r="D45" s="106">
        <v>3000</v>
      </c>
      <c r="E45" s="106">
        <v>500</v>
      </c>
      <c r="F45" s="106">
        <f t="shared" si="2"/>
        <v>3500</v>
      </c>
    </row>
    <row r="46" spans="2:6" x14ac:dyDescent="0.2">
      <c r="B46" s="103">
        <v>54313</v>
      </c>
      <c r="C46" s="102" t="s">
        <v>123</v>
      </c>
      <c r="D46" s="101">
        <v>4400</v>
      </c>
      <c r="E46" s="106">
        <v>0</v>
      </c>
      <c r="F46" s="106">
        <f t="shared" si="2"/>
        <v>4400</v>
      </c>
    </row>
    <row r="47" spans="2:6" x14ac:dyDescent="0.2">
      <c r="B47" s="103">
        <v>54317</v>
      </c>
      <c r="C47" s="102" t="s">
        <v>54</v>
      </c>
      <c r="D47" s="101">
        <v>10000</v>
      </c>
      <c r="E47" s="106"/>
      <c r="F47" s="106">
        <f t="shared" si="2"/>
        <v>10000</v>
      </c>
    </row>
    <row r="48" spans="2:6" x14ac:dyDescent="0.2">
      <c r="B48" s="103">
        <v>54399</v>
      </c>
      <c r="C48" s="102" t="s">
        <v>230</v>
      </c>
      <c r="D48" s="106">
        <v>6000</v>
      </c>
      <c r="E48" s="106">
        <v>0</v>
      </c>
      <c r="F48" s="106">
        <f t="shared" si="2"/>
        <v>6000</v>
      </c>
    </row>
    <row r="49" spans="2:6" x14ac:dyDescent="0.2">
      <c r="B49" s="96">
        <v>61</v>
      </c>
      <c r="C49" s="109" t="s">
        <v>106</v>
      </c>
      <c r="D49" s="105">
        <f>SUM(D50)</f>
        <v>11400</v>
      </c>
      <c r="E49" s="105">
        <f t="shared" ref="E49" si="3">SUM(E50)</f>
        <v>0</v>
      </c>
      <c r="F49" s="105">
        <f>SUM(F50)</f>
        <v>11400</v>
      </c>
    </row>
    <row r="50" spans="2:6" x14ac:dyDescent="0.2">
      <c r="B50" s="96">
        <v>611</v>
      </c>
      <c r="C50" s="109" t="s">
        <v>152</v>
      </c>
      <c r="D50" s="105">
        <f>SUM(D51:D52)</f>
        <v>11400</v>
      </c>
      <c r="E50" s="105">
        <f>SUM(E51:E52)</f>
        <v>0</v>
      </c>
      <c r="F50" s="105">
        <f>F51+F52</f>
        <v>11400</v>
      </c>
    </row>
    <row r="51" spans="2:6" s="20" customFormat="1" x14ac:dyDescent="0.2">
      <c r="B51" s="103">
        <v>61102</v>
      </c>
      <c r="C51" s="111" t="s">
        <v>360</v>
      </c>
      <c r="D51" s="106">
        <v>6000</v>
      </c>
      <c r="E51" s="106"/>
      <c r="F51" s="106">
        <f>SUM(D51:E51)</f>
        <v>6000</v>
      </c>
    </row>
    <row r="52" spans="2:6" x14ac:dyDescent="0.2">
      <c r="B52" s="196">
        <v>61108</v>
      </c>
      <c r="C52" s="197" t="s">
        <v>348</v>
      </c>
      <c r="D52" s="198">
        <v>5400</v>
      </c>
      <c r="E52" s="106"/>
      <c r="F52" s="106">
        <f>+D52</f>
        <v>5400</v>
      </c>
    </row>
    <row r="53" spans="2:6" x14ac:dyDescent="0.2">
      <c r="B53" s="196"/>
      <c r="C53" s="197"/>
      <c r="D53" s="198"/>
      <c r="E53" s="106"/>
      <c r="F53" s="106"/>
    </row>
    <row r="54" spans="2:6" x14ac:dyDescent="0.2">
      <c r="B54" s="103"/>
      <c r="C54" s="104" t="s">
        <v>115</v>
      </c>
      <c r="D54" s="105">
        <f>SUM(D12+D21+D49)</f>
        <v>319191.8</v>
      </c>
      <c r="E54" s="105">
        <f>SUM(E12+E21+E49)</f>
        <v>171005.72</v>
      </c>
      <c r="F54" s="105">
        <f>SUM(D54:E54)</f>
        <v>490197.52</v>
      </c>
    </row>
    <row r="55" spans="2:6" x14ac:dyDescent="0.2">
      <c r="B55" s="103"/>
      <c r="C55" s="102"/>
      <c r="D55" s="106"/>
      <c r="E55" s="106"/>
      <c r="F55" s="106"/>
    </row>
    <row r="56" spans="2:6" x14ac:dyDescent="0.2">
      <c r="B56" s="96"/>
      <c r="C56" s="104" t="s">
        <v>116</v>
      </c>
      <c r="D56" s="105">
        <f>SUM(D12+D21+D49)</f>
        <v>319191.8</v>
      </c>
      <c r="E56" s="105">
        <f>SUM(E12+E21+E49)</f>
        <v>171005.72</v>
      </c>
      <c r="F56" s="105">
        <f>SUM(F12+F21+F49)</f>
        <v>490197.51999999996</v>
      </c>
    </row>
    <row r="57" spans="2:6" x14ac:dyDescent="0.2">
      <c r="B57" s="96"/>
      <c r="C57" s="104" t="s">
        <v>117</v>
      </c>
      <c r="D57" s="105">
        <f>SUM(D13+D17+D19+D22+D36+D41+D50)</f>
        <v>319191.8</v>
      </c>
      <c r="E57" s="105">
        <f>SUM(E13+E17+E19+E22+E36+E41+E50)</f>
        <v>171005.72</v>
      </c>
      <c r="F57" s="105">
        <f>SUM(F13+F17+F19+F22+F36+F41+F50)</f>
        <v>490197.52</v>
      </c>
    </row>
    <row r="58" spans="2:6" x14ac:dyDescent="0.2">
      <c r="B58" s="96"/>
      <c r="C58" s="104" t="s">
        <v>118</v>
      </c>
      <c r="D58" s="105">
        <f>SUM(D14+D15+D16+D18+D20+D23+D24+D25+D26+D27+D28+D29+D30+D31+D32+D33+D34+D35+D37+D38+D39+D40+D42+D43+D44+D45+D46+D47+D48+D51+D52)</f>
        <v>319191.8</v>
      </c>
      <c r="E58" s="105">
        <f>SUM(E14+E15+E16+E18+E20+E23+E24+E25+E26+E27+E28+E29+E30+E31+E32+E33+E34+E35+E37+E38+E39+E40+E42+E43+E44+E45+E46+E47+E48)</f>
        <v>171005.72</v>
      </c>
      <c r="F58" s="105">
        <f>SUM(F14+F15+F16+F18+F20+F23+F24+F25+F26+F27+F28+F29+F30+F31+F32+F33+F34+F35+F37+F38+F39+F40+F42+F43+F44+F45+F46+F47+F48+F51+F52)</f>
        <v>490197.52</v>
      </c>
    </row>
    <row r="59" spans="2:6" x14ac:dyDescent="0.2">
      <c r="B59" s="9"/>
    </row>
    <row r="62" spans="2:6" x14ac:dyDescent="0.2">
      <c r="B62" s="20"/>
      <c r="C62" s="20"/>
    </row>
    <row r="63" spans="2:6" x14ac:dyDescent="0.2">
      <c r="F63" s="33"/>
    </row>
    <row r="100" ht="15" customHeight="1" x14ac:dyDescent="0.2"/>
    <row r="2481" spans="7:95" ht="11.1" customHeight="1" x14ac:dyDescent="0.2">
      <c r="G2481" s="10"/>
      <c r="H2481" s="10"/>
      <c r="I2481" s="10"/>
      <c r="J2481" s="10"/>
      <c r="K2481" s="10"/>
      <c r="L2481" s="10"/>
      <c r="M2481" s="10"/>
      <c r="N2481" s="10"/>
      <c r="O2481" s="10"/>
      <c r="P2481" s="10"/>
      <c r="Q2481" s="10"/>
      <c r="R2481" s="10"/>
      <c r="S2481" s="10"/>
      <c r="T2481" s="10"/>
      <c r="U2481" s="10"/>
      <c r="V2481" s="10"/>
      <c r="W2481" s="10"/>
      <c r="X2481" s="10"/>
      <c r="Y2481" s="10"/>
      <c r="Z2481" s="10"/>
      <c r="AA2481" s="10"/>
      <c r="AB2481" s="10"/>
      <c r="AC2481" s="10"/>
      <c r="AD2481" s="10"/>
      <c r="AE2481" s="10"/>
      <c r="AF2481" s="10"/>
      <c r="AG2481" s="10"/>
      <c r="AH2481" s="10"/>
      <c r="AI2481" s="10"/>
      <c r="AJ2481" s="10"/>
      <c r="AK2481" s="10"/>
      <c r="AL2481" s="10"/>
      <c r="AM2481" s="10"/>
      <c r="AN2481" s="10"/>
      <c r="AO2481" s="10"/>
      <c r="AP2481" s="10"/>
      <c r="AQ2481" s="10"/>
      <c r="AS2481" s="10"/>
      <c r="AT2481" s="10"/>
      <c r="AU2481" s="10"/>
      <c r="AV2481" s="10"/>
      <c r="AW2481" s="10"/>
      <c r="AX2481" s="10"/>
      <c r="AZ2481" s="10"/>
      <c r="BA2481" s="10"/>
      <c r="BB2481" s="10"/>
      <c r="BC2481" s="10"/>
      <c r="BD2481" s="10"/>
      <c r="BE2481" s="10"/>
      <c r="BG2481" s="10"/>
      <c r="BH2481" s="10"/>
      <c r="BI2481" s="10"/>
      <c r="BJ2481" s="10"/>
      <c r="BK2481" s="10"/>
      <c r="BL2481" s="10"/>
      <c r="BN2481" s="10"/>
      <c r="BO2481" s="10"/>
      <c r="BP2481" s="10"/>
      <c r="BQ2481" s="10"/>
      <c r="BR2481" s="10"/>
      <c r="BS2481" s="10"/>
      <c r="BU2481" s="10"/>
      <c r="BV2481" s="10"/>
      <c r="BW2481" s="10"/>
      <c r="BX2481" s="10"/>
      <c r="BY2481" s="10"/>
      <c r="BZ2481" s="10"/>
      <c r="CB2481" s="10"/>
      <c r="CC2481" s="10"/>
      <c r="CD2481" s="10"/>
      <c r="CE2481" s="10"/>
      <c r="CF2481" s="10"/>
      <c r="CG2481" s="10"/>
      <c r="CI2481" s="10"/>
      <c r="CJ2481" s="10"/>
      <c r="CK2481" s="10"/>
      <c r="CL2481" s="10"/>
      <c r="CM2481" s="10"/>
      <c r="CN2481" s="10"/>
      <c r="CP2481" s="10"/>
      <c r="CQ2481" s="10"/>
    </row>
    <row r="2482" spans="7:95" ht="11.1" customHeight="1" x14ac:dyDescent="0.2">
      <c r="G2482" s="1"/>
      <c r="H2482" s="1"/>
      <c r="I2482" s="1"/>
      <c r="J2482" s="1"/>
      <c r="K2482" s="1"/>
      <c r="L2482" s="1"/>
      <c r="M2482" s="1"/>
      <c r="N2482" s="1"/>
      <c r="O2482" s="1"/>
      <c r="P2482" s="1"/>
      <c r="Q2482" s="1"/>
      <c r="R2482" s="1"/>
      <c r="S2482" s="1"/>
      <c r="T2482" s="1"/>
      <c r="U2482" s="1"/>
      <c r="V2482" s="1"/>
      <c r="W2482" s="1"/>
      <c r="X2482" s="1"/>
      <c r="Y2482" s="1"/>
      <c r="Z2482" s="1"/>
      <c r="AA2482" s="1"/>
      <c r="AB2482" s="1"/>
      <c r="AC2482" s="1"/>
      <c r="AD2482" s="1"/>
      <c r="AE2482" s="1"/>
      <c r="AF2482" s="1"/>
      <c r="AG2482" s="1"/>
      <c r="AH2482" s="1"/>
      <c r="AI2482" s="1"/>
      <c r="AJ2482" s="1"/>
      <c r="AK2482" s="1"/>
      <c r="AL2482" s="1"/>
      <c r="AM2482" s="1"/>
      <c r="AN2482" s="1"/>
      <c r="AO2482" s="1"/>
      <c r="AP2482" s="1"/>
      <c r="AQ2482" s="1"/>
      <c r="AS2482" s="1"/>
      <c r="AT2482" s="1"/>
      <c r="AU2482" s="1"/>
      <c r="AV2482" s="1"/>
      <c r="AW2482" s="1"/>
      <c r="AX2482" s="1"/>
      <c r="AZ2482" s="1"/>
      <c r="BA2482" s="1"/>
      <c r="BB2482" s="1"/>
      <c r="BC2482" s="1"/>
      <c r="BD2482" s="1"/>
      <c r="BE2482" s="1"/>
      <c r="BG2482" s="1"/>
      <c r="BH2482" s="1"/>
      <c r="BI2482" s="1"/>
      <c r="BJ2482" s="1"/>
      <c r="BK2482" s="1"/>
      <c r="BL2482" s="1"/>
      <c r="BN2482" s="1"/>
      <c r="BO2482" s="1"/>
      <c r="BP2482" s="1"/>
      <c r="BQ2482" s="1"/>
      <c r="BR2482" s="1"/>
      <c r="BS2482" s="1"/>
      <c r="BU2482" s="1"/>
      <c r="BV2482" s="1"/>
      <c r="BW2482" s="1"/>
      <c r="BX2482" s="1"/>
      <c r="BY2482" s="1"/>
      <c r="BZ2482" s="1"/>
      <c r="CB2482" s="1"/>
      <c r="CC2482" s="1"/>
      <c r="CD2482" s="1"/>
      <c r="CE2482" s="1"/>
      <c r="CF2482" s="1"/>
      <c r="CG2482" s="1"/>
      <c r="CI2482" s="1"/>
      <c r="CJ2482" s="1"/>
      <c r="CK2482" s="1"/>
      <c r="CL2482" s="1"/>
      <c r="CM2482" s="1"/>
      <c r="CN2482" s="1"/>
      <c r="CP2482" s="1"/>
      <c r="CQ2482" s="1"/>
    </row>
    <row r="2483" spans="7:95" ht="11.1" customHeight="1" x14ac:dyDescent="0.2">
      <c r="G2483" s="1"/>
      <c r="H2483" s="1"/>
      <c r="I2483" s="1"/>
      <c r="J2483" s="1"/>
      <c r="K2483" s="1"/>
      <c r="L2483" s="1"/>
      <c r="M2483" s="1"/>
      <c r="N2483" s="1"/>
      <c r="O2483" s="1"/>
      <c r="P2483" s="1"/>
      <c r="Q2483" s="1"/>
      <c r="R2483" s="1"/>
      <c r="S2483" s="1"/>
      <c r="T2483" s="1"/>
      <c r="U2483" s="1"/>
      <c r="V2483" s="1"/>
      <c r="W2483" s="1"/>
      <c r="X2483" s="1"/>
      <c r="Y2483" s="1"/>
      <c r="Z2483" s="1"/>
      <c r="AA2483" s="1"/>
      <c r="AC2483" s="1"/>
      <c r="AD2483" s="1"/>
      <c r="AF2483" s="1"/>
      <c r="AH2483" s="1"/>
      <c r="AI2483" s="1"/>
      <c r="AJ2483" s="1"/>
      <c r="AK2483" s="1"/>
      <c r="AL2483" s="1"/>
      <c r="AM2483" s="1"/>
      <c r="AO2483" s="1"/>
      <c r="AQ2483" s="1"/>
      <c r="AS2483" s="1"/>
      <c r="AT2483" s="1"/>
      <c r="AU2483" s="1"/>
      <c r="AV2483" s="1"/>
      <c r="AW2483" s="1"/>
      <c r="AX2483" s="1"/>
      <c r="AZ2483" s="1"/>
      <c r="BA2483" s="1"/>
      <c r="BB2483" s="1"/>
      <c r="BC2483" s="1"/>
      <c r="BE2483" s="1"/>
      <c r="BG2483" s="1"/>
      <c r="BH2483" s="1"/>
      <c r="BI2483" s="1"/>
      <c r="BJ2483" s="1"/>
      <c r="BK2483" s="1"/>
      <c r="BL2483" s="1"/>
      <c r="BN2483" s="1"/>
      <c r="BO2483" s="1"/>
      <c r="BP2483" s="1"/>
      <c r="BQ2483" s="1"/>
      <c r="BR2483" s="1"/>
      <c r="BS2483" s="1"/>
      <c r="BU2483" s="1"/>
      <c r="BW2483" s="1"/>
      <c r="BX2483" s="1"/>
      <c r="BY2483" s="1"/>
      <c r="BZ2483" s="1"/>
      <c r="CB2483" s="1"/>
      <c r="CC2483" s="1"/>
      <c r="CD2483" s="1"/>
      <c r="CE2483" s="1"/>
      <c r="CF2483" s="1"/>
      <c r="CG2483" s="1"/>
      <c r="CI2483" s="1"/>
      <c r="CJ2483" s="1"/>
      <c r="CK2483" s="1"/>
      <c r="CP2483" s="1"/>
      <c r="CQ2483" s="1"/>
    </row>
    <row r="2484" spans="7:95" x14ac:dyDescent="0.2">
      <c r="G2484" s="1"/>
      <c r="H2484" s="1"/>
      <c r="I2484" s="1"/>
      <c r="J2484" s="1"/>
      <c r="K2484" s="1"/>
      <c r="L2484" s="1"/>
      <c r="M2484" s="1"/>
      <c r="N2484" s="1"/>
      <c r="O2484" s="1"/>
      <c r="P2484" s="1"/>
      <c r="Q2484" s="1"/>
      <c r="R2484" s="1"/>
      <c r="S2484" s="1"/>
      <c r="T2484" s="1"/>
      <c r="U2484" s="1"/>
      <c r="V2484" s="1"/>
      <c r="W2484" s="1"/>
      <c r="X2484" s="1"/>
      <c r="Y2484" s="1"/>
      <c r="Z2484" s="1"/>
      <c r="AA2484" s="1"/>
      <c r="AC2484" s="1"/>
      <c r="AD2484" s="1"/>
      <c r="AF2484" s="1"/>
      <c r="AH2484" s="1"/>
      <c r="AI2484" s="1"/>
      <c r="AJ2484" s="1"/>
      <c r="AK2484" s="1"/>
      <c r="AL2484" s="1"/>
      <c r="AM2484" s="1"/>
      <c r="AO2484" s="1"/>
      <c r="AQ2484" s="1"/>
      <c r="AS2484" s="1"/>
      <c r="AT2484" s="1"/>
      <c r="AU2484" s="1"/>
      <c r="AV2484" s="1"/>
      <c r="AW2484" s="1"/>
      <c r="AX2484" s="1"/>
      <c r="AZ2484" s="1"/>
      <c r="BA2484" s="1"/>
      <c r="BB2484" s="1"/>
      <c r="BC2484" s="1"/>
      <c r="BE2484" s="1"/>
      <c r="BG2484" s="1"/>
      <c r="BH2484" s="1"/>
      <c r="BI2484" s="1"/>
      <c r="BJ2484" s="1"/>
      <c r="BK2484" s="1"/>
      <c r="BL2484" s="1"/>
      <c r="BN2484" s="1"/>
      <c r="BO2484" s="1"/>
      <c r="BP2484" s="1"/>
      <c r="BQ2484" s="1"/>
      <c r="BR2484" s="1"/>
      <c r="BS2484" s="1"/>
      <c r="BU2484" s="1"/>
      <c r="BW2484" s="1"/>
      <c r="BX2484" s="1"/>
      <c r="BY2484" s="1"/>
      <c r="BZ2484" s="1"/>
      <c r="CB2484" s="1"/>
      <c r="CC2484" s="1"/>
      <c r="CD2484" s="1"/>
      <c r="CE2484" s="1"/>
      <c r="CF2484" s="1"/>
      <c r="CG2484" s="1"/>
      <c r="CI2484" s="1"/>
      <c r="CJ2484" s="1"/>
      <c r="CK2484" s="1"/>
      <c r="CP2484" s="1"/>
      <c r="CQ2484" s="1"/>
    </row>
    <row r="2485" spans="7:95" ht="12.95" customHeight="1" x14ac:dyDescent="0.2">
      <c r="G2485" s="1"/>
      <c r="H2485" s="1"/>
      <c r="I2485" s="1"/>
      <c r="J2485" s="1"/>
      <c r="K2485" s="1"/>
      <c r="L2485" s="1"/>
      <c r="M2485" s="1"/>
      <c r="N2485" s="1"/>
      <c r="O2485" s="1"/>
      <c r="P2485" s="1"/>
      <c r="Q2485" s="1"/>
      <c r="R2485" s="1"/>
      <c r="S2485" s="1"/>
      <c r="T2485" s="1"/>
      <c r="W2485" s="1"/>
      <c r="X2485" s="1"/>
      <c r="Y2485" s="1"/>
      <c r="Z2485" s="1"/>
      <c r="AA2485" s="1"/>
      <c r="AC2485" s="1"/>
      <c r="AD2485" s="1"/>
      <c r="AF2485" s="1"/>
      <c r="AH2485" s="1"/>
      <c r="AI2485" s="1"/>
      <c r="AL2485" s="1"/>
      <c r="AO2485" s="1"/>
      <c r="AQ2485" s="1"/>
      <c r="AS2485" s="1"/>
      <c r="AT2485" s="1"/>
      <c r="AU2485" s="1"/>
      <c r="AV2485" s="1"/>
      <c r="AX2485" s="1"/>
      <c r="AZ2485" s="1"/>
      <c r="BA2485" s="1"/>
      <c r="BB2485" s="1"/>
      <c r="BC2485" s="1"/>
      <c r="BE2485" s="1"/>
      <c r="BG2485" s="1"/>
      <c r="BH2485" s="1"/>
      <c r="BI2485" s="1"/>
      <c r="BJ2485" s="1"/>
      <c r="BK2485" s="1"/>
      <c r="BL2485" s="1"/>
      <c r="BO2485" s="1"/>
      <c r="BP2485" s="1"/>
      <c r="BQ2485" s="1"/>
      <c r="BR2485" s="1"/>
      <c r="BS2485" s="1"/>
      <c r="BW2485" s="1"/>
      <c r="BX2485" s="1"/>
      <c r="BY2485" s="1"/>
      <c r="BZ2485" s="1"/>
      <c r="CC2485" s="1"/>
      <c r="CD2485" s="1"/>
      <c r="CE2485" s="1"/>
      <c r="CF2485" s="1"/>
      <c r="CG2485" s="1"/>
      <c r="CK2485" s="1"/>
      <c r="CP2485" s="1"/>
      <c r="CQ2485" s="1"/>
    </row>
    <row r="2486" spans="7:95" ht="12.95" customHeight="1" x14ac:dyDescent="0.2">
      <c r="G2486" s="1"/>
      <c r="H2486" s="1"/>
      <c r="I2486" s="1"/>
      <c r="J2486" s="1"/>
      <c r="K2486" s="1"/>
      <c r="L2486" s="1"/>
      <c r="M2486" s="1"/>
      <c r="O2486" s="1"/>
      <c r="P2486" s="1"/>
      <c r="Q2486" s="1"/>
      <c r="R2486" s="1"/>
      <c r="S2486" s="1"/>
      <c r="T2486" s="1"/>
      <c r="W2486" s="1"/>
      <c r="X2486" s="1"/>
      <c r="Y2486" s="1"/>
      <c r="Z2486" s="1"/>
      <c r="AA2486" s="1"/>
      <c r="AC2486" s="1"/>
      <c r="AD2486" s="1"/>
      <c r="AF2486" s="1"/>
      <c r="AH2486" s="1"/>
      <c r="AI2486" s="1"/>
      <c r="AL2486" s="1"/>
      <c r="AO2486" s="1"/>
      <c r="AQ2486" s="1"/>
      <c r="AS2486" s="1"/>
      <c r="AT2486" s="1"/>
      <c r="AU2486" s="1"/>
      <c r="AV2486" s="1"/>
      <c r="AX2486" s="1"/>
      <c r="AZ2486" s="1"/>
      <c r="BA2486" s="1"/>
      <c r="BB2486" s="1"/>
      <c r="BC2486" s="1"/>
      <c r="BE2486" s="1"/>
      <c r="BH2486" s="1"/>
      <c r="BI2486" s="1"/>
      <c r="BJ2486" s="1"/>
      <c r="BK2486" s="1"/>
      <c r="BL2486" s="1"/>
      <c r="BO2486" s="1"/>
      <c r="BP2486" s="1"/>
      <c r="BQ2486" s="1"/>
      <c r="BR2486" s="1"/>
      <c r="BS2486" s="1"/>
      <c r="BW2486" s="1"/>
      <c r="BX2486" s="1"/>
      <c r="BY2486" s="1"/>
      <c r="BZ2486" s="1"/>
      <c r="CC2486" s="1"/>
      <c r="CD2486" s="1"/>
      <c r="CE2486" s="1"/>
      <c r="CF2486" s="1"/>
      <c r="CG2486" s="1"/>
      <c r="CK2486" s="1"/>
      <c r="CP2486" s="1"/>
      <c r="CQ2486" s="1"/>
    </row>
    <row r="2487" spans="7:95" ht="12.95" customHeight="1" x14ac:dyDescent="0.2">
      <c r="G2487" s="1"/>
      <c r="H2487" s="1"/>
      <c r="I2487" s="1"/>
      <c r="J2487" s="1"/>
      <c r="K2487" s="1"/>
      <c r="L2487" s="1"/>
      <c r="M2487" s="1"/>
      <c r="O2487" s="1"/>
      <c r="P2487" s="1"/>
      <c r="Q2487" s="1"/>
      <c r="R2487" s="1"/>
      <c r="S2487" s="1"/>
      <c r="T2487" s="1"/>
      <c r="W2487" s="1"/>
      <c r="X2487" s="1"/>
      <c r="Y2487" s="1"/>
      <c r="Z2487" s="1"/>
      <c r="AA2487" s="1"/>
      <c r="AC2487" s="1"/>
      <c r="AD2487" s="1"/>
      <c r="AF2487" s="1"/>
      <c r="AH2487" s="1"/>
      <c r="AI2487" s="1"/>
      <c r="AL2487" s="1"/>
      <c r="AO2487" s="1"/>
      <c r="AQ2487" s="1"/>
      <c r="AS2487" s="1"/>
      <c r="AT2487" s="1"/>
      <c r="AU2487" s="1"/>
      <c r="AV2487" s="1"/>
      <c r="AX2487" s="1"/>
      <c r="AZ2487" s="1"/>
      <c r="BA2487" s="1"/>
      <c r="BB2487" s="1"/>
      <c r="BC2487" s="1"/>
      <c r="BE2487" s="1"/>
      <c r="BH2487" s="1"/>
      <c r="BI2487" s="1"/>
      <c r="BJ2487" s="1"/>
      <c r="BK2487" s="1"/>
      <c r="BL2487" s="1"/>
      <c r="BO2487" s="1"/>
      <c r="BP2487" s="1"/>
      <c r="BQ2487" s="1"/>
      <c r="BR2487" s="1"/>
      <c r="BS2487" s="1"/>
      <c r="BW2487" s="1"/>
      <c r="BX2487" s="1"/>
      <c r="BY2487" s="1"/>
      <c r="BZ2487" s="1"/>
      <c r="CC2487" s="1"/>
      <c r="CD2487" s="1"/>
      <c r="CE2487" s="1"/>
      <c r="CF2487" s="1"/>
      <c r="CG2487" s="1"/>
      <c r="CK2487" s="1"/>
      <c r="CP2487" s="1"/>
      <c r="CQ2487" s="1"/>
    </row>
    <row r="2488" spans="7:95" x14ac:dyDescent="0.2">
      <c r="G2488" s="1"/>
      <c r="H2488" s="1"/>
      <c r="I2488" s="1"/>
      <c r="J2488" s="1"/>
      <c r="K2488" s="1"/>
      <c r="L2488" s="1"/>
      <c r="M2488" s="1"/>
      <c r="O2488" s="1"/>
      <c r="P2488" s="1"/>
      <c r="Q2488" s="1"/>
      <c r="R2488" s="1"/>
      <c r="S2488" s="1"/>
      <c r="T2488" s="1"/>
      <c r="W2488" s="1"/>
      <c r="X2488" s="1"/>
      <c r="Z2488" s="1"/>
      <c r="AA2488" s="1"/>
      <c r="AC2488" s="1"/>
      <c r="AD2488" s="1"/>
      <c r="AF2488" s="1"/>
      <c r="AH2488" s="1"/>
      <c r="AI2488" s="1"/>
      <c r="AL2488" s="1"/>
      <c r="AO2488" s="1"/>
      <c r="AQ2488" s="1"/>
      <c r="AS2488" s="1"/>
      <c r="AT2488" s="1"/>
      <c r="AU2488" s="1"/>
      <c r="AV2488" s="1"/>
      <c r="AX2488" s="1"/>
      <c r="AZ2488" s="1"/>
      <c r="BA2488" s="1"/>
      <c r="BB2488" s="1"/>
      <c r="BC2488" s="1"/>
      <c r="BE2488" s="1"/>
      <c r="BH2488" s="1"/>
      <c r="BI2488" s="1"/>
      <c r="BJ2488" s="1"/>
      <c r="BK2488" s="1"/>
      <c r="BL2488" s="1"/>
      <c r="BO2488" s="1"/>
      <c r="BP2488" s="1"/>
      <c r="BQ2488" s="1"/>
      <c r="BR2488" s="1"/>
      <c r="BS2488" s="1"/>
      <c r="BW2488" s="1"/>
      <c r="BX2488" s="1"/>
      <c r="BY2488" s="1"/>
      <c r="BZ2488" s="1"/>
      <c r="CC2488" s="1"/>
      <c r="CD2488" s="1"/>
      <c r="CE2488" s="1"/>
      <c r="CF2488" s="1"/>
      <c r="CK2488" s="1"/>
      <c r="CP2488" s="1"/>
      <c r="CQ2488" s="1"/>
    </row>
    <row r="2489" spans="7:95" x14ac:dyDescent="0.2">
      <c r="G2489" s="1"/>
      <c r="H2489" s="1"/>
      <c r="I2489" s="1"/>
      <c r="J2489" s="1"/>
      <c r="K2489" s="1"/>
      <c r="L2489" s="1"/>
      <c r="M2489" s="1"/>
      <c r="O2489" s="1"/>
      <c r="P2489" s="1"/>
      <c r="Q2489" s="1"/>
      <c r="R2489" s="1"/>
      <c r="S2489" s="1"/>
      <c r="T2489" s="1"/>
      <c r="W2489" s="1"/>
      <c r="X2489" s="1"/>
      <c r="Z2489" s="1"/>
      <c r="AA2489" s="1"/>
      <c r="AC2489" s="1"/>
      <c r="AD2489" s="1"/>
      <c r="AF2489" s="1"/>
      <c r="AH2489" s="1"/>
      <c r="AI2489" s="1"/>
      <c r="AL2489" s="1"/>
      <c r="AO2489" s="1"/>
      <c r="AQ2489" s="1"/>
      <c r="AS2489" s="1"/>
      <c r="AT2489" s="1"/>
      <c r="AU2489" s="1"/>
      <c r="AV2489" s="1"/>
      <c r="AX2489" s="1"/>
      <c r="AZ2489" s="1"/>
      <c r="BA2489" s="1"/>
      <c r="BB2489" s="1"/>
      <c r="BC2489" s="1"/>
      <c r="BE2489" s="1"/>
      <c r="BH2489" s="1"/>
      <c r="BI2489" s="1"/>
      <c r="BJ2489" s="1"/>
      <c r="BK2489" s="1"/>
      <c r="BL2489" s="1"/>
      <c r="BO2489" s="1"/>
      <c r="BP2489" s="1"/>
      <c r="BQ2489" s="1"/>
      <c r="BR2489" s="1"/>
      <c r="BS2489" s="1"/>
      <c r="BW2489" s="1"/>
      <c r="BX2489" s="1"/>
      <c r="BY2489" s="1"/>
      <c r="BZ2489" s="1"/>
      <c r="CC2489" s="1"/>
      <c r="CD2489" s="1"/>
      <c r="CE2489" s="1"/>
      <c r="CF2489" s="1"/>
      <c r="CK2489" s="1"/>
      <c r="CP2489" s="1"/>
      <c r="CQ2489" s="1"/>
    </row>
    <row r="2490" spans="7:95" x14ac:dyDescent="0.2">
      <c r="G2490" s="1"/>
      <c r="H2490" s="1"/>
      <c r="I2490" s="1"/>
      <c r="J2490" s="1"/>
      <c r="K2490" s="1"/>
      <c r="L2490" s="1"/>
      <c r="M2490" s="1"/>
      <c r="O2490" s="1"/>
      <c r="P2490" s="1"/>
      <c r="Q2490" s="1"/>
      <c r="R2490" s="1"/>
      <c r="S2490" s="1"/>
      <c r="T2490" s="1"/>
      <c r="W2490" s="1"/>
      <c r="X2490" s="1"/>
      <c r="Z2490" s="1"/>
      <c r="AC2490" s="1"/>
      <c r="AD2490" s="1"/>
      <c r="AF2490" s="1"/>
      <c r="AH2490" s="1"/>
      <c r="AI2490" s="1"/>
      <c r="AL2490" s="1"/>
      <c r="AO2490" s="1"/>
      <c r="AQ2490" s="1"/>
      <c r="AS2490" s="1"/>
      <c r="AT2490" s="1"/>
      <c r="AU2490" s="1"/>
      <c r="AV2490" s="1"/>
      <c r="AX2490" s="1"/>
      <c r="AZ2490" s="1"/>
      <c r="BA2490" s="1"/>
      <c r="BB2490" s="1"/>
      <c r="BC2490" s="1"/>
      <c r="BE2490" s="1"/>
      <c r="BH2490" s="1"/>
      <c r="BI2490" s="1"/>
      <c r="BJ2490" s="1"/>
      <c r="BK2490" s="1"/>
      <c r="BL2490" s="1"/>
      <c r="BO2490" s="1"/>
      <c r="BP2490" s="1"/>
      <c r="BQ2490" s="1"/>
      <c r="BR2490" s="1"/>
      <c r="BS2490" s="1"/>
      <c r="BW2490" s="1"/>
      <c r="BX2490" s="1"/>
      <c r="BY2490" s="1"/>
      <c r="BZ2490" s="1"/>
      <c r="CC2490" s="1"/>
      <c r="CD2490" s="1"/>
      <c r="CE2490" s="1"/>
      <c r="CF2490" s="1"/>
      <c r="CK2490" s="1"/>
      <c r="CP2490" s="1"/>
      <c r="CQ2490" s="1"/>
    </row>
    <row r="2491" spans="7:95" x14ac:dyDescent="0.2">
      <c r="G2491" s="1"/>
      <c r="H2491" s="1"/>
      <c r="I2491" s="1"/>
      <c r="J2491" s="1"/>
      <c r="K2491" s="1"/>
      <c r="L2491" s="1"/>
      <c r="M2491" s="1"/>
      <c r="O2491" s="1"/>
      <c r="P2491" s="1"/>
      <c r="Q2491" s="1"/>
      <c r="R2491" s="1"/>
      <c r="S2491" s="1"/>
      <c r="T2491" s="1"/>
      <c r="W2491" s="1"/>
      <c r="X2491" s="1"/>
      <c r="Z2491" s="1"/>
      <c r="AC2491" s="1"/>
      <c r="AD2491" s="1"/>
      <c r="AF2491" s="1"/>
      <c r="AH2491" s="1"/>
      <c r="AI2491" s="1"/>
      <c r="AL2491" s="1"/>
      <c r="AO2491" s="1"/>
      <c r="AQ2491" s="1"/>
      <c r="AS2491" s="1"/>
      <c r="AT2491" s="1"/>
      <c r="AU2491" s="1"/>
      <c r="AV2491" s="1"/>
      <c r="AX2491" s="1"/>
      <c r="AZ2491" s="1"/>
      <c r="BA2491" s="1"/>
      <c r="BB2491" s="1"/>
      <c r="BC2491" s="1"/>
      <c r="BE2491" s="1"/>
      <c r="BH2491" s="1"/>
      <c r="BI2491" s="1"/>
      <c r="BJ2491" s="1"/>
      <c r="BK2491" s="1"/>
      <c r="BL2491" s="1"/>
      <c r="BO2491" s="1"/>
      <c r="BP2491" s="1"/>
      <c r="BQ2491" s="1"/>
      <c r="BR2491" s="1"/>
      <c r="BS2491" s="1"/>
      <c r="BW2491" s="1"/>
      <c r="BX2491" s="1"/>
      <c r="BY2491" s="1"/>
      <c r="BZ2491" s="1"/>
      <c r="CC2491" s="1"/>
      <c r="CD2491" s="1"/>
      <c r="CE2491" s="1"/>
      <c r="CF2491" s="1"/>
      <c r="CK2491" s="1"/>
      <c r="CP2491" s="1"/>
      <c r="CQ2491" s="1"/>
    </row>
    <row r="2492" spans="7:95" x14ac:dyDescent="0.2">
      <c r="G2492" s="1"/>
      <c r="H2492" s="1"/>
      <c r="I2492" s="1"/>
      <c r="J2492" s="1"/>
      <c r="K2492" s="1"/>
      <c r="L2492" s="1"/>
      <c r="M2492" s="1"/>
      <c r="O2492" s="1"/>
      <c r="P2492" s="1"/>
      <c r="Q2492" s="1"/>
      <c r="R2492" s="1"/>
      <c r="S2492" s="1"/>
      <c r="T2492" s="1"/>
      <c r="W2492" s="1"/>
      <c r="X2492" s="1"/>
      <c r="Z2492" s="1"/>
      <c r="AC2492" s="1"/>
      <c r="AD2492" s="1"/>
      <c r="AF2492" s="1"/>
      <c r="AH2492" s="1"/>
      <c r="AI2492" s="1"/>
      <c r="AL2492" s="1"/>
      <c r="AO2492" s="1"/>
      <c r="AQ2492" s="1"/>
      <c r="AS2492" s="1"/>
      <c r="AT2492" s="1"/>
      <c r="AU2492" s="1"/>
      <c r="AV2492" s="1"/>
      <c r="AX2492" s="1"/>
      <c r="AZ2492" s="1"/>
      <c r="BA2492" s="1"/>
      <c r="BB2492" s="1"/>
      <c r="BC2492" s="1"/>
      <c r="BE2492" s="1"/>
      <c r="BH2492" s="1"/>
      <c r="BI2492" s="1"/>
      <c r="BJ2492" s="1"/>
      <c r="BK2492" s="1"/>
      <c r="BL2492" s="1"/>
      <c r="BO2492" s="1"/>
      <c r="BP2492" s="1"/>
      <c r="BQ2492" s="1"/>
      <c r="BR2492" s="1"/>
      <c r="BS2492" s="1"/>
      <c r="BW2492" s="1"/>
      <c r="BX2492" s="1"/>
      <c r="BY2492" s="1"/>
      <c r="BZ2492" s="1"/>
      <c r="CC2492" s="1"/>
      <c r="CD2492" s="1"/>
      <c r="CE2492" s="1"/>
      <c r="CF2492" s="1"/>
      <c r="CK2492" s="1"/>
      <c r="CP2492" s="1"/>
      <c r="CQ2492" s="1"/>
    </row>
    <row r="2493" spans="7:95" x14ac:dyDescent="0.2">
      <c r="G2493" s="1"/>
      <c r="H2493" s="1"/>
      <c r="I2493" s="1"/>
      <c r="J2493" s="1"/>
      <c r="K2493" s="1"/>
      <c r="L2493" s="1"/>
      <c r="M2493" s="1"/>
      <c r="O2493" s="1"/>
      <c r="P2493" s="1"/>
      <c r="Q2493" s="1"/>
      <c r="R2493" s="1"/>
      <c r="S2493" s="1"/>
      <c r="T2493" s="1"/>
      <c r="W2493" s="1"/>
      <c r="X2493" s="1"/>
      <c r="Z2493" s="1"/>
      <c r="AC2493" s="1"/>
      <c r="AD2493" s="1"/>
      <c r="AF2493" s="1"/>
      <c r="AH2493" s="1"/>
      <c r="AI2493" s="1"/>
      <c r="AL2493" s="1"/>
      <c r="AO2493" s="1"/>
      <c r="AQ2493" s="1"/>
      <c r="AS2493" s="1"/>
      <c r="AT2493" s="1"/>
      <c r="AU2493" s="1"/>
      <c r="AV2493" s="1"/>
      <c r="AX2493" s="1"/>
      <c r="AZ2493" s="1"/>
      <c r="BA2493" s="1"/>
      <c r="BB2493" s="1"/>
      <c r="BC2493" s="1"/>
      <c r="BE2493" s="1"/>
      <c r="BH2493" s="1"/>
      <c r="BI2493" s="1"/>
      <c r="BJ2493" s="1"/>
      <c r="BK2493" s="1"/>
      <c r="BL2493" s="1"/>
      <c r="BO2493" s="1"/>
      <c r="BP2493" s="1"/>
      <c r="BQ2493" s="1"/>
      <c r="BR2493" s="1"/>
      <c r="BS2493" s="1"/>
      <c r="BW2493" s="1"/>
      <c r="BX2493" s="1"/>
      <c r="BY2493" s="1"/>
      <c r="BZ2493" s="1"/>
      <c r="CC2493" s="1"/>
      <c r="CD2493" s="1"/>
      <c r="CE2493" s="1"/>
      <c r="CF2493" s="1"/>
      <c r="CK2493" s="1"/>
      <c r="CP2493" s="1"/>
      <c r="CQ2493" s="1"/>
    </row>
    <row r="2494" spans="7:95" x14ac:dyDescent="0.2">
      <c r="G2494" s="1"/>
      <c r="H2494" s="1"/>
      <c r="I2494" s="1"/>
      <c r="J2494" s="1"/>
      <c r="K2494" s="1"/>
      <c r="L2494" s="1"/>
      <c r="M2494" s="1"/>
      <c r="O2494" s="1"/>
      <c r="P2494" s="1"/>
      <c r="R2494" s="1"/>
      <c r="T2494" s="1"/>
      <c r="W2494" s="1"/>
      <c r="X2494" s="1"/>
      <c r="Z2494" s="1"/>
      <c r="AC2494" s="1"/>
      <c r="AD2494" s="1"/>
      <c r="AF2494" s="1"/>
      <c r="AH2494" s="1"/>
      <c r="AI2494" s="1"/>
      <c r="AL2494" s="1"/>
      <c r="AO2494" s="1"/>
      <c r="AQ2494" s="1"/>
      <c r="AS2494" s="1"/>
      <c r="AT2494" s="1"/>
      <c r="AU2494" s="1"/>
      <c r="AV2494" s="1"/>
      <c r="AX2494" s="1"/>
      <c r="AZ2494" s="1"/>
      <c r="BA2494" s="1"/>
      <c r="BB2494" s="1"/>
      <c r="BC2494" s="1"/>
      <c r="BE2494" s="1"/>
      <c r="BH2494" s="1"/>
      <c r="BI2494" s="1"/>
      <c r="BJ2494" s="1"/>
      <c r="BK2494" s="1"/>
      <c r="BL2494" s="1"/>
      <c r="BO2494" s="1"/>
      <c r="BP2494" s="1"/>
      <c r="BQ2494" s="1"/>
      <c r="BR2494" s="1"/>
      <c r="BS2494" s="1"/>
      <c r="BW2494" s="1"/>
      <c r="BX2494" s="1"/>
      <c r="BY2494" s="1"/>
      <c r="BZ2494" s="1"/>
      <c r="CC2494" s="1"/>
      <c r="CD2494" s="1"/>
      <c r="CE2494" s="1"/>
      <c r="CF2494" s="1"/>
      <c r="CK2494" s="1"/>
      <c r="CP2494" s="1"/>
      <c r="CQ2494" s="1"/>
    </row>
    <row r="2495" spans="7:95" x14ac:dyDescent="0.2">
      <c r="G2495" s="1"/>
      <c r="H2495" s="1"/>
      <c r="I2495" s="1"/>
      <c r="J2495" s="1"/>
      <c r="K2495" s="1"/>
      <c r="L2495" s="1"/>
      <c r="M2495" s="1"/>
      <c r="O2495" s="1"/>
      <c r="P2495" s="1"/>
      <c r="R2495" s="1"/>
      <c r="Z2495" s="1"/>
      <c r="AC2495" s="1"/>
      <c r="AD2495" s="1"/>
      <c r="AF2495" s="1"/>
      <c r="AH2495" s="1"/>
      <c r="AI2495" s="1"/>
      <c r="AL2495" s="1"/>
      <c r="AO2495" s="1"/>
      <c r="AQ2495" s="1"/>
      <c r="AS2495" s="1"/>
      <c r="AT2495" s="1"/>
      <c r="AU2495" s="1"/>
      <c r="AV2495" s="1"/>
      <c r="AX2495" s="1"/>
      <c r="AZ2495" s="1"/>
      <c r="BA2495" s="1"/>
      <c r="BB2495" s="1"/>
      <c r="BC2495" s="1"/>
      <c r="BE2495" s="1"/>
      <c r="BH2495" s="1"/>
      <c r="BI2495" s="1"/>
      <c r="BJ2495" s="1"/>
      <c r="BK2495" s="1"/>
      <c r="BL2495" s="1"/>
      <c r="BO2495" s="1"/>
      <c r="BP2495" s="1"/>
      <c r="BQ2495" s="1"/>
      <c r="BR2495" s="1"/>
      <c r="BS2495" s="1"/>
      <c r="BW2495" s="1"/>
      <c r="BX2495" s="1"/>
      <c r="BY2495" s="1"/>
      <c r="BZ2495" s="1"/>
      <c r="CC2495" s="1"/>
      <c r="CD2495" s="1"/>
      <c r="CE2495" s="1"/>
      <c r="CF2495" s="1"/>
      <c r="CK2495" s="1"/>
      <c r="CP2495" s="1"/>
      <c r="CQ2495" s="1"/>
    </row>
    <row r="2496" spans="7:95" x14ac:dyDescent="0.2">
      <c r="G2496" s="1"/>
      <c r="H2496" s="1"/>
      <c r="I2496" s="1"/>
      <c r="J2496" s="1"/>
      <c r="K2496" s="1"/>
      <c r="L2496" s="1"/>
      <c r="M2496" s="1"/>
      <c r="O2496" s="1"/>
      <c r="P2496" s="1"/>
      <c r="R2496" s="1"/>
      <c r="Z2496" s="1"/>
      <c r="AC2496" s="1"/>
      <c r="AD2496" s="1"/>
      <c r="AF2496" s="1"/>
      <c r="AH2496" s="1"/>
      <c r="AI2496" s="1"/>
      <c r="AL2496" s="1"/>
      <c r="AO2496" s="1"/>
      <c r="AQ2496" s="1"/>
      <c r="AS2496" s="1"/>
      <c r="AT2496" s="1"/>
      <c r="AU2496" s="1"/>
      <c r="AV2496" s="1"/>
      <c r="AX2496" s="1"/>
      <c r="AZ2496" s="1"/>
      <c r="BA2496" s="1"/>
      <c r="BB2496" s="1"/>
      <c r="BC2496" s="1"/>
      <c r="BE2496" s="1"/>
      <c r="BH2496" s="1"/>
      <c r="BI2496" s="1"/>
      <c r="BJ2496" s="1"/>
      <c r="BK2496" s="1"/>
      <c r="BL2496" s="1"/>
      <c r="BO2496" s="1"/>
      <c r="BP2496" s="1"/>
      <c r="BQ2496" s="1"/>
      <c r="BR2496" s="1"/>
      <c r="BS2496" s="1"/>
      <c r="BW2496" s="1"/>
      <c r="BX2496" s="1"/>
      <c r="BY2496" s="1"/>
      <c r="BZ2496" s="1"/>
      <c r="CC2496" s="1"/>
      <c r="CD2496" s="1"/>
      <c r="CE2496" s="1"/>
      <c r="CF2496" s="1"/>
      <c r="CK2496" s="1"/>
      <c r="CP2496" s="1"/>
      <c r="CQ2496" s="1"/>
    </row>
    <row r="2497" spans="7:121" x14ac:dyDescent="0.2">
      <c r="H2497" s="1"/>
      <c r="L2497" s="1"/>
      <c r="M2497" s="1"/>
      <c r="O2497" s="1"/>
      <c r="R2497" s="1"/>
      <c r="Z2497" s="1"/>
      <c r="AC2497" s="1"/>
      <c r="AD2497" s="1"/>
      <c r="AF2497" s="1"/>
      <c r="AH2497" s="1"/>
      <c r="AI2497" s="1"/>
      <c r="AL2497" s="1"/>
      <c r="AO2497" s="1"/>
      <c r="AQ2497" s="1"/>
      <c r="AS2497" s="1"/>
      <c r="AT2497" s="1"/>
      <c r="AU2497" s="1"/>
      <c r="AV2497" s="1"/>
      <c r="AX2497" s="1"/>
      <c r="AZ2497" s="1"/>
      <c r="BA2497" s="1"/>
      <c r="BB2497" s="1"/>
      <c r="BC2497" s="1"/>
      <c r="BE2497" s="1"/>
      <c r="BH2497" s="1"/>
      <c r="BI2497" s="1"/>
      <c r="BJ2497" s="1"/>
      <c r="BK2497" s="1"/>
      <c r="BL2497" s="1"/>
      <c r="BO2497" s="1"/>
      <c r="BP2497" s="1"/>
      <c r="BQ2497" s="1"/>
      <c r="BR2497" s="1"/>
      <c r="BS2497" s="1"/>
      <c r="BW2497" s="1"/>
      <c r="BX2497" s="1"/>
      <c r="BY2497" s="1"/>
      <c r="BZ2497" s="1"/>
      <c r="CC2497" s="1"/>
      <c r="CD2497" s="1"/>
      <c r="CE2497" s="1"/>
      <c r="CF2497" s="1"/>
      <c r="CK2497" s="1"/>
      <c r="CP2497" s="1"/>
      <c r="CQ2497" s="1"/>
    </row>
    <row r="2498" spans="7:121" x14ac:dyDescent="0.2">
      <c r="L2498" s="1"/>
      <c r="M2498" s="1"/>
      <c r="O2498" s="1"/>
      <c r="R2498" s="1"/>
      <c r="Z2498" s="1"/>
      <c r="AC2498" s="1"/>
      <c r="AD2498" s="1"/>
      <c r="AF2498" s="1"/>
      <c r="AH2498" s="1"/>
      <c r="AI2498" s="1"/>
      <c r="AL2498" s="1"/>
      <c r="AO2498" s="1"/>
      <c r="AQ2498" s="1"/>
      <c r="AS2498" s="1"/>
      <c r="AT2498" s="1"/>
      <c r="AU2498" s="1"/>
      <c r="AV2498" s="1"/>
      <c r="AX2498" s="1"/>
      <c r="AZ2498" s="1"/>
      <c r="BA2498" s="1"/>
      <c r="BB2498" s="1"/>
      <c r="BC2498" s="1"/>
      <c r="BE2498" s="1"/>
      <c r="BH2498" s="1"/>
      <c r="BI2498" s="1"/>
      <c r="BJ2498" s="1"/>
      <c r="BK2498" s="1"/>
      <c r="BL2498" s="1"/>
      <c r="BO2498" s="1"/>
      <c r="BP2498" s="1"/>
      <c r="BQ2498" s="1"/>
      <c r="BR2498" s="1"/>
      <c r="BS2498" s="1"/>
      <c r="BW2498" s="1"/>
      <c r="BX2498" s="1"/>
      <c r="BY2498" s="1"/>
      <c r="BZ2498" s="1"/>
      <c r="CC2498" s="1"/>
      <c r="CD2498" s="1"/>
      <c r="CE2498" s="1"/>
      <c r="CF2498" s="1"/>
      <c r="CK2498" s="1"/>
      <c r="CP2498" s="1"/>
      <c r="CQ2498" s="1"/>
    </row>
    <row r="2499" spans="7:121" x14ac:dyDescent="0.2">
      <c r="L2499" s="1"/>
      <c r="M2499" s="1"/>
      <c r="O2499" s="1"/>
      <c r="R2499" s="1"/>
      <c r="Z2499" s="1"/>
      <c r="AC2499" s="1"/>
      <c r="AD2499" s="1"/>
      <c r="AF2499" s="1"/>
      <c r="AH2499" s="1"/>
      <c r="AI2499" s="1"/>
      <c r="AL2499" s="1"/>
      <c r="AO2499" s="1"/>
      <c r="AQ2499" s="1"/>
      <c r="AS2499" s="1"/>
      <c r="AT2499" s="1"/>
      <c r="AU2499" s="1"/>
      <c r="AV2499" s="1"/>
      <c r="AX2499" s="1"/>
      <c r="AZ2499" s="1"/>
      <c r="BA2499" s="1"/>
      <c r="BC2499" s="1"/>
      <c r="BE2499" s="1"/>
      <c r="BH2499" s="1"/>
      <c r="BI2499" s="1"/>
      <c r="BJ2499" s="1"/>
      <c r="BL2499" s="1"/>
      <c r="BO2499" s="1"/>
      <c r="BP2499" s="1"/>
      <c r="BQ2499" s="1"/>
      <c r="BR2499" s="1"/>
      <c r="BS2499" s="1"/>
      <c r="BW2499" s="1"/>
      <c r="BX2499" s="1"/>
      <c r="BY2499" s="1"/>
      <c r="BZ2499" s="1"/>
      <c r="CC2499" s="1"/>
      <c r="CD2499" s="1"/>
      <c r="CE2499" s="1"/>
      <c r="CF2499" s="1"/>
      <c r="CK2499" s="1"/>
      <c r="CP2499" s="1"/>
      <c r="CQ2499" s="1"/>
    </row>
    <row r="2500" spans="7:121" x14ac:dyDescent="0.2">
      <c r="L2500" s="1"/>
      <c r="M2500" s="1"/>
      <c r="O2500" s="1"/>
      <c r="R2500" s="1"/>
      <c r="Z2500" s="1"/>
      <c r="AC2500" s="1"/>
      <c r="AD2500" s="1"/>
      <c r="AF2500" s="1"/>
      <c r="AH2500" s="1"/>
      <c r="AI2500" s="1"/>
      <c r="AS2500" s="1"/>
      <c r="AT2500" s="1"/>
      <c r="BA2500" s="1"/>
      <c r="BH2500" s="1"/>
      <c r="BI2500" s="1"/>
      <c r="BW2500" s="1"/>
      <c r="BX2500" s="1"/>
      <c r="BY2500" s="1"/>
      <c r="CP2500" s="1"/>
      <c r="CQ2500" s="1"/>
    </row>
    <row r="2501" spans="7:121" x14ac:dyDescent="0.2">
      <c r="Z2501" s="1"/>
      <c r="AD2501" s="1"/>
      <c r="AF2501" s="1"/>
      <c r="AI2501" s="1"/>
      <c r="AS2501" s="1"/>
      <c r="AT2501" s="1"/>
      <c r="BH2501" s="1"/>
      <c r="BI2501" s="1"/>
      <c r="BW2501" s="1"/>
      <c r="BX2501" s="1"/>
      <c r="BY2501" s="1"/>
      <c r="CP2501" s="1"/>
    </row>
    <row r="2502" spans="7:121" x14ac:dyDescent="0.2">
      <c r="G2502" s="14"/>
      <c r="H2502" s="14"/>
      <c r="I2502" s="14"/>
      <c r="J2502" s="14"/>
      <c r="K2502" s="14"/>
      <c r="L2502" s="14"/>
      <c r="M2502" s="14"/>
      <c r="N2502" s="14"/>
      <c r="O2502" s="14"/>
      <c r="P2502" s="14"/>
      <c r="Q2502" s="14"/>
      <c r="R2502" s="14"/>
      <c r="S2502" s="14"/>
      <c r="T2502" s="14"/>
      <c r="U2502" s="14"/>
      <c r="V2502" s="14"/>
      <c r="W2502" s="14"/>
      <c r="X2502" s="14"/>
      <c r="Y2502" s="14"/>
      <c r="Z2502" s="14"/>
      <c r="AA2502" s="14"/>
      <c r="AB2502" s="14"/>
      <c r="AC2502" s="14"/>
      <c r="AD2502" s="14"/>
      <c r="AE2502" s="14"/>
      <c r="AF2502" s="14"/>
      <c r="AG2502" s="14"/>
      <c r="AH2502" s="14"/>
      <c r="AI2502" s="14"/>
      <c r="AJ2502" s="14"/>
      <c r="AK2502" s="14"/>
      <c r="AL2502" s="14"/>
      <c r="AM2502" s="14"/>
      <c r="AN2502" s="14"/>
      <c r="AO2502" s="14"/>
      <c r="AP2502" s="14"/>
      <c r="AQ2502" s="14"/>
      <c r="AR2502" s="14"/>
      <c r="AS2502" s="14"/>
      <c r="AT2502" s="14"/>
      <c r="AU2502" s="14"/>
      <c r="AV2502" s="14"/>
      <c r="AW2502" s="14"/>
      <c r="AX2502" s="14"/>
      <c r="AY2502" s="14"/>
      <c r="AZ2502" s="14"/>
      <c r="BA2502" s="14"/>
      <c r="BB2502" s="14"/>
      <c r="BC2502" s="14"/>
      <c r="BD2502" s="14"/>
      <c r="BE2502" s="14"/>
      <c r="BF2502" s="14"/>
      <c r="BG2502" s="14"/>
      <c r="BH2502" s="14"/>
      <c r="BI2502" s="14"/>
      <c r="BJ2502" s="14"/>
      <c r="BK2502" s="14"/>
      <c r="BL2502" s="14"/>
      <c r="BM2502" s="14"/>
      <c r="BN2502" s="14"/>
      <c r="BO2502" s="14"/>
      <c r="BP2502" s="14"/>
      <c r="BQ2502" s="14"/>
      <c r="BR2502" s="14"/>
      <c r="BS2502" s="14"/>
      <c r="BT2502" s="14"/>
      <c r="BU2502" s="14"/>
      <c r="BV2502" s="14"/>
      <c r="BW2502" s="14"/>
      <c r="BX2502" s="14"/>
      <c r="BY2502" s="14"/>
      <c r="BZ2502" s="14"/>
      <c r="CA2502" s="14"/>
      <c r="CB2502" s="14"/>
      <c r="CC2502" s="14"/>
      <c r="CD2502" s="14"/>
      <c r="CE2502" s="14"/>
      <c r="CF2502" s="14"/>
      <c r="CG2502" s="14"/>
      <c r="CH2502" s="14"/>
      <c r="CI2502" s="14"/>
      <c r="CJ2502" s="14"/>
      <c r="CK2502" s="14"/>
      <c r="CL2502" s="14"/>
      <c r="CM2502" s="14"/>
      <c r="CN2502" s="14"/>
      <c r="CO2502" s="14"/>
      <c r="CP2502" s="14"/>
      <c r="CQ2502" s="14"/>
      <c r="CR2502" s="14">
        <f t="shared" ref="CR2502:CZ2502" si="4">SUM(CR2482:CR2501)</f>
        <v>0</v>
      </c>
      <c r="CS2502" s="14">
        <f t="shared" si="4"/>
        <v>0</v>
      </c>
      <c r="CT2502" s="14">
        <f t="shared" si="4"/>
        <v>0</v>
      </c>
      <c r="CU2502" s="14">
        <f t="shared" si="4"/>
        <v>0</v>
      </c>
      <c r="CV2502" s="14">
        <f t="shared" si="4"/>
        <v>0</v>
      </c>
      <c r="CW2502" s="14">
        <f t="shared" si="4"/>
        <v>0</v>
      </c>
      <c r="CX2502" s="14">
        <f t="shared" si="4"/>
        <v>0</v>
      </c>
      <c r="CY2502" s="14">
        <f t="shared" si="4"/>
        <v>0</v>
      </c>
      <c r="CZ2502" s="14">
        <f t="shared" si="4"/>
        <v>0</v>
      </c>
      <c r="DA2502" s="14"/>
      <c r="DB2502" s="14"/>
      <c r="DC2502" s="14"/>
      <c r="DD2502" s="14"/>
      <c r="DE2502" s="14"/>
      <c r="DF2502" s="14"/>
      <c r="DG2502" s="14"/>
      <c r="DH2502" s="14"/>
      <c r="DI2502" s="14"/>
      <c r="DJ2502" s="14"/>
      <c r="DK2502" s="14"/>
      <c r="DL2502" s="14"/>
      <c r="DM2502" s="14"/>
      <c r="DN2502" s="14"/>
      <c r="DO2502" s="14"/>
      <c r="DP2502" s="14"/>
      <c r="DQ2502" s="14"/>
    </row>
  </sheetData>
  <mergeCells count="10">
    <mergeCell ref="B2:F2"/>
    <mergeCell ref="B3:F3"/>
    <mergeCell ref="B4:F4"/>
    <mergeCell ref="B5:F5"/>
    <mergeCell ref="B7:F7"/>
    <mergeCell ref="B8:F8"/>
    <mergeCell ref="B6:F6"/>
    <mergeCell ref="B10:B11"/>
    <mergeCell ref="C10:C11"/>
    <mergeCell ref="F10:F11"/>
  </mergeCells>
  <pageMargins left="0.74803149606299213" right="0.74803149606299213" top="0.39370078740157483" bottom="0.39370078740157483" header="0" footer="0"/>
  <pageSetup orientation="portrait" horizontalDpi="300" verticalDpi="300" r:id="rId1"/>
  <headerFooter alignWithMargins="0"/>
  <ignoredErrors>
    <ignoredError sqref="F36 F41" formula="1"/>
  </ignoredError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theme="6"/>
  </sheetPr>
  <dimension ref="B1:DX2488"/>
  <sheetViews>
    <sheetView showGridLines="0" zoomScaleNormal="100" workbookViewId="0">
      <selection activeCell="C21" sqref="C21"/>
    </sheetView>
  </sheetViews>
  <sheetFormatPr baseColWidth="10" defaultRowHeight="12.75" x14ac:dyDescent="0.2"/>
  <cols>
    <col min="2" max="2" width="7" customWidth="1"/>
    <col min="3" max="3" width="39.7109375" customWidth="1"/>
    <col min="4" max="4" width="13.28515625" customWidth="1"/>
    <col min="5" max="5" width="14.140625" customWidth="1"/>
    <col min="6" max="6" width="13.42578125" customWidth="1"/>
    <col min="7" max="7" width="13.7109375" style="20" customWidth="1"/>
    <col min="8" max="10" width="13.7109375" customWidth="1"/>
    <col min="11" max="11" width="14.140625" customWidth="1"/>
    <col min="12" max="12" width="13.7109375" customWidth="1"/>
    <col min="13" max="13" width="9" customWidth="1"/>
    <col min="14" max="21" width="14.7109375" customWidth="1"/>
    <col min="22" max="22" width="14.85546875" customWidth="1"/>
    <col min="23" max="35" width="14.7109375" customWidth="1"/>
    <col min="37" max="37" width="14.7109375" customWidth="1"/>
    <col min="39" max="42" width="14.7109375" customWidth="1"/>
    <col min="43" max="43" width="14.85546875" customWidth="1"/>
    <col min="44" max="47" width="14.7109375" customWidth="1"/>
    <col min="49" max="50" width="14.7109375" customWidth="1"/>
    <col min="52" max="53" width="14.7109375" customWidth="1"/>
    <col min="54" max="54" width="14.5703125" customWidth="1"/>
    <col min="55" max="57" width="14.7109375" customWidth="1"/>
    <col min="60" max="60" width="14.7109375" customWidth="1"/>
    <col min="61" max="61" width="14.85546875" customWidth="1"/>
    <col min="62" max="64" width="14.7109375" customWidth="1"/>
    <col min="66" max="66" width="14.85546875" customWidth="1"/>
    <col min="67" max="68" width="14.7109375" customWidth="1"/>
    <col min="69" max="69" width="16.5703125" customWidth="1"/>
    <col min="70" max="71" width="14.7109375" customWidth="1"/>
    <col min="73" max="78" width="14.7109375" customWidth="1"/>
    <col min="80" max="80" width="14.85546875" customWidth="1"/>
    <col min="81" max="85" width="14.7109375" customWidth="1"/>
    <col min="87" max="91" width="14.7109375" customWidth="1"/>
    <col min="92" max="92" width="14.5703125" customWidth="1"/>
    <col min="94" max="95" width="14.7109375" customWidth="1"/>
    <col min="96" max="96" width="14.85546875" customWidth="1"/>
    <col min="97" max="97" width="14.7109375" customWidth="1"/>
    <col min="101" max="103" width="14.7109375" customWidth="1"/>
    <col min="257" max="257" width="7" customWidth="1"/>
    <col min="258" max="258" width="37.28515625" customWidth="1"/>
    <col min="259" max="259" width="13.28515625" customWidth="1"/>
    <col min="260" max="260" width="14.140625" customWidth="1"/>
    <col min="261" max="261" width="12.5703125" customWidth="1"/>
    <col min="262" max="262" width="13.42578125" customWidth="1"/>
    <col min="263" max="266" width="13.7109375" customWidth="1"/>
    <col min="267" max="267" width="14.140625" customWidth="1"/>
    <col min="268" max="268" width="13.7109375" customWidth="1"/>
    <col min="269" max="269" width="9" customWidth="1"/>
    <col min="270" max="277" width="14.7109375" customWidth="1"/>
    <col min="278" max="278" width="14.85546875" customWidth="1"/>
    <col min="279" max="291" width="14.7109375" customWidth="1"/>
    <col min="293" max="293" width="14.7109375" customWidth="1"/>
    <col min="295" max="298" width="14.7109375" customWidth="1"/>
    <col min="299" max="299" width="14.85546875" customWidth="1"/>
    <col min="300" max="303" width="14.7109375" customWidth="1"/>
    <col min="305" max="306" width="14.7109375" customWidth="1"/>
    <col min="308" max="309" width="14.7109375" customWidth="1"/>
    <col min="310" max="310" width="14.5703125" customWidth="1"/>
    <col min="311" max="313" width="14.7109375" customWidth="1"/>
    <col min="316" max="316" width="14.7109375" customWidth="1"/>
    <col min="317" max="317" width="14.85546875" customWidth="1"/>
    <col min="318" max="320" width="14.7109375" customWidth="1"/>
    <col min="322" max="322" width="14.85546875" customWidth="1"/>
    <col min="323" max="324" width="14.7109375" customWidth="1"/>
    <col min="325" max="325" width="16.5703125" customWidth="1"/>
    <col min="326" max="327" width="14.7109375" customWidth="1"/>
    <col min="329" max="334" width="14.7109375" customWidth="1"/>
    <col min="336" max="336" width="14.85546875" customWidth="1"/>
    <col min="337" max="341" width="14.7109375" customWidth="1"/>
    <col min="343" max="347" width="14.7109375" customWidth="1"/>
    <col min="348" max="348" width="14.5703125" customWidth="1"/>
    <col min="350" max="351" width="14.7109375" customWidth="1"/>
    <col min="352" max="352" width="14.85546875" customWidth="1"/>
    <col min="353" max="353" width="14.7109375" customWidth="1"/>
    <col min="357" max="359" width="14.7109375" customWidth="1"/>
    <col min="513" max="513" width="7" customWidth="1"/>
    <col min="514" max="514" width="37.28515625" customWidth="1"/>
    <col min="515" max="515" width="13.28515625" customWidth="1"/>
    <col min="516" max="516" width="14.140625" customWidth="1"/>
    <col min="517" max="517" width="12.5703125" customWidth="1"/>
    <col min="518" max="518" width="13.42578125" customWidth="1"/>
    <col min="519" max="522" width="13.7109375" customWidth="1"/>
    <col min="523" max="523" width="14.140625" customWidth="1"/>
    <col min="524" max="524" width="13.7109375" customWidth="1"/>
    <col min="525" max="525" width="9" customWidth="1"/>
    <col min="526" max="533" width="14.7109375" customWidth="1"/>
    <col min="534" max="534" width="14.85546875" customWidth="1"/>
    <col min="535" max="547" width="14.7109375" customWidth="1"/>
    <col min="549" max="549" width="14.7109375" customWidth="1"/>
    <col min="551" max="554" width="14.7109375" customWidth="1"/>
    <col min="555" max="555" width="14.85546875" customWidth="1"/>
    <col min="556" max="559" width="14.7109375" customWidth="1"/>
    <col min="561" max="562" width="14.7109375" customWidth="1"/>
    <col min="564" max="565" width="14.7109375" customWidth="1"/>
    <col min="566" max="566" width="14.5703125" customWidth="1"/>
    <col min="567" max="569" width="14.7109375" customWidth="1"/>
    <col min="572" max="572" width="14.7109375" customWidth="1"/>
    <col min="573" max="573" width="14.85546875" customWidth="1"/>
    <col min="574" max="576" width="14.7109375" customWidth="1"/>
    <col min="578" max="578" width="14.85546875" customWidth="1"/>
    <col min="579" max="580" width="14.7109375" customWidth="1"/>
    <col min="581" max="581" width="16.5703125" customWidth="1"/>
    <col min="582" max="583" width="14.7109375" customWidth="1"/>
    <col min="585" max="590" width="14.7109375" customWidth="1"/>
    <col min="592" max="592" width="14.85546875" customWidth="1"/>
    <col min="593" max="597" width="14.7109375" customWidth="1"/>
    <col min="599" max="603" width="14.7109375" customWidth="1"/>
    <col min="604" max="604" width="14.5703125" customWidth="1"/>
    <col min="606" max="607" width="14.7109375" customWidth="1"/>
    <col min="608" max="608" width="14.85546875" customWidth="1"/>
    <col min="609" max="609" width="14.7109375" customWidth="1"/>
    <col min="613" max="615" width="14.7109375" customWidth="1"/>
    <col min="769" max="769" width="7" customWidth="1"/>
    <col min="770" max="770" width="37.28515625" customWidth="1"/>
    <col min="771" max="771" width="13.28515625" customWidth="1"/>
    <col min="772" max="772" width="14.140625" customWidth="1"/>
    <col min="773" max="773" width="12.5703125" customWidth="1"/>
    <col min="774" max="774" width="13.42578125" customWidth="1"/>
    <col min="775" max="778" width="13.7109375" customWidth="1"/>
    <col min="779" max="779" width="14.140625" customWidth="1"/>
    <col min="780" max="780" width="13.7109375" customWidth="1"/>
    <col min="781" max="781" width="9" customWidth="1"/>
    <col min="782" max="789" width="14.7109375" customWidth="1"/>
    <col min="790" max="790" width="14.85546875" customWidth="1"/>
    <col min="791" max="803" width="14.7109375" customWidth="1"/>
    <col min="805" max="805" width="14.7109375" customWidth="1"/>
    <col min="807" max="810" width="14.7109375" customWidth="1"/>
    <col min="811" max="811" width="14.85546875" customWidth="1"/>
    <col min="812" max="815" width="14.7109375" customWidth="1"/>
    <col min="817" max="818" width="14.7109375" customWidth="1"/>
    <col min="820" max="821" width="14.7109375" customWidth="1"/>
    <col min="822" max="822" width="14.5703125" customWidth="1"/>
    <col min="823" max="825" width="14.7109375" customWidth="1"/>
    <col min="828" max="828" width="14.7109375" customWidth="1"/>
    <col min="829" max="829" width="14.85546875" customWidth="1"/>
    <col min="830" max="832" width="14.7109375" customWidth="1"/>
    <col min="834" max="834" width="14.85546875" customWidth="1"/>
    <col min="835" max="836" width="14.7109375" customWidth="1"/>
    <col min="837" max="837" width="16.5703125" customWidth="1"/>
    <col min="838" max="839" width="14.7109375" customWidth="1"/>
    <col min="841" max="846" width="14.7109375" customWidth="1"/>
    <col min="848" max="848" width="14.85546875" customWidth="1"/>
    <col min="849" max="853" width="14.7109375" customWidth="1"/>
    <col min="855" max="859" width="14.7109375" customWidth="1"/>
    <col min="860" max="860" width="14.5703125" customWidth="1"/>
    <col min="862" max="863" width="14.7109375" customWidth="1"/>
    <col min="864" max="864" width="14.85546875" customWidth="1"/>
    <col min="865" max="865" width="14.7109375" customWidth="1"/>
    <col min="869" max="871" width="14.7109375" customWidth="1"/>
    <col min="1025" max="1025" width="7" customWidth="1"/>
    <col min="1026" max="1026" width="37.28515625" customWidth="1"/>
    <col min="1027" max="1027" width="13.28515625" customWidth="1"/>
    <col min="1028" max="1028" width="14.140625" customWidth="1"/>
    <col min="1029" max="1029" width="12.5703125" customWidth="1"/>
    <col min="1030" max="1030" width="13.42578125" customWidth="1"/>
    <col min="1031" max="1034" width="13.7109375" customWidth="1"/>
    <col min="1035" max="1035" width="14.140625" customWidth="1"/>
    <col min="1036" max="1036" width="13.7109375" customWidth="1"/>
    <col min="1037" max="1037" width="9" customWidth="1"/>
    <col min="1038" max="1045" width="14.7109375" customWidth="1"/>
    <col min="1046" max="1046" width="14.85546875" customWidth="1"/>
    <col min="1047" max="1059" width="14.7109375" customWidth="1"/>
    <col min="1061" max="1061" width="14.7109375" customWidth="1"/>
    <col min="1063" max="1066" width="14.7109375" customWidth="1"/>
    <col min="1067" max="1067" width="14.85546875" customWidth="1"/>
    <col min="1068" max="1071" width="14.7109375" customWidth="1"/>
    <col min="1073" max="1074" width="14.7109375" customWidth="1"/>
    <col min="1076" max="1077" width="14.7109375" customWidth="1"/>
    <col min="1078" max="1078" width="14.5703125" customWidth="1"/>
    <col min="1079" max="1081" width="14.7109375" customWidth="1"/>
    <col min="1084" max="1084" width="14.7109375" customWidth="1"/>
    <col min="1085" max="1085" width="14.85546875" customWidth="1"/>
    <col min="1086" max="1088" width="14.7109375" customWidth="1"/>
    <col min="1090" max="1090" width="14.85546875" customWidth="1"/>
    <col min="1091" max="1092" width="14.7109375" customWidth="1"/>
    <col min="1093" max="1093" width="16.5703125" customWidth="1"/>
    <col min="1094" max="1095" width="14.7109375" customWidth="1"/>
    <col min="1097" max="1102" width="14.7109375" customWidth="1"/>
    <col min="1104" max="1104" width="14.85546875" customWidth="1"/>
    <col min="1105" max="1109" width="14.7109375" customWidth="1"/>
    <col min="1111" max="1115" width="14.7109375" customWidth="1"/>
    <col min="1116" max="1116" width="14.5703125" customWidth="1"/>
    <col min="1118" max="1119" width="14.7109375" customWidth="1"/>
    <col min="1120" max="1120" width="14.85546875" customWidth="1"/>
    <col min="1121" max="1121" width="14.7109375" customWidth="1"/>
    <col min="1125" max="1127" width="14.7109375" customWidth="1"/>
    <col min="1281" max="1281" width="7" customWidth="1"/>
    <col min="1282" max="1282" width="37.28515625" customWidth="1"/>
    <col min="1283" max="1283" width="13.28515625" customWidth="1"/>
    <col min="1284" max="1284" width="14.140625" customWidth="1"/>
    <col min="1285" max="1285" width="12.5703125" customWidth="1"/>
    <col min="1286" max="1286" width="13.42578125" customWidth="1"/>
    <col min="1287" max="1290" width="13.7109375" customWidth="1"/>
    <col min="1291" max="1291" width="14.140625" customWidth="1"/>
    <col min="1292" max="1292" width="13.7109375" customWidth="1"/>
    <col min="1293" max="1293" width="9" customWidth="1"/>
    <col min="1294" max="1301" width="14.7109375" customWidth="1"/>
    <col min="1302" max="1302" width="14.85546875" customWidth="1"/>
    <col min="1303" max="1315" width="14.7109375" customWidth="1"/>
    <col min="1317" max="1317" width="14.7109375" customWidth="1"/>
    <col min="1319" max="1322" width="14.7109375" customWidth="1"/>
    <col min="1323" max="1323" width="14.85546875" customWidth="1"/>
    <col min="1324" max="1327" width="14.7109375" customWidth="1"/>
    <col min="1329" max="1330" width="14.7109375" customWidth="1"/>
    <col min="1332" max="1333" width="14.7109375" customWidth="1"/>
    <col min="1334" max="1334" width="14.5703125" customWidth="1"/>
    <col min="1335" max="1337" width="14.7109375" customWidth="1"/>
    <col min="1340" max="1340" width="14.7109375" customWidth="1"/>
    <col min="1341" max="1341" width="14.85546875" customWidth="1"/>
    <col min="1342" max="1344" width="14.7109375" customWidth="1"/>
    <col min="1346" max="1346" width="14.85546875" customWidth="1"/>
    <col min="1347" max="1348" width="14.7109375" customWidth="1"/>
    <col min="1349" max="1349" width="16.5703125" customWidth="1"/>
    <col min="1350" max="1351" width="14.7109375" customWidth="1"/>
    <col min="1353" max="1358" width="14.7109375" customWidth="1"/>
    <col min="1360" max="1360" width="14.85546875" customWidth="1"/>
    <col min="1361" max="1365" width="14.7109375" customWidth="1"/>
    <col min="1367" max="1371" width="14.7109375" customWidth="1"/>
    <col min="1372" max="1372" width="14.5703125" customWidth="1"/>
    <col min="1374" max="1375" width="14.7109375" customWidth="1"/>
    <col min="1376" max="1376" width="14.85546875" customWidth="1"/>
    <col min="1377" max="1377" width="14.7109375" customWidth="1"/>
    <col min="1381" max="1383" width="14.7109375" customWidth="1"/>
    <col min="1537" max="1537" width="7" customWidth="1"/>
    <col min="1538" max="1538" width="37.28515625" customWidth="1"/>
    <col min="1539" max="1539" width="13.28515625" customWidth="1"/>
    <col min="1540" max="1540" width="14.140625" customWidth="1"/>
    <col min="1541" max="1541" width="12.5703125" customWidth="1"/>
    <col min="1542" max="1542" width="13.42578125" customWidth="1"/>
    <col min="1543" max="1546" width="13.7109375" customWidth="1"/>
    <col min="1547" max="1547" width="14.140625" customWidth="1"/>
    <col min="1548" max="1548" width="13.7109375" customWidth="1"/>
    <col min="1549" max="1549" width="9" customWidth="1"/>
    <col min="1550" max="1557" width="14.7109375" customWidth="1"/>
    <col min="1558" max="1558" width="14.85546875" customWidth="1"/>
    <col min="1559" max="1571" width="14.7109375" customWidth="1"/>
    <col min="1573" max="1573" width="14.7109375" customWidth="1"/>
    <col min="1575" max="1578" width="14.7109375" customWidth="1"/>
    <col min="1579" max="1579" width="14.85546875" customWidth="1"/>
    <col min="1580" max="1583" width="14.7109375" customWidth="1"/>
    <col min="1585" max="1586" width="14.7109375" customWidth="1"/>
    <col min="1588" max="1589" width="14.7109375" customWidth="1"/>
    <col min="1590" max="1590" width="14.5703125" customWidth="1"/>
    <col min="1591" max="1593" width="14.7109375" customWidth="1"/>
    <col min="1596" max="1596" width="14.7109375" customWidth="1"/>
    <col min="1597" max="1597" width="14.85546875" customWidth="1"/>
    <col min="1598" max="1600" width="14.7109375" customWidth="1"/>
    <col min="1602" max="1602" width="14.85546875" customWidth="1"/>
    <col min="1603" max="1604" width="14.7109375" customWidth="1"/>
    <col min="1605" max="1605" width="16.5703125" customWidth="1"/>
    <col min="1606" max="1607" width="14.7109375" customWidth="1"/>
    <col min="1609" max="1614" width="14.7109375" customWidth="1"/>
    <col min="1616" max="1616" width="14.85546875" customWidth="1"/>
    <col min="1617" max="1621" width="14.7109375" customWidth="1"/>
    <col min="1623" max="1627" width="14.7109375" customWidth="1"/>
    <col min="1628" max="1628" width="14.5703125" customWidth="1"/>
    <col min="1630" max="1631" width="14.7109375" customWidth="1"/>
    <col min="1632" max="1632" width="14.85546875" customWidth="1"/>
    <col min="1633" max="1633" width="14.7109375" customWidth="1"/>
    <col min="1637" max="1639" width="14.7109375" customWidth="1"/>
    <col min="1793" max="1793" width="7" customWidth="1"/>
    <col min="1794" max="1794" width="37.28515625" customWidth="1"/>
    <col min="1795" max="1795" width="13.28515625" customWidth="1"/>
    <col min="1796" max="1796" width="14.140625" customWidth="1"/>
    <col min="1797" max="1797" width="12.5703125" customWidth="1"/>
    <col min="1798" max="1798" width="13.42578125" customWidth="1"/>
    <col min="1799" max="1802" width="13.7109375" customWidth="1"/>
    <col min="1803" max="1803" width="14.140625" customWidth="1"/>
    <col min="1804" max="1804" width="13.7109375" customWidth="1"/>
    <col min="1805" max="1805" width="9" customWidth="1"/>
    <col min="1806" max="1813" width="14.7109375" customWidth="1"/>
    <col min="1814" max="1814" width="14.85546875" customWidth="1"/>
    <col min="1815" max="1827" width="14.7109375" customWidth="1"/>
    <col min="1829" max="1829" width="14.7109375" customWidth="1"/>
    <col min="1831" max="1834" width="14.7109375" customWidth="1"/>
    <col min="1835" max="1835" width="14.85546875" customWidth="1"/>
    <col min="1836" max="1839" width="14.7109375" customWidth="1"/>
    <col min="1841" max="1842" width="14.7109375" customWidth="1"/>
    <col min="1844" max="1845" width="14.7109375" customWidth="1"/>
    <col min="1846" max="1846" width="14.5703125" customWidth="1"/>
    <col min="1847" max="1849" width="14.7109375" customWidth="1"/>
    <col min="1852" max="1852" width="14.7109375" customWidth="1"/>
    <col min="1853" max="1853" width="14.85546875" customWidth="1"/>
    <col min="1854" max="1856" width="14.7109375" customWidth="1"/>
    <col min="1858" max="1858" width="14.85546875" customWidth="1"/>
    <col min="1859" max="1860" width="14.7109375" customWidth="1"/>
    <col min="1861" max="1861" width="16.5703125" customWidth="1"/>
    <col min="1862" max="1863" width="14.7109375" customWidth="1"/>
    <col min="1865" max="1870" width="14.7109375" customWidth="1"/>
    <col min="1872" max="1872" width="14.85546875" customWidth="1"/>
    <col min="1873" max="1877" width="14.7109375" customWidth="1"/>
    <col min="1879" max="1883" width="14.7109375" customWidth="1"/>
    <col min="1884" max="1884" width="14.5703125" customWidth="1"/>
    <col min="1886" max="1887" width="14.7109375" customWidth="1"/>
    <col min="1888" max="1888" width="14.85546875" customWidth="1"/>
    <col min="1889" max="1889" width="14.7109375" customWidth="1"/>
    <col min="1893" max="1895" width="14.7109375" customWidth="1"/>
    <col min="2049" max="2049" width="7" customWidth="1"/>
    <col min="2050" max="2050" width="37.28515625" customWidth="1"/>
    <col min="2051" max="2051" width="13.28515625" customWidth="1"/>
    <col min="2052" max="2052" width="14.140625" customWidth="1"/>
    <col min="2053" max="2053" width="12.5703125" customWidth="1"/>
    <col min="2054" max="2054" width="13.42578125" customWidth="1"/>
    <col min="2055" max="2058" width="13.7109375" customWidth="1"/>
    <col min="2059" max="2059" width="14.140625" customWidth="1"/>
    <col min="2060" max="2060" width="13.7109375" customWidth="1"/>
    <col min="2061" max="2061" width="9" customWidth="1"/>
    <col min="2062" max="2069" width="14.7109375" customWidth="1"/>
    <col min="2070" max="2070" width="14.85546875" customWidth="1"/>
    <col min="2071" max="2083" width="14.7109375" customWidth="1"/>
    <col min="2085" max="2085" width="14.7109375" customWidth="1"/>
    <col min="2087" max="2090" width="14.7109375" customWidth="1"/>
    <col min="2091" max="2091" width="14.85546875" customWidth="1"/>
    <col min="2092" max="2095" width="14.7109375" customWidth="1"/>
    <col min="2097" max="2098" width="14.7109375" customWidth="1"/>
    <col min="2100" max="2101" width="14.7109375" customWidth="1"/>
    <col min="2102" max="2102" width="14.5703125" customWidth="1"/>
    <col min="2103" max="2105" width="14.7109375" customWidth="1"/>
    <col min="2108" max="2108" width="14.7109375" customWidth="1"/>
    <col min="2109" max="2109" width="14.85546875" customWidth="1"/>
    <col min="2110" max="2112" width="14.7109375" customWidth="1"/>
    <col min="2114" max="2114" width="14.85546875" customWidth="1"/>
    <col min="2115" max="2116" width="14.7109375" customWidth="1"/>
    <col min="2117" max="2117" width="16.5703125" customWidth="1"/>
    <col min="2118" max="2119" width="14.7109375" customWidth="1"/>
    <col min="2121" max="2126" width="14.7109375" customWidth="1"/>
    <col min="2128" max="2128" width="14.85546875" customWidth="1"/>
    <col min="2129" max="2133" width="14.7109375" customWidth="1"/>
    <col min="2135" max="2139" width="14.7109375" customWidth="1"/>
    <col min="2140" max="2140" width="14.5703125" customWidth="1"/>
    <col min="2142" max="2143" width="14.7109375" customWidth="1"/>
    <col min="2144" max="2144" width="14.85546875" customWidth="1"/>
    <col min="2145" max="2145" width="14.7109375" customWidth="1"/>
    <col min="2149" max="2151" width="14.7109375" customWidth="1"/>
    <col min="2305" max="2305" width="7" customWidth="1"/>
    <col min="2306" max="2306" width="37.28515625" customWidth="1"/>
    <col min="2307" max="2307" width="13.28515625" customWidth="1"/>
    <col min="2308" max="2308" width="14.140625" customWidth="1"/>
    <col min="2309" max="2309" width="12.5703125" customWidth="1"/>
    <col min="2310" max="2310" width="13.42578125" customWidth="1"/>
    <col min="2311" max="2314" width="13.7109375" customWidth="1"/>
    <col min="2315" max="2315" width="14.140625" customWidth="1"/>
    <col min="2316" max="2316" width="13.7109375" customWidth="1"/>
    <col min="2317" max="2317" width="9" customWidth="1"/>
    <col min="2318" max="2325" width="14.7109375" customWidth="1"/>
    <col min="2326" max="2326" width="14.85546875" customWidth="1"/>
    <col min="2327" max="2339" width="14.7109375" customWidth="1"/>
    <col min="2341" max="2341" width="14.7109375" customWidth="1"/>
    <col min="2343" max="2346" width="14.7109375" customWidth="1"/>
    <col min="2347" max="2347" width="14.85546875" customWidth="1"/>
    <col min="2348" max="2351" width="14.7109375" customWidth="1"/>
    <col min="2353" max="2354" width="14.7109375" customWidth="1"/>
    <col min="2356" max="2357" width="14.7109375" customWidth="1"/>
    <col min="2358" max="2358" width="14.5703125" customWidth="1"/>
    <col min="2359" max="2361" width="14.7109375" customWidth="1"/>
    <col min="2364" max="2364" width="14.7109375" customWidth="1"/>
    <col min="2365" max="2365" width="14.85546875" customWidth="1"/>
    <col min="2366" max="2368" width="14.7109375" customWidth="1"/>
    <col min="2370" max="2370" width="14.85546875" customWidth="1"/>
    <col min="2371" max="2372" width="14.7109375" customWidth="1"/>
    <col min="2373" max="2373" width="16.5703125" customWidth="1"/>
    <col min="2374" max="2375" width="14.7109375" customWidth="1"/>
    <col min="2377" max="2382" width="14.7109375" customWidth="1"/>
    <col min="2384" max="2384" width="14.85546875" customWidth="1"/>
    <col min="2385" max="2389" width="14.7109375" customWidth="1"/>
    <col min="2391" max="2395" width="14.7109375" customWidth="1"/>
    <col min="2396" max="2396" width="14.5703125" customWidth="1"/>
    <col min="2398" max="2399" width="14.7109375" customWidth="1"/>
    <col min="2400" max="2400" width="14.85546875" customWidth="1"/>
    <col min="2401" max="2401" width="14.7109375" customWidth="1"/>
    <col min="2405" max="2407" width="14.7109375" customWidth="1"/>
    <col min="2561" max="2561" width="7" customWidth="1"/>
    <col min="2562" max="2562" width="37.28515625" customWidth="1"/>
    <col min="2563" max="2563" width="13.28515625" customWidth="1"/>
    <col min="2564" max="2564" width="14.140625" customWidth="1"/>
    <col min="2565" max="2565" width="12.5703125" customWidth="1"/>
    <col min="2566" max="2566" width="13.42578125" customWidth="1"/>
    <col min="2567" max="2570" width="13.7109375" customWidth="1"/>
    <col min="2571" max="2571" width="14.140625" customWidth="1"/>
    <col min="2572" max="2572" width="13.7109375" customWidth="1"/>
    <col min="2573" max="2573" width="9" customWidth="1"/>
    <col min="2574" max="2581" width="14.7109375" customWidth="1"/>
    <col min="2582" max="2582" width="14.85546875" customWidth="1"/>
    <col min="2583" max="2595" width="14.7109375" customWidth="1"/>
    <col min="2597" max="2597" width="14.7109375" customWidth="1"/>
    <col min="2599" max="2602" width="14.7109375" customWidth="1"/>
    <col min="2603" max="2603" width="14.85546875" customWidth="1"/>
    <col min="2604" max="2607" width="14.7109375" customWidth="1"/>
    <col min="2609" max="2610" width="14.7109375" customWidth="1"/>
    <col min="2612" max="2613" width="14.7109375" customWidth="1"/>
    <col min="2614" max="2614" width="14.5703125" customWidth="1"/>
    <col min="2615" max="2617" width="14.7109375" customWidth="1"/>
    <col min="2620" max="2620" width="14.7109375" customWidth="1"/>
    <col min="2621" max="2621" width="14.85546875" customWidth="1"/>
    <col min="2622" max="2624" width="14.7109375" customWidth="1"/>
    <col min="2626" max="2626" width="14.85546875" customWidth="1"/>
    <col min="2627" max="2628" width="14.7109375" customWidth="1"/>
    <col min="2629" max="2629" width="16.5703125" customWidth="1"/>
    <col min="2630" max="2631" width="14.7109375" customWidth="1"/>
    <col min="2633" max="2638" width="14.7109375" customWidth="1"/>
    <col min="2640" max="2640" width="14.85546875" customWidth="1"/>
    <col min="2641" max="2645" width="14.7109375" customWidth="1"/>
    <col min="2647" max="2651" width="14.7109375" customWidth="1"/>
    <col min="2652" max="2652" width="14.5703125" customWidth="1"/>
    <col min="2654" max="2655" width="14.7109375" customWidth="1"/>
    <col min="2656" max="2656" width="14.85546875" customWidth="1"/>
    <col min="2657" max="2657" width="14.7109375" customWidth="1"/>
    <col min="2661" max="2663" width="14.7109375" customWidth="1"/>
    <col min="2817" max="2817" width="7" customWidth="1"/>
    <col min="2818" max="2818" width="37.28515625" customWidth="1"/>
    <col min="2819" max="2819" width="13.28515625" customWidth="1"/>
    <col min="2820" max="2820" width="14.140625" customWidth="1"/>
    <col min="2821" max="2821" width="12.5703125" customWidth="1"/>
    <col min="2822" max="2822" width="13.42578125" customWidth="1"/>
    <col min="2823" max="2826" width="13.7109375" customWidth="1"/>
    <col min="2827" max="2827" width="14.140625" customWidth="1"/>
    <col min="2828" max="2828" width="13.7109375" customWidth="1"/>
    <col min="2829" max="2829" width="9" customWidth="1"/>
    <col min="2830" max="2837" width="14.7109375" customWidth="1"/>
    <col min="2838" max="2838" width="14.85546875" customWidth="1"/>
    <col min="2839" max="2851" width="14.7109375" customWidth="1"/>
    <col min="2853" max="2853" width="14.7109375" customWidth="1"/>
    <col min="2855" max="2858" width="14.7109375" customWidth="1"/>
    <col min="2859" max="2859" width="14.85546875" customWidth="1"/>
    <col min="2860" max="2863" width="14.7109375" customWidth="1"/>
    <col min="2865" max="2866" width="14.7109375" customWidth="1"/>
    <col min="2868" max="2869" width="14.7109375" customWidth="1"/>
    <col min="2870" max="2870" width="14.5703125" customWidth="1"/>
    <col min="2871" max="2873" width="14.7109375" customWidth="1"/>
    <col min="2876" max="2876" width="14.7109375" customWidth="1"/>
    <col min="2877" max="2877" width="14.85546875" customWidth="1"/>
    <col min="2878" max="2880" width="14.7109375" customWidth="1"/>
    <col min="2882" max="2882" width="14.85546875" customWidth="1"/>
    <col min="2883" max="2884" width="14.7109375" customWidth="1"/>
    <col min="2885" max="2885" width="16.5703125" customWidth="1"/>
    <col min="2886" max="2887" width="14.7109375" customWidth="1"/>
    <col min="2889" max="2894" width="14.7109375" customWidth="1"/>
    <col min="2896" max="2896" width="14.85546875" customWidth="1"/>
    <col min="2897" max="2901" width="14.7109375" customWidth="1"/>
    <col min="2903" max="2907" width="14.7109375" customWidth="1"/>
    <col min="2908" max="2908" width="14.5703125" customWidth="1"/>
    <col min="2910" max="2911" width="14.7109375" customWidth="1"/>
    <col min="2912" max="2912" width="14.85546875" customWidth="1"/>
    <col min="2913" max="2913" width="14.7109375" customWidth="1"/>
    <col min="2917" max="2919" width="14.7109375" customWidth="1"/>
    <col min="3073" max="3073" width="7" customWidth="1"/>
    <col min="3074" max="3074" width="37.28515625" customWidth="1"/>
    <col min="3075" max="3075" width="13.28515625" customWidth="1"/>
    <col min="3076" max="3076" width="14.140625" customWidth="1"/>
    <col min="3077" max="3077" width="12.5703125" customWidth="1"/>
    <col min="3078" max="3078" width="13.42578125" customWidth="1"/>
    <col min="3079" max="3082" width="13.7109375" customWidth="1"/>
    <col min="3083" max="3083" width="14.140625" customWidth="1"/>
    <col min="3084" max="3084" width="13.7109375" customWidth="1"/>
    <col min="3085" max="3085" width="9" customWidth="1"/>
    <col min="3086" max="3093" width="14.7109375" customWidth="1"/>
    <col min="3094" max="3094" width="14.85546875" customWidth="1"/>
    <col min="3095" max="3107" width="14.7109375" customWidth="1"/>
    <col min="3109" max="3109" width="14.7109375" customWidth="1"/>
    <col min="3111" max="3114" width="14.7109375" customWidth="1"/>
    <col min="3115" max="3115" width="14.85546875" customWidth="1"/>
    <col min="3116" max="3119" width="14.7109375" customWidth="1"/>
    <col min="3121" max="3122" width="14.7109375" customWidth="1"/>
    <col min="3124" max="3125" width="14.7109375" customWidth="1"/>
    <col min="3126" max="3126" width="14.5703125" customWidth="1"/>
    <col min="3127" max="3129" width="14.7109375" customWidth="1"/>
    <col min="3132" max="3132" width="14.7109375" customWidth="1"/>
    <col min="3133" max="3133" width="14.85546875" customWidth="1"/>
    <col min="3134" max="3136" width="14.7109375" customWidth="1"/>
    <col min="3138" max="3138" width="14.85546875" customWidth="1"/>
    <col min="3139" max="3140" width="14.7109375" customWidth="1"/>
    <col min="3141" max="3141" width="16.5703125" customWidth="1"/>
    <col min="3142" max="3143" width="14.7109375" customWidth="1"/>
    <col min="3145" max="3150" width="14.7109375" customWidth="1"/>
    <col min="3152" max="3152" width="14.85546875" customWidth="1"/>
    <col min="3153" max="3157" width="14.7109375" customWidth="1"/>
    <col min="3159" max="3163" width="14.7109375" customWidth="1"/>
    <col min="3164" max="3164" width="14.5703125" customWidth="1"/>
    <col min="3166" max="3167" width="14.7109375" customWidth="1"/>
    <col min="3168" max="3168" width="14.85546875" customWidth="1"/>
    <col min="3169" max="3169" width="14.7109375" customWidth="1"/>
    <col min="3173" max="3175" width="14.7109375" customWidth="1"/>
    <col min="3329" max="3329" width="7" customWidth="1"/>
    <col min="3330" max="3330" width="37.28515625" customWidth="1"/>
    <col min="3331" max="3331" width="13.28515625" customWidth="1"/>
    <col min="3332" max="3332" width="14.140625" customWidth="1"/>
    <col min="3333" max="3333" width="12.5703125" customWidth="1"/>
    <col min="3334" max="3334" width="13.42578125" customWidth="1"/>
    <col min="3335" max="3338" width="13.7109375" customWidth="1"/>
    <col min="3339" max="3339" width="14.140625" customWidth="1"/>
    <col min="3340" max="3340" width="13.7109375" customWidth="1"/>
    <col min="3341" max="3341" width="9" customWidth="1"/>
    <col min="3342" max="3349" width="14.7109375" customWidth="1"/>
    <col min="3350" max="3350" width="14.85546875" customWidth="1"/>
    <col min="3351" max="3363" width="14.7109375" customWidth="1"/>
    <col min="3365" max="3365" width="14.7109375" customWidth="1"/>
    <col min="3367" max="3370" width="14.7109375" customWidth="1"/>
    <col min="3371" max="3371" width="14.85546875" customWidth="1"/>
    <col min="3372" max="3375" width="14.7109375" customWidth="1"/>
    <col min="3377" max="3378" width="14.7109375" customWidth="1"/>
    <col min="3380" max="3381" width="14.7109375" customWidth="1"/>
    <col min="3382" max="3382" width="14.5703125" customWidth="1"/>
    <col min="3383" max="3385" width="14.7109375" customWidth="1"/>
    <col min="3388" max="3388" width="14.7109375" customWidth="1"/>
    <col min="3389" max="3389" width="14.85546875" customWidth="1"/>
    <col min="3390" max="3392" width="14.7109375" customWidth="1"/>
    <col min="3394" max="3394" width="14.85546875" customWidth="1"/>
    <col min="3395" max="3396" width="14.7109375" customWidth="1"/>
    <col min="3397" max="3397" width="16.5703125" customWidth="1"/>
    <col min="3398" max="3399" width="14.7109375" customWidth="1"/>
    <col min="3401" max="3406" width="14.7109375" customWidth="1"/>
    <col min="3408" max="3408" width="14.85546875" customWidth="1"/>
    <col min="3409" max="3413" width="14.7109375" customWidth="1"/>
    <col min="3415" max="3419" width="14.7109375" customWidth="1"/>
    <col min="3420" max="3420" width="14.5703125" customWidth="1"/>
    <col min="3422" max="3423" width="14.7109375" customWidth="1"/>
    <col min="3424" max="3424" width="14.85546875" customWidth="1"/>
    <col min="3425" max="3425" width="14.7109375" customWidth="1"/>
    <col min="3429" max="3431" width="14.7109375" customWidth="1"/>
    <col min="3585" max="3585" width="7" customWidth="1"/>
    <col min="3586" max="3586" width="37.28515625" customWidth="1"/>
    <col min="3587" max="3587" width="13.28515625" customWidth="1"/>
    <col min="3588" max="3588" width="14.140625" customWidth="1"/>
    <col min="3589" max="3589" width="12.5703125" customWidth="1"/>
    <col min="3590" max="3590" width="13.42578125" customWidth="1"/>
    <col min="3591" max="3594" width="13.7109375" customWidth="1"/>
    <col min="3595" max="3595" width="14.140625" customWidth="1"/>
    <col min="3596" max="3596" width="13.7109375" customWidth="1"/>
    <col min="3597" max="3597" width="9" customWidth="1"/>
    <col min="3598" max="3605" width="14.7109375" customWidth="1"/>
    <col min="3606" max="3606" width="14.85546875" customWidth="1"/>
    <col min="3607" max="3619" width="14.7109375" customWidth="1"/>
    <col min="3621" max="3621" width="14.7109375" customWidth="1"/>
    <col min="3623" max="3626" width="14.7109375" customWidth="1"/>
    <col min="3627" max="3627" width="14.85546875" customWidth="1"/>
    <col min="3628" max="3631" width="14.7109375" customWidth="1"/>
    <col min="3633" max="3634" width="14.7109375" customWidth="1"/>
    <col min="3636" max="3637" width="14.7109375" customWidth="1"/>
    <col min="3638" max="3638" width="14.5703125" customWidth="1"/>
    <col min="3639" max="3641" width="14.7109375" customWidth="1"/>
    <col min="3644" max="3644" width="14.7109375" customWidth="1"/>
    <col min="3645" max="3645" width="14.85546875" customWidth="1"/>
    <col min="3646" max="3648" width="14.7109375" customWidth="1"/>
    <col min="3650" max="3650" width="14.85546875" customWidth="1"/>
    <col min="3651" max="3652" width="14.7109375" customWidth="1"/>
    <col min="3653" max="3653" width="16.5703125" customWidth="1"/>
    <col min="3654" max="3655" width="14.7109375" customWidth="1"/>
    <col min="3657" max="3662" width="14.7109375" customWidth="1"/>
    <col min="3664" max="3664" width="14.85546875" customWidth="1"/>
    <col min="3665" max="3669" width="14.7109375" customWidth="1"/>
    <col min="3671" max="3675" width="14.7109375" customWidth="1"/>
    <col min="3676" max="3676" width="14.5703125" customWidth="1"/>
    <col min="3678" max="3679" width="14.7109375" customWidth="1"/>
    <col min="3680" max="3680" width="14.85546875" customWidth="1"/>
    <col min="3681" max="3681" width="14.7109375" customWidth="1"/>
    <col min="3685" max="3687" width="14.7109375" customWidth="1"/>
    <col min="3841" max="3841" width="7" customWidth="1"/>
    <col min="3842" max="3842" width="37.28515625" customWidth="1"/>
    <col min="3843" max="3843" width="13.28515625" customWidth="1"/>
    <col min="3844" max="3844" width="14.140625" customWidth="1"/>
    <col min="3845" max="3845" width="12.5703125" customWidth="1"/>
    <col min="3846" max="3846" width="13.42578125" customWidth="1"/>
    <col min="3847" max="3850" width="13.7109375" customWidth="1"/>
    <col min="3851" max="3851" width="14.140625" customWidth="1"/>
    <col min="3852" max="3852" width="13.7109375" customWidth="1"/>
    <col min="3853" max="3853" width="9" customWidth="1"/>
    <col min="3854" max="3861" width="14.7109375" customWidth="1"/>
    <col min="3862" max="3862" width="14.85546875" customWidth="1"/>
    <col min="3863" max="3875" width="14.7109375" customWidth="1"/>
    <col min="3877" max="3877" width="14.7109375" customWidth="1"/>
    <col min="3879" max="3882" width="14.7109375" customWidth="1"/>
    <col min="3883" max="3883" width="14.85546875" customWidth="1"/>
    <col min="3884" max="3887" width="14.7109375" customWidth="1"/>
    <col min="3889" max="3890" width="14.7109375" customWidth="1"/>
    <col min="3892" max="3893" width="14.7109375" customWidth="1"/>
    <col min="3894" max="3894" width="14.5703125" customWidth="1"/>
    <col min="3895" max="3897" width="14.7109375" customWidth="1"/>
    <col min="3900" max="3900" width="14.7109375" customWidth="1"/>
    <col min="3901" max="3901" width="14.85546875" customWidth="1"/>
    <col min="3902" max="3904" width="14.7109375" customWidth="1"/>
    <col min="3906" max="3906" width="14.85546875" customWidth="1"/>
    <col min="3907" max="3908" width="14.7109375" customWidth="1"/>
    <col min="3909" max="3909" width="16.5703125" customWidth="1"/>
    <col min="3910" max="3911" width="14.7109375" customWidth="1"/>
    <col min="3913" max="3918" width="14.7109375" customWidth="1"/>
    <col min="3920" max="3920" width="14.85546875" customWidth="1"/>
    <col min="3921" max="3925" width="14.7109375" customWidth="1"/>
    <col min="3927" max="3931" width="14.7109375" customWidth="1"/>
    <col min="3932" max="3932" width="14.5703125" customWidth="1"/>
    <col min="3934" max="3935" width="14.7109375" customWidth="1"/>
    <col min="3936" max="3936" width="14.85546875" customWidth="1"/>
    <col min="3937" max="3937" width="14.7109375" customWidth="1"/>
    <col min="3941" max="3943" width="14.7109375" customWidth="1"/>
    <col min="4097" max="4097" width="7" customWidth="1"/>
    <col min="4098" max="4098" width="37.28515625" customWidth="1"/>
    <col min="4099" max="4099" width="13.28515625" customWidth="1"/>
    <col min="4100" max="4100" width="14.140625" customWidth="1"/>
    <col min="4101" max="4101" width="12.5703125" customWidth="1"/>
    <col min="4102" max="4102" width="13.42578125" customWidth="1"/>
    <col min="4103" max="4106" width="13.7109375" customWidth="1"/>
    <col min="4107" max="4107" width="14.140625" customWidth="1"/>
    <col min="4108" max="4108" width="13.7109375" customWidth="1"/>
    <col min="4109" max="4109" width="9" customWidth="1"/>
    <col min="4110" max="4117" width="14.7109375" customWidth="1"/>
    <col min="4118" max="4118" width="14.85546875" customWidth="1"/>
    <col min="4119" max="4131" width="14.7109375" customWidth="1"/>
    <col min="4133" max="4133" width="14.7109375" customWidth="1"/>
    <col min="4135" max="4138" width="14.7109375" customWidth="1"/>
    <col min="4139" max="4139" width="14.85546875" customWidth="1"/>
    <col min="4140" max="4143" width="14.7109375" customWidth="1"/>
    <col min="4145" max="4146" width="14.7109375" customWidth="1"/>
    <col min="4148" max="4149" width="14.7109375" customWidth="1"/>
    <col min="4150" max="4150" width="14.5703125" customWidth="1"/>
    <col min="4151" max="4153" width="14.7109375" customWidth="1"/>
    <col min="4156" max="4156" width="14.7109375" customWidth="1"/>
    <col min="4157" max="4157" width="14.85546875" customWidth="1"/>
    <col min="4158" max="4160" width="14.7109375" customWidth="1"/>
    <col min="4162" max="4162" width="14.85546875" customWidth="1"/>
    <col min="4163" max="4164" width="14.7109375" customWidth="1"/>
    <col min="4165" max="4165" width="16.5703125" customWidth="1"/>
    <col min="4166" max="4167" width="14.7109375" customWidth="1"/>
    <col min="4169" max="4174" width="14.7109375" customWidth="1"/>
    <col min="4176" max="4176" width="14.85546875" customWidth="1"/>
    <col min="4177" max="4181" width="14.7109375" customWidth="1"/>
    <col min="4183" max="4187" width="14.7109375" customWidth="1"/>
    <col min="4188" max="4188" width="14.5703125" customWidth="1"/>
    <col min="4190" max="4191" width="14.7109375" customWidth="1"/>
    <col min="4192" max="4192" width="14.85546875" customWidth="1"/>
    <col min="4193" max="4193" width="14.7109375" customWidth="1"/>
    <col min="4197" max="4199" width="14.7109375" customWidth="1"/>
    <col min="4353" max="4353" width="7" customWidth="1"/>
    <col min="4354" max="4354" width="37.28515625" customWidth="1"/>
    <col min="4355" max="4355" width="13.28515625" customWidth="1"/>
    <col min="4356" max="4356" width="14.140625" customWidth="1"/>
    <col min="4357" max="4357" width="12.5703125" customWidth="1"/>
    <col min="4358" max="4358" width="13.42578125" customWidth="1"/>
    <col min="4359" max="4362" width="13.7109375" customWidth="1"/>
    <col min="4363" max="4363" width="14.140625" customWidth="1"/>
    <col min="4364" max="4364" width="13.7109375" customWidth="1"/>
    <col min="4365" max="4365" width="9" customWidth="1"/>
    <col min="4366" max="4373" width="14.7109375" customWidth="1"/>
    <col min="4374" max="4374" width="14.85546875" customWidth="1"/>
    <col min="4375" max="4387" width="14.7109375" customWidth="1"/>
    <col min="4389" max="4389" width="14.7109375" customWidth="1"/>
    <col min="4391" max="4394" width="14.7109375" customWidth="1"/>
    <col min="4395" max="4395" width="14.85546875" customWidth="1"/>
    <col min="4396" max="4399" width="14.7109375" customWidth="1"/>
    <col min="4401" max="4402" width="14.7109375" customWidth="1"/>
    <col min="4404" max="4405" width="14.7109375" customWidth="1"/>
    <col min="4406" max="4406" width="14.5703125" customWidth="1"/>
    <col min="4407" max="4409" width="14.7109375" customWidth="1"/>
    <col min="4412" max="4412" width="14.7109375" customWidth="1"/>
    <col min="4413" max="4413" width="14.85546875" customWidth="1"/>
    <col min="4414" max="4416" width="14.7109375" customWidth="1"/>
    <col min="4418" max="4418" width="14.85546875" customWidth="1"/>
    <col min="4419" max="4420" width="14.7109375" customWidth="1"/>
    <col min="4421" max="4421" width="16.5703125" customWidth="1"/>
    <col min="4422" max="4423" width="14.7109375" customWidth="1"/>
    <col min="4425" max="4430" width="14.7109375" customWidth="1"/>
    <col min="4432" max="4432" width="14.85546875" customWidth="1"/>
    <col min="4433" max="4437" width="14.7109375" customWidth="1"/>
    <col min="4439" max="4443" width="14.7109375" customWidth="1"/>
    <col min="4444" max="4444" width="14.5703125" customWidth="1"/>
    <col min="4446" max="4447" width="14.7109375" customWidth="1"/>
    <col min="4448" max="4448" width="14.85546875" customWidth="1"/>
    <col min="4449" max="4449" width="14.7109375" customWidth="1"/>
    <col min="4453" max="4455" width="14.7109375" customWidth="1"/>
    <col min="4609" max="4609" width="7" customWidth="1"/>
    <col min="4610" max="4610" width="37.28515625" customWidth="1"/>
    <col min="4611" max="4611" width="13.28515625" customWidth="1"/>
    <col min="4612" max="4612" width="14.140625" customWidth="1"/>
    <col min="4613" max="4613" width="12.5703125" customWidth="1"/>
    <col min="4614" max="4614" width="13.42578125" customWidth="1"/>
    <col min="4615" max="4618" width="13.7109375" customWidth="1"/>
    <col min="4619" max="4619" width="14.140625" customWidth="1"/>
    <col min="4620" max="4620" width="13.7109375" customWidth="1"/>
    <col min="4621" max="4621" width="9" customWidth="1"/>
    <col min="4622" max="4629" width="14.7109375" customWidth="1"/>
    <col min="4630" max="4630" width="14.85546875" customWidth="1"/>
    <col min="4631" max="4643" width="14.7109375" customWidth="1"/>
    <col min="4645" max="4645" width="14.7109375" customWidth="1"/>
    <col min="4647" max="4650" width="14.7109375" customWidth="1"/>
    <col min="4651" max="4651" width="14.85546875" customWidth="1"/>
    <col min="4652" max="4655" width="14.7109375" customWidth="1"/>
    <col min="4657" max="4658" width="14.7109375" customWidth="1"/>
    <col min="4660" max="4661" width="14.7109375" customWidth="1"/>
    <col min="4662" max="4662" width="14.5703125" customWidth="1"/>
    <col min="4663" max="4665" width="14.7109375" customWidth="1"/>
    <col min="4668" max="4668" width="14.7109375" customWidth="1"/>
    <col min="4669" max="4669" width="14.85546875" customWidth="1"/>
    <col min="4670" max="4672" width="14.7109375" customWidth="1"/>
    <col min="4674" max="4674" width="14.85546875" customWidth="1"/>
    <col min="4675" max="4676" width="14.7109375" customWidth="1"/>
    <col min="4677" max="4677" width="16.5703125" customWidth="1"/>
    <col min="4678" max="4679" width="14.7109375" customWidth="1"/>
    <col min="4681" max="4686" width="14.7109375" customWidth="1"/>
    <col min="4688" max="4688" width="14.85546875" customWidth="1"/>
    <col min="4689" max="4693" width="14.7109375" customWidth="1"/>
    <col min="4695" max="4699" width="14.7109375" customWidth="1"/>
    <col min="4700" max="4700" width="14.5703125" customWidth="1"/>
    <col min="4702" max="4703" width="14.7109375" customWidth="1"/>
    <col min="4704" max="4704" width="14.85546875" customWidth="1"/>
    <col min="4705" max="4705" width="14.7109375" customWidth="1"/>
    <col min="4709" max="4711" width="14.7109375" customWidth="1"/>
    <col min="4865" max="4865" width="7" customWidth="1"/>
    <col min="4866" max="4866" width="37.28515625" customWidth="1"/>
    <col min="4867" max="4867" width="13.28515625" customWidth="1"/>
    <col min="4868" max="4868" width="14.140625" customWidth="1"/>
    <col min="4869" max="4869" width="12.5703125" customWidth="1"/>
    <col min="4870" max="4870" width="13.42578125" customWidth="1"/>
    <col min="4871" max="4874" width="13.7109375" customWidth="1"/>
    <col min="4875" max="4875" width="14.140625" customWidth="1"/>
    <col min="4876" max="4876" width="13.7109375" customWidth="1"/>
    <col min="4877" max="4877" width="9" customWidth="1"/>
    <col min="4878" max="4885" width="14.7109375" customWidth="1"/>
    <col min="4886" max="4886" width="14.85546875" customWidth="1"/>
    <col min="4887" max="4899" width="14.7109375" customWidth="1"/>
    <col min="4901" max="4901" width="14.7109375" customWidth="1"/>
    <col min="4903" max="4906" width="14.7109375" customWidth="1"/>
    <col min="4907" max="4907" width="14.85546875" customWidth="1"/>
    <col min="4908" max="4911" width="14.7109375" customWidth="1"/>
    <col min="4913" max="4914" width="14.7109375" customWidth="1"/>
    <col min="4916" max="4917" width="14.7109375" customWidth="1"/>
    <col min="4918" max="4918" width="14.5703125" customWidth="1"/>
    <col min="4919" max="4921" width="14.7109375" customWidth="1"/>
    <col min="4924" max="4924" width="14.7109375" customWidth="1"/>
    <col min="4925" max="4925" width="14.85546875" customWidth="1"/>
    <col min="4926" max="4928" width="14.7109375" customWidth="1"/>
    <col min="4930" max="4930" width="14.85546875" customWidth="1"/>
    <col min="4931" max="4932" width="14.7109375" customWidth="1"/>
    <col min="4933" max="4933" width="16.5703125" customWidth="1"/>
    <col min="4934" max="4935" width="14.7109375" customWidth="1"/>
    <col min="4937" max="4942" width="14.7109375" customWidth="1"/>
    <col min="4944" max="4944" width="14.85546875" customWidth="1"/>
    <col min="4945" max="4949" width="14.7109375" customWidth="1"/>
    <col min="4951" max="4955" width="14.7109375" customWidth="1"/>
    <col min="4956" max="4956" width="14.5703125" customWidth="1"/>
    <col min="4958" max="4959" width="14.7109375" customWidth="1"/>
    <col min="4960" max="4960" width="14.85546875" customWidth="1"/>
    <col min="4961" max="4961" width="14.7109375" customWidth="1"/>
    <col min="4965" max="4967" width="14.7109375" customWidth="1"/>
    <col min="5121" max="5121" width="7" customWidth="1"/>
    <col min="5122" max="5122" width="37.28515625" customWidth="1"/>
    <col min="5123" max="5123" width="13.28515625" customWidth="1"/>
    <col min="5124" max="5124" width="14.140625" customWidth="1"/>
    <col min="5125" max="5125" width="12.5703125" customWidth="1"/>
    <col min="5126" max="5126" width="13.42578125" customWidth="1"/>
    <col min="5127" max="5130" width="13.7109375" customWidth="1"/>
    <col min="5131" max="5131" width="14.140625" customWidth="1"/>
    <col min="5132" max="5132" width="13.7109375" customWidth="1"/>
    <col min="5133" max="5133" width="9" customWidth="1"/>
    <col min="5134" max="5141" width="14.7109375" customWidth="1"/>
    <col min="5142" max="5142" width="14.85546875" customWidth="1"/>
    <col min="5143" max="5155" width="14.7109375" customWidth="1"/>
    <col min="5157" max="5157" width="14.7109375" customWidth="1"/>
    <col min="5159" max="5162" width="14.7109375" customWidth="1"/>
    <col min="5163" max="5163" width="14.85546875" customWidth="1"/>
    <col min="5164" max="5167" width="14.7109375" customWidth="1"/>
    <col min="5169" max="5170" width="14.7109375" customWidth="1"/>
    <col min="5172" max="5173" width="14.7109375" customWidth="1"/>
    <col min="5174" max="5174" width="14.5703125" customWidth="1"/>
    <col min="5175" max="5177" width="14.7109375" customWidth="1"/>
    <col min="5180" max="5180" width="14.7109375" customWidth="1"/>
    <col min="5181" max="5181" width="14.85546875" customWidth="1"/>
    <col min="5182" max="5184" width="14.7109375" customWidth="1"/>
    <col min="5186" max="5186" width="14.85546875" customWidth="1"/>
    <col min="5187" max="5188" width="14.7109375" customWidth="1"/>
    <col min="5189" max="5189" width="16.5703125" customWidth="1"/>
    <col min="5190" max="5191" width="14.7109375" customWidth="1"/>
    <col min="5193" max="5198" width="14.7109375" customWidth="1"/>
    <col min="5200" max="5200" width="14.85546875" customWidth="1"/>
    <col min="5201" max="5205" width="14.7109375" customWidth="1"/>
    <col min="5207" max="5211" width="14.7109375" customWidth="1"/>
    <col min="5212" max="5212" width="14.5703125" customWidth="1"/>
    <col min="5214" max="5215" width="14.7109375" customWidth="1"/>
    <col min="5216" max="5216" width="14.85546875" customWidth="1"/>
    <col min="5217" max="5217" width="14.7109375" customWidth="1"/>
    <col min="5221" max="5223" width="14.7109375" customWidth="1"/>
    <col min="5377" max="5377" width="7" customWidth="1"/>
    <col min="5378" max="5378" width="37.28515625" customWidth="1"/>
    <col min="5379" max="5379" width="13.28515625" customWidth="1"/>
    <col min="5380" max="5380" width="14.140625" customWidth="1"/>
    <col min="5381" max="5381" width="12.5703125" customWidth="1"/>
    <col min="5382" max="5382" width="13.42578125" customWidth="1"/>
    <col min="5383" max="5386" width="13.7109375" customWidth="1"/>
    <col min="5387" max="5387" width="14.140625" customWidth="1"/>
    <col min="5388" max="5388" width="13.7109375" customWidth="1"/>
    <col min="5389" max="5389" width="9" customWidth="1"/>
    <col min="5390" max="5397" width="14.7109375" customWidth="1"/>
    <col min="5398" max="5398" width="14.85546875" customWidth="1"/>
    <col min="5399" max="5411" width="14.7109375" customWidth="1"/>
    <col min="5413" max="5413" width="14.7109375" customWidth="1"/>
    <col min="5415" max="5418" width="14.7109375" customWidth="1"/>
    <col min="5419" max="5419" width="14.85546875" customWidth="1"/>
    <col min="5420" max="5423" width="14.7109375" customWidth="1"/>
    <col min="5425" max="5426" width="14.7109375" customWidth="1"/>
    <col min="5428" max="5429" width="14.7109375" customWidth="1"/>
    <col min="5430" max="5430" width="14.5703125" customWidth="1"/>
    <col min="5431" max="5433" width="14.7109375" customWidth="1"/>
    <col min="5436" max="5436" width="14.7109375" customWidth="1"/>
    <col min="5437" max="5437" width="14.85546875" customWidth="1"/>
    <col min="5438" max="5440" width="14.7109375" customWidth="1"/>
    <col min="5442" max="5442" width="14.85546875" customWidth="1"/>
    <col min="5443" max="5444" width="14.7109375" customWidth="1"/>
    <col min="5445" max="5445" width="16.5703125" customWidth="1"/>
    <col min="5446" max="5447" width="14.7109375" customWidth="1"/>
    <col min="5449" max="5454" width="14.7109375" customWidth="1"/>
    <col min="5456" max="5456" width="14.85546875" customWidth="1"/>
    <col min="5457" max="5461" width="14.7109375" customWidth="1"/>
    <col min="5463" max="5467" width="14.7109375" customWidth="1"/>
    <col min="5468" max="5468" width="14.5703125" customWidth="1"/>
    <col min="5470" max="5471" width="14.7109375" customWidth="1"/>
    <col min="5472" max="5472" width="14.85546875" customWidth="1"/>
    <col min="5473" max="5473" width="14.7109375" customWidth="1"/>
    <col min="5477" max="5479" width="14.7109375" customWidth="1"/>
    <col min="5633" max="5633" width="7" customWidth="1"/>
    <col min="5634" max="5634" width="37.28515625" customWidth="1"/>
    <col min="5635" max="5635" width="13.28515625" customWidth="1"/>
    <col min="5636" max="5636" width="14.140625" customWidth="1"/>
    <col min="5637" max="5637" width="12.5703125" customWidth="1"/>
    <col min="5638" max="5638" width="13.42578125" customWidth="1"/>
    <col min="5639" max="5642" width="13.7109375" customWidth="1"/>
    <col min="5643" max="5643" width="14.140625" customWidth="1"/>
    <col min="5644" max="5644" width="13.7109375" customWidth="1"/>
    <col min="5645" max="5645" width="9" customWidth="1"/>
    <col min="5646" max="5653" width="14.7109375" customWidth="1"/>
    <col min="5654" max="5654" width="14.85546875" customWidth="1"/>
    <col min="5655" max="5667" width="14.7109375" customWidth="1"/>
    <col min="5669" max="5669" width="14.7109375" customWidth="1"/>
    <col min="5671" max="5674" width="14.7109375" customWidth="1"/>
    <col min="5675" max="5675" width="14.85546875" customWidth="1"/>
    <col min="5676" max="5679" width="14.7109375" customWidth="1"/>
    <col min="5681" max="5682" width="14.7109375" customWidth="1"/>
    <col min="5684" max="5685" width="14.7109375" customWidth="1"/>
    <col min="5686" max="5686" width="14.5703125" customWidth="1"/>
    <col min="5687" max="5689" width="14.7109375" customWidth="1"/>
    <col min="5692" max="5692" width="14.7109375" customWidth="1"/>
    <col min="5693" max="5693" width="14.85546875" customWidth="1"/>
    <col min="5694" max="5696" width="14.7109375" customWidth="1"/>
    <col min="5698" max="5698" width="14.85546875" customWidth="1"/>
    <col min="5699" max="5700" width="14.7109375" customWidth="1"/>
    <col min="5701" max="5701" width="16.5703125" customWidth="1"/>
    <col min="5702" max="5703" width="14.7109375" customWidth="1"/>
    <col min="5705" max="5710" width="14.7109375" customWidth="1"/>
    <col min="5712" max="5712" width="14.85546875" customWidth="1"/>
    <col min="5713" max="5717" width="14.7109375" customWidth="1"/>
    <col min="5719" max="5723" width="14.7109375" customWidth="1"/>
    <col min="5724" max="5724" width="14.5703125" customWidth="1"/>
    <col min="5726" max="5727" width="14.7109375" customWidth="1"/>
    <col min="5728" max="5728" width="14.85546875" customWidth="1"/>
    <col min="5729" max="5729" width="14.7109375" customWidth="1"/>
    <col min="5733" max="5735" width="14.7109375" customWidth="1"/>
    <col min="5889" max="5889" width="7" customWidth="1"/>
    <col min="5890" max="5890" width="37.28515625" customWidth="1"/>
    <col min="5891" max="5891" width="13.28515625" customWidth="1"/>
    <col min="5892" max="5892" width="14.140625" customWidth="1"/>
    <col min="5893" max="5893" width="12.5703125" customWidth="1"/>
    <col min="5894" max="5894" width="13.42578125" customWidth="1"/>
    <col min="5895" max="5898" width="13.7109375" customWidth="1"/>
    <col min="5899" max="5899" width="14.140625" customWidth="1"/>
    <col min="5900" max="5900" width="13.7109375" customWidth="1"/>
    <col min="5901" max="5901" width="9" customWidth="1"/>
    <col min="5902" max="5909" width="14.7109375" customWidth="1"/>
    <col min="5910" max="5910" width="14.85546875" customWidth="1"/>
    <col min="5911" max="5923" width="14.7109375" customWidth="1"/>
    <col min="5925" max="5925" width="14.7109375" customWidth="1"/>
    <col min="5927" max="5930" width="14.7109375" customWidth="1"/>
    <col min="5931" max="5931" width="14.85546875" customWidth="1"/>
    <col min="5932" max="5935" width="14.7109375" customWidth="1"/>
    <col min="5937" max="5938" width="14.7109375" customWidth="1"/>
    <col min="5940" max="5941" width="14.7109375" customWidth="1"/>
    <col min="5942" max="5942" width="14.5703125" customWidth="1"/>
    <col min="5943" max="5945" width="14.7109375" customWidth="1"/>
    <col min="5948" max="5948" width="14.7109375" customWidth="1"/>
    <col min="5949" max="5949" width="14.85546875" customWidth="1"/>
    <col min="5950" max="5952" width="14.7109375" customWidth="1"/>
    <col min="5954" max="5954" width="14.85546875" customWidth="1"/>
    <col min="5955" max="5956" width="14.7109375" customWidth="1"/>
    <col min="5957" max="5957" width="16.5703125" customWidth="1"/>
    <col min="5958" max="5959" width="14.7109375" customWidth="1"/>
    <col min="5961" max="5966" width="14.7109375" customWidth="1"/>
    <col min="5968" max="5968" width="14.85546875" customWidth="1"/>
    <col min="5969" max="5973" width="14.7109375" customWidth="1"/>
    <col min="5975" max="5979" width="14.7109375" customWidth="1"/>
    <col min="5980" max="5980" width="14.5703125" customWidth="1"/>
    <col min="5982" max="5983" width="14.7109375" customWidth="1"/>
    <col min="5984" max="5984" width="14.85546875" customWidth="1"/>
    <col min="5985" max="5985" width="14.7109375" customWidth="1"/>
    <col min="5989" max="5991" width="14.7109375" customWidth="1"/>
    <col min="6145" max="6145" width="7" customWidth="1"/>
    <col min="6146" max="6146" width="37.28515625" customWidth="1"/>
    <col min="6147" max="6147" width="13.28515625" customWidth="1"/>
    <col min="6148" max="6148" width="14.140625" customWidth="1"/>
    <col min="6149" max="6149" width="12.5703125" customWidth="1"/>
    <col min="6150" max="6150" width="13.42578125" customWidth="1"/>
    <col min="6151" max="6154" width="13.7109375" customWidth="1"/>
    <col min="6155" max="6155" width="14.140625" customWidth="1"/>
    <col min="6156" max="6156" width="13.7109375" customWidth="1"/>
    <col min="6157" max="6157" width="9" customWidth="1"/>
    <col min="6158" max="6165" width="14.7109375" customWidth="1"/>
    <col min="6166" max="6166" width="14.85546875" customWidth="1"/>
    <col min="6167" max="6179" width="14.7109375" customWidth="1"/>
    <col min="6181" max="6181" width="14.7109375" customWidth="1"/>
    <col min="6183" max="6186" width="14.7109375" customWidth="1"/>
    <col min="6187" max="6187" width="14.85546875" customWidth="1"/>
    <col min="6188" max="6191" width="14.7109375" customWidth="1"/>
    <col min="6193" max="6194" width="14.7109375" customWidth="1"/>
    <col min="6196" max="6197" width="14.7109375" customWidth="1"/>
    <col min="6198" max="6198" width="14.5703125" customWidth="1"/>
    <col min="6199" max="6201" width="14.7109375" customWidth="1"/>
    <col min="6204" max="6204" width="14.7109375" customWidth="1"/>
    <col min="6205" max="6205" width="14.85546875" customWidth="1"/>
    <col min="6206" max="6208" width="14.7109375" customWidth="1"/>
    <col min="6210" max="6210" width="14.85546875" customWidth="1"/>
    <col min="6211" max="6212" width="14.7109375" customWidth="1"/>
    <col min="6213" max="6213" width="16.5703125" customWidth="1"/>
    <col min="6214" max="6215" width="14.7109375" customWidth="1"/>
    <col min="6217" max="6222" width="14.7109375" customWidth="1"/>
    <col min="6224" max="6224" width="14.85546875" customWidth="1"/>
    <col min="6225" max="6229" width="14.7109375" customWidth="1"/>
    <col min="6231" max="6235" width="14.7109375" customWidth="1"/>
    <col min="6236" max="6236" width="14.5703125" customWidth="1"/>
    <col min="6238" max="6239" width="14.7109375" customWidth="1"/>
    <col min="6240" max="6240" width="14.85546875" customWidth="1"/>
    <col min="6241" max="6241" width="14.7109375" customWidth="1"/>
    <col min="6245" max="6247" width="14.7109375" customWidth="1"/>
    <col min="6401" max="6401" width="7" customWidth="1"/>
    <col min="6402" max="6402" width="37.28515625" customWidth="1"/>
    <col min="6403" max="6403" width="13.28515625" customWidth="1"/>
    <col min="6404" max="6404" width="14.140625" customWidth="1"/>
    <col min="6405" max="6405" width="12.5703125" customWidth="1"/>
    <col min="6406" max="6406" width="13.42578125" customWidth="1"/>
    <col min="6407" max="6410" width="13.7109375" customWidth="1"/>
    <col min="6411" max="6411" width="14.140625" customWidth="1"/>
    <col min="6412" max="6412" width="13.7109375" customWidth="1"/>
    <col min="6413" max="6413" width="9" customWidth="1"/>
    <col min="6414" max="6421" width="14.7109375" customWidth="1"/>
    <col min="6422" max="6422" width="14.85546875" customWidth="1"/>
    <col min="6423" max="6435" width="14.7109375" customWidth="1"/>
    <col min="6437" max="6437" width="14.7109375" customWidth="1"/>
    <col min="6439" max="6442" width="14.7109375" customWidth="1"/>
    <col min="6443" max="6443" width="14.85546875" customWidth="1"/>
    <col min="6444" max="6447" width="14.7109375" customWidth="1"/>
    <col min="6449" max="6450" width="14.7109375" customWidth="1"/>
    <col min="6452" max="6453" width="14.7109375" customWidth="1"/>
    <col min="6454" max="6454" width="14.5703125" customWidth="1"/>
    <col min="6455" max="6457" width="14.7109375" customWidth="1"/>
    <col min="6460" max="6460" width="14.7109375" customWidth="1"/>
    <col min="6461" max="6461" width="14.85546875" customWidth="1"/>
    <col min="6462" max="6464" width="14.7109375" customWidth="1"/>
    <col min="6466" max="6466" width="14.85546875" customWidth="1"/>
    <col min="6467" max="6468" width="14.7109375" customWidth="1"/>
    <col min="6469" max="6469" width="16.5703125" customWidth="1"/>
    <col min="6470" max="6471" width="14.7109375" customWidth="1"/>
    <col min="6473" max="6478" width="14.7109375" customWidth="1"/>
    <col min="6480" max="6480" width="14.85546875" customWidth="1"/>
    <col min="6481" max="6485" width="14.7109375" customWidth="1"/>
    <col min="6487" max="6491" width="14.7109375" customWidth="1"/>
    <col min="6492" max="6492" width="14.5703125" customWidth="1"/>
    <col min="6494" max="6495" width="14.7109375" customWidth="1"/>
    <col min="6496" max="6496" width="14.85546875" customWidth="1"/>
    <col min="6497" max="6497" width="14.7109375" customWidth="1"/>
    <col min="6501" max="6503" width="14.7109375" customWidth="1"/>
    <col min="6657" max="6657" width="7" customWidth="1"/>
    <col min="6658" max="6658" width="37.28515625" customWidth="1"/>
    <col min="6659" max="6659" width="13.28515625" customWidth="1"/>
    <col min="6660" max="6660" width="14.140625" customWidth="1"/>
    <col min="6661" max="6661" width="12.5703125" customWidth="1"/>
    <col min="6662" max="6662" width="13.42578125" customWidth="1"/>
    <col min="6663" max="6666" width="13.7109375" customWidth="1"/>
    <col min="6667" max="6667" width="14.140625" customWidth="1"/>
    <col min="6668" max="6668" width="13.7109375" customWidth="1"/>
    <col min="6669" max="6669" width="9" customWidth="1"/>
    <col min="6670" max="6677" width="14.7109375" customWidth="1"/>
    <col min="6678" max="6678" width="14.85546875" customWidth="1"/>
    <col min="6679" max="6691" width="14.7109375" customWidth="1"/>
    <col min="6693" max="6693" width="14.7109375" customWidth="1"/>
    <col min="6695" max="6698" width="14.7109375" customWidth="1"/>
    <col min="6699" max="6699" width="14.85546875" customWidth="1"/>
    <col min="6700" max="6703" width="14.7109375" customWidth="1"/>
    <col min="6705" max="6706" width="14.7109375" customWidth="1"/>
    <col min="6708" max="6709" width="14.7109375" customWidth="1"/>
    <col min="6710" max="6710" width="14.5703125" customWidth="1"/>
    <col min="6711" max="6713" width="14.7109375" customWidth="1"/>
    <col min="6716" max="6716" width="14.7109375" customWidth="1"/>
    <col min="6717" max="6717" width="14.85546875" customWidth="1"/>
    <col min="6718" max="6720" width="14.7109375" customWidth="1"/>
    <col min="6722" max="6722" width="14.85546875" customWidth="1"/>
    <col min="6723" max="6724" width="14.7109375" customWidth="1"/>
    <col min="6725" max="6725" width="16.5703125" customWidth="1"/>
    <col min="6726" max="6727" width="14.7109375" customWidth="1"/>
    <col min="6729" max="6734" width="14.7109375" customWidth="1"/>
    <col min="6736" max="6736" width="14.85546875" customWidth="1"/>
    <col min="6737" max="6741" width="14.7109375" customWidth="1"/>
    <col min="6743" max="6747" width="14.7109375" customWidth="1"/>
    <col min="6748" max="6748" width="14.5703125" customWidth="1"/>
    <col min="6750" max="6751" width="14.7109375" customWidth="1"/>
    <col min="6752" max="6752" width="14.85546875" customWidth="1"/>
    <col min="6753" max="6753" width="14.7109375" customWidth="1"/>
    <col min="6757" max="6759" width="14.7109375" customWidth="1"/>
    <col min="6913" max="6913" width="7" customWidth="1"/>
    <col min="6914" max="6914" width="37.28515625" customWidth="1"/>
    <col min="6915" max="6915" width="13.28515625" customWidth="1"/>
    <col min="6916" max="6916" width="14.140625" customWidth="1"/>
    <col min="6917" max="6917" width="12.5703125" customWidth="1"/>
    <col min="6918" max="6918" width="13.42578125" customWidth="1"/>
    <col min="6919" max="6922" width="13.7109375" customWidth="1"/>
    <col min="6923" max="6923" width="14.140625" customWidth="1"/>
    <col min="6924" max="6924" width="13.7109375" customWidth="1"/>
    <col min="6925" max="6925" width="9" customWidth="1"/>
    <col min="6926" max="6933" width="14.7109375" customWidth="1"/>
    <col min="6934" max="6934" width="14.85546875" customWidth="1"/>
    <col min="6935" max="6947" width="14.7109375" customWidth="1"/>
    <col min="6949" max="6949" width="14.7109375" customWidth="1"/>
    <col min="6951" max="6954" width="14.7109375" customWidth="1"/>
    <col min="6955" max="6955" width="14.85546875" customWidth="1"/>
    <col min="6956" max="6959" width="14.7109375" customWidth="1"/>
    <col min="6961" max="6962" width="14.7109375" customWidth="1"/>
    <col min="6964" max="6965" width="14.7109375" customWidth="1"/>
    <col min="6966" max="6966" width="14.5703125" customWidth="1"/>
    <col min="6967" max="6969" width="14.7109375" customWidth="1"/>
    <col min="6972" max="6972" width="14.7109375" customWidth="1"/>
    <col min="6973" max="6973" width="14.85546875" customWidth="1"/>
    <col min="6974" max="6976" width="14.7109375" customWidth="1"/>
    <col min="6978" max="6978" width="14.85546875" customWidth="1"/>
    <col min="6979" max="6980" width="14.7109375" customWidth="1"/>
    <col min="6981" max="6981" width="16.5703125" customWidth="1"/>
    <col min="6982" max="6983" width="14.7109375" customWidth="1"/>
    <col min="6985" max="6990" width="14.7109375" customWidth="1"/>
    <col min="6992" max="6992" width="14.85546875" customWidth="1"/>
    <col min="6993" max="6997" width="14.7109375" customWidth="1"/>
    <col min="6999" max="7003" width="14.7109375" customWidth="1"/>
    <col min="7004" max="7004" width="14.5703125" customWidth="1"/>
    <col min="7006" max="7007" width="14.7109375" customWidth="1"/>
    <col min="7008" max="7008" width="14.85546875" customWidth="1"/>
    <col min="7009" max="7009" width="14.7109375" customWidth="1"/>
    <col min="7013" max="7015" width="14.7109375" customWidth="1"/>
    <col min="7169" max="7169" width="7" customWidth="1"/>
    <col min="7170" max="7170" width="37.28515625" customWidth="1"/>
    <col min="7171" max="7171" width="13.28515625" customWidth="1"/>
    <col min="7172" max="7172" width="14.140625" customWidth="1"/>
    <col min="7173" max="7173" width="12.5703125" customWidth="1"/>
    <col min="7174" max="7174" width="13.42578125" customWidth="1"/>
    <col min="7175" max="7178" width="13.7109375" customWidth="1"/>
    <col min="7179" max="7179" width="14.140625" customWidth="1"/>
    <col min="7180" max="7180" width="13.7109375" customWidth="1"/>
    <col min="7181" max="7181" width="9" customWidth="1"/>
    <col min="7182" max="7189" width="14.7109375" customWidth="1"/>
    <col min="7190" max="7190" width="14.85546875" customWidth="1"/>
    <col min="7191" max="7203" width="14.7109375" customWidth="1"/>
    <col min="7205" max="7205" width="14.7109375" customWidth="1"/>
    <col min="7207" max="7210" width="14.7109375" customWidth="1"/>
    <col min="7211" max="7211" width="14.85546875" customWidth="1"/>
    <col min="7212" max="7215" width="14.7109375" customWidth="1"/>
    <col min="7217" max="7218" width="14.7109375" customWidth="1"/>
    <col min="7220" max="7221" width="14.7109375" customWidth="1"/>
    <col min="7222" max="7222" width="14.5703125" customWidth="1"/>
    <col min="7223" max="7225" width="14.7109375" customWidth="1"/>
    <col min="7228" max="7228" width="14.7109375" customWidth="1"/>
    <col min="7229" max="7229" width="14.85546875" customWidth="1"/>
    <col min="7230" max="7232" width="14.7109375" customWidth="1"/>
    <col min="7234" max="7234" width="14.85546875" customWidth="1"/>
    <col min="7235" max="7236" width="14.7109375" customWidth="1"/>
    <col min="7237" max="7237" width="16.5703125" customWidth="1"/>
    <col min="7238" max="7239" width="14.7109375" customWidth="1"/>
    <col min="7241" max="7246" width="14.7109375" customWidth="1"/>
    <col min="7248" max="7248" width="14.85546875" customWidth="1"/>
    <col min="7249" max="7253" width="14.7109375" customWidth="1"/>
    <col min="7255" max="7259" width="14.7109375" customWidth="1"/>
    <col min="7260" max="7260" width="14.5703125" customWidth="1"/>
    <col min="7262" max="7263" width="14.7109375" customWidth="1"/>
    <col min="7264" max="7264" width="14.85546875" customWidth="1"/>
    <col min="7265" max="7265" width="14.7109375" customWidth="1"/>
    <col min="7269" max="7271" width="14.7109375" customWidth="1"/>
    <col min="7425" max="7425" width="7" customWidth="1"/>
    <col min="7426" max="7426" width="37.28515625" customWidth="1"/>
    <col min="7427" max="7427" width="13.28515625" customWidth="1"/>
    <col min="7428" max="7428" width="14.140625" customWidth="1"/>
    <col min="7429" max="7429" width="12.5703125" customWidth="1"/>
    <col min="7430" max="7430" width="13.42578125" customWidth="1"/>
    <col min="7431" max="7434" width="13.7109375" customWidth="1"/>
    <col min="7435" max="7435" width="14.140625" customWidth="1"/>
    <col min="7436" max="7436" width="13.7109375" customWidth="1"/>
    <col min="7437" max="7437" width="9" customWidth="1"/>
    <col min="7438" max="7445" width="14.7109375" customWidth="1"/>
    <col min="7446" max="7446" width="14.85546875" customWidth="1"/>
    <col min="7447" max="7459" width="14.7109375" customWidth="1"/>
    <col min="7461" max="7461" width="14.7109375" customWidth="1"/>
    <col min="7463" max="7466" width="14.7109375" customWidth="1"/>
    <col min="7467" max="7467" width="14.85546875" customWidth="1"/>
    <col min="7468" max="7471" width="14.7109375" customWidth="1"/>
    <col min="7473" max="7474" width="14.7109375" customWidth="1"/>
    <col min="7476" max="7477" width="14.7109375" customWidth="1"/>
    <col min="7478" max="7478" width="14.5703125" customWidth="1"/>
    <col min="7479" max="7481" width="14.7109375" customWidth="1"/>
    <col min="7484" max="7484" width="14.7109375" customWidth="1"/>
    <col min="7485" max="7485" width="14.85546875" customWidth="1"/>
    <col min="7486" max="7488" width="14.7109375" customWidth="1"/>
    <col min="7490" max="7490" width="14.85546875" customWidth="1"/>
    <col min="7491" max="7492" width="14.7109375" customWidth="1"/>
    <col min="7493" max="7493" width="16.5703125" customWidth="1"/>
    <col min="7494" max="7495" width="14.7109375" customWidth="1"/>
    <col min="7497" max="7502" width="14.7109375" customWidth="1"/>
    <col min="7504" max="7504" width="14.85546875" customWidth="1"/>
    <col min="7505" max="7509" width="14.7109375" customWidth="1"/>
    <col min="7511" max="7515" width="14.7109375" customWidth="1"/>
    <col min="7516" max="7516" width="14.5703125" customWidth="1"/>
    <col min="7518" max="7519" width="14.7109375" customWidth="1"/>
    <col min="7520" max="7520" width="14.85546875" customWidth="1"/>
    <col min="7521" max="7521" width="14.7109375" customWidth="1"/>
    <col min="7525" max="7527" width="14.7109375" customWidth="1"/>
    <col min="7681" max="7681" width="7" customWidth="1"/>
    <col min="7682" max="7682" width="37.28515625" customWidth="1"/>
    <col min="7683" max="7683" width="13.28515625" customWidth="1"/>
    <col min="7684" max="7684" width="14.140625" customWidth="1"/>
    <col min="7685" max="7685" width="12.5703125" customWidth="1"/>
    <col min="7686" max="7686" width="13.42578125" customWidth="1"/>
    <col min="7687" max="7690" width="13.7109375" customWidth="1"/>
    <col min="7691" max="7691" width="14.140625" customWidth="1"/>
    <col min="7692" max="7692" width="13.7109375" customWidth="1"/>
    <col min="7693" max="7693" width="9" customWidth="1"/>
    <col min="7694" max="7701" width="14.7109375" customWidth="1"/>
    <col min="7702" max="7702" width="14.85546875" customWidth="1"/>
    <col min="7703" max="7715" width="14.7109375" customWidth="1"/>
    <col min="7717" max="7717" width="14.7109375" customWidth="1"/>
    <col min="7719" max="7722" width="14.7109375" customWidth="1"/>
    <col min="7723" max="7723" width="14.85546875" customWidth="1"/>
    <col min="7724" max="7727" width="14.7109375" customWidth="1"/>
    <col min="7729" max="7730" width="14.7109375" customWidth="1"/>
    <col min="7732" max="7733" width="14.7109375" customWidth="1"/>
    <col min="7734" max="7734" width="14.5703125" customWidth="1"/>
    <col min="7735" max="7737" width="14.7109375" customWidth="1"/>
    <col min="7740" max="7740" width="14.7109375" customWidth="1"/>
    <col min="7741" max="7741" width="14.85546875" customWidth="1"/>
    <col min="7742" max="7744" width="14.7109375" customWidth="1"/>
    <col min="7746" max="7746" width="14.85546875" customWidth="1"/>
    <col min="7747" max="7748" width="14.7109375" customWidth="1"/>
    <col min="7749" max="7749" width="16.5703125" customWidth="1"/>
    <col min="7750" max="7751" width="14.7109375" customWidth="1"/>
    <col min="7753" max="7758" width="14.7109375" customWidth="1"/>
    <col min="7760" max="7760" width="14.85546875" customWidth="1"/>
    <col min="7761" max="7765" width="14.7109375" customWidth="1"/>
    <col min="7767" max="7771" width="14.7109375" customWidth="1"/>
    <col min="7772" max="7772" width="14.5703125" customWidth="1"/>
    <col min="7774" max="7775" width="14.7109375" customWidth="1"/>
    <col min="7776" max="7776" width="14.85546875" customWidth="1"/>
    <col min="7777" max="7777" width="14.7109375" customWidth="1"/>
    <col min="7781" max="7783" width="14.7109375" customWidth="1"/>
    <col min="7937" max="7937" width="7" customWidth="1"/>
    <col min="7938" max="7938" width="37.28515625" customWidth="1"/>
    <col min="7939" max="7939" width="13.28515625" customWidth="1"/>
    <col min="7940" max="7940" width="14.140625" customWidth="1"/>
    <col min="7941" max="7941" width="12.5703125" customWidth="1"/>
    <col min="7942" max="7942" width="13.42578125" customWidth="1"/>
    <col min="7943" max="7946" width="13.7109375" customWidth="1"/>
    <col min="7947" max="7947" width="14.140625" customWidth="1"/>
    <col min="7948" max="7948" width="13.7109375" customWidth="1"/>
    <col min="7949" max="7949" width="9" customWidth="1"/>
    <col min="7950" max="7957" width="14.7109375" customWidth="1"/>
    <col min="7958" max="7958" width="14.85546875" customWidth="1"/>
    <col min="7959" max="7971" width="14.7109375" customWidth="1"/>
    <col min="7973" max="7973" width="14.7109375" customWidth="1"/>
    <col min="7975" max="7978" width="14.7109375" customWidth="1"/>
    <col min="7979" max="7979" width="14.85546875" customWidth="1"/>
    <col min="7980" max="7983" width="14.7109375" customWidth="1"/>
    <col min="7985" max="7986" width="14.7109375" customWidth="1"/>
    <col min="7988" max="7989" width="14.7109375" customWidth="1"/>
    <col min="7990" max="7990" width="14.5703125" customWidth="1"/>
    <col min="7991" max="7993" width="14.7109375" customWidth="1"/>
    <col min="7996" max="7996" width="14.7109375" customWidth="1"/>
    <col min="7997" max="7997" width="14.85546875" customWidth="1"/>
    <col min="7998" max="8000" width="14.7109375" customWidth="1"/>
    <col min="8002" max="8002" width="14.85546875" customWidth="1"/>
    <col min="8003" max="8004" width="14.7109375" customWidth="1"/>
    <col min="8005" max="8005" width="16.5703125" customWidth="1"/>
    <col min="8006" max="8007" width="14.7109375" customWidth="1"/>
    <col min="8009" max="8014" width="14.7109375" customWidth="1"/>
    <col min="8016" max="8016" width="14.85546875" customWidth="1"/>
    <col min="8017" max="8021" width="14.7109375" customWidth="1"/>
    <col min="8023" max="8027" width="14.7109375" customWidth="1"/>
    <col min="8028" max="8028" width="14.5703125" customWidth="1"/>
    <col min="8030" max="8031" width="14.7109375" customWidth="1"/>
    <col min="8032" max="8032" width="14.85546875" customWidth="1"/>
    <col min="8033" max="8033" width="14.7109375" customWidth="1"/>
    <col min="8037" max="8039" width="14.7109375" customWidth="1"/>
    <col min="8193" max="8193" width="7" customWidth="1"/>
    <col min="8194" max="8194" width="37.28515625" customWidth="1"/>
    <col min="8195" max="8195" width="13.28515625" customWidth="1"/>
    <col min="8196" max="8196" width="14.140625" customWidth="1"/>
    <col min="8197" max="8197" width="12.5703125" customWidth="1"/>
    <col min="8198" max="8198" width="13.42578125" customWidth="1"/>
    <col min="8199" max="8202" width="13.7109375" customWidth="1"/>
    <col min="8203" max="8203" width="14.140625" customWidth="1"/>
    <col min="8204" max="8204" width="13.7109375" customWidth="1"/>
    <col min="8205" max="8205" width="9" customWidth="1"/>
    <col min="8206" max="8213" width="14.7109375" customWidth="1"/>
    <col min="8214" max="8214" width="14.85546875" customWidth="1"/>
    <col min="8215" max="8227" width="14.7109375" customWidth="1"/>
    <col min="8229" max="8229" width="14.7109375" customWidth="1"/>
    <col min="8231" max="8234" width="14.7109375" customWidth="1"/>
    <col min="8235" max="8235" width="14.85546875" customWidth="1"/>
    <col min="8236" max="8239" width="14.7109375" customWidth="1"/>
    <col min="8241" max="8242" width="14.7109375" customWidth="1"/>
    <col min="8244" max="8245" width="14.7109375" customWidth="1"/>
    <col min="8246" max="8246" width="14.5703125" customWidth="1"/>
    <col min="8247" max="8249" width="14.7109375" customWidth="1"/>
    <col min="8252" max="8252" width="14.7109375" customWidth="1"/>
    <col min="8253" max="8253" width="14.85546875" customWidth="1"/>
    <col min="8254" max="8256" width="14.7109375" customWidth="1"/>
    <col min="8258" max="8258" width="14.85546875" customWidth="1"/>
    <col min="8259" max="8260" width="14.7109375" customWidth="1"/>
    <col min="8261" max="8261" width="16.5703125" customWidth="1"/>
    <col min="8262" max="8263" width="14.7109375" customWidth="1"/>
    <col min="8265" max="8270" width="14.7109375" customWidth="1"/>
    <col min="8272" max="8272" width="14.85546875" customWidth="1"/>
    <col min="8273" max="8277" width="14.7109375" customWidth="1"/>
    <col min="8279" max="8283" width="14.7109375" customWidth="1"/>
    <col min="8284" max="8284" width="14.5703125" customWidth="1"/>
    <col min="8286" max="8287" width="14.7109375" customWidth="1"/>
    <col min="8288" max="8288" width="14.85546875" customWidth="1"/>
    <col min="8289" max="8289" width="14.7109375" customWidth="1"/>
    <col min="8293" max="8295" width="14.7109375" customWidth="1"/>
    <col min="8449" max="8449" width="7" customWidth="1"/>
    <col min="8450" max="8450" width="37.28515625" customWidth="1"/>
    <col min="8451" max="8451" width="13.28515625" customWidth="1"/>
    <col min="8452" max="8452" width="14.140625" customWidth="1"/>
    <col min="8453" max="8453" width="12.5703125" customWidth="1"/>
    <col min="8454" max="8454" width="13.42578125" customWidth="1"/>
    <col min="8455" max="8458" width="13.7109375" customWidth="1"/>
    <col min="8459" max="8459" width="14.140625" customWidth="1"/>
    <col min="8460" max="8460" width="13.7109375" customWidth="1"/>
    <col min="8461" max="8461" width="9" customWidth="1"/>
    <col min="8462" max="8469" width="14.7109375" customWidth="1"/>
    <col min="8470" max="8470" width="14.85546875" customWidth="1"/>
    <col min="8471" max="8483" width="14.7109375" customWidth="1"/>
    <col min="8485" max="8485" width="14.7109375" customWidth="1"/>
    <col min="8487" max="8490" width="14.7109375" customWidth="1"/>
    <col min="8491" max="8491" width="14.85546875" customWidth="1"/>
    <col min="8492" max="8495" width="14.7109375" customWidth="1"/>
    <col min="8497" max="8498" width="14.7109375" customWidth="1"/>
    <col min="8500" max="8501" width="14.7109375" customWidth="1"/>
    <col min="8502" max="8502" width="14.5703125" customWidth="1"/>
    <col min="8503" max="8505" width="14.7109375" customWidth="1"/>
    <col min="8508" max="8508" width="14.7109375" customWidth="1"/>
    <col min="8509" max="8509" width="14.85546875" customWidth="1"/>
    <col min="8510" max="8512" width="14.7109375" customWidth="1"/>
    <col min="8514" max="8514" width="14.85546875" customWidth="1"/>
    <col min="8515" max="8516" width="14.7109375" customWidth="1"/>
    <col min="8517" max="8517" width="16.5703125" customWidth="1"/>
    <col min="8518" max="8519" width="14.7109375" customWidth="1"/>
    <col min="8521" max="8526" width="14.7109375" customWidth="1"/>
    <col min="8528" max="8528" width="14.85546875" customWidth="1"/>
    <col min="8529" max="8533" width="14.7109375" customWidth="1"/>
    <col min="8535" max="8539" width="14.7109375" customWidth="1"/>
    <col min="8540" max="8540" width="14.5703125" customWidth="1"/>
    <col min="8542" max="8543" width="14.7109375" customWidth="1"/>
    <col min="8544" max="8544" width="14.85546875" customWidth="1"/>
    <col min="8545" max="8545" width="14.7109375" customWidth="1"/>
    <col min="8549" max="8551" width="14.7109375" customWidth="1"/>
    <col min="8705" max="8705" width="7" customWidth="1"/>
    <col min="8706" max="8706" width="37.28515625" customWidth="1"/>
    <col min="8707" max="8707" width="13.28515625" customWidth="1"/>
    <col min="8708" max="8708" width="14.140625" customWidth="1"/>
    <col min="8709" max="8709" width="12.5703125" customWidth="1"/>
    <col min="8710" max="8710" width="13.42578125" customWidth="1"/>
    <col min="8711" max="8714" width="13.7109375" customWidth="1"/>
    <col min="8715" max="8715" width="14.140625" customWidth="1"/>
    <col min="8716" max="8716" width="13.7109375" customWidth="1"/>
    <col min="8717" max="8717" width="9" customWidth="1"/>
    <col min="8718" max="8725" width="14.7109375" customWidth="1"/>
    <col min="8726" max="8726" width="14.85546875" customWidth="1"/>
    <col min="8727" max="8739" width="14.7109375" customWidth="1"/>
    <col min="8741" max="8741" width="14.7109375" customWidth="1"/>
    <col min="8743" max="8746" width="14.7109375" customWidth="1"/>
    <col min="8747" max="8747" width="14.85546875" customWidth="1"/>
    <col min="8748" max="8751" width="14.7109375" customWidth="1"/>
    <col min="8753" max="8754" width="14.7109375" customWidth="1"/>
    <col min="8756" max="8757" width="14.7109375" customWidth="1"/>
    <col min="8758" max="8758" width="14.5703125" customWidth="1"/>
    <col min="8759" max="8761" width="14.7109375" customWidth="1"/>
    <col min="8764" max="8764" width="14.7109375" customWidth="1"/>
    <col min="8765" max="8765" width="14.85546875" customWidth="1"/>
    <col min="8766" max="8768" width="14.7109375" customWidth="1"/>
    <col min="8770" max="8770" width="14.85546875" customWidth="1"/>
    <col min="8771" max="8772" width="14.7109375" customWidth="1"/>
    <col min="8773" max="8773" width="16.5703125" customWidth="1"/>
    <col min="8774" max="8775" width="14.7109375" customWidth="1"/>
    <col min="8777" max="8782" width="14.7109375" customWidth="1"/>
    <col min="8784" max="8784" width="14.85546875" customWidth="1"/>
    <col min="8785" max="8789" width="14.7109375" customWidth="1"/>
    <col min="8791" max="8795" width="14.7109375" customWidth="1"/>
    <col min="8796" max="8796" width="14.5703125" customWidth="1"/>
    <col min="8798" max="8799" width="14.7109375" customWidth="1"/>
    <col min="8800" max="8800" width="14.85546875" customWidth="1"/>
    <col min="8801" max="8801" width="14.7109375" customWidth="1"/>
    <col min="8805" max="8807" width="14.7109375" customWidth="1"/>
    <col min="8961" max="8961" width="7" customWidth="1"/>
    <col min="8962" max="8962" width="37.28515625" customWidth="1"/>
    <col min="8963" max="8963" width="13.28515625" customWidth="1"/>
    <col min="8964" max="8964" width="14.140625" customWidth="1"/>
    <col min="8965" max="8965" width="12.5703125" customWidth="1"/>
    <col min="8966" max="8966" width="13.42578125" customWidth="1"/>
    <col min="8967" max="8970" width="13.7109375" customWidth="1"/>
    <col min="8971" max="8971" width="14.140625" customWidth="1"/>
    <col min="8972" max="8972" width="13.7109375" customWidth="1"/>
    <col min="8973" max="8973" width="9" customWidth="1"/>
    <col min="8974" max="8981" width="14.7109375" customWidth="1"/>
    <col min="8982" max="8982" width="14.85546875" customWidth="1"/>
    <col min="8983" max="8995" width="14.7109375" customWidth="1"/>
    <col min="8997" max="8997" width="14.7109375" customWidth="1"/>
    <col min="8999" max="9002" width="14.7109375" customWidth="1"/>
    <col min="9003" max="9003" width="14.85546875" customWidth="1"/>
    <col min="9004" max="9007" width="14.7109375" customWidth="1"/>
    <col min="9009" max="9010" width="14.7109375" customWidth="1"/>
    <col min="9012" max="9013" width="14.7109375" customWidth="1"/>
    <col min="9014" max="9014" width="14.5703125" customWidth="1"/>
    <col min="9015" max="9017" width="14.7109375" customWidth="1"/>
    <col min="9020" max="9020" width="14.7109375" customWidth="1"/>
    <col min="9021" max="9021" width="14.85546875" customWidth="1"/>
    <col min="9022" max="9024" width="14.7109375" customWidth="1"/>
    <col min="9026" max="9026" width="14.85546875" customWidth="1"/>
    <col min="9027" max="9028" width="14.7109375" customWidth="1"/>
    <col min="9029" max="9029" width="16.5703125" customWidth="1"/>
    <col min="9030" max="9031" width="14.7109375" customWidth="1"/>
    <col min="9033" max="9038" width="14.7109375" customWidth="1"/>
    <col min="9040" max="9040" width="14.85546875" customWidth="1"/>
    <col min="9041" max="9045" width="14.7109375" customWidth="1"/>
    <col min="9047" max="9051" width="14.7109375" customWidth="1"/>
    <col min="9052" max="9052" width="14.5703125" customWidth="1"/>
    <col min="9054" max="9055" width="14.7109375" customWidth="1"/>
    <col min="9056" max="9056" width="14.85546875" customWidth="1"/>
    <col min="9057" max="9057" width="14.7109375" customWidth="1"/>
    <col min="9061" max="9063" width="14.7109375" customWidth="1"/>
    <col min="9217" max="9217" width="7" customWidth="1"/>
    <col min="9218" max="9218" width="37.28515625" customWidth="1"/>
    <col min="9219" max="9219" width="13.28515625" customWidth="1"/>
    <col min="9220" max="9220" width="14.140625" customWidth="1"/>
    <col min="9221" max="9221" width="12.5703125" customWidth="1"/>
    <col min="9222" max="9222" width="13.42578125" customWidth="1"/>
    <col min="9223" max="9226" width="13.7109375" customWidth="1"/>
    <col min="9227" max="9227" width="14.140625" customWidth="1"/>
    <col min="9228" max="9228" width="13.7109375" customWidth="1"/>
    <col min="9229" max="9229" width="9" customWidth="1"/>
    <col min="9230" max="9237" width="14.7109375" customWidth="1"/>
    <col min="9238" max="9238" width="14.85546875" customWidth="1"/>
    <col min="9239" max="9251" width="14.7109375" customWidth="1"/>
    <col min="9253" max="9253" width="14.7109375" customWidth="1"/>
    <col min="9255" max="9258" width="14.7109375" customWidth="1"/>
    <col min="9259" max="9259" width="14.85546875" customWidth="1"/>
    <col min="9260" max="9263" width="14.7109375" customWidth="1"/>
    <col min="9265" max="9266" width="14.7109375" customWidth="1"/>
    <col min="9268" max="9269" width="14.7109375" customWidth="1"/>
    <col min="9270" max="9270" width="14.5703125" customWidth="1"/>
    <col min="9271" max="9273" width="14.7109375" customWidth="1"/>
    <col min="9276" max="9276" width="14.7109375" customWidth="1"/>
    <col min="9277" max="9277" width="14.85546875" customWidth="1"/>
    <col min="9278" max="9280" width="14.7109375" customWidth="1"/>
    <col min="9282" max="9282" width="14.85546875" customWidth="1"/>
    <col min="9283" max="9284" width="14.7109375" customWidth="1"/>
    <col min="9285" max="9285" width="16.5703125" customWidth="1"/>
    <col min="9286" max="9287" width="14.7109375" customWidth="1"/>
    <col min="9289" max="9294" width="14.7109375" customWidth="1"/>
    <col min="9296" max="9296" width="14.85546875" customWidth="1"/>
    <col min="9297" max="9301" width="14.7109375" customWidth="1"/>
    <col min="9303" max="9307" width="14.7109375" customWidth="1"/>
    <col min="9308" max="9308" width="14.5703125" customWidth="1"/>
    <col min="9310" max="9311" width="14.7109375" customWidth="1"/>
    <col min="9312" max="9312" width="14.85546875" customWidth="1"/>
    <col min="9313" max="9313" width="14.7109375" customWidth="1"/>
    <col min="9317" max="9319" width="14.7109375" customWidth="1"/>
    <col min="9473" max="9473" width="7" customWidth="1"/>
    <col min="9474" max="9474" width="37.28515625" customWidth="1"/>
    <col min="9475" max="9475" width="13.28515625" customWidth="1"/>
    <col min="9476" max="9476" width="14.140625" customWidth="1"/>
    <col min="9477" max="9477" width="12.5703125" customWidth="1"/>
    <col min="9478" max="9478" width="13.42578125" customWidth="1"/>
    <col min="9479" max="9482" width="13.7109375" customWidth="1"/>
    <col min="9483" max="9483" width="14.140625" customWidth="1"/>
    <col min="9484" max="9484" width="13.7109375" customWidth="1"/>
    <col min="9485" max="9485" width="9" customWidth="1"/>
    <col min="9486" max="9493" width="14.7109375" customWidth="1"/>
    <col min="9494" max="9494" width="14.85546875" customWidth="1"/>
    <col min="9495" max="9507" width="14.7109375" customWidth="1"/>
    <col min="9509" max="9509" width="14.7109375" customWidth="1"/>
    <col min="9511" max="9514" width="14.7109375" customWidth="1"/>
    <col min="9515" max="9515" width="14.85546875" customWidth="1"/>
    <col min="9516" max="9519" width="14.7109375" customWidth="1"/>
    <col min="9521" max="9522" width="14.7109375" customWidth="1"/>
    <col min="9524" max="9525" width="14.7109375" customWidth="1"/>
    <col min="9526" max="9526" width="14.5703125" customWidth="1"/>
    <col min="9527" max="9529" width="14.7109375" customWidth="1"/>
    <col min="9532" max="9532" width="14.7109375" customWidth="1"/>
    <col min="9533" max="9533" width="14.85546875" customWidth="1"/>
    <col min="9534" max="9536" width="14.7109375" customWidth="1"/>
    <col min="9538" max="9538" width="14.85546875" customWidth="1"/>
    <col min="9539" max="9540" width="14.7109375" customWidth="1"/>
    <col min="9541" max="9541" width="16.5703125" customWidth="1"/>
    <col min="9542" max="9543" width="14.7109375" customWidth="1"/>
    <col min="9545" max="9550" width="14.7109375" customWidth="1"/>
    <col min="9552" max="9552" width="14.85546875" customWidth="1"/>
    <col min="9553" max="9557" width="14.7109375" customWidth="1"/>
    <col min="9559" max="9563" width="14.7109375" customWidth="1"/>
    <col min="9564" max="9564" width="14.5703125" customWidth="1"/>
    <col min="9566" max="9567" width="14.7109375" customWidth="1"/>
    <col min="9568" max="9568" width="14.85546875" customWidth="1"/>
    <col min="9569" max="9569" width="14.7109375" customWidth="1"/>
    <col min="9573" max="9575" width="14.7109375" customWidth="1"/>
    <col min="9729" max="9729" width="7" customWidth="1"/>
    <col min="9730" max="9730" width="37.28515625" customWidth="1"/>
    <col min="9731" max="9731" width="13.28515625" customWidth="1"/>
    <col min="9732" max="9732" width="14.140625" customWidth="1"/>
    <col min="9733" max="9733" width="12.5703125" customWidth="1"/>
    <col min="9734" max="9734" width="13.42578125" customWidth="1"/>
    <col min="9735" max="9738" width="13.7109375" customWidth="1"/>
    <col min="9739" max="9739" width="14.140625" customWidth="1"/>
    <col min="9740" max="9740" width="13.7109375" customWidth="1"/>
    <col min="9741" max="9741" width="9" customWidth="1"/>
    <col min="9742" max="9749" width="14.7109375" customWidth="1"/>
    <col min="9750" max="9750" width="14.85546875" customWidth="1"/>
    <col min="9751" max="9763" width="14.7109375" customWidth="1"/>
    <col min="9765" max="9765" width="14.7109375" customWidth="1"/>
    <col min="9767" max="9770" width="14.7109375" customWidth="1"/>
    <col min="9771" max="9771" width="14.85546875" customWidth="1"/>
    <col min="9772" max="9775" width="14.7109375" customWidth="1"/>
    <col min="9777" max="9778" width="14.7109375" customWidth="1"/>
    <col min="9780" max="9781" width="14.7109375" customWidth="1"/>
    <col min="9782" max="9782" width="14.5703125" customWidth="1"/>
    <col min="9783" max="9785" width="14.7109375" customWidth="1"/>
    <col min="9788" max="9788" width="14.7109375" customWidth="1"/>
    <col min="9789" max="9789" width="14.85546875" customWidth="1"/>
    <col min="9790" max="9792" width="14.7109375" customWidth="1"/>
    <col min="9794" max="9794" width="14.85546875" customWidth="1"/>
    <col min="9795" max="9796" width="14.7109375" customWidth="1"/>
    <col min="9797" max="9797" width="16.5703125" customWidth="1"/>
    <col min="9798" max="9799" width="14.7109375" customWidth="1"/>
    <col min="9801" max="9806" width="14.7109375" customWidth="1"/>
    <col min="9808" max="9808" width="14.85546875" customWidth="1"/>
    <col min="9809" max="9813" width="14.7109375" customWidth="1"/>
    <col min="9815" max="9819" width="14.7109375" customWidth="1"/>
    <col min="9820" max="9820" width="14.5703125" customWidth="1"/>
    <col min="9822" max="9823" width="14.7109375" customWidth="1"/>
    <col min="9824" max="9824" width="14.85546875" customWidth="1"/>
    <col min="9825" max="9825" width="14.7109375" customWidth="1"/>
    <col min="9829" max="9831" width="14.7109375" customWidth="1"/>
    <col min="9985" max="9985" width="7" customWidth="1"/>
    <col min="9986" max="9986" width="37.28515625" customWidth="1"/>
    <col min="9987" max="9987" width="13.28515625" customWidth="1"/>
    <col min="9988" max="9988" width="14.140625" customWidth="1"/>
    <col min="9989" max="9989" width="12.5703125" customWidth="1"/>
    <col min="9990" max="9990" width="13.42578125" customWidth="1"/>
    <col min="9991" max="9994" width="13.7109375" customWidth="1"/>
    <col min="9995" max="9995" width="14.140625" customWidth="1"/>
    <col min="9996" max="9996" width="13.7109375" customWidth="1"/>
    <col min="9997" max="9997" width="9" customWidth="1"/>
    <col min="9998" max="10005" width="14.7109375" customWidth="1"/>
    <col min="10006" max="10006" width="14.85546875" customWidth="1"/>
    <col min="10007" max="10019" width="14.7109375" customWidth="1"/>
    <col min="10021" max="10021" width="14.7109375" customWidth="1"/>
    <col min="10023" max="10026" width="14.7109375" customWidth="1"/>
    <col min="10027" max="10027" width="14.85546875" customWidth="1"/>
    <col min="10028" max="10031" width="14.7109375" customWidth="1"/>
    <col min="10033" max="10034" width="14.7109375" customWidth="1"/>
    <col min="10036" max="10037" width="14.7109375" customWidth="1"/>
    <col min="10038" max="10038" width="14.5703125" customWidth="1"/>
    <col min="10039" max="10041" width="14.7109375" customWidth="1"/>
    <col min="10044" max="10044" width="14.7109375" customWidth="1"/>
    <col min="10045" max="10045" width="14.85546875" customWidth="1"/>
    <col min="10046" max="10048" width="14.7109375" customWidth="1"/>
    <col min="10050" max="10050" width="14.85546875" customWidth="1"/>
    <col min="10051" max="10052" width="14.7109375" customWidth="1"/>
    <col min="10053" max="10053" width="16.5703125" customWidth="1"/>
    <col min="10054" max="10055" width="14.7109375" customWidth="1"/>
    <col min="10057" max="10062" width="14.7109375" customWidth="1"/>
    <col min="10064" max="10064" width="14.85546875" customWidth="1"/>
    <col min="10065" max="10069" width="14.7109375" customWidth="1"/>
    <col min="10071" max="10075" width="14.7109375" customWidth="1"/>
    <col min="10076" max="10076" width="14.5703125" customWidth="1"/>
    <col min="10078" max="10079" width="14.7109375" customWidth="1"/>
    <col min="10080" max="10080" width="14.85546875" customWidth="1"/>
    <col min="10081" max="10081" width="14.7109375" customWidth="1"/>
    <col min="10085" max="10087" width="14.7109375" customWidth="1"/>
    <col min="10241" max="10241" width="7" customWidth="1"/>
    <col min="10242" max="10242" width="37.28515625" customWidth="1"/>
    <col min="10243" max="10243" width="13.28515625" customWidth="1"/>
    <col min="10244" max="10244" width="14.140625" customWidth="1"/>
    <col min="10245" max="10245" width="12.5703125" customWidth="1"/>
    <col min="10246" max="10246" width="13.42578125" customWidth="1"/>
    <col min="10247" max="10250" width="13.7109375" customWidth="1"/>
    <col min="10251" max="10251" width="14.140625" customWidth="1"/>
    <col min="10252" max="10252" width="13.7109375" customWidth="1"/>
    <col min="10253" max="10253" width="9" customWidth="1"/>
    <col min="10254" max="10261" width="14.7109375" customWidth="1"/>
    <col min="10262" max="10262" width="14.85546875" customWidth="1"/>
    <col min="10263" max="10275" width="14.7109375" customWidth="1"/>
    <col min="10277" max="10277" width="14.7109375" customWidth="1"/>
    <col min="10279" max="10282" width="14.7109375" customWidth="1"/>
    <col min="10283" max="10283" width="14.85546875" customWidth="1"/>
    <col min="10284" max="10287" width="14.7109375" customWidth="1"/>
    <col min="10289" max="10290" width="14.7109375" customWidth="1"/>
    <col min="10292" max="10293" width="14.7109375" customWidth="1"/>
    <col min="10294" max="10294" width="14.5703125" customWidth="1"/>
    <col min="10295" max="10297" width="14.7109375" customWidth="1"/>
    <col min="10300" max="10300" width="14.7109375" customWidth="1"/>
    <col min="10301" max="10301" width="14.85546875" customWidth="1"/>
    <col min="10302" max="10304" width="14.7109375" customWidth="1"/>
    <col min="10306" max="10306" width="14.85546875" customWidth="1"/>
    <col min="10307" max="10308" width="14.7109375" customWidth="1"/>
    <col min="10309" max="10309" width="16.5703125" customWidth="1"/>
    <col min="10310" max="10311" width="14.7109375" customWidth="1"/>
    <col min="10313" max="10318" width="14.7109375" customWidth="1"/>
    <col min="10320" max="10320" width="14.85546875" customWidth="1"/>
    <col min="10321" max="10325" width="14.7109375" customWidth="1"/>
    <col min="10327" max="10331" width="14.7109375" customWidth="1"/>
    <col min="10332" max="10332" width="14.5703125" customWidth="1"/>
    <col min="10334" max="10335" width="14.7109375" customWidth="1"/>
    <col min="10336" max="10336" width="14.85546875" customWidth="1"/>
    <col min="10337" max="10337" width="14.7109375" customWidth="1"/>
    <col min="10341" max="10343" width="14.7109375" customWidth="1"/>
    <col min="10497" max="10497" width="7" customWidth="1"/>
    <col min="10498" max="10498" width="37.28515625" customWidth="1"/>
    <col min="10499" max="10499" width="13.28515625" customWidth="1"/>
    <col min="10500" max="10500" width="14.140625" customWidth="1"/>
    <col min="10501" max="10501" width="12.5703125" customWidth="1"/>
    <col min="10502" max="10502" width="13.42578125" customWidth="1"/>
    <col min="10503" max="10506" width="13.7109375" customWidth="1"/>
    <col min="10507" max="10507" width="14.140625" customWidth="1"/>
    <col min="10508" max="10508" width="13.7109375" customWidth="1"/>
    <col min="10509" max="10509" width="9" customWidth="1"/>
    <col min="10510" max="10517" width="14.7109375" customWidth="1"/>
    <col min="10518" max="10518" width="14.85546875" customWidth="1"/>
    <col min="10519" max="10531" width="14.7109375" customWidth="1"/>
    <col min="10533" max="10533" width="14.7109375" customWidth="1"/>
    <col min="10535" max="10538" width="14.7109375" customWidth="1"/>
    <col min="10539" max="10539" width="14.85546875" customWidth="1"/>
    <col min="10540" max="10543" width="14.7109375" customWidth="1"/>
    <col min="10545" max="10546" width="14.7109375" customWidth="1"/>
    <col min="10548" max="10549" width="14.7109375" customWidth="1"/>
    <col min="10550" max="10550" width="14.5703125" customWidth="1"/>
    <col min="10551" max="10553" width="14.7109375" customWidth="1"/>
    <col min="10556" max="10556" width="14.7109375" customWidth="1"/>
    <col min="10557" max="10557" width="14.85546875" customWidth="1"/>
    <col min="10558" max="10560" width="14.7109375" customWidth="1"/>
    <col min="10562" max="10562" width="14.85546875" customWidth="1"/>
    <col min="10563" max="10564" width="14.7109375" customWidth="1"/>
    <col min="10565" max="10565" width="16.5703125" customWidth="1"/>
    <col min="10566" max="10567" width="14.7109375" customWidth="1"/>
    <col min="10569" max="10574" width="14.7109375" customWidth="1"/>
    <col min="10576" max="10576" width="14.85546875" customWidth="1"/>
    <col min="10577" max="10581" width="14.7109375" customWidth="1"/>
    <col min="10583" max="10587" width="14.7109375" customWidth="1"/>
    <col min="10588" max="10588" width="14.5703125" customWidth="1"/>
    <col min="10590" max="10591" width="14.7109375" customWidth="1"/>
    <col min="10592" max="10592" width="14.85546875" customWidth="1"/>
    <col min="10593" max="10593" width="14.7109375" customWidth="1"/>
    <col min="10597" max="10599" width="14.7109375" customWidth="1"/>
    <col min="10753" max="10753" width="7" customWidth="1"/>
    <col min="10754" max="10754" width="37.28515625" customWidth="1"/>
    <col min="10755" max="10755" width="13.28515625" customWidth="1"/>
    <col min="10756" max="10756" width="14.140625" customWidth="1"/>
    <col min="10757" max="10757" width="12.5703125" customWidth="1"/>
    <col min="10758" max="10758" width="13.42578125" customWidth="1"/>
    <col min="10759" max="10762" width="13.7109375" customWidth="1"/>
    <col min="10763" max="10763" width="14.140625" customWidth="1"/>
    <col min="10764" max="10764" width="13.7109375" customWidth="1"/>
    <col min="10765" max="10765" width="9" customWidth="1"/>
    <col min="10766" max="10773" width="14.7109375" customWidth="1"/>
    <col min="10774" max="10774" width="14.85546875" customWidth="1"/>
    <col min="10775" max="10787" width="14.7109375" customWidth="1"/>
    <col min="10789" max="10789" width="14.7109375" customWidth="1"/>
    <col min="10791" max="10794" width="14.7109375" customWidth="1"/>
    <col min="10795" max="10795" width="14.85546875" customWidth="1"/>
    <col min="10796" max="10799" width="14.7109375" customWidth="1"/>
    <col min="10801" max="10802" width="14.7109375" customWidth="1"/>
    <col min="10804" max="10805" width="14.7109375" customWidth="1"/>
    <col min="10806" max="10806" width="14.5703125" customWidth="1"/>
    <col min="10807" max="10809" width="14.7109375" customWidth="1"/>
    <col min="10812" max="10812" width="14.7109375" customWidth="1"/>
    <col min="10813" max="10813" width="14.85546875" customWidth="1"/>
    <col min="10814" max="10816" width="14.7109375" customWidth="1"/>
    <col min="10818" max="10818" width="14.85546875" customWidth="1"/>
    <col min="10819" max="10820" width="14.7109375" customWidth="1"/>
    <col min="10821" max="10821" width="16.5703125" customWidth="1"/>
    <col min="10822" max="10823" width="14.7109375" customWidth="1"/>
    <col min="10825" max="10830" width="14.7109375" customWidth="1"/>
    <col min="10832" max="10832" width="14.85546875" customWidth="1"/>
    <col min="10833" max="10837" width="14.7109375" customWidth="1"/>
    <col min="10839" max="10843" width="14.7109375" customWidth="1"/>
    <col min="10844" max="10844" width="14.5703125" customWidth="1"/>
    <col min="10846" max="10847" width="14.7109375" customWidth="1"/>
    <col min="10848" max="10848" width="14.85546875" customWidth="1"/>
    <col min="10849" max="10849" width="14.7109375" customWidth="1"/>
    <col min="10853" max="10855" width="14.7109375" customWidth="1"/>
    <col min="11009" max="11009" width="7" customWidth="1"/>
    <col min="11010" max="11010" width="37.28515625" customWidth="1"/>
    <col min="11011" max="11011" width="13.28515625" customWidth="1"/>
    <col min="11012" max="11012" width="14.140625" customWidth="1"/>
    <col min="11013" max="11013" width="12.5703125" customWidth="1"/>
    <col min="11014" max="11014" width="13.42578125" customWidth="1"/>
    <col min="11015" max="11018" width="13.7109375" customWidth="1"/>
    <col min="11019" max="11019" width="14.140625" customWidth="1"/>
    <col min="11020" max="11020" width="13.7109375" customWidth="1"/>
    <col min="11021" max="11021" width="9" customWidth="1"/>
    <col min="11022" max="11029" width="14.7109375" customWidth="1"/>
    <col min="11030" max="11030" width="14.85546875" customWidth="1"/>
    <col min="11031" max="11043" width="14.7109375" customWidth="1"/>
    <col min="11045" max="11045" width="14.7109375" customWidth="1"/>
    <col min="11047" max="11050" width="14.7109375" customWidth="1"/>
    <col min="11051" max="11051" width="14.85546875" customWidth="1"/>
    <col min="11052" max="11055" width="14.7109375" customWidth="1"/>
    <col min="11057" max="11058" width="14.7109375" customWidth="1"/>
    <col min="11060" max="11061" width="14.7109375" customWidth="1"/>
    <col min="11062" max="11062" width="14.5703125" customWidth="1"/>
    <col min="11063" max="11065" width="14.7109375" customWidth="1"/>
    <col min="11068" max="11068" width="14.7109375" customWidth="1"/>
    <col min="11069" max="11069" width="14.85546875" customWidth="1"/>
    <col min="11070" max="11072" width="14.7109375" customWidth="1"/>
    <col min="11074" max="11074" width="14.85546875" customWidth="1"/>
    <col min="11075" max="11076" width="14.7109375" customWidth="1"/>
    <col min="11077" max="11077" width="16.5703125" customWidth="1"/>
    <col min="11078" max="11079" width="14.7109375" customWidth="1"/>
    <col min="11081" max="11086" width="14.7109375" customWidth="1"/>
    <col min="11088" max="11088" width="14.85546875" customWidth="1"/>
    <col min="11089" max="11093" width="14.7109375" customWidth="1"/>
    <col min="11095" max="11099" width="14.7109375" customWidth="1"/>
    <col min="11100" max="11100" width="14.5703125" customWidth="1"/>
    <col min="11102" max="11103" width="14.7109375" customWidth="1"/>
    <col min="11104" max="11104" width="14.85546875" customWidth="1"/>
    <col min="11105" max="11105" width="14.7109375" customWidth="1"/>
    <col min="11109" max="11111" width="14.7109375" customWidth="1"/>
    <col min="11265" max="11265" width="7" customWidth="1"/>
    <col min="11266" max="11266" width="37.28515625" customWidth="1"/>
    <col min="11267" max="11267" width="13.28515625" customWidth="1"/>
    <col min="11268" max="11268" width="14.140625" customWidth="1"/>
    <col min="11269" max="11269" width="12.5703125" customWidth="1"/>
    <col min="11270" max="11270" width="13.42578125" customWidth="1"/>
    <col min="11271" max="11274" width="13.7109375" customWidth="1"/>
    <col min="11275" max="11275" width="14.140625" customWidth="1"/>
    <col min="11276" max="11276" width="13.7109375" customWidth="1"/>
    <col min="11277" max="11277" width="9" customWidth="1"/>
    <col min="11278" max="11285" width="14.7109375" customWidth="1"/>
    <col min="11286" max="11286" width="14.85546875" customWidth="1"/>
    <col min="11287" max="11299" width="14.7109375" customWidth="1"/>
    <col min="11301" max="11301" width="14.7109375" customWidth="1"/>
    <col min="11303" max="11306" width="14.7109375" customWidth="1"/>
    <col min="11307" max="11307" width="14.85546875" customWidth="1"/>
    <col min="11308" max="11311" width="14.7109375" customWidth="1"/>
    <col min="11313" max="11314" width="14.7109375" customWidth="1"/>
    <col min="11316" max="11317" width="14.7109375" customWidth="1"/>
    <col min="11318" max="11318" width="14.5703125" customWidth="1"/>
    <col min="11319" max="11321" width="14.7109375" customWidth="1"/>
    <col min="11324" max="11324" width="14.7109375" customWidth="1"/>
    <col min="11325" max="11325" width="14.85546875" customWidth="1"/>
    <col min="11326" max="11328" width="14.7109375" customWidth="1"/>
    <col min="11330" max="11330" width="14.85546875" customWidth="1"/>
    <col min="11331" max="11332" width="14.7109375" customWidth="1"/>
    <col min="11333" max="11333" width="16.5703125" customWidth="1"/>
    <col min="11334" max="11335" width="14.7109375" customWidth="1"/>
    <col min="11337" max="11342" width="14.7109375" customWidth="1"/>
    <col min="11344" max="11344" width="14.85546875" customWidth="1"/>
    <col min="11345" max="11349" width="14.7109375" customWidth="1"/>
    <col min="11351" max="11355" width="14.7109375" customWidth="1"/>
    <col min="11356" max="11356" width="14.5703125" customWidth="1"/>
    <col min="11358" max="11359" width="14.7109375" customWidth="1"/>
    <col min="11360" max="11360" width="14.85546875" customWidth="1"/>
    <col min="11361" max="11361" width="14.7109375" customWidth="1"/>
    <col min="11365" max="11367" width="14.7109375" customWidth="1"/>
    <col min="11521" max="11521" width="7" customWidth="1"/>
    <col min="11522" max="11522" width="37.28515625" customWidth="1"/>
    <col min="11523" max="11523" width="13.28515625" customWidth="1"/>
    <col min="11524" max="11524" width="14.140625" customWidth="1"/>
    <col min="11525" max="11525" width="12.5703125" customWidth="1"/>
    <col min="11526" max="11526" width="13.42578125" customWidth="1"/>
    <col min="11527" max="11530" width="13.7109375" customWidth="1"/>
    <col min="11531" max="11531" width="14.140625" customWidth="1"/>
    <col min="11532" max="11532" width="13.7109375" customWidth="1"/>
    <col min="11533" max="11533" width="9" customWidth="1"/>
    <col min="11534" max="11541" width="14.7109375" customWidth="1"/>
    <col min="11542" max="11542" width="14.85546875" customWidth="1"/>
    <col min="11543" max="11555" width="14.7109375" customWidth="1"/>
    <col min="11557" max="11557" width="14.7109375" customWidth="1"/>
    <col min="11559" max="11562" width="14.7109375" customWidth="1"/>
    <col min="11563" max="11563" width="14.85546875" customWidth="1"/>
    <col min="11564" max="11567" width="14.7109375" customWidth="1"/>
    <col min="11569" max="11570" width="14.7109375" customWidth="1"/>
    <col min="11572" max="11573" width="14.7109375" customWidth="1"/>
    <col min="11574" max="11574" width="14.5703125" customWidth="1"/>
    <col min="11575" max="11577" width="14.7109375" customWidth="1"/>
    <col min="11580" max="11580" width="14.7109375" customWidth="1"/>
    <col min="11581" max="11581" width="14.85546875" customWidth="1"/>
    <col min="11582" max="11584" width="14.7109375" customWidth="1"/>
    <col min="11586" max="11586" width="14.85546875" customWidth="1"/>
    <col min="11587" max="11588" width="14.7109375" customWidth="1"/>
    <col min="11589" max="11589" width="16.5703125" customWidth="1"/>
    <col min="11590" max="11591" width="14.7109375" customWidth="1"/>
    <col min="11593" max="11598" width="14.7109375" customWidth="1"/>
    <col min="11600" max="11600" width="14.85546875" customWidth="1"/>
    <col min="11601" max="11605" width="14.7109375" customWidth="1"/>
    <col min="11607" max="11611" width="14.7109375" customWidth="1"/>
    <col min="11612" max="11612" width="14.5703125" customWidth="1"/>
    <col min="11614" max="11615" width="14.7109375" customWidth="1"/>
    <col min="11616" max="11616" width="14.85546875" customWidth="1"/>
    <col min="11617" max="11617" width="14.7109375" customWidth="1"/>
    <col min="11621" max="11623" width="14.7109375" customWidth="1"/>
    <col min="11777" max="11777" width="7" customWidth="1"/>
    <col min="11778" max="11778" width="37.28515625" customWidth="1"/>
    <col min="11779" max="11779" width="13.28515625" customWidth="1"/>
    <col min="11780" max="11780" width="14.140625" customWidth="1"/>
    <col min="11781" max="11781" width="12.5703125" customWidth="1"/>
    <col min="11782" max="11782" width="13.42578125" customWidth="1"/>
    <col min="11783" max="11786" width="13.7109375" customWidth="1"/>
    <col min="11787" max="11787" width="14.140625" customWidth="1"/>
    <col min="11788" max="11788" width="13.7109375" customWidth="1"/>
    <col min="11789" max="11789" width="9" customWidth="1"/>
    <col min="11790" max="11797" width="14.7109375" customWidth="1"/>
    <col min="11798" max="11798" width="14.85546875" customWidth="1"/>
    <col min="11799" max="11811" width="14.7109375" customWidth="1"/>
    <col min="11813" max="11813" width="14.7109375" customWidth="1"/>
    <col min="11815" max="11818" width="14.7109375" customWidth="1"/>
    <col min="11819" max="11819" width="14.85546875" customWidth="1"/>
    <col min="11820" max="11823" width="14.7109375" customWidth="1"/>
    <col min="11825" max="11826" width="14.7109375" customWidth="1"/>
    <col min="11828" max="11829" width="14.7109375" customWidth="1"/>
    <col min="11830" max="11830" width="14.5703125" customWidth="1"/>
    <col min="11831" max="11833" width="14.7109375" customWidth="1"/>
    <col min="11836" max="11836" width="14.7109375" customWidth="1"/>
    <col min="11837" max="11837" width="14.85546875" customWidth="1"/>
    <col min="11838" max="11840" width="14.7109375" customWidth="1"/>
    <col min="11842" max="11842" width="14.85546875" customWidth="1"/>
    <col min="11843" max="11844" width="14.7109375" customWidth="1"/>
    <col min="11845" max="11845" width="16.5703125" customWidth="1"/>
    <col min="11846" max="11847" width="14.7109375" customWidth="1"/>
    <col min="11849" max="11854" width="14.7109375" customWidth="1"/>
    <col min="11856" max="11856" width="14.85546875" customWidth="1"/>
    <col min="11857" max="11861" width="14.7109375" customWidth="1"/>
    <col min="11863" max="11867" width="14.7109375" customWidth="1"/>
    <col min="11868" max="11868" width="14.5703125" customWidth="1"/>
    <col min="11870" max="11871" width="14.7109375" customWidth="1"/>
    <col min="11872" max="11872" width="14.85546875" customWidth="1"/>
    <col min="11873" max="11873" width="14.7109375" customWidth="1"/>
    <col min="11877" max="11879" width="14.7109375" customWidth="1"/>
    <col min="12033" max="12033" width="7" customWidth="1"/>
    <col min="12034" max="12034" width="37.28515625" customWidth="1"/>
    <col min="12035" max="12035" width="13.28515625" customWidth="1"/>
    <col min="12036" max="12036" width="14.140625" customWidth="1"/>
    <col min="12037" max="12037" width="12.5703125" customWidth="1"/>
    <col min="12038" max="12038" width="13.42578125" customWidth="1"/>
    <col min="12039" max="12042" width="13.7109375" customWidth="1"/>
    <col min="12043" max="12043" width="14.140625" customWidth="1"/>
    <col min="12044" max="12044" width="13.7109375" customWidth="1"/>
    <col min="12045" max="12045" width="9" customWidth="1"/>
    <col min="12046" max="12053" width="14.7109375" customWidth="1"/>
    <col min="12054" max="12054" width="14.85546875" customWidth="1"/>
    <col min="12055" max="12067" width="14.7109375" customWidth="1"/>
    <col min="12069" max="12069" width="14.7109375" customWidth="1"/>
    <col min="12071" max="12074" width="14.7109375" customWidth="1"/>
    <col min="12075" max="12075" width="14.85546875" customWidth="1"/>
    <col min="12076" max="12079" width="14.7109375" customWidth="1"/>
    <col min="12081" max="12082" width="14.7109375" customWidth="1"/>
    <col min="12084" max="12085" width="14.7109375" customWidth="1"/>
    <col min="12086" max="12086" width="14.5703125" customWidth="1"/>
    <col min="12087" max="12089" width="14.7109375" customWidth="1"/>
    <col min="12092" max="12092" width="14.7109375" customWidth="1"/>
    <col min="12093" max="12093" width="14.85546875" customWidth="1"/>
    <col min="12094" max="12096" width="14.7109375" customWidth="1"/>
    <col min="12098" max="12098" width="14.85546875" customWidth="1"/>
    <col min="12099" max="12100" width="14.7109375" customWidth="1"/>
    <col min="12101" max="12101" width="16.5703125" customWidth="1"/>
    <col min="12102" max="12103" width="14.7109375" customWidth="1"/>
    <col min="12105" max="12110" width="14.7109375" customWidth="1"/>
    <col min="12112" max="12112" width="14.85546875" customWidth="1"/>
    <col min="12113" max="12117" width="14.7109375" customWidth="1"/>
    <col min="12119" max="12123" width="14.7109375" customWidth="1"/>
    <col min="12124" max="12124" width="14.5703125" customWidth="1"/>
    <col min="12126" max="12127" width="14.7109375" customWidth="1"/>
    <col min="12128" max="12128" width="14.85546875" customWidth="1"/>
    <col min="12129" max="12129" width="14.7109375" customWidth="1"/>
    <col min="12133" max="12135" width="14.7109375" customWidth="1"/>
    <col min="12289" max="12289" width="7" customWidth="1"/>
    <col min="12290" max="12290" width="37.28515625" customWidth="1"/>
    <col min="12291" max="12291" width="13.28515625" customWidth="1"/>
    <col min="12292" max="12292" width="14.140625" customWidth="1"/>
    <col min="12293" max="12293" width="12.5703125" customWidth="1"/>
    <col min="12294" max="12294" width="13.42578125" customWidth="1"/>
    <col min="12295" max="12298" width="13.7109375" customWidth="1"/>
    <col min="12299" max="12299" width="14.140625" customWidth="1"/>
    <col min="12300" max="12300" width="13.7109375" customWidth="1"/>
    <col min="12301" max="12301" width="9" customWidth="1"/>
    <col min="12302" max="12309" width="14.7109375" customWidth="1"/>
    <col min="12310" max="12310" width="14.85546875" customWidth="1"/>
    <col min="12311" max="12323" width="14.7109375" customWidth="1"/>
    <col min="12325" max="12325" width="14.7109375" customWidth="1"/>
    <col min="12327" max="12330" width="14.7109375" customWidth="1"/>
    <col min="12331" max="12331" width="14.85546875" customWidth="1"/>
    <col min="12332" max="12335" width="14.7109375" customWidth="1"/>
    <col min="12337" max="12338" width="14.7109375" customWidth="1"/>
    <col min="12340" max="12341" width="14.7109375" customWidth="1"/>
    <col min="12342" max="12342" width="14.5703125" customWidth="1"/>
    <col min="12343" max="12345" width="14.7109375" customWidth="1"/>
    <col min="12348" max="12348" width="14.7109375" customWidth="1"/>
    <col min="12349" max="12349" width="14.85546875" customWidth="1"/>
    <col min="12350" max="12352" width="14.7109375" customWidth="1"/>
    <col min="12354" max="12354" width="14.85546875" customWidth="1"/>
    <col min="12355" max="12356" width="14.7109375" customWidth="1"/>
    <col min="12357" max="12357" width="16.5703125" customWidth="1"/>
    <col min="12358" max="12359" width="14.7109375" customWidth="1"/>
    <col min="12361" max="12366" width="14.7109375" customWidth="1"/>
    <col min="12368" max="12368" width="14.85546875" customWidth="1"/>
    <col min="12369" max="12373" width="14.7109375" customWidth="1"/>
    <col min="12375" max="12379" width="14.7109375" customWidth="1"/>
    <col min="12380" max="12380" width="14.5703125" customWidth="1"/>
    <col min="12382" max="12383" width="14.7109375" customWidth="1"/>
    <col min="12384" max="12384" width="14.85546875" customWidth="1"/>
    <col min="12385" max="12385" width="14.7109375" customWidth="1"/>
    <col min="12389" max="12391" width="14.7109375" customWidth="1"/>
    <col min="12545" max="12545" width="7" customWidth="1"/>
    <col min="12546" max="12546" width="37.28515625" customWidth="1"/>
    <col min="12547" max="12547" width="13.28515625" customWidth="1"/>
    <col min="12548" max="12548" width="14.140625" customWidth="1"/>
    <col min="12549" max="12549" width="12.5703125" customWidth="1"/>
    <col min="12550" max="12550" width="13.42578125" customWidth="1"/>
    <col min="12551" max="12554" width="13.7109375" customWidth="1"/>
    <col min="12555" max="12555" width="14.140625" customWidth="1"/>
    <col min="12556" max="12556" width="13.7109375" customWidth="1"/>
    <col min="12557" max="12557" width="9" customWidth="1"/>
    <col min="12558" max="12565" width="14.7109375" customWidth="1"/>
    <col min="12566" max="12566" width="14.85546875" customWidth="1"/>
    <col min="12567" max="12579" width="14.7109375" customWidth="1"/>
    <col min="12581" max="12581" width="14.7109375" customWidth="1"/>
    <col min="12583" max="12586" width="14.7109375" customWidth="1"/>
    <col min="12587" max="12587" width="14.85546875" customWidth="1"/>
    <col min="12588" max="12591" width="14.7109375" customWidth="1"/>
    <col min="12593" max="12594" width="14.7109375" customWidth="1"/>
    <col min="12596" max="12597" width="14.7109375" customWidth="1"/>
    <col min="12598" max="12598" width="14.5703125" customWidth="1"/>
    <col min="12599" max="12601" width="14.7109375" customWidth="1"/>
    <col min="12604" max="12604" width="14.7109375" customWidth="1"/>
    <col min="12605" max="12605" width="14.85546875" customWidth="1"/>
    <col min="12606" max="12608" width="14.7109375" customWidth="1"/>
    <col min="12610" max="12610" width="14.85546875" customWidth="1"/>
    <col min="12611" max="12612" width="14.7109375" customWidth="1"/>
    <col min="12613" max="12613" width="16.5703125" customWidth="1"/>
    <col min="12614" max="12615" width="14.7109375" customWidth="1"/>
    <col min="12617" max="12622" width="14.7109375" customWidth="1"/>
    <col min="12624" max="12624" width="14.85546875" customWidth="1"/>
    <col min="12625" max="12629" width="14.7109375" customWidth="1"/>
    <col min="12631" max="12635" width="14.7109375" customWidth="1"/>
    <col min="12636" max="12636" width="14.5703125" customWidth="1"/>
    <col min="12638" max="12639" width="14.7109375" customWidth="1"/>
    <col min="12640" max="12640" width="14.85546875" customWidth="1"/>
    <col min="12641" max="12641" width="14.7109375" customWidth="1"/>
    <col min="12645" max="12647" width="14.7109375" customWidth="1"/>
    <col min="12801" max="12801" width="7" customWidth="1"/>
    <col min="12802" max="12802" width="37.28515625" customWidth="1"/>
    <col min="12803" max="12803" width="13.28515625" customWidth="1"/>
    <col min="12804" max="12804" width="14.140625" customWidth="1"/>
    <col min="12805" max="12805" width="12.5703125" customWidth="1"/>
    <col min="12806" max="12806" width="13.42578125" customWidth="1"/>
    <col min="12807" max="12810" width="13.7109375" customWidth="1"/>
    <col min="12811" max="12811" width="14.140625" customWidth="1"/>
    <col min="12812" max="12812" width="13.7109375" customWidth="1"/>
    <col min="12813" max="12813" width="9" customWidth="1"/>
    <col min="12814" max="12821" width="14.7109375" customWidth="1"/>
    <col min="12822" max="12822" width="14.85546875" customWidth="1"/>
    <col min="12823" max="12835" width="14.7109375" customWidth="1"/>
    <col min="12837" max="12837" width="14.7109375" customWidth="1"/>
    <col min="12839" max="12842" width="14.7109375" customWidth="1"/>
    <col min="12843" max="12843" width="14.85546875" customWidth="1"/>
    <col min="12844" max="12847" width="14.7109375" customWidth="1"/>
    <col min="12849" max="12850" width="14.7109375" customWidth="1"/>
    <col min="12852" max="12853" width="14.7109375" customWidth="1"/>
    <col min="12854" max="12854" width="14.5703125" customWidth="1"/>
    <col min="12855" max="12857" width="14.7109375" customWidth="1"/>
    <col min="12860" max="12860" width="14.7109375" customWidth="1"/>
    <col min="12861" max="12861" width="14.85546875" customWidth="1"/>
    <col min="12862" max="12864" width="14.7109375" customWidth="1"/>
    <col min="12866" max="12866" width="14.85546875" customWidth="1"/>
    <col min="12867" max="12868" width="14.7109375" customWidth="1"/>
    <col min="12869" max="12869" width="16.5703125" customWidth="1"/>
    <col min="12870" max="12871" width="14.7109375" customWidth="1"/>
    <col min="12873" max="12878" width="14.7109375" customWidth="1"/>
    <col min="12880" max="12880" width="14.85546875" customWidth="1"/>
    <col min="12881" max="12885" width="14.7109375" customWidth="1"/>
    <col min="12887" max="12891" width="14.7109375" customWidth="1"/>
    <col min="12892" max="12892" width="14.5703125" customWidth="1"/>
    <col min="12894" max="12895" width="14.7109375" customWidth="1"/>
    <col min="12896" max="12896" width="14.85546875" customWidth="1"/>
    <col min="12897" max="12897" width="14.7109375" customWidth="1"/>
    <col min="12901" max="12903" width="14.7109375" customWidth="1"/>
    <col min="13057" max="13057" width="7" customWidth="1"/>
    <col min="13058" max="13058" width="37.28515625" customWidth="1"/>
    <col min="13059" max="13059" width="13.28515625" customWidth="1"/>
    <col min="13060" max="13060" width="14.140625" customWidth="1"/>
    <col min="13061" max="13061" width="12.5703125" customWidth="1"/>
    <col min="13062" max="13062" width="13.42578125" customWidth="1"/>
    <col min="13063" max="13066" width="13.7109375" customWidth="1"/>
    <col min="13067" max="13067" width="14.140625" customWidth="1"/>
    <col min="13068" max="13068" width="13.7109375" customWidth="1"/>
    <col min="13069" max="13069" width="9" customWidth="1"/>
    <col min="13070" max="13077" width="14.7109375" customWidth="1"/>
    <col min="13078" max="13078" width="14.85546875" customWidth="1"/>
    <col min="13079" max="13091" width="14.7109375" customWidth="1"/>
    <col min="13093" max="13093" width="14.7109375" customWidth="1"/>
    <col min="13095" max="13098" width="14.7109375" customWidth="1"/>
    <col min="13099" max="13099" width="14.85546875" customWidth="1"/>
    <col min="13100" max="13103" width="14.7109375" customWidth="1"/>
    <col min="13105" max="13106" width="14.7109375" customWidth="1"/>
    <col min="13108" max="13109" width="14.7109375" customWidth="1"/>
    <col min="13110" max="13110" width="14.5703125" customWidth="1"/>
    <col min="13111" max="13113" width="14.7109375" customWidth="1"/>
    <col min="13116" max="13116" width="14.7109375" customWidth="1"/>
    <col min="13117" max="13117" width="14.85546875" customWidth="1"/>
    <col min="13118" max="13120" width="14.7109375" customWidth="1"/>
    <col min="13122" max="13122" width="14.85546875" customWidth="1"/>
    <col min="13123" max="13124" width="14.7109375" customWidth="1"/>
    <col min="13125" max="13125" width="16.5703125" customWidth="1"/>
    <col min="13126" max="13127" width="14.7109375" customWidth="1"/>
    <col min="13129" max="13134" width="14.7109375" customWidth="1"/>
    <col min="13136" max="13136" width="14.85546875" customWidth="1"/>
    <col min="13137" max="13141" width="14.7109375" customWidth="1"/>
    <col min="13143" max="13147" width="14.7109375" customWidth="1"/>
    <col min="13148" max="13148" width="14.5703125" customWidth="1"/>
    <col min="13150" max="13151" width="14.7109375" customWidth="1"/>
    <col min="13152" max="13152" width="14.85546875" customWidth="1"/>
    <col min="13153" max="13153" width="14.7109375" customWidth="1"/>
    <col min="13157" max="13159" width="14.7109375" customWidth="1"/>
    <col min="13313" max="13313" width="7" customWidth="1"/>
    <col min="13314" max="13314" width="37.28515625" customWidth="1"/>
    <col min="13315" max="13315" width="13.28515625" customWidth="1"/>
    <col min="13316" max="13316" width="14.140625" customWidth="1"/>
    <col min="13317" max="13317" width="12.5703125" customWidth="1"/>
    <col min="13318" max="13318" width="13.42578125" customWidth="1"/>
    <col min="13319" max="13322" width="13.7109375" customWidth="1"/>
    <col min="13323" max="13323" width="14.140625" customWidth="1"/>
    <col min="13324" max="13324" width="13.7109375" customWidth="1"/>
    <col min="13325" max="13325" width="9" customWidth="1"/>
    <col min="13326" max="13333" width="14.7109375" customWidth="1"/>
    <col min="13334" max="13334" width="14.85546875" customWidth="1"/>
    <col min="13335" max="13347" width="14.7109375" customWidth="1"/>
    <col min="13349" max="13349" width="14.7109375" customWidth="1"/>
    <col min="13351" max="13354" width="14.7109375" customWidth="1"/>
    <col min="13355" max="13355" width="14.85546875" customWidth="1"/>
    <col min="13356" max="13359" width="14.7109375" customWidth="1"/>
    <col min="13361" max="13362" width="14.7109375" customWidth="1"/>
    <col min="13364" max="13365" width="14.7109375" customWidth="1"/>
    <col min="13366" max="13366" width="14.5703125" customWidth="1"/>
    <col min="13367" max="13369" width="14.7109375" customWidth="1"/>
    <col min="13372" max="13372" width="14.7109375" customWidth="1"/>
    <col min="13373" max="13373" width="14.85546875" customWidth="1"/>
    <col min="13374" max="13376" width="14.7109375" customWidth="1"/>
    <col min="13378" max="13378" width="14.85546875" customWidth="1"/>
    <col min="13379" max="13380" width="14.7109375" customWidth="1"/>
    <col min="13381" max="13381" width="16.5703125" customWidth="1"/>
    <col min="13382" max="13383" width="14.7109375" customWidth="1"/>
    <col min="13385" max="13390" width="14.7109375" customWidth="1"/>
    <col min="13392" max="13392" width="14.85546875" customWidth="1"/>
    <col min="13393" max="13397" width="14.7109375" customWidth="1"/>
    <col min="13399" max="13403" width="14.7109375" customWidth="1"/>
    <col min="13404" max="13404" width="14.5703125" customWidth="1"/>
    <col min="13406" max="13407" width="14.7109375" customWidth="1"/>
    <col min="13408" max="13408" width="14.85546875" customWidth="1"/>
    <col min="13409" max="13409" width="14.7109375" customWidth="1"/>
    <col min="13413" max="13415" width="14.7109375" customWidth="1"/>
    <col min="13569" max="13569" width="7" customWidth="1"/>
    <col min="13570" max="13570" width="37.28515625" customWidth="1"/>
    <col min="13571" max="13571" width="13.28515625" customWidth="1"/>
    <col min="13572" max="13572" width="14.140625" customWidth="1"/>
    <col min="13573" max="13573" width="12.5703125" customWidth="1"/>
    <col min="13574" max="13574" width="13.42578125" customWidth="1"/>
    <col min="13575" max="13578" width="13.7109375" customWidth="1"/>
    <col min="13579" max="13579" width="14.140625" customWidth="1"/>
    <col min="13580" max="13580" width="13.7109375" customWidth="1"/>
    <col min="13581" max="13581" width="9" customWidth="1"/>
    <col min="13582" max="13589" width="14.7109375" customWidth="1"/>
    <col min="13590" max="13590" width="14.85546875" customWidth="1"/>
    <col min="13591" max="13603" width="14.7109375" customWidth="1"/>
    <col min="13605" max="13605" width="14.7109375" customWidth="1"/>
    <col min="13607" max="13610" width="14.7109375" customWidth="1"/>
    <col min="13611" max="13611" width="14.85546875" customWidth="1"/>
    <col min="13612" max="13615" width="14.7109375" customWidth="1"/>
    <col min="13617" max="13618" width="14.7109375" customWidth="1"/>
    <col min="13620" max="13621" width="14.7109375" customWidth="1"/>
    <col min="13622" max="13622" width="14.5703125" customWidth="1"/>
    <col min="13623" max="13625" width="14.7109375" customWidth="1"/>
    <col min="13628" max="13628" width="14.7109375" customWidth="1"/>
    <col min="13629" max="13629" width="14.85546875" customWidth="1"/>
    <col min="13630" max="13632" width="14.7109375" customWidth="1"/>
    <col min="13634" max="13634" width="14.85546875" customWidth="1"/>
    <col min="13635" max="13636" width="14.7109375" customWidth="1"/>
    <col min="13637" max="13637" width="16.5703125" customWidth="1"/>
    <col min="13638" max="13639" width="14.7109375" customWidth="1"/>
    <col min="13641" max="13646" width="14.7109375" customWidth="1"/>
    <col min="13648" max="13648" width="14.85546875" customWidth="1"/>
    <col min="13649" max="13653" width="14.7109375" customWidth="1"/>
    <col min="13655" max="13659" width="14.7109375" customWidth="1"/>
    <col min="13660" max="13660" width="14.5703125" customWidth="1"/>
    <col min="13662" max="13663" width="14.7109375" customWidth="1"/>
    <col min="13664" max="13664" width="14.85546875" customWidth="1"/>
    <col min="13665" max="13665" width="14.7109375" customWidth="1"/>
    <col min="13669" max="13671" width="14.7109375" customWidth="1"/>
    <col min="13825" max="13825" width="7" customWidth="1"/>
    <col min="13826" max="13826" width="37.28515625" customWidth="1"/>
    <col min="13827" max="13827" width="13.28515625" customWidth="1"/>
    <col min="13828" max="13828" width="14.140625" customWidth="1"/>
    <col min="13829" max="13829" width="12.5703125" customWidth="1"/>
    <col min="13830" max="13830" width="13.42578125" customWidth="1"/>
    <col min="13831" max="13834" width="13.7109375" customWidth="1"/>
    <col min="13835" max="13835" width="14.140625" customWidth="1"/>
    <col min="13836" max="13836" width="13.7109375" customWidth="1"/>
    <col min="13837" max="13837" width="9" customWidth="1"/>
    <col min="13838" max="13845" width="14.7109375" customWidth="1"/>
    <col min="13846" max="13846" width="14.85546875" customWidth="1"/>
    <col min="13847" max="13859" width="14.7109375" customWidth="1"/>
    <col min="13861" max="13861" width="14.7109375" customWidth="1"/>
    <col min="13863" max="13866" width="14.7109375" customWidth="1"/>
    <col min="13867" max="13867" width="14.85546875" customWidth="1"/>
    <col min="13868" max="13871" width="14.7109375" customWidth="1"/>
    <col min="13873" max="13874" width="14.7109375" customWidth="1"/>
    <col min="13876" max="13877" width="14.7109375" customWidth="1"/>
    <col min="13878" max="13878" width="14.5703125" customWidth="1"/>
    <col min="13879" max="13881" width="14.7109375" customWidth="1"/>
    <col min="13884" max="13884" width="14.7109375" customWidth="1"/>
    <col min="13885" max="13885" width="14.85546875" customWidth="1"/>
    <col min="13886" max="13888" width="14.7109375" customWidth="1"/>
    <col min="13890" max="13890" width="14.85546875" customWidth="1"/>
    <col min="13891" max="13892" width="14.7109375" customWidth="1"/>
    <col min="13893" max="13893" width="16.5703125" customWidth="1"/>
    <col min="13894" max="13895" width="14.7109375" customWidth="1"/>
    <col min="13897" max="13902" width="14.7109375" customWidth="1"/>
    <col min="13904" max="13904" width="14.85546875" customWidth="1"/>
    <col min="13905" max="13909" width="14.7109375" customWidth="1"/>
    <col min="13911" max="13915" width="14.7109375" customWidth="1"/>
    <col min="13916" max="13916" width="14.5703125" customWidth="1"/>
    <col min="13918" max="13919" width="14.7109375" customWidth="1"/>
    <col min="13920" max="13920" width="14.85546875" customWidth="1"/>
    <col min="13921" max="13921" width="14.7109375" customWidth="1"/>
    <col min="13925" max="13927" width="14.7109375" customWidth="1"/>
    <col min="14081" max="14081" width="7" customWidth="1"/>
    <col min="14082" max="14082" width="37.28515625" customWidth="1"/>
    <col min="14083" max="14083" width="13.28515625" customWidth="1"/>
    <col min="14084" max="14084" width="14.140625" customWidth="1"/>
    <col min="14085" max="14085" width="12.5703125" customWidth="1"/>
    <col min="14086" max="14086" width="13.42578125" customWidth="1"/>
    <col min="14087" max="14090" width="13.7109375" customWidth="1"/>
    <col min="14091" max="14091" width="14.140625" customWidth="1"/>
    <col min="14092" max="14092" width="13.7109375" customWidth="1"/>
    <col min="14093" max="14093" width="9" customWidth="1"/>
    <col min="14094" max="14101" width="14.7109375" customWidth="1"/>
    <col min="14102" max="14102" width="14.85546875" customWidth="1"/>
    <col min="14103" max="14115" width="14.7109375" customWidth="1"/>
    <col min="14117" max="14117" width="14.7109375" customWidth="1"/>
    <col min="14119" max="14122" width="14.7109375" customWidth="1"/>
    <col min="14123" max="14123" width="14.85546875" customWidth="1"/>
    <col min="14124" max="14127" width="14.7109375" customWidth="1"/>
    <col min="14129" max="14130" width="14.7109375" customWidth="1"/>
    <col min="14132" max="14133" width="14.7109375" customWidth="1"/>
    <col min="14134" max="14134" width="14.5703125" customWidth="1"/>
    <col min="14135" max="14137" width="14.7109375" customWidth="1"/>
    <col min="14140" max="14140" width="14.7109375" customWidth="1"/>
    <col min="14141" max="14141" width="14.85546875" customWidth="1"/>
    <col min="14142" max="14144" width="14.7109375" customWidth="1"/>
    <col min="14146" max="14146" width="14.85546875" customWidth="1"/>
    <col min="14147" max="14148" width="14.7109375" customWidth="1"/>
    <col min="14149" max="14149" width="16.5703125" customWidth="1"/>
    <col min="14150" max="14151" width="14.7109375" customWidth="1"/>
    <col min="14153" max="14158" width="14.7109375" customWidth="1"/>
    <col min="14160" max="14160" width="14.85546875" customWidth="1"/>
    <col min="14161" max="14165" width="14.7109375" customWidth="1"/>
    <col min="14167" max="14171" width="14.7109375" customWidth="1"/>
    <col min="14172" max="14172" width="14.5703125" customWidth="1"/>
    <col min="14174" max="14175" width="14.7109375" customWidth="1"/>
    <col min="14176" max="14176" width="14.85546875" customWidth="1"/>
    <col min="14177" max="14177" width="14.7109375" customWidth="1"/>
    <col min="14181" max="14183" width="14.7109375" customWidth="1"/>
    <col min="14337" max="14337" width="7" customWidth="1"/>
    <col min="14338" max="14338" width="37.28515625" customWidth="1"/>
    <col min="14339" max="14339" width="13.28515625" customWidth="1"/>
    <col min="14340" max="14340" width="14.140625" customWidth="1"/>
    <col min="14341" max="14341" width="12.5703125" customWidth="1"/>
    <col min="14342" max="14342" width="13.42578125" customWidth="1"/>
    <col min="14343" max="14346" width="13.7109375" customWidth="1"/>
    <col min="14347" max="14347" width="14.140625" customWidth="1"/>
    <col min="14348" max="14348" width="13.7109375" customWidth="1"/>
    <col min="14349" max="14349" width="9" customWidth="1"/>
    <col min="14350" max="14357" width="14.7109375" customWidth="1"/>
    <col min="14358" max="14358" width="14.85546875" customWidth="1"/>
    <col min="14359" max="14371" width="14.7109375" customWidth="1"/>
    <col min="14373" max="14373" width="14.7109375" customWidth="1"/>
    <col min="14375" max="14378" width="14.7109375" customWidth="1"/>
    <col min="14379" max="14379" width="14.85546875" customWidth="1"/>
    <col min="14380" max="14383" width="14.7109375" customWidth="1"/>
    <col min="14385" max="14386" width="14.7109375" customWidth="1"/>
    <col min="14388" max="14389" width="14.7109375" customWidth="1"/>
    <col min="14390" max="14390" width="14.5703125" customWidth="1"/>
    <col min="14391" max="14393" width="14.7109375" customWidth="1"/>
    <col min="14396" max="14396" width="14.7109375" customWidth="1"/>
    <col min="14397" max="14397" width="14.85546875" customWidth="1"/>
    <col min="14398" max="14400" width="14.7109375" customWidth="1"/>
    <col min="14402" max="14402" width="14.85546875" customWidth="1"/>
    <col min="14403" max="14404" width="14.7109375" customWidth="1"/>
    <col min="14405" max="14405" width="16.5703125" customWidth="1"/>
    <col min="14406" max="14407" width="14.7109375" customWidth="1"/>
    <col min="14409" max="14414" width="14.7109375" customWidth="1"/>
    <col min="14416" max="14416" width="14.85546875" customWidth="1"/>
    <col min="14417" max="14421" width="14.7109375" customWidth="1"/>
    <col min="14423" max="14427" width="14.7109375" customWidth="1"/>
    <col min="14428" max="14428" width="14.5703125" customWidth="1"/>
    <col min="14430" max="14431" width="14.7109375" customWidth="1"/>
    <col min="14432" max="14432" width="14.85546875" customWidth="1"/>
    <col min="14433" max="14433" width="14.7109375" customWidth="1"/>
    <col min="14437" max="14439" width="14.7109375" customWidth="1"/>
    <col min="14593" max="14593" width="7" customWidth="1"/>
    <col min="14594" max="14594" width="37.28515625" customWidth="1"/>
    <col min="14595" max="14595" width="13.28515625" customWidth="1"/>
    <col min="14596" max="14596" width="14.140625" customWidth="1"/>
    <col min="14597" max="14597" width="12.5703125" customWidth="1"/>
    <col min="14598" max="14598" width="13.42578125" customWidth="1"/>
    <col min="14599" max="14602" width="13.7109375" customWidth="1"/>
    <col min="14603" max="14603" width="14.140625" customWidth="1"/>
    <col min="14604" max="14604" width="13.7109375" customWidth="1"/>
    <col min="14605" max="14605" width="9" customWidth="1"/>
    <col min="14606" max="14613" width="14.7109375" customWidth="1"/>
    <col min="14614" max="14614" width="14.85546875" customWidth="1"/>
    <col min="14615" max="14627" width="14.7109375" customWidth="1"/>
    <col min="14629" max="14629" width="14.7109375" customWidth="1"/>
    <col min="14631" max="14634" width="14.7109375" customWidth="1"/>
    <col min="14635" max="14635" width="14.85546875" customWidth="1"/>
    <col min="14636" max="14639" width="14.7109375" customWidth="1"/>
    <col min="14641" max="14642" width="14.7109375" customWidth="1"/>
    <col min="14644" max="14645" width="14.7109375" customWidth="1"/>
    <col min="14646" max="14646" width="14.5703125" customWidth="1"/>
    <col min="14647" max="14649" width="14.7109375" customWidth="1"/>
    <col min="14652" max="14652" width="14.7109375" customWidth="1"/>
    <col min="14653" max="14653" width="14.85546875" customWidth="1"/>
    <col min="14654" max="14656" width="14.7109375" customWidth="1"/>
    <col min="14658" max="14658" width="14.85546875" customWidth="1"/>
    <col min="14659" max="14660" width="14.7109375" customWidth="1"/>
    <col min="14661" max="14661" width="16.5703125" customWidth="1"/>
    <col min="14662" max="14663" width="14.7109375" customWidth="1"/>
    <col min="14665" max="14670" width="14.7109375" customWidth="1"/>
    <col min="14672" max="14672" width="14.85546875" customWidth="1"/>
    <col min="14673" max="14677" width="14.7109375" customWidth="1"/>
    <col min="14679" max="14683" width="14.7109375" customWidth="1"/>
    <col min="14684" max="14684" width="14.5703125" customWidth="1"/>
    <col min="14686" max="14687" width="14.7109375" customWidth="1"/>
    <col min="14688" max="14688" width="14.85546875" customWidth="1"/>
    <col min="14689" max="14689" width="14.7109375" customWidth="1"/>
    <col min="14693" max="14695" width="14.7109375" customWidth="1"/>
    <col min="14849" max="14849" width="7" customWidth="1"/>
    <col min="14850" max="14850" width="37.28515625" customWidth="1"/>
    <col min="14851" max="14851" width="13.28515625" customWidth="1"/>
    <col min="14852" max="14852" width="14.140625" customWidth="1"/>
    <col min="14853" max="14853" width="12.5703125" customWidth="1"/>
    <col min="14854" max="14854" width="13.42578125" customWidth="1"/>
    <col min="14855" max="14858" width="13.7109375" customWidth="1"/>
    <col min="14859" max="14859" width="14.140625" customWidth="1"/>
    <col min="14860" max="14860" width="13.7109375" customWidth="1"/>
    <col min="14861" max="14861" width="9" customWidth="1"/>
    <col min="14862" max="14869" width="14.7109375" customWidth="1"/>
    <col min="14870" max="14870" width="14.85546875" customWidth="1"/>
    <col min="14871" max="14883" width="14.7109375" customWidth="1"/>
    <col min="14885" max="14885" width="14.7109375" customWidth="1"/>
    <col min="14887" max="14890" width="14.7109375" customWidth="1"/>
    <col min="14891" max="14891" width="14.85546875" customWidth="1"/>
    <col min="14892" max="14895" width="14.7109375" customWidth="1"/>
    <col min="14897" max="14898" width="14.7109375" customWidth="1"/>
    <col min="14900" max="14901" width="14.7109375" customWidth="1"/>
    <col min="14902" max="14902" width="14.5703125" customWidth="1"/>
    <col min="14903" max="14905" width="14.7109375" customWidth="1"/>
    <col min="14908" max="14908" width="14.7109375" customWidth="1"/>
    <col min="14909" max="14909" width="14.85546875" customWidth="1"/>
    <col min="14910" max="14912" width="14.7109375" customWidth="1"/>
    <col min="14914" max="14914" width="14.85546875" customWidth="1"/>
    <col min="14915" max="14916" width="14.7109375" customWidth="1"/>
    <col min="14917" max="14917" width="16.5703125" customWidth="1"/>
    <col min="14918" max="14919" width="14.7109375" customWidth="1"/>
    <col min="14921" max="14926" width="14.7109375" customWidth="1"/>
    <col min="14928" max="14928" width="14.85546875" customWidth="1"/>
    <col min="14929" max="14933" width="14.7109375" customWidth="1"/>
    <col min="14935" max="14939" width="14.7109375" customWidth="1"/>
    <col min="14940" max="14940" width="14.5703125" customWidth="1"/>
    <col min="14942" max="14943" width="14.7109375" customWidth="1"/>
    <col min="14944" max="14944" width="14.85546875" customWidth="1"/>
    <col min="14945" max="14945" width="14.7109375" customWidth="1"/>
    <col min="14949" max="14951" width="14.7109375" customWidth="1"/>
    <col min="15105" max="15105" width="7" customWidth="1"/>
    <col min="15106" max="15106" width="37.28515625" customWidth="1"/>
    <col min="15107" max="15107" width="13.28515625" customWidth="1"/>
    <col min="15108" max="15108" width="14.140625" customWidth="1"/>
    <col min="15109" max="15109" width="12.5703125" customWidth="1"/>
    <col min="15110" max="15110" width="13.42578125" customWidth="1"/>
    <col min="15111" max="15114" width="13.7109375" customWidth="1"/>
    <col min="15115" max="15115" width="14.140625" customWidth="1"/>
    <col min="15116" max="15116" width="13.7109375" customWidth="1"/>
    <col min="15117" max="15117" width="9" customWidth="1"/>
    <col min="15118" max="15125" width="14.7109375" customWidth="1"/>
    <col min="15126" max="15126" width="14.85546875" customWidth="1"/>
    <col min="15127" max="15139" width="14.7109375" customWidth="1"/>
    <col min="15141" max="15141" width="14.7109375" customWidth="1"/>
    <col min="15143" max="15146" width="14.7109375" customWidth="1"/>
    <col min="15147" max="15147" width="14.85546875" customWidth="1"/>
    <col min="15148" max="15151" width="14.7109375" customWidth="1"/>
    <col min="15153" max="15154" width="14.7109375" customWidth="1"/>
    <col min="15156" max="15157" width="14.7109375" customWidth="1"/>
    <col min="15158" max="15158" width="14.5703125" customWidth="1"/>
    <col min="15159" max="15161" width="14.7109375" customWidth="1"/>
    <col min="15164" max="15164" width="14.7109375" customWidth="1"/>
    <col min="15165" max="15165" width="14.85546875" customWidth="1"/>
    <col min="15166" max="15168" width="14.7109375" customWidth="1"/>
    <col min="15170" max="15170" width="14.85546875" customWidth="1"/>
    <col min="15171" max="15172" width="14.7109375" customWidth="1"/>
    <col min="15173" max="15173" width="16.5703125" customWidth="1"/>
    <col min="15174" max="15175" width="14.7109375" customWidth="1"/>
    <col min="15177" max="15182" width="14.7109375" customWidth="1"/>
    <col min="15184" max="15184" width="14.85546875" customWidth="1"/>
    <col min="15185" max="15189" width="14.7109375" customWidth="1"/>
    <col min="15191" max="15195" width="14.7109375" customWidth="1"/>
    <col min="15196" max="15196" width="14.5703125" customWidth="1"/>
    <col min="15198" max="15199" width="14.7109375" customWidth="1"/>
    <col min="15200" max="15200" width="14.85546875" customWidth="1"/>
    <col min="15201" max="15201" width="14.7109375" customWidth="1"/>
    <col min="15205" max="15207" width="14.7109375" customWidth="1"/>
    <col min="15361" max="15361" width="7" customWidth="1"/>
    <col min="15362" max="15362" width="37.28515625" customWidth="1"/>
    <col min="15363" max="15363" width="13.28515625" customWidth="1"/>
    <col min="15364" max="15364" width="14.140625" customWidth="1"/>
    <col min="15365" max="15365" width="12.5703125" customWidth="1"/>
    <col min="15366" max="15366" width="13.42578125" customWidth="1"/>
    <col min="15367" max="15370" width="13.7109375" customWidth="1"/>
    <col min="15371" max="15371" width="14.140625" customWidth="1"/>
    <col min="15372" max="15372" width="13.7109375" customWidth="1"/>
    <col min="15373" max="15373" width="9" customWidth="1"/>
    <col min="15374" max="15381" width="14.7109375" customWidth="1"/>
    <col min="15382" max="15382" width="14.85546875" customWidth="1"/>
    <col min="15383" max="15395" width="14.7109375" customWidth="1"/>
    <col min="15397" max="15397" width="14.7109375" customWidth="1"/>
    <col min="15399" max="15402" width="14.7109375" customWidth="1"/>
    <col min="15403" max="15403" width="14.85546875" customWidth="1"/>
    <col min="15404" max="15407" width="14.7109375" customWidth="1"/>
    <col min="15409" max="15410" width="14.7109375" customWidth="1"/>
    <col min="15412" max="15413" width="14.7109375" customWidth="1"/>
    <col min="15414" max="15414" width="14.5703125" customWidth="1"/>
    <col min="15415" max="15417" width="14.7109375" customWidth="1"/>
    <col min="15420" max="15420" width="14.7109375" customWidth="1"/>
    <col min="15421" max="15421" width="14.85546875" customWidth="1"/>
    <col min="15422" max="15424" width="14.7109375" customWidth="1"/>
    <col min="15426" max="15426" width="14.85546875" customWidth="1"/>
    <col min="15427" max="15428" width="14.7109375" customWidth="1"/>
    <col min="15429" max="15429" width="16.5703125" customWidth="1"/>
    <col min="15430" max="15431" width="14.7109375" customWidth="1"/>
    <col min="15433" max="15438" width="14.7109375" customWidth="1"/>
    <col min="15440" max="15440" width="14.85546875" customWidth="1"/>
    <col min="15441" max="15445" width="14.7109375" customWidth="1"/>
    <col min="15447" max="15451" width="14.7109375" customWidth="1"/>
    <col min="15452" max="15452" width="14.5703125" customWidth="1"/>
    <col min="15454" max="15455" width="14.7109375" customWidth="1"/>
    <col min="15456" max="15456" width="14.85546875" customWidth="1"/>
    <col min="15457" max="15457" width="14.7109375" customWidth="1"/>
    <col min="15461" max="15463" width="14.7109375" customWidth="1"/>
    <col min="15617" max="15617" width="7" customWidth="1"/>
    <col min="15618" max="15618" width="37.28515625" customWidth="1"/>
    <col min="15619" max="15619" width="13.28515625" customWidth="1"/>
    <col min="15620" max="15620" width="14.140625" customWidth="1"/>
    <col min="15621" max="15621" width="12.5703125" customWidth="1"/>
    <col min="15622" max="15622" width="13.42578125" customWidth="1"/>
    <col min="15623" max="15626" width="13.7109375" customWidth="1"/>
    <col min="15627" max="15627" width="14.140625" customWidth="1"/>
    <col min="15628" max="15628" width="13.7109375" customWidth="1"/>
    <col min="15629" max="15629" width="9" customWidth="1"/>
    <col min="15630" max="15637" width="14.7109375" customWidth="1"/>
    <col min="15638" max="15638" width="14.85546875" customWidth="1"/>
    <col min="15639" max="15651" width="14.7109375" customWidth="1"/>
    <col min="15653" max="15653" width="14.7109375" customWidth="1"/>
    <col min="15655" max="15658" width="14.7109375" customWidth="1"/>
    <col min="15659" max="15659" width="14.85546875" customWidth="1"/>
    <col min="15660" max="15663" width="14.7109375" customWidth="1"/>
    <col min="15665" max="15666" width="14.7109375" customWidth="1"/>
    <col min="15668" max="15669" width="14.7109375" customWidth="1"/>
    <col min="15670" max="15670" width="14.5703125" customWidth="1"/>
    <col min="15671" max="15673" width="14.7109375" customWidth="1"/>
    <col min="15676" max="15676" width="14.7109375" customWidth="1"/>
    <col min="15677" max="15677" width="14.85546875" customWidth="1"/>
    <col min="15678" max="15680" width="14.7109375" customWidth="1"/>
    <col min="15682" max="15682" width="14.85546875" customWidth="1"/>
    <col min="15683" max="15684" width="14.7109375" customWidth="1"/>
    <col min="15685" max="15685" width="16.5703125" customWidth="1"/>
    <col min="15686" max="15687" width="14.7109375" customWidth="1"/>
    <col min="15689" max="15694" width="14.7109375" customWidth="1"/>
    <col min="15696" max="15696" width="14.85546875" customWidth="1"/>
    <col min="15697" max="15701" width="14.7109375" customWidth="1"/>
    <col min="15703" max="15707" width="14.7109375" customWidth="1"/>
    <col min="15708" max="15708" width="14.5703125" customWidth="1"/>
    <col min="15710" max="15711" width="14.7109375" customWidth="1"/>
    <col min="15712" max="15712" width="14.85546875" customWidth="1"/>
    <col min="15713" max="15713" width="14.7109375" customWidth="1"/>
    <col min="15717" max="15719" width="14.7109375" customWidth="1"/>
    <col min="15873" max="15873" width="7" customWidth="1"/>
    <col min="15874" max="15874" width="37.28515625" customWidth="1"/>
    <col min="15875" max="15875" width="13.28515625" customWidth="1"/>
    <col min="15876" max="15876" width="14.140625" customWidth="1"/>
    <col min="15877" max="15877" width="12.5703125" customWidth="1"/>
    <col min="15878" max="15878" width="13.42578125" customWidth="1"/>
    <col min="15879" max="15882" width="13.7109375" customWidth="1"/>
    <col min="15883" max="15883" width="14.140625" customWidth="1"/>
    <col min="15884" max="15884" width="13.7109375" customWidth="1"/>
    <col min="15885" max="15885" width="9" customWidth="1"/>
    <col min="15886" max="15893" width="14.7109375" customWidth="1"/>
    <col min="15894" max="15894" width="14.85546875" customWidth="1"/>
    <col min="15895" max="15907" width="14.7109375" customWidth="1"/>
    <col min="15909" max="15909" width="14.7109375" customWidth="1"/>
    <col min="15911" max="15914" width="14.7109375" customWidth="1"/>
    <col min="15915" max="15915" width="14.85546875" customWidth="1"/>
    <col min="15916" max="15919" width="14.7109375" customWidth="1"/>
    <col min="15921" max="15922" width="14.7109375" customWidth="1"/>
    <col min="15924" max="15925" width="14.7109375" customWidth="1"/>
    <col min="15926" max="15926" width="14.5703125" customWidth="1"/>
    <col min="15927" max="15929" width="14.7109375" customWidth="1"/>
    <col min="15932" max="15932" width="14.7109375" customWidth="1"/>
    <col min="15933" max="15933" width="14.85546875" customWidth="1"/>
    <col min="15934" max="15936" width="14.7109375" customWidth="1"/>
    <col min="15938" max="15938" width="14.85546875" customWidth="1"/>
    <col min="15939" max="15940" width="14.7109375" customWidth="1"/>
    <col min="15941" max="15941" width="16.5703125" customWidth="1"/>
    <col min="15942" max="15943" width="14.7109375" customWidth="1"/>
    <col min="15945" max="15950" width="14.7109375" customWidth="1"/>
    <col min="15952" max="15952" width="14.85546875" customWidth="1"/>
    <col min="15953" max="15957" width="14.7109375" customWidth="1"/>
    <col min="15959" max="15963" width="14.7109375" customWidth="1"/>
    <col min="15964" max="15964" width="14.5703125" customWidth="1"/>
    <col min="15966" max="15967" width="14.7109375" customWidth="1"/>
    <col min="15968" max="15968" width="14.85546875" customWidth="1"/>
    <col min="15969" max="15969" width="14.7109375" customWidth="1"/>
    <col min="15973" max="15975" width="14.7109375" customWidth="1"/>
    <col min="16129" max="16129" width="7" customWidth="1"/>
    <col min="16130" max="16130" width="37.28515625" customWidth="1"/>
    <col min="16131" max="16131" width="13.28515625" customWidth="1"/>
    <col min="16132" max="16132" width="14.140625" customWidth="1"/>
    <col min="16133" max="16133" width="12.5703125" customWidth="1"/>
    <col min="16134" max="16134" width="13.42578125" customWidth="1"/>
    <col min="16135" max="16138" width="13.7109375" customWidth="1"/>
    <col min="16139" max="16139" width="14.140625" customWidth="1"/>
    <col min="16140" max="16140" width="13.7109375" customWidth="1"/>
    <col min="16141" max="16141" width="9" customWidth="1"/>
    <col min="16142" max="16149" width="14.7109375" customWidth="1"/>
    <col min="16150" max="16150" width="14.85546875" customWidth="1"/>
    <col min="16151" max="16163" width="14.7109375" customWidth="1"/>
    <col min="16165" max="16165" width="14.7109375" customWidth="1"/>
    <col min="16167" max="16170" width="14.7109375" customWidth="1"/>
    <col min="16171" max="16171" width="14.85546875" customWidth="1"/>
    <col min="16172" max="16175" width="14.7109375" customWidth="1"/>
    <col min="16177" max="16178" width="14.7109375" customWidth="1"/>
    <col min="16180" max="16181" width="14.7109375" customWidth="1"/>
    <col min="16182" max="16182" width="14.5703125" customWidth="1"/>
    <col min="16183" max="16185" width="14.7109375" customWidth="1"/>
    <col min="16188" max="16188" width="14.7109375" customWidth="1"/>
    <col min="16189" max="16189" width="14.85546875" customWidth="1"/>
    <col min="16190" max="16192" width="14.7109375" customWidth="1"/>
    <col min="16194" max="16194" width="14.85546875" customWidth="1"/>
    <col min="16195" max="16196" width="14.7109375" customWidth="1"/>
    <col min="16197" max="16197" width="16.5703125" customWidth="1"/>
    <col min="16198" max="16199" width="14.7109375" customWidth="1"/>
    <col min="16201" max="16206" width="14.7109375" customWidth="1"/>
    <col min="16208" max="16208" width="14.85546875" customWidth="1"/>
    <col min="16209" max="16213" width="14.7109375" customWidth="1"/>
    <col min="16215" max="16219" width="14.7109375" customWidth="1"/>
    <col min="16220" max="16220" width="14.5703125" customWidth="1"/>
    <col min="16222" max="16223" width="14.7109375" customWidth="1"/>
    <col min="16224" max="16224" width="14.85546875" customWidth="1"/>
    <col min="16225" max="16225" width="14.7109375" customWidth="1"/>
    <col min="16229" max="16231" width="14.7109375" customWidth="1"/>
  </cols>
  <sheetData>
    <row r="1" spans="2:6" x14ac:dyDescent="0.2">
      <c r="B1" s="5"/>
      <c r="C1" s="5"/>
      <c r="D1" s="5"/>
      <c r="E1" s="5"/>
      <c r="F1" s="5"/>
    </row>
    <row r="2" spans="2:6" x14ac:dyDescent="0.2">
      <c r="B2" s="425" t="s">
        <v>368</v>
      </c>
      <c r="C2" s="425"/>
      <c r="D2" s="425"/>
      <c r="E2" s="425"/>
      <c r="F2" s="425"/>
    </row>
    <row r="3" spans="2:6" x14ac:dyDescent="0.2">
      <c r="B3" s="416" t="s">
        <v>58</v>
      </c>
      <c r="C3" s="416"/>
      <c r="D3" s="416"/>
      <c r="E3" s="416"/>
      <c r="F3" s="416"/>
    </row>
    <row r="4" spans="2:6" x14ac:dyDescent="0.2">
      <c r="B4" s="410" t="s">
        <v>125</v>
      </c>
      <c r="C4" s="410"/>
      <c r="D4" s="410"/>
      <c r="E4" s="410"/>
      <c r="F4" s="410"/>
    </row>
    <row r="5" spans="2:6" x14ac:dyDescent="0.2">
      <c r="B5" s="410" t="s">
        <v>130</v>
      </c>
      <c r="C5" s="410"/>
      <c r="D5" s="410"/>
      <c r="E5" s="410"/>
      <c r="F5" s="410"/>
    </row>
    <row r="6" spans="2:6" x14ac:dyDescent="0.2">
      <c r="B6" s="83" t="s">
        <v>136</v>
      </c>
      <c r="C6" s="206"/>
      <c r="D6" s="206"/>
      <c r="E6" s="206"/>
      <c r="F6" s="206"/>
    </row>
    <row r="7" spans="2:6" x14ac:dyDescent="0.2">
      <c r="B7" s="410" t="s">
        <v>120</v>
      </c>
      <c r="C7" s="410"/>
      <c r="D7" s="410"/>
      <c r="E7" s="410"/>
      <c r="F7" s="410"/>
    </row>
    <row r="8" spans="2:6" x14ac:dyDescent="0.2">
      <c r="B8" s="416" t="s">
        <v>137</v>
      </c>
      <c r="C8" s="416"/>
      <c r="D8" s="416"/>
      <c r="E8" s="416"/>
      <c r="F8" s="416"/>
    </row>
    <row r="9" spans="2:6" x14ac:dyDescent="0.2">
      <c r="B9" s="87"/>
      <c r="C9" s="87"/>
      <c r="D9" s="87"/>
      <c r="E9" s="88"/>
      <c r="F9" s="87"/>
    </row>
    <row r="10" spans="2:6" x14ac:dyDescent="0.2">
      <c r="B10" s="407" t="s">
        <v>62</v>
      </c>
      <c r="C10" s="407" t="s">
        <v>63</v>
      </c>
      <c r="D10" s="243" t="s">
        <v>64</v>
      </c>
      <c r="E10" s="243" t="s">
        <v>65</v>
      </c>
      <c r="F10" s="407" t="s">
        <v>17</v>
      </c>
    </row>
    <row r="11" spans="2:6" x14ac:dyDescent="0.2">
      <c r="B11" s="407"/>
      <c r="C11" s="407"/>
      <c r="D11" s="243" t="s">
        <v>67</v>
      </c>
      <c r="E11" s="243" t="s">
        <v>68</v>
      </c>
      <c r="F11" s="407"/>
    </row>
    <row r="12" spans="2:6" x14ac:dyDescent="0.2">
      <c r="B12" s="93">
        <v>51</v>
      </c>
      <c r="C12" s="94" t="s">
        <v>70</v>
      </c>
      <c r="D12" s="95">
        <f>SUM(D13+D16+D18)</f>
        <v>7164.55</v>
      </c>
      <c r="E12" s="95">
        <f>SUM(E13+E16+E18)</f>
        <v>6417</v>
      </c>
      <c r="F12" s="95">
        <f>SUM(F13+F16+F18)</f>
        <v>13581.55</v>
      </c>
    </row>
    <row r="13" spans="2:6" x14ac:dyDescent="0.2">
      <c r="B13" s="96">
        <v>511</v>
      </c>
      <c r="C13" s="97" t="s">
        <v>143</v>
      </c>
      <c r="D13" s="98">
        <f>SUM(D14:D15)</f>
        <v>6267.55</v>
      </c>
      <c r="E13" s="98">
        <f>SUM(E14:E15)</f>
        <v>5520</v>
      </c>
      <c r="F13" s="98">
        <f>SUM(F14:F15)</f>
        <v>11787.55</v>
      </c>
    </row>
    <row r="14" spans="2:6" x14ac:dyDescent="0.2">
      <c r="B14" s="99">
        <v>51101</v>
      </c>
      <c r="C14" s="100" t="s">
        <v>71</v>
      </c>
      <c r="D14" s="101">
        <v>5520</v>
      </c>
      <c r="E14" s="101">
        <v>5520</v>
      </c>
      <c r="F14" s="101">
        <f>SUM(D14:E14)</f>
        <v>11040</v>
      </c>
    </row>
    <row r="15" spans="2:6" x14ac:dyDescent="0.2">
      <c r="B15" s="99">
        <v>51103</v>
      </c>
      <c r="C15" s="102" t="s">
        <v>72</v>
      </c>
      <c r="D15" s="101">
        <v>747.55</v>
      </c>
      <c r="E15" s="101"/>
      <c r="F15" s="101">
        <f>SUM(D15:E15)</f>
        <v>747.55</v>
      </c>
    </row>
    <row r="16" spans="2:6" x14ac:dyDescent="0.2">
      <c r="B16" s="96">
        <v>514</v>
      </c>
      <c r="C16" s="94" t="s">
        <v>75</v>
      </c>
      <c r="D16" s="98">
        <f>SUM(D17)</f>
        <v>469.2</v>
      </c>
      <c r="E16" s="98">
        <f t="shared" ref="E16:F16" si="0">SUM(E17)</f>
        <v>469.2</v>
      </c>
      <c r="F16" s="98">
        <f t="shared" si="0"/>
        <v>938.4</v>
      </c>
    </row>
    <row r="17" spans="2:7" x14ac:dyDescent="0.2">
      <c r="B17" s="103">
        <v>51401</v>
      </c>
      <c r="C17" s="102" t="s">
        <v>76</v>
      </c>
      <c r="D17" s="101">
        <v>469.2</v>
      </c>
      <c r="E17" s="101">
        <v>469.2</v>
      </c>
      <c r="F17" s="101">
        <f>SUM(D17:E17)</f>
        <v>938.4</v>
      </c>
    </row>
    <row r="18" spans="2:7" x14ac:dyDescent="0.2">
      <c r="B18" s="96">
        <v>515</v>
      </c>
      <c r="C18" s="104" t="s">
        <v>77</v>
      </c>
      <c r="D18" s="98">
        <f>SUM(D19:D19)</f>
        <v>427.8</v>
      </c>
      <c r="E18" s="98">
        <f>SUM(E19:E19)</f>
        <v>427.8</v>
      </c>
      <c r="F18" s="98">
        <f>SUM(F19:F19)</f>
        <v>855.6</v>
      </c>
    </row>
    <row r="19" spans="2:7" x14ac:dyDescent="0.2">
      <c r="B19" s="103">
        <v>51501</v>
      </c>
      <c r="C19" s="102" t="s">
        <v>76</v>
      </c>
      <c r="D19" s="101">
        <v>427.8</v>
      </c>
      <c r="E19" s="101">
        <v>427.8</v>
      </c>
      <c r="F19" s="101">
        <f>SUM(D19:E19)</f>
        <v>855.6</v>
      </c>
    </row>
    <row r="20" spans="2:7" x14ac:dyDescent="0.2">
      <c r="B20" s="96">
        <v>54</v>
      </c>
      <c r="C20" s="104" t="s">
        <v>79</v>
      </c>
      <c r="D20" s="105">
        <f>SUM(D21+D31+D34)</f>
        <v>5349.3799999999992</v>
      </c>
      <c r="E20" s="105">
        <f>SUM(E21+E31+E34)</f>
        <v>0</v>
      </c>
      <c r="F20" s="105">
        <f>SUM(F21+F31+F34)</f>
        <v>5349.3799999999992</v>
      </c>
    </row>
    <row r="21" spans="2:7" x14ac:dyDescent="0.2">
      <c r="B21" s="96">
        <v>541</v>
      </c>
      <c r="C21" s="104" t="s">
        <v>153</v>
      </c>
      <c r="D21" s="105">
        <f>SUM(D22:D30)</f>
        <v>3799.3799999999997</v>
      </c>
      <c r="E21" s="105">
        <f>SUM(E22:E30)</f>
        <v>0</v>
      </c>
      <c r="F21" s="105">
        <f>SUM(F22:F30)</f>
        <v>3799.3799999999997</v>
      </c>
      <c r="G21" s="12"/>
    </row>
    <row r="22" spans="2:7" x14ac:dyDescent="0.2">
      <c r="B22" s="103">
        <v>54101</v>
      </c>
      <c r="C22" s="102" t="s">
        <v>80</v>
      </c>
      <c r="D22" s="106">
        <v>361</v>
      </c>
      <c r="E22" s="106">
        <v>0</v>
      </c>
      <c r="F22" s="106">
        <f>SUM(D22:E22)</f>
        <v>361</v>
      </c>
      <c r="G22" s="77"/>
    </row>
    <row r="23" spans="2:7" x14ac:dyDescent="0.2">
      <c r="B23" s="103">
        <v>54102</v>
      </c>
      <c r="C23" s="102" t="s">
        <v>347</v>
      </c>
      <c r="D23" s="106">
        <v>300</v>
      </c>
      <c r="E23" s="106">
        <v>0</v>
      </c>
      <c r="F23" s="106">
        <f>+D23</f>
        <v>300</v>
      </c>
      <c r="G23" s="12"/>
    </row>
    <row r="24" spans="2:7" x14ac:dyDescent="0.2">
      <c r="B24" s="103">
        <v>54103</v>
      </c>
      <c r="C24" s="102" t="s">
        <v>81</v>
      </c>
      <c r="D24" s="106">
        <v>1000</v>
      </c>
      <c r="E24" s="106">
        <v>0</v>
      </c>
      <c r="F24" s="106">
        <f t="shared" ref="F24:F30" si="1">SUM(D24:E24)</f>
        <v>1000</v>
      </c>
      <c r="G24" s="77"/>
    </row>
    <row r="25" spans="2:7" x14ac:dyDescent="0.2">
      <c r="B25" s="103">
        <v>54105</v>
      </c>
      <c r="C25" s="102" t="s">
        <v>83</v>
      </c>
      <c r="D25" s="106">
        <v>75.2</v>
      </c>
      <c r="E25" s="106">
        <v>0</v>
      </c>
      <c r="F25" s="106">
        <f t="shared" si="1"/>
        <v>75.2</v>
      </c>
      <c r="G25" s="15"/>
    </row>
    <row r="26" spans="2:7" x14ac:dyDescent="0.2">
      <c r="B26" s="103">
        <v>54106</v>
      </c>
      <c r="C26" s="102" t="s">
        <v>84</v>
      </c>
      <c r="D26" s="106">
        <v>48</v>
      </c>
      <c r="E26" s="106">
        <v>0</v>
      </c>
      <c r="F26" s="106">
        <f t="shared" si="1"/>
        <v>48</v>
      </c>
      <c r="G26" s="15"/>
    </row>
    <row r="27" spans="2:7" x14ac:dyDescent="0.2">
      <c r="B27" s="103">
        <v>54107</v>
      </c>
      <c r="C27" s="102" t="s">
        <v>133</v>
      </c>
      <c r="D27" s="106">
        <v>1000</v>
      </c>
      <c r="E27" s="106">
        <v>0</v>
      </c>
      <c r="F27" s="106">
        <f t="shared" si="1"/>
        <v>1000</v>
      </c>
      <c r="G27" s="15"/>
    </row>
    <row r="28" spans="2:7" x14ac:dyDescent="0.2">
      <c r="B28" s="103">
        <v>54110</v>
      </c>
      <c r="C28" s="102" t="s">
        <v>86</v>
      </c>
      <c r="D28" s="106">
        <v>500</v>
      </c>
      <c r="E28" s="106">
        <v>0</v>
      </c>
      <c r="F28" s="106">
        <f t="shared" si="1"/>
        <v>500</v>
      </c>
      <c r="G28" s="15"/>
    </row>
    <row r="29" spans="2:7" x14ac:dyDescent="0.2">
      <c r="B29" s="103">
        <v>54114</v>
      </c>
      <c r="C29" s="102" t="s">
        <v>87</v>
      </c>
      <c r="D29" s="106">
        <v>49.18</v>
      </c>
      <c r="E29" s="106">
        <v>0</v>
      </c>
      <c r="F29" s="106">
        <f t="shared" si="1"/>
        <v>49.18</v>
      </c>
      <c r="G29" s="15"/>
    </row>
    <row r="30" spans="2:7" x14ac:dyDescent="0.2">
      <c r="B30" s="103">
        <v>54118</v>
      </c>
      <c r="C30" s="102" t="s">
        <v>121</v>
      </c>
      <c r="D30" s="106">
        <v>466</v>
      </c>
      <c r="E30" s="106">
        <v>0</v>
      </c>
      <c r="F30" s="106">
        <f t="shared" si="1"/>
        <v>466</v>
      </c>
      <c r="G30" s="15"/>
    </row>
    <row r="31" spans="2:7" x14ac:dyDescent="0.2">
      <c r="B31" s="96">
        <v>543</v>
      </c>
      <c r="C31" s="104" t="s">
        <v>145</v>
      </c>
      <c r="D31" s="105">
        <f>SUM(D32:D33)</f>
        <v>1500</v>
      </c>
      <c r="E31" s="105">
        <f>SUM(E32:E33)</f>
        <v>0</v>
      </c>
      <c r="F31" s="105">
        <f>SUM(F32:F33)</f>
        <v>1500</v>
      </c>
      <c r="G31" s="77"/>
    </row>
    <row r="32" spans="2:7" x14ac:dyDescent="0.2">
      <c r="B32" s="103">
        <v>54304</v>
      </c>
      <c r="C32" s="102" t="s">
        <v>138</v>
      </c>
      <c r="D32" s="106">
        <v>1300</v>
      </c>
      <c r="E32" s="105">
        <v>0</v>
      </c>
      <c r="F32" s="106">
        <f>+D32</f>
        <v>1300</v>
      </c>
      <c r="G32" s="77"/>
    </row>
    <row r="33" spans="2:7" x14ac:dyDescent="0.2">
      <c r="B33" s="103">
        <v>54313</v>
      </c>
      <c r="C33" s="102" t="s">
        <v>123</v>
      </c>
      <c r="D33" s="106">
        <v>200</v>
      </c>
      <c r="E33" s="106">
        <v>0</v>
      </c>
      <c r="F33" s="106">
        <f>SUM(D33:E33)</f>
        <v>200</v>
      </c>
      <c r="G33" s="15"/>
    </row>
    <row r="34" spans="2:7" x14ac:dyDescent="0.2">
      <c r="B34" s="96">
        <v>544</v>
      </c>
      <c r="C34" s="104" t="s">
        <v>146</v>
      </c>
      <c r="D34" s="105">
        <f>SUM(D35)</f>
        <v>50</v>
      </c>
      <c r="E34" s="105">
        <f t="shared" ref="E34:F34" si="2">SUM(E35)</f>
        <v>0</v>
      </c>
      <c r="F34" s="105">
        <f t="shared" si="2"/>
        <v>50</v>
      </c>
      <c r="G34" s="15"/>
    </row>
    <row r="35" spans="2:7" x14ac:dyDescent="0.2">
      <c r="B35" s="103">
        <v>54401</v>
      </c>
      <c r="C35" s="102" t="s">
        <v>98</v>
      </c>
      <c r="D35" s="106">
        <v>50</v>
      </c>
      <c r="E35" s="106">
        <v>0</v>
      </c>
      <c r="F35" s="106">
        <f>SUM(D35:E35)</f>
        <v>50</v>
      </c>
      <c r="G35" s="15"/>
    </row>
    <row r="36" spans="2:7" x14ac:dyDescent="0.2">
      <c r="B36" s="96">
        <v>61</v>
      </c>
      <c r="C36" s="104" t="s">
        <v>106</v>
      </c>
      <c r="D36" s="105">
        <f>SUM(D37)</f>
        <v>2150</v>
      </c>
      <c r="E36" s="105">
        <f t="shared" ref="E36:F36" si="3">SUM(E37)</f>
        <v>0</v>
      </c>
      <c r="F36" s="105">
        <f t="shared" si="3"/>
        <v>2150</v>
      </c>
      <c r="G36" s="15"/>
    </row>
    <row r="37" spans="2:7" x14ac:dyDescent="0.2">
      <c r="B37" s="96">
        <v>611</v>
      </c>
      <c r="C37" s="104" t="s">
        <v>152</v>
      </c>
      <c r="D37" s="105">
        <f>SUM(D38:D38)</f>
        <v>2150</v>
      </c>
      <c r="E37" s="105">
        <f>SUM(E38:E38)</f>
        <v>0</v>
      </c>
      <c r="F37" s="105">
        <f>SUM(F38:F38)</f>
        <v>2150</v>
      </c>
      <c r="G37" s="15"/>
    </row>
    <row r="38" spans="2:7" x14ac:dyDescent="0.2">
      <c r="B38" s="103">
        <v>61101</v>
      </c>
      <c r="C38" s="102" t="s">
        <v>108</v>
      </c>
      <c r="D38" s="106">
        <v>2150</v>
      </c>
      <c r="E38" s="106">
        <v>0</v>
      </c>
      <c r="F38" s="106">
        <f>SUM(D38:E38)</f>
        <v>2150</v>
      </c>
      <c r="G38" s="15"/>
    </row>
    <row r="39" spans="2:7" x14ac:dyDescent="0.2">
      <c r="B39" s="103"/>
      <c r="C39" s="102"/>
      <c r="D39" s="106"/>
      <c r="E39" s="106"/>
      <c r="F39" s="106"/>
      <c r="G39" s="15"/>
    </row>
    <row r="40" spans="2:7" x14ac:dyDescent="0.2">
      <c r="B40" s="103"/>
      <c r="C40" s="104" t="s">
        <v>115</v>
      </c>
      <c r="D40" s="105">
        <f>SUM(D12+D20+D36)</f>
        <v>14663.93</v>
      </c>
      <c r="E40" s="105">
        <f>SUM(E12+E20+E36)</f>
        <v>6417</v>
      </c>
      <c r="F40" s="105">
        <f>SUM(D40:E40)</f>
        <v>21080.93</v>
      </c>
      <c r="G40" s="15"/>
    </row>
    <row r="41" spans="2:7" x14ac:dyDescent="0.2">
      <c r="B41" s="103"/>
      <c r="C41" s="102"/>
      <c r="D41" s="106"/>
      <c r="E41" s="106"/>
      <c r="F41" s="106"/>
      <c r="G41" s="15"/>
    </row>
    <row r="42" spans="2:7" x14ac:dyDescent="0.2">
      <c r="B42" s="96"/>
      <c r="C42" s="104" t="s">
        <v>116</v>
      </c>
      <c r="D42" s="105">
        <f>SUM(D12+D20+D36)</f>
        <v>14663.93</v>
      </c>
      <c r="E42" s="105">
        <f>SUM(E12+E20+E36)</f>
        <v>6417</v>
      </c>
      <c r="F42" s="105">
        <f>SUM(F12+F20+F36)</f>
        <v>21080.93</v>
      </c>
      <c r="G42" s="15"/>
    </row>
    <row r="43" spans="2:7" x14ac:dyDescent="0.2">
      <c r="B43" s="96"/>
      <c r="C43" s="104" t="s">
        <v>117</v>
      </c>
      <c r="D43" s="105">
        <f>SUM(D13+D16+D18+D21+D31+D34+D37)</f>
        <v>14663.93</v>
      </c>
      <c r="E43" s="105">
        <f>SUM(E13+E16+E18+E21+E31+E34+E37)</f>
        <v>6417</v>
      </c>
      <c r="F43" s="105">
        <f>SUM(F13+F16+F18+F21+F31+F34+F37)</f>
        <v>21080.93</v>
      </c>
      <c r="G43" s="15"/>
    </row>
    <row r="44" spans="2:7" x14ac:dyDescent="0.2">
      <c r="B44" s="96"/>
      <c r="C44" s="104" t="s">
        <v>118</v>
      </c>
      <c r="D44" s="105">
        <f>SUM(D14+D15+D17+D19+D22+D23+D24+D25+D26+D27+D28+D29+D30+D32+D33+D35+D38)</f>
        <v>14663.93</v>
      </c>
      <c r="E44" s="105">
        <f>SUM(E14+E15+E17+E19+E22+E24+E25+E26+E27+E28+E29+E30+E33+E35+E38)</f>
        <v>6417</v>
      </c>
      <c r="F44" s="105">
        <f>SUM(F14+F15+F17+F19+F22+F23+F24+F25+F26+F27+F28+F29+F30+F32+F33+F35+F38)</f>
        <v>21080.93</v>
      </c>
      <c r="G44" s="26"/>
    </row>
    <row r="45" spans="2:7" x14ac:dyDescent="0.2">
      <c r="B45" s="9"/>
      <c r="G45" s="15"/>
    </row>
    <row r="46" spans="2:7" x14ac:dyDescent="0.2">
      <c r="G46" s="15"/>
    </row>
    <row r="47" spans="2:7" x14ac:dyDescent="0.2">
      <c r="G47" s="15"/>
    </row>
    <row r="48" spans="2:7" x14ac:dyDescent="0.2">
      <c r="G48" s="15"/>
    </row>
    <row r="49" spans="7:7" x14ac:dyDescent="0.2">
      <c r="G49" s="15"/>
    </row>
    <row r="50" spans="7:7" x14ac:dyDescent="0.2">
      <c r="G50" s="15"/>
    </row>
    <row r="51" spans="7:7" x14ac:dyDescent="0.2">
      <c r="G51" s="15"/>
    </row>
    <row r="52" spans="7:7" x14ac:dyDescent="0.2">
      <c r="G52" s="15"/>
    </row>
    <row r="53" spans="7:7" x14ac:dyDescent="0.2">
      <c r="G53" s="15"/>
    </row>
    <row r="54" spans="7:7" x14ac:dyDescent="0.2">
      <c r="G54" s="15"/>
    </row>
    <row r="55" spans="7:7" x14ac:dyDescent="0.2">
      <c r="G55" s="15"/>
    </row>
    <row r="56" spans="7:7" x14ac:dyDescent="0.2">
      <c r="G56" s="15"/>
    </row>
    <row r="57" spans="7:7" x14ac:dyDescent="0.2">
      <c r="G57" s="15"/>
    </row>
    <row r="58" spans="7:7" x14ac:dyDescent="0.2">
      <c r="G58" s="15"/>
    </row>
    <row r="59" spans="7:7" x14ac:dyDescent="0.2">
      <c r="G59" s="15"/>
    </row>
    <row r="60" spans="7:7" x14ac:dyDescent="0.2">
      <c r="G60" s="15"/>
    </row>
    <row r="61" spans="7:7" x14ac:dyDescent="0.2">
      <c r="G61" s="15"/>
    </row>
    <row r="62" spans="7:7" x14ac:dyDescent="0.2">
      <c r="G62" s="15"/>
    </row>
    <row r="63" spans="7:7" x14ac:dyDescent="0.2">
      <c r="G63" s="15"/>
    </row>
    <row r="64" spans="7:7" x14ac:dyDescent="0.2">
      <c r="G64" s="15"/>
    </row>
    <row r="65" spans="7:7" x14ac:dyDescent="0.2">
      <c r="G65" s="15"/>
    </row>
    <row r="66" spans="7:7" x14ac:dyDescent="0.2">
      <c r="G66" s="15"/>
    </row>
    <row r="67" spans="7:7" x14ac:dyDescent="0.2">
      <c r="G67" s="15"/>
    </row>
    <row r="68" spans="7:7" x14ac:dyDescent="0.2">
      <c r="G68" s="15"/>
    </row>
    <row r="69" spans="7:7" x14ac:dyDescent="0.2">
      <c r="G69" s="15"/>
    </row>
    <row r="70" spans="7:7" x14ac:dyDescent="0.2">
      <c r="G70" s="15"/>
    </row>
    <row r="71" spans="7:7" x14ac:dyDescent="0.2">
      <c r="G71" s="15"/>
    </row>
    <row r="72" spans="7:7" x14ac:dyDescent="0.2">
      <c r="G72" s="15"/>
    </row>
    <row r="73" spans="7:7" x14ac:dyDescent="0.2">
      <c r="G73" s="15"/>
    </row>
    <row r="86" ht="15" customHeight="1" x14ac:dyDescent="0.2"/>
    <row r="1093" spans="7:7" x14ac:dyDescent="0.2">
      <c r="G1093" s="78"/>
    </row>
    <row r="1094" spans="7:7" x14ac:dyDescent="0.2">
      <c r="G1094" s="79"/>
    </row>
    <row r="1095" spans="7:7" x14ac:dyDescent="0.2">
      <c r="G1095" s="79"/>
    </row>
    <row r="1096" spans="7:7" x14ac:dyDescent="0.2">
      <c r="G1096" s="79"/>
    </row>
    <row r="1097" spans="7:7" x14ac:dyDescent="0.2">
      <c r="G1097" s="79"/>
    </row>
    <row r="1098" spans="7:7" x14ac:dyDescent="0.2">
      <c r="G1098" s="11"/>
    </row>
    <row r="1099" spans="7:7" x14ac:dyDescent="0.2">
      <c r="G1099" s="79"/>
    </row>
    <row r="1100" spans="7:7" x14ac:dyDescent="0.2">
      <c r="G1100" s="79"/>
    </row>
    <row r="1101" spans="7:7" x14ac:dyDescent="0.2">
      <c r="G1101" s="79"/>
    </row>
    <row r="1102" spans="7:7" x14ac:dyDescent="0.2">
      <c r="G1102" s="79"/>
    </row>
    <row r="1103" spans="7:7" x14ac:dyDescent="0.2">
      <c r="G1103" s="79"/>
    </row>
    <row r="1104" spans="7:7" x14ac:dyDescent="0.2">
      <c r="G1104" s="79"/>
    </row>
    <row r="1105" spans="7:7" x14ac:dyDescent="0.2">
      <c r="G1105" s="79"/>
    </row>
    <row r="1106" spans="7:7" x14ac:dyDescent="0.2">
      <c r="G1106" s="79"/>
    </row>
    <row r="1107" spans="7:7" x14ac:dyDescent="0.2">
      <c r="G1107" s="79"/>
    </row>
    <row r="1108" spans="7:7" x14ac:dyDescent="0.2">
      <c r="G1108" s="79"/>
    </row>
    <row r="1109" spans="7:7" x14ac:dyDescent="0.2">
      <c r="G1109" s="79"/>
    </row>
    <row r="1110" spans="7:7" x14ac:dyDescent="0.2">
      <c r="G1110" s="79"/>
    </row>
    <row r="1111" spans="7:7" x14ac:dyDescent="0.2">
      <c r="G1111" s="12"/>
    </row>
    <row r="1112" spans="7:7" x14ac:dyDescent="0.2">
      <c r="G1112" s="80"/>
    </row>
    <row r="1113" spans="7:7" x14ac:dyDescent="0.2">
      <c r="G1113" s="12"/>
    </row>
    <row r="1114" spans="7:7" x14ac:dyDescent="0.2">
      <c r="G1114" s="80"/>
    </row>
    <row r="1115" spans="7:7" x14ac:dyDescent="0.2">
      <c r="G1115" s="15"/>
    </row>
    <row r="1116" spans="7:7" x14ac:dyDescent="0.2">
      <c r="G1116" s="12"/>
    </row>
    <row r="1117" spans="7:7" x14ac:dyDescent="0.2">
      <c r="G1117" s="15"/>
    </row>
    <row r="1118" spans="7:7" x14ac:dyDescent="0.2">
      <c r="G1118" s="15"/>
    </row>
    <row r="1119" spans="7:7" x14ac:dyDescent="0.2">
      <c r="G1119" s="15"/>
    </row>
    <row r="1120" spans="7:7" x14ac:dyDescent="0.2">
      <c r="G1120" s="12"/>
    </row>
    <row r="1121" spans="7:7" x14ac:dyDescent="0.2">
      <c r="G1121" s="12"/>
    </row>
    <row r="1122" spans="7:7" x14ac:dyDescent="0.2">
      <c r="G1122" s="12"/>
    </row>
    <row r="1123" spans="7:7" x14ac:dyDescent="0.2">
      <c r="G1123" s="12"/>
    </row>
    <row r="1124" spans="7:7" x14ac:dyDescent="0.2">
      <c r="G1124" s="12"/>
    </row>
    <row r="1125" spans="7:7" x14ac:dyDescent="0.2">
      <c r="G1125" s="12"/>
    </row>
    <row r="2467" spans="8:102" ht="11.1" customHeight="1" x14ac:dyDescent="0.2">
      <c r="H2467" s="10"/>
      <c r="I2467" s="10"/>
      <c r="J2467" s="10"/>
      <c r="K2467" s="10"/>
      <c r="L2467" s="10"/>
      <c r="N2467" s="10"/>
      <c r="O2467" s="10"/>
      <c r="P2467" s="10"/>
      <c r="Q2467" s="10"/>
      <c r="R2467" s="10"/>
      <c r="S2467" s="10"/>
      <c r="T2467" s="10"/>
      <c r="U2467" s="10"/>
      <c r="V2467" s="10"/>
      <c r="W2467" s="10"/>
      <c r="X2467" s="10"/>
      <c r="Y2467" s="10"/>
      <c r="Z2467" s="10"/>
      <c r="AA2467" s="10"/>
      <c r="AB2467" s="10"/>
      <c r="AC2467" s="10"/>
      <c r="AD2467" s="10"/>
      <c r="AE2467" s="10"/>
      <c r="AF2467" s="10"/>
      <c r="AG2467" s="10"/>
      <c r="AH2467" s="10"/>
      <c r="AI2467" s="10"/>
      <c r="AJ2467" s="10"/>
      <c r="AK2467" s="10"/>
      <c r="AL2467" s="10"/>
      <c r="AM2467" s="10"/>
      <c r="AN2467" s="10"/>
      <c r="AO2467" s="10"/>
      <c r="AP2467" s="10"/>
      <c r="AQ2467" s="10"/>
      <c r="AR2467" s="10"/>
      <c r="AS2467" s="10"/>
      <c r="AT2467" s="10"/>
      <c r="AU2467" s="10"/>
      <c r="AV2467" s="10"/>
      <c r="AW2467" s="10"/>
      <c r="AX2467" s="10"/>
      <c r="AZ2467" s="10"/>
      <c r="BA2467" s="10"/>
      <c r="BB2467" s="10"/>
      <c r="BC2467" s="10"/>
      <c r="BD2467" s="10"/>
      <c r="BE2467" s="10"/>
      <c r="BG2467" s="10"/>
      <c r="BH2467" s="10"/>
      <c r="BI2467" s="10"/>
      <c r="BJ2467" s="10"/>
      <c r="BK2467" s="10"/>
      <c r="BL2467" s="10"/>
      <c r="BN2467" s="10"/>
      <c r="BO2467" s="10"/>
      <c r="BP2467" s="10"/>
      <c r="BQ2467" s="10"/>
      <c r="BR2467" s="10"/>
      <c r="BS2467" s="10"/>
      <c r="BU2467" s="10"/>
      <c r="BV2467" s="10"/>
      <c r="BW2467" s="10"/>
      <c r="BX2467" s="10"/>
      <c r="BY2467" s="10"/>
      <c r="BZ2467" s="10"/>
      <c r="CB2467" s="10"/>
      <c r="CC2467" s="10"/>
      <c r="CD2467" s="10"/>
      <c r="CE2467" s="10"/>
      <c r="CF2467" s="10"/>
      <c r="CG2467" s="10"/>
      <c r="CI2467" s="10"/>
      <c r="CJ2467" s="10"/>
      <c r="CK2467" s="10"/>
      <c r="CL2467" s="10"/>
      <c r="CM2467" s="10"/>
      <c r="CN2467" s="10"/>
      <c r="CP2467" s="10"/>
      <c r="CQ2467" s="10"/>
      <c r="CR2467" s="10"/>
      <c r="CS2467" s="10"/>
      <c r="CT2467" s="10"/>
      <c r="CU2467" s="10"/>
      <c r="CW2467" s="10"/>
      <c r="CX2467" s="10"/>
    </row>
    <row r="2468" spans="8:102" ht="11.1" customHeight="1" x14ac:dyDescent="0.2">
      <c r="H2468" s="1"/>
      <c r="I2468" s="1"/>
      <c r="J2468" s="1"/>
      <c r="K2468" s="1"/>
      <c r="L2468" s="1"/>
      <c r="N2468" s="1"/>
      <c r="O2468" s="1"/>
      <c r="P2468" s="1"/>
      <c r="Q2468" s="1"/>
      <c r="R2468" s="1"/>
      <c r="S2468" s="1"/>
      <c r="T2468" s="1"/>
      <c r="U2468" s="1"/>
      <c r="V2468" s="1"/>
      <c r="W2468" s="1"/>
      <c r="X2468" s="1"/>
      <c r="Y2468" s="1"/>
      <c r="Z2468" s="1"/>
      <c r="AA2468" s="1"/>
      <c r="AB2468" s="1"/>
      <c r="AC2468" s="1"/>
      <c r="AD2468" s="1"/>
      <c r="AE2468" s="1"/>
      <c r="AF2468" s="1"/>
      <c r="AG2468" s="1"/>
      <c r="AH2468" s="1"/>
      <c r="AI2468" s="1"/>
      <c r="AJ2468" s="1"/>
      <c r="AK2468" s="1"/>
      <c r="AL2468" s="1"/>
      <c r="AM2468" s="1"/>
      <c r="AN2468" s="1"/>
      <c r="AO2468" s="1"/>
      <c r="AP2468" s="1"/>
      <c r="AQ2468" s="1"/>
      <c r="AR2468" s="1"/>
      <c r="AS2468" s="1"/>
      <c r="AT2468" s="1"/>
      <c r="AU2468" s="1"/>
      <c r="AV2468" s="1"/>
      <c r="AW2468" s="1"/>
      <c r="AX2468" s="1"/>
      <c r="AZ2468" s="1"/>
      <c r="BA2468" s="1"/>
      <c r="BB2468" s="1"/>
      <c r="BC2468" s="1"/>
      <c r="BD2468" s="1"/>
      <c r="BE2468" s="1"/>
      <c r="BG2468" s="1"/>
      <c r="BH2468" s="1"/>
      <c r="BI2468" s="1"/>
      <c r="BJ2468" s="1"/>
      <c r="BK2468" s="1"/>
      <c r="BL2468" s="1"/>
      <c r="BN2468" s="1"/>
      <c r="BO2468" s="1"/>
      <c r="BP2468" s="1"/>
      <c r="BQ2468" s="1"/>
      <c r="BR2468" s="1"/>
      <c r="BS2468" s="1"/>
      <c r="BU2468" s="1"/>
      <c r="BV2468" s="1"/>
      <c r="BW2468" s="1"/>
      <c r="BX2468" s="1"/>
      <c r="BY2468" s="1"/>
      <c r="BZ2468" s="1"/>
      <c r="CB2468" s="1"/>
      <c r="CC2468" s="1"/>
      <c r="CD2468" s="1"/>
      <c r="CE2468" s="1"/>
      <c r="CF2468" s="1"/>
      <c r="CG2468" s="1"/>
      <c r="CI2468" s="1"/>
      <c r="CJ2468" s="1"/>
      <c r="CK2468" s="1"/>
      <c r="CL2468" s="1"/>
      <c r="CM2468" s="1"/>
      <c r="CN2468" s="1"/>
      <c r="CP2468" s="1"/>
      <c r="CQ2468" s="1"/>
      <c r="CR2468" s="1"/>
      <c r="CS2468" s="1"/>
      <c r="CT2468" s="1"/>
      <c r="CU2468" s="1"/>
      <c r="CW2468" s="1"/>
      <c r="CX2468" s="1"/>
    </row>
    <row r="2469" spans="8:102" ht="11.1" customHeight="1" x14ac:dyDescent="0.2">
      <c r="H2469" s="1"/>
      <c r="I2469" s="1"/>
      <c r="J2469" s="1"/>
      <c r="K2469" s="1"/>
      <c r="L2469" s="1"/>
      <c r="N2469" s="1"/>
      <c r="O2469" s="1"/>
      <c r="P2469" s="1"/>
      <c r="Q2469" s="1"/>
      <c r="R2469" s="1"/>
      <c r="S2469" s="1"/>
      <c r="T2469" s="1"/>
      <c r="U2469" s="1"/>
      <c r="V2469" s="1"/>
      <c r="W2469" s="1"/>
      <c r="X2469" s="1"/>
      <c r="Y2469" s="1"/>
      <c r="Z2469" s="1"/>
      <c r="AA2469" s="1"/>
      <c r="AB2469" s="1"/>
      <c r="AC2469" s="1"/>
      <c r="AD2469" s="1"/>
      <c r="AE2469" s="1"/>
      <c r="AF2469" s="1"/>
      <c r="AG2469" s="1"/>
      <c r="AH2469" s="1"/>
      <c r="AJ2469" s="1"/>
      <c r="AK2469" s="1"/>
      <c r="AM2469" s="1"/>
      <c r="AO2469" s="1"/>
      <c r="AP2469" s="1"/>
      <c r="AQ2469" s="1"/>
      <c r="AR2469" s="1"/>
      <c r="AS2469" s="1"/>
      <c r="AT2469" s="1"/>
      <c r="AV2469" s="1"/>
      <c r="AX2469" s="1"/>
      <c r="AZ2469" s="1"/>
      <c r="BA2469" s="1"/>
      <c r="BB2469" s="1"/>
      <c r="BC2469" s="1"/>
      <c r="BD2469" s="1"/>
      <c r="BE2469" s="1"/>
      <c r="BG2469" s="1"/>
      <c r="BH2469" s="1"/>
      <c r="BI2469" s="1"/>
      <c r="BJ2469" s="1"/>
      <c r="BL2469" s="1"/>
      <c r="BN2469" s="1"/>
      <c r="BO2469" s="1"/>
      <c r="BP2469" s="1"/>
      <c r="BQ2469" s="1"/>
      <c r="BR2469" s="1"/>
      <c r="BS2469" s="1"/>
      <c r="BU2469" s="1"/>
      <c r="BV2469" s="1"/>
      <c r="BW2469" s="1"/>
      <c r="BX2469" s="1"/>
      <c r="BY2469" s="1"/>
      <c r="BZ2469" s="1"/>
      <c r="CB2469" s="1"/>
      <c r="CD2469" s="1"/>
      <c r="CE2469" s="1"/>
      <c r="CF2469" s="1"/>
      <c r="CG2469" s="1"/>
      <c r="CI2469" s="1"/>
      <c r="CJ2469" s="1"/>
      <c r="CK2469" s="1"/>
      <c r="CL2469" s="1"/>
      <c r="CM2469" s="1"/>
      <c r="CN2469" s="1"/>
      <c r="CP2469" s="1"/>
      <c r="CQ2469" s="1"/>
      <c r="CR2469" s="1"/>
      <c r="CW2469" s="1"/>
      <c r="CX2469" s="1"/>
    </row>
    <row r="2470" spans="8:102" x14ac:dyDescent="0.2">
      <c r="H2470" s="1"/>
      <c r="I2470" s="1"/>
      <c r="J2470" s="1"/>
      <c r="K2470" s="1"/>
      <c r="L2470" s="1"/>
      <c r="N2470" s="1"/>
      <c r="O2470" s="1"/>
      <c r="P2470" s="1"/>
      <c r="Q2470" s="1"/>
      <c r="R2470" s="1"/>
      <c r="S2470" s="1"/>
      <c r="T2470" s="1"/>
      <c r="U2470" s="1"/>
      <c r="V2470" s="1"/>
      <c r="W2470" s="1"/>
      <c r="X2470" s="1"/>
      <c r="Y2470" s="1"/>
      <c r="Z2470" s="1"/>
      <c r="AA2470" s="1"/>
      <c r="AB2470" s="1"/>
      <c r="AC2470" s="1"/>
      <c r="AD2470" s="1"/>
      <c r="AE2470" s="1"/>
      <c r="AF2470" s="1"/>
      <c r="AG2470" s="1"/>
      <c r="AH2470" s="1"/>
      <c r="AJ2470" s="1"/>
      <c r="AK2470" s="1"/>
      <c r="AM2470" s="1"/>
      <c r="AO2470" s="1"/>
      <c r="AP2470" s="1"/>
      <c r="AQ2470" s="1"/>
      <c r="AR2470" s="1"/>
      <c r="AS2470" s="1"/>
      <c r="AT2470" s="1"/>
      <c r="AV2470" s="1"/>
      <c r="AX2470" s="1"/>
      <c r="AZ2470" s="1"/>
      <c r="BA2470" s="1"/>
      <c r="BB2470" s="1"/>
      <c r="BC2470" s="1"/>
      <c r="BD2470" s="1"/>
      <c r="BE2470" s="1"/>
      <c r="BG2470" s="1"/>
      <c r="BH2470" s="1"/>
      <c r="BI2470" s="1"/>
      <c r="BJ2470" s="1"/>
      <c r="BL2470" s="1"/>
      <c r="BN2470" s="1"/>
      <c r="BO2470" s="1"/>
      <c r="BP2470" s="1"/>
      <c r="BQ2470" s="1"/>
      <c r="BR2470" s="1"/>
      <c r="BS2470" s="1"/>
      <c r="BU2470" s="1"/>
      <c r="BV2470" s="1"/>
      <c r="BW2470" s="1"/>
      <c r="BX2470" s="1"/>
      <c r="BY2470" s="1"/>
      <c r="BZ2470" s="1"/>
      <c r="CB2470" s="1"/>
      <c r="CD2470" s="1"/>
      <c r="CE2470" s="1"/>
      <c r="CF2470" s="1"/>
      <c r="CG2470" s="1"/>
      <c r="CI2470" s="1"/>
      <c r="CJ2470" s="1"/>
      <c r="CK2470" s="1"/>
      <c r="CL2470" s="1"/>
      <c r="CM2470" s="1"/>
      <c r="CN2470" s="1"/>
      <c r="CP2470" s="1"/>
      <c r="CQ2470" s="1"/>
      <c r="CR2470" s="1"/>
      <c r="CW2470" s="1"/>
      <c r="CX2470" s="1"/>
    </row>
    <row r="2471" spans="8:102" ht="12.95" customHeight="1" x14ac:dyDescent="0.2">
      <c r="H2471" s="1"/>
      <c r="I2471" s="1"/>
      <c r="J2471" s="1"/>
      <c r="K2471" s="1"/>
      <c r="L2471" s="1"/>
      <c r="N2471" s="1"/>
      <c r="O2471" s="1"/>
      <c r="P2471" s="1"/>
      <c r="Q2471" s="1"/>
      <c r="R2471" s="1"/>
      <c r="S2471" s="1"/>
      <c r="T2471" s="1"/>
      <c r="U2471" s="1"/>
      <c r="V2471" s="1"/>
      <c r="W2471" s="1"/>
      <c r="X2471" s="1"/>
      <c r="Y2471" s="1"/>
      <c r="Z2471" s="1"/>
      <c r="AA2471" s="1"/>
      <c r="AD2471" s="1"/>
      <c r="AE2471" s="1"/>
      <c r="AF2471" s="1"/>
      <c r="AG2471" s="1"/>
      <c r="AH2471" s="1"/>
      <c r="AJ2471" s="1"/>
      <c r="AK2471" s="1"/>
      <c r="AM2471" s="1"/>
      <c r="AO2471" s="1"/>
      <c r="AP2471" s="1"/>
      <c r="AS2471" s="1"/>
      <c r="AV2471" s="1"/>
      <c r="AX2471" s="1"/>
      <c r="AZ2471" s="1"/>
      <c r="BA2471" s="1"/>
      <c r="BB2471" s="1"/>
      <c r="BC2471" s="1"/>
      <c r="BE2471" s="1"/>
      <c r="BG2471" s="1"/>
      <c r="BH2471" s="1"/>
      <c r="BI2471" s="1"/>
      <c r="BJ2471" s="1"/>
      <c r="BL2471" s="1"/>
      <c r="BN2471" s="1"/>
      <c r="BO2471" s="1"/>
      <c r="BP2471" s="1"/>
      <c r="BQ2471" s="1"/>
      <c r="BR2471" s="1"/>
      <c r="BS2471" s="1"/>
      <c r="BV2471" s="1"/>
      <c r="BW2471" s="1"/>
      <c r="BX2471" s="1"/>
      <c r="BY2471" s="1"/>
      <c r="BZ2471" s="1"/>
      <c r="CD2471" s="1"/>
      <c r="CE2471" s="1"/>
      <c r="CF2471" s="1"/>
      <c r="CG2471" s="1"/>
      <c r="CJ2471" s="1"/>
      <c r="CK2471" s="1"/>
      <c r="CL2471" s="1"/>
      <c r="CM2471" s="1"/>
      <c r="CN2471" s="1"/>
      <c r="CR2471" s="1"/>
      <c r="CW2471" s="1"/>
      <c r="CX2471" s="1"/>
    </row>
    <row r="2472" spans="8:102" ht="12.95" customHeight="1" x14ac:dyDescent="0.2">
      <c r="H2472" s="1"/>
      <c r="I2472" s="1"/>
      <c r="J2472" s="1"/>
      <c r="K2472" s="1"/>
      <c r="L2472" s="1"/>
      <c r="N2472" s="1"/>
      <c r="O2472" s="1"/>
      <c r="P2472" s="1"/>
      <c r="Q2472" s="1"/>
      <c r="R2472" s="1"/>
      <c r="S2472" s="1"/>
      <c r="T2472" s="1"/>
      <c r="V2472" s="1"/>
      <c r="W2472" s="1"/>
      <c r="X2472" s="1"/>
      <c r="Y2472" s="1"/>
      <c r="Z2472" s="1"/>
      <c r="AA2472" s="1"/>
      <c r="AD2472" s="1"/>
      <c r="AE2472" s="1"/>
      <c r="AF2472" s="1"/>
      <c r="AG2472" s="1"/>
      <c r="AH2472" s="1"/>
      <c r="AJ2472" s="1"/>
      <c r="AK2472" s="1"/>
      <c r="AM2472" s="1"/>
      <c r="AO2472" s="1"/>
      <c r="AP2472" s="1"/>
      <c r="AS2472" s="1"/>
      <c r="AV2472" s="1"/>
      <c r="AX2472" s="1"/>
      <c r="AZ2472" s="1"/>
      <c r="BA2472" s="1"/>
      <c r="BB2472" s="1"/>
      <c r="BC2472" s="1"/>
      <c r="BE2472" s="1"/>
      <c r="BG2472" s="1"/>
      <c r="BH2472" s="1"/>
      <c r="BI2472" s="1"/>
      <c r="BJ2472" s="1"/>
      <c r="BL2472" s="1"/>
      <c r="BO2472" s="1"/>
      <c r="BP2472" s="1"/>
      <c r="BQ2472" s="1"/>
      <c r="BR2472" s="1"/>
      <c r="BS2472" s="1"/>
      <c r="BV2472" s="1"/>
      <c r="BW2472" s="1"/>
      <c r="BX2472" s="1"/>
      <c r="BY2472" s="1"/>
      <c r="BZ2472" s="1"/>
      <c r="CD2472" s="1"/>
      <c r="CE2472" s="1"/>
      <c r="CF2472" s="1"/>
      <c r="CG2472" s="1"/>
      <c r="CJ2472" s="1"/>
      <c r="CK2472" s="1"/>
      <c r="CL2472" s="1"/>
      <c r="CM2472" s="1"/>
      <c r="CN2472" s="1"/>
      <c r="CR2472" s="1"/>
      <c r="CW2472" s="1"/>
      <c r="CX2472" s="1"/>
    </row>
    <row r="2473" spans="8:102" ht="12.95" customHeight="1" x14ac:dyDescent="0.2">
      <c r="H2473" s="1"/>
      <c r="I2473" s="1"/>
      <c r="J2473" s="1"/>
      <c r="K2473" s="1"/>
      <c r="L2473" s="1"/>
      <c r="N2473" s="1"/>
      <c r="O2473" s="1"/>
      <c r="P2473" s="1"/>
      <c r="Q2473" s="1"/>
      <c r="R2473" s="1"/>
      <c r="S2473" s="1"/>
      <c r="T2473" s="1"/>
      <c r="V2473" s="1"/>
      <c r="W2473" s="1"/>
      <c r="X2473" s="1"/>
      <c r="Y2473" s="1"/>
      <c r="Z2473" s="1"/>
      <c r="AA2473" s="1"/>
      <c r="AD2473" s="1"/>
      <c r="AE2473" s="1"/>
      <c r="AF2473" s="1"/>
      <c r="AG2473" s="1"/>
      <c r="AH2473" s="1"/>
      <c r="AJ2473" s="1"/>
      <c r="AK2473" s="1"/>
      <c r="AM2473" s="1"/>
      <c r="AO2473" s="1"/>
      <c r="AP2473" s="1"/>
      <c r="AS2473" s="1"/>
      <c r="AV2473" s="1"/>
      <c r="AX2473" s="1"/>
      <c r="AZ2473" s="1"/>
      <c r="BA2473" s="1"/>
      <c r="BB2473" s="1"/>
      <c r="BC2473" s="1"/>
      <c r="BE2473" s="1"/>
      <c r="BG2473" s="1"/>
      <c r="BH2473" s="1"/>
      <c r="BI2473" s="1"/>
      <c r="BJ2473" s="1"/>
      <c r="BL2473" s="1"/>
      <c r="BO2473" s="1"/>
      <c r="BP2473" s="1"/>
      <c r="BQ2473" s="1"/>
      <c r="BR2473" s="1"/>
      <c r="BS2473" s="1"/>
      <c r="BV2473" s="1"/>
      <c r="BW2473" s="1"/>
      <c r="BX2473" s="1"/>
      <c r="BY2473" s="1"/>
      <c r="BZ2473" s="1"/>
      <c r="CD2473" s="1"/>
      <c r="CE2473" s="1"/>
      <c r="CF2473" s="1"/>
      <c r="CG2473" s="1"/>
      <c r="CJ2473" s="1"/>
      <c r="CK2473" s="1"/>
      <c r="CL2473" s="1"/>
      <c r="CM2473" s="1"/>
      <c r="CN2473" s="1"/>
      <c r="CR2473" s="1"/>
      <c r="CW2473" s="1"/>
      <c r="CX2473" s="1"/>
    </row>
    <row r="2474" spans="8:102" x14ac:dyDescent="0.2">
      <c r="H2474" s="1"/>
      <c r="I2474" s="1"/>
      <c r="J2474" s="1"/>
      <c r="K2474" s="1"/>
      <c r="L2474" s="1"/>
      <c r="N2474" s="1"/>
      <c r="O2474" s="1"/>
      <c r="P2474" s="1"/>
      <c r="Q2474" s="1"/>
      <c r="R2474" s="1"/>
      <c r="S2474" s="1"/>
      <c r="T2474" s="1"/>
      <c r="V2474" s="1"/>
      <c r="W2474" s="1"/>
      <c r="X2474" s="1"/>
      <c r="Y2474" s="1"/>
      <c r="Z2474" s="1"/>
      <c r="AA2474" s="1"/>
      <c r="AD2474" s="1"/>
      <c r="AE2474" s="1"/>
      <c r="AG2474" s="1"/>
      <c r="AH2474" s="1"/>
      <c r="AJ2474" s="1"/>
      <c r="AK2474" s="1"/>
      <c r="AM2474" s="1"/>
      <c r="AO2474" s="1"/>
      <c r="AP2474" s="1"/>
      <c r="AS2474" s="1"/>
      <c r="AV2474" s="1"/>
      <c r="AX2474" s="1"/>
      <c r="AZ2474" s="1"/>
      <c r="BA2474" s="1"/>
      <c r="BB2474" s="1"/>
      <c r="BC2474" s="1"/>
      <c r="BE2474" s="1"/>
      <c r="BG2474" s="1"/>
      <c r="BH2474" s="1"/>
      <c r="BI2474" s="1"/>
      <c r="BJ2474" s="1"/>
      <c r="BL2474" s="1"/>
      <c r="BO2474" s="1"/>
      <c r="BP2474" s="1"/>
      <c r="BQ2474" s="1"/>
      <c r="BR2474" s="1"/>
      <c r="BS2474" s="1"/>
      <c r="BV2474" s="1"/>
      <c r="BW2474" s="1"/>
      <c r="BX2474" s="1"/>
      <c r="BY2474" s="1"/>
      <c r="BZ2474" s="1"/>
      <c r="CD2474" s="1"/>
      <c r="CE2474" s="1"/>
      <c r="CF2474" s="1"/>
      <c r="CG2474" s="1"/>
      <c r="CJ2474" s="1"/>
      <c r="CK2474" s="1"/>
      <c r="CL2474" s="1"/>
      <c r="CM2474" s="1"/>
      <c r="CR2474" s="1"/>
      <c r="CW2474" s="1"/>
      <c r="CX2474" s="1"/>
    </row>
    <row r="2475" spans="8:102" x14ac:dyDescent="0.2">
      <c r="H2475" s="1"/>
      <c r="I2475" s="1"/>
      <c r="J2475" s="1"/>
      <c r="K2475" s="1"/>
      <c r="L2475" s="1"/>
      <c r="N2475" s="1"/>
      <c r="O2475" s="1"/>
      <c r="P2475" s="1"/>
      <c r="Q2475" s="1"/>
      <c r="R2475" s="1"/>
      <c r="S2475" s="1"/>
      <c r="T2475" s="1"/>
      <c r="V2475" s="1"/>
      <c r="W2475" s="1"/>
      <c r="X2475" s="1"/>
      <c r="Y2475" s="1"/>
      <c r="Z2475" s="1"/>
      <c r="AA2475" s="1"/>
      <c r="AD2475" s="1"/>
      <c r="AE2475" s="1"/>
      <c r="AG2475" s="1"/>
      <c r="AH2475" s="1"/>
      <c r="AJ2475" s="1"/>
      <c r="AK2475" s="1"/>
      <c r="AM2475" s="1"/>
      <c r="AO2475" s="1"/>
      <c r="AP2475" s="1"/>
      <c r="AS2475" s="1"/>
      <c r="AV2475" s="1"/>
      <c r="AX2475" s="1"/>
      <c r="AZ2475" s="1"/>
      <c r="BA2475" s="1"/>
      <c r="BB2475" s="1"/>
      <c r="BC2475" s="1"/>
      <c r="BE2475" s="1"/>
      <c r="BG2475" s="1"/>
      <c r="BH2475" s="1"/>
      <c r="BI2475" s="1"/>
      <c r="BJ2475" s="1"/>
      <c r="BL2475" s="1"/>
      <c r="BO2475" s="1"/>
      <c r="BP2475" s="1"/>
      <c r="BQ2475" s="1"/>
      <c r="BR2475" s="1"/>
      <c r="BS2475" s="1"/>
      <c r="BV2475" s="1"/>
      <c r="BW2475" s="1"/>
      <c r="BX2475" s="1"/>
      <c r="BY2475" s="1"/>
      <c r="BZ2475" s="1"/>
      <c r="CD2475" s="1"/>
      <c r="CE2475" s="1"/>
      <c r="CF2475" s="1"/>
      <c r="CG2475" s="1"/>
      <c r="CJ2475" s="1"/>
      <c r="CK2475" s="1"/>
      <c r="CL2475" s="1"/>
      <c r="CM2475" s="1"/>
      <c r="CR2475" s="1"/>
      <c r="CW2475" s="1"/>
      <c r="CX2475" s="1"/>
    </row>
    <row r="2476" spans="8:102" x14ac:dyDescent="0.2">
      <c r="H2476" s="1"/>
      <c r="I2476" s="1"/>
      <c r="J2476" s="1"/>
      <c r="K2476" s="1"/>
      <c r="L2476" s="1"/>
      <c r="N2476" s="1"/>
      <c r="O2476" s="1"/>
      <c r="P2476" s="1"/>
      <c r="Q2476" s="1"/>
      <c r="R2476" s="1"/>
      <c r="S2476" s="1"/>
      <c r="T2476" s="1"/>
      <c r="V2476" s="1"/>
      <c r="W2476" s="1"/>
      <c r="X2476" s="1"/>
      <c r="Y2476" s="1"/>
      <c r="Z2476" s="1"/>
      <c r="AA2476" s="1"/>
      <c r="AD2476" s="1"/>
      <c r="AE2476" s="1"/>
      <c r="AG2476" s="1"/>
      <c r="AJ2476" s="1"/>
      <c r="AK2476" s="1"/>
      <c r="AM2476" s="1"/>
      <c r="AO2476" s="1"/>
      <c r="AP2476" s="1"/>
      <c r="AS2476" s="1"/>
      <c r="AV2476" s="1"/>
      <c r="AX2476" s="1"/>
      <c r="AZ2476" s="1"/>
      <c r="BA2476" s="1"/>
      <c r="BB2476" s="1"/>
      <c r="BC2476" s="1"/>
      <c r="BE2476" s="1"/>
      <c r="BG2476" s="1"/>
      <c r="BH2476" s="1"/>
      <c r="BI2476" s="1"/>
      <c r="BJ2476" s="1"/>
      <c r="BL2476" s="1"/>
      <c r="BO2476" s="1"/>
      <c r="BP2476" s="1"/>
      <c r="BQ2476" s="1"/>
      <c r="BR2476" s="1"/>
      <c r="BS2476" s="1"/>
      <c r="BV2476" s="1"/>
      <c r="BW2476" s="1"/>
      <c r="BX2476" s="1"/>
      <c r="BY2476" s="1"/>
      <c r="BZ2476" s="1"/>
      <c r="CD2476" s="1"/>
      <c r="CE2476" s="1"/>
      <c r="CF2476" s="1"/>
      <c r="CG2476" s="1"/>
      <c r="CJ2476" s="1"/>
      <c r="CK2476" s="1"/>
      <c r="CL2476" s="1"/>
      <c r="CM2476" s="1"/>
      <c r="CR2476" s="1"/>
      <c r="CW2476" s="1"/>
      <c r="CX2476" s="1"/>
    </row>
    <row r="2477" spans="8:102" x14ac:dyDescent="0.2">
      <c r="H2477" s="1"/>
      <c r="I2477" s="1"/>
      <c r="J2477" s="1"/>
      <c r="K2477" s="1"/>
      <c r="L2477" s="1"/>
      <c r="N2477" s="1"/>
      <c r="O2477" s="1"/>
      <c r="P2477" s="1"/>
      <c r="Q2477" s="1"/>
      <c r="R2477" s="1"/>
      <c r="S2477" s="1"/>
      <c r="T2477" s="1"/>
      <c r="V2477" s="1"/>
      <c r="W2477" s="1"/>
      <c r="X2477" s="1"/>
      <c r="Y2477" s="1"/>
      <c r="Z2477" s="1"/>
      <c r="AA2477" s="1"/>
      <c r="AD2477" s="1"/>
      <c r="AE2477" s="1"/>
      <c r="AG2477" s="1"/>
      <c r="AJ2477" s="1"/>
      <c r="AK2477" s="1"/>
      <c r="AM2477" s="1"/>
      <c r="AO2477" s="1"/>
      <c r="AP2477" s="1"/>
      <c r="AS2477" s="1"/>
      <c r="AV2477" s="1"/>
      <c r="AX2477" s="1"/>
      <c r="AZ2477" s="1"/>
      <c r="BA2477" s="1"/>
      <c r="BB2477" s="1"/>
      <c r="BC2477" s="1"/>
      <c r="BE2477" s="1"/>
      <c r="BG2477" s="1"/>
      <c r="BH2477" s="1"/>
      <c r="BI2477" s="1"/>
      <c r="BJ2477" s="1"/>
      <c r="BL2477" s="1"/>
      <c r="BO2477" s="1"/>
      <c r="BP2477" s="1"/>
      <c r="BQ2477" s="1"/>
      <c r="BR2477" s="1"/>
      <c r="BS2477" s="1"/>
      <c r="BV2477" s="1"/>
      <c r="BW2477" s="1"/>
      <c r="BX2477" s="1"/>
      <c r="BY2477" s="1"/>
      <c r="BZ2477" s="1"/>
      <c r="CD2477" s="1"/>
      <c r="CE2477" s="1"/>
      <c r="CF2477" s="1"/>
      <c r="CG2477" s="1"/>
      <c r="CJ2477" s="1"/>
      <c r="CK2477" s="1"/>
      <c r="CL2477" s="1"/>
      <c r="CM2477" s="1"/>
      <c r="CR2477" s="1"/>
      <c r="CW2477" s="1"/>
      <c r="CX2477" s="1"/>
    </row>
    <row r="2478" spans="8:102" x14ac:dyDescent="0.2">
      <c r="H2478" s="1"/>
      <c r="I2478" s="1"/>
      <c r="J2478" s="1"/>
      <c r="K2478" s="1"/>
      <c r="L2478" s="1"/>
      <c r="N2478" s="1"/>
      <c r="O2478" s="1"/>
      <c r="P2478" s="1"/>
      <c r="Q2478" s="1"/>
      <c r="R2478" s="1"/>
      <c r="S2478" s="1"/>
      <c r="T2478" s="1"/>
      <c r="V2478" s="1"/>
      <c r="W2478" s="1"/>
      <c r="X2478" s="1"/>
      <c r="Y2478" s="1"/>
      <c r="Z2478" s="1"/>
      <c r="AA2478" s="1"/>
      <c r="AD2478" s="1"/>
      <c r="AE2478" s="1"/>
      <c r="AG2478" s="1"/>
      <c r="AJ2478" s="1"/>
      <c r="AK2478" s="1"/>
      <c r="AM2478" s="1"/>
      <c r="AO2478" s="1"/>
      <c r="AP2478" s="1"/>
      <c r="AS2478" s="1"/>
      <c r="AV2478" s="1"/>
      <c r="AX2478" s="1"/>
      <c r="AZ2478" s="1"/>
      <c r="BA2478" s="1"/>
      <c r="BB2478" s="1"/>
      <c r="BC2478" s="1"/>
      <c r="BE2478" s="1"/>
      <c r="BG2478" s="1"/>
      <c r="BH2478" s="1"/>
      <c r="BI2478" s="1"/>
      <c r="BJ2478" s="1"/>
      <c r="BL2478" s="1"/>
      <c r="BO2478" s="1"/>
      <c r="BP2478" s="1"/>
      <c r="BQ2478" s="1"/>
      <c r="BR2478" s="1"/>
      <c r="BS2478" s="1"/>
      <c r="BV2478" s="1"/>
      <c r="BW2478" s="1"/>
      <c r="BX2478" s="1"/>
      <c r="BY2478" s="1"/>
      <c r="BZ2478" s="1"/>
      <c r="CD2478" s="1"/>
      <c r="CE2478" s="1"/>
      <c r="CF2478" s="1"/>
      <c r="CG2478" s="1"/>
      <c r="CJ2478" s="1"/>
      <c r="CK2478" s="1"/>
      <c r="CL2478" s="1"/>
      <c r="CM2478" s="1"/>
      <c r="CR2478" s="1"/>
      <c r="CW2478" s="1"/>
      <c r="CX2478" s="1"/>
    </row>
    <row r="2479" spans="8:102" x14ac:dyDescent="0.2">
      <c r="H2479" s="1"/>
      <c r="I2479" s="1"/>
      <c r="J2479" s="1"/>
      <c r="K2479" s="1"/>
      <c r="L2479" s="1"/>
      <c r="N2479" s="1"/>
      <c r="O2479" s="1"/>
      <c r="P2479" s="1"/>
      <c r="Q2479" s="1"/>
      <c r="R2479" s="1"/>
      <c r="S2479" s="1"/>
      <c r="T2479" s="1"/>
      <c r="V2479" s="1"/>
      <c r="W2479" s="1"/>
      <c r="X2479" s="1"/>
      <c r="Y2479" s="1"/>
      <c r="Z2479" s="1"/>
      <c r="AA2479" s="1"/>
      <c r="AD2479" s="1"/>
      <c r="AE2479" s="1"/>
      <c r="AG2479" s="1"/>
      <c r="AJ2479" s="1"/>
      <c r="AK2479" s="1"/>
      <c r="AM2479" s="1"/>
      <c r="AO2479" s="1"/>
      <c r="AP2479" s="1"/>
      <c r="AS2479" s="1"/>
      <c r="AV2479" s="1"/>
      <c r="AX2479" s="1"/>
      <c r="AZ2479" s="1"/>
      <c r="BA2479" s="1"/>
      <c r="BB2479" s="1"/>
      <c r="BC2479" s="1"/>
      <c r="BE2479" s="1"/>
      <c r="BG2479" s="1"/>
      <c r="BH2479" s="1"/>
      <c r="BI2479" s="1"/>
      <c r="BJ2479" s="1"/>
      <c r="BL2479" s="1"/>
      <c r="BO2479" s="1"/>
      <c r="BP2479" s="1"/>
      <c r="BQ2479" s="1"/>
      <c r="BR2479" s="1"/>
      <c r="BS2479" s="1"/>
      <c r="BV2479" s="1"/>
      <c r="BW2479" s="1"/>
      <c r="BX2479" s="1"/>
      <c r="BY2479" s="1"/>
      <c r="BZ2479" s="1"/>
      <c r="CD2479" s="1"/>
      <c r="CE2479" s="1"/>
      <c r="CF2479" s="1"/>
      <c r="CG2479" s="1"/>
      <c r="CJ2479" s="1"/>
      <c r="CK2479" s="1"/>
      <c r="CL2479" s="1"/>
      <c r="CM2479" s="1"/>
      <c r="CR2479" s="1"/>
      <c r="CW2479" s="1"/>
      <c r="CX2479" s="1"/>
    </row>
    <row r="2480" spans="8:102" x14ac:dyDescent="0.2">
      <c r="H2480" s="1"/>
      <c r="I2480" s="1"/>
      <c r="J2480" s="1"/>
      <c r="K2480" s="1"/>
      <c r="L2480" s="1"/>
      <c r="N2480" s="1"/>
      <c r="O2480" s="1"/>
      <c r="P2480" s="1"/>
      <c r="Q2480" s="1"/>
      <c r="R2480" s="1"/>
      <c r="S2480" s="1"/>
      <c r="T2480" s="1"/>
      <c r="V2480" s="1"/>
      <c r="W2480" s="1"/>
      <c r="Y2480" s="1"/>
      <c r="AA2480" s="1"/>
      <c r="AD2480" s="1"/>
      <c r="AE2480" s="1"/>
      <c r="AG2480" s="1"/>
      <c r="AJ2480" s="1"/>
      <c r="AK2480" s="1"/>
      <c r="AM2480" s="1"/>
      <c r="AO2480" s="1"/>
      <c r="AP2480" s="1"/>
      <c r="AS2480" s="1"/>
      <c r="AV2480" s="1"/>
      <c r="AX2480" s="1"/>
      <c r="AZ2480" s="1"/>
      <c r="BA2480" s="1"/>
      <c r="BB2480" s="1"/>
      <c r="BC2480" s="1"/>
      <c r="BE2480" s="1"/>
      <c r="BG2480" s="1"/>
      <c r="BH2480" s="1"/>
      <c r="BI2480" s="1"/>
      <c r="BJ2480" s="1"/>
      <c r="BL2480" s="1"/>
      <c r="BO2480" s="1"/>
      <c r="BP2480" s="1"/>
      <c r="BQ2480" s="1"/>
      <c r="BR2480" s="1"/>
      <c r="BS2480" s="1"/>
      <c r="BV2480" s="1"/>
      <c r="BW2480" s="1"/>
      <c r="BX2480" s="1"/>
      <c r="BY2480" s="1"/>
      <c r="BZ2480" s="1"/>
      <c r="CD2480" s="1"/>
      <c r="CE2480" s="1"/>
      <c r="CF2480" s="1"/>
      <c r="CG2480" s="1"/>
      <c r="CJ2480" s="1"/>
      <c r="CK2480" s="1"/>
      <c r="CL2480" s="1"/>
      <c r="CM2480" s="1"/>
      <c r="CR2480" s="1"/>
      <c r="CW2480" s="1"/>
      <c r="CX2480" s="1"/>
    </row>
    <row r="2481" spans="8:128" x14ac:dyDescent="0.2">
      <c r="H2481" s="1"/>
      <c r="I2481" s="1"/>
      <c r="J2481" s="1"/>
      <c r="K2481" s="1"/>
      <c r="N2481" s="1"/>
      <c r="O2481" s="1"/>
      <c r="P2481" s="1"/>
      <c r="Q2481" s="1"/>
      <c r="R2481" s="1"/>
      <c r="S2481" s="1"/>
      <c r="T2481" s="1"/>
      <c r="V2481" s="1"/>
      <c r="W2481" s="1"/>
      <c r="Y2481" s="1"/>
      <c r="AG2481" s="1"/>
      <c r="AJ2481" s="1"/>
      <c r="AK2481" s="1"/>
      <c r="AM2481" s="1"/>
      <c r="AO2481" s="1"/>
      <c r="AP2481" s="1"/>
      <c r="AS2481" s="1"/>
      <c r="AV2481" s="1"/>
      <c r="AX2481" s="1"/>
      <c r="AZ2481" s="1"/>
      <c r="BA2481" s="1"/>
      <c r="BB2481" s="1"/>
      <c r="BC2481" s="1"/>
      <c r="BE2481" s="1"/>
      <c r="BG2481" s="1"/>
      <c r="BH2481" s="1"/>
      <c r="BI2481" s="1"/>
      <c r="BJ2481" s="1"/>
      <c r="BL2481" s="1"/>
      <c r="BO2481" s="1"/>
      <c r="BP2481" s="1"/>
      <c r="BQ2481" s="1"/>
      <c r="BR2481" s="1"/>
      <c r="BS2481" s="1"/>
      <c r="BV2481" s="1"/>
      <c r="BW2481" s="1"/>
      <c r="BX2481" s="1"/>
      <c r="BY2481" s="1"/>
      <c r="BZ2481" s="1"/>
      <c r="CD2481" s="1"/>
      <c r="CE2481" s="1"/>
      <c r="CF2481" s="1"/>
      <c r="CG2481" s="1"/>
      <c r="CJ2481" s="1"/>
      <c r="CK2481" s="1"/>
      <c r="CL2481" s="1"/>
      <c r="CM2481" s="1"/>
      <c r="CR2481" s="1"/>
      <c r="CW2481" s="1"/>
      <c r="CX2481" s="1"/>
    </row>
    <row r="2482" spans="8:128" x14ac:dyDescent="0.2">
      <c r="H2482" s="1"/>
      <c r="I2482" s="1"/>
      <c r="J2482" s="1"/>
      <c r="K2482" s="1"/>
      <c r="N2482" s="1"/>
      <c r="O2482" s="1"/>
      <c r="P2482" s="1"/>
      <c r="Q2482" s="1"/>
      <c r="R2482" s="1"/>
      <c r="S2482" s="1"/>
      <c r="T2482" s="1"/>
      <c r="V2482" s="1"/>
      <c r="W2482" s="1"/>
      <c r="Y2482" s="1"/>
      <c r="AG2482" s="1"/>
      <c r="AJ2482" s="1"/>
      <c r="AK2482" s="1"/>
      <c r="AM2482" s="1"/>
      <c r="AO2482" s="1"/>
      <c r="AP2482" s="1"/>
      <c r="AS2482" s="1"/>
      <c r="AV2482" s="1"/>
      <c r="AX2482" s="1"/>
      <c r="AZ2482" s="1"/>
      <c r="BA2482" s="1"/>
      <c r="BB2482" s="1"/>
      <c r="BC2482" s="1"/>
      <c r="BE2482" s="1"/>
      <c r="BG2482" s="1"/>
      <c r="BH2482" s="1"/>
      <c r="BI2482" s="1"/>
      <c r="BJ2482" s="1"/>
      <c r="BL2482" s="1"/>
      <c r="BO2482" s="1"/>
      <c r="BP2482" s="1"/>
      <c r="BQ2482" s="1"/>
      <c r="BR2482" s="1"/>
      <c r="BS2482" s="1"/>
      <c r="BV2482" s="1"/>
      <c r="BW2482" s="1"/>
      <c r="BX2482" s="1"/>
      <c r="BY2482" s="1"/>
      <c r="BZ2482" s="1"/>
      <c r="CD2482" s="1"/>
      <c r="CE2482" s="1"/>
      <c r="CF2482" s="1"/>
      <c r="CG2482" s="1"/>
      <c r="CJ2482" s="1"/>
      <c r="CK2482" s="1"/>
      <c r="CL2482" s="1"/>
      <c r="CM2482" s="1"/>
      <c r="CR2482" s="1"/>
      <c r="CW2482" s="1"/>
      <c r="CX2482" s="1"/>
    </row>
    <row r="2483" spans="8:128" x14ac:dyDescent="0.2">
      <c r="H2483" s="1"/>
      <c r="O2483" s="1"/>
      <c r="S2483" s="1"/>
      <c r="T2483" s="1"/>
      <c r="V2483" s="1"/>
      <c r="Y2483" s="1"/>
      <c r="AG2483" s="1"/>
      <c r="AJ2483" s="1"/>
      <c r="AK2483" s="1"/>
      <c r="AM2483" s="1"/>
      <c r="AO2483" s="1"/>
      <c r="AP2483" s="1"/>
      <c r="AS2483" s="1"/>
      <c r="AV2483" s="1"/>
      <c r="AX2483" s="1"/>
      <c r="AZ2483" s="1"/>
      <c r="BA2483" s="1"/>
      <c r="BB2483" s="1"/>
      <c r="BC2483" s="1"/>
      <c r="BE2483" s="1"/>
      <c r="BG2483" s="1"/>
      <c r="BH2483" s="1"/>
      <c r="BI2483" s="1"/>
      <c r="BJ2483" s="1"/>
      <c r="BL2483" s="1"/>
      <c r="BO2483" s="1"/>
      <c r="BP2483" s="1"/>
      <c r="BQ2483" s="1"/>
      <c r="BR2483" s="1"/>
      <c r="BS2483" s="1"/>
      <c r="BV2483" s="1"/>
      <c r="BW2483" s="1"/>
      <c r="BX2483" s="1"/>
      <c r="BY2483" s="1"/>
      <c r="BZ2483" s="1"/>
      <c r="CD2483" s="1"/>
      <c r="CE2483" s="1"/>
      <c r="CF2483" s="1"/>
      <c r="CG2483" s="1"/>
      <c r="CJ2483" s="1"/>
      <c r="CK2483" s="1"/>
      <c r="CL2483" s="1"/>
      <c r="CM2483" s="1"/>
      <c r="CR2483" s="1"/>
      <c r="CW2483" s="1"/>
      <c r="CX2483" s="1"/>
    </row>
    <row r="2484" spans="8:128" x14ac:dyDescent="0.2">
      <c r="H2484" s="1"/>
      <c r="S2484" s="1"/>
      <c r="T2484" s="1"/>
      <c r="V2484" s="1"/>
      <c r="Y2484" s="1"/>
      <c r="AG2484" s="1"/>
      <c r="AJ2484" s="1"/>
      <c r="AK2484" s="1"/>
      <c r="AM2484" s="1"/>
      <c r="AO2484" s="1"/>
      <c r="AP2484" s="1"/>
      <c r="AS2484" s="1"/>
      <c r="AV2484" s="1"/>
      <c r="AX2484" s="1"/>
      <c r="AZ2484" s="1"/>
      <c r="BA2484" s="1"/>
      <c r="BB2484" s="1"/>
      <c r="BC2484" s="1"/>
      <c r="BE2484" s="1"/>
      <c r="BG2484" s="1"/>
      <c r="BH2484" s="1"/>
      <c r="BI2484" s="1"/>
      <c r="BJ2484" s="1"/>
      <c r="BL2484" s="1"/>
      <c r="BO2484" s="1"/>
      <c r="BP2484" s="1"/>
      <c r="BQ2484" s="1"/>
      <c r="BR2484" s="1"/>
      <c r="BS2484" s="1"/>
      <c r="BV2484" s="1"/>
      <c r="BW2484" s="1"/>
      <c r="BX2484" s="1"/>
      <c r="BY2484" s="1"/>
      <c r="BZ2484" s="1"/>
      <c r="CD2484" s="1"/>
      <c r="CE2484" s="1"/>
      <c r="CF2484" s="1"/>
      <c r="CG2484" s="1"/>
      <c r="CJ2484" s="1"/>
      <c r="CK2484" s="1"/>
      <c r="CL2484" s="1"/>
      <c r="CM2484" s="1"/>
      <c r="CR2484" s="1"/>
      <c r="CW2484" s="1"/>
      <c r="CX2484" s="1"/>
    </row>
    <row r="2485" spans="8:128" x14ac:dyDescent="0.2">
      <c r="S2485" s="1"/>
      <c r="T2485" s="1"/>
      <c r="V2485" s="1"/>
      <c r="Y2485" s="1"/>
      <c r="AG2485" s="1"/>
      <c r="AJ2485" s="1"/>
      <c r="AK2485" s="1"/>
      <c r="AM2485" s="1"/>
      <c r="AO2485" s="1"/>
      <c r="AP2485" s="1"/>
      <c r="AS2485" s="1"/>
      <c r="AV2485" s="1"/>
      <c r="AX2485" s="1"/>
      <c r="AZ2485" s="1"/>
      <c r="BA2485" s="1"/>
      <c r="BB2485" s="1"/>
      <c r="BC2485" s="1"/>
      <c r="BE2485" s="1"/>
      <c r="BG2485" s="1"/>
      <c r="BH2485" s="1"/>
      <c r="BJ2485" s="1"/>
      <c r="BL2485" s="1"/>
      <c r="BO2485" s="1"/>
      <c r="BP2485" s="1"/>
      <c r="BQ2485" s="1"/>
      <c r="BS2485" s="1"/>
      <c r="BV2485" s="1"/>
      <c r="BW2485" s="1"/>
      <c r="BX2485" s="1"/>
      <c r="BY2485" s="1"/>
      <c r="BZ2485" s="1"/>
      <c r="CD2485" s="1"/>
      <c r="CE2485" s="1"/>
      <c r="CF2485" s="1"/>
      <c r="CG2485" s="1"/>
      <c r="CJ2485" s="1"/>
      <c r="CK2485" s="1"/>
      <c r="CL2485" s="1"/>
      <c r="CM2485" s="1"/>
      <c r="CR2485" s="1"/>
      <c r="CW2485" s="1"/>
      <c r="CX2485" s="1"/>
    </row>
    <row r="2486" spans="8:128" x14ac:dyDescent="0.2">
      <c r="S2486" s="1"/>
      <c r="T2486" s="1"/>
      <c r="V2486" s="1"/>
      <c r="Y2486" s="1"/>
      <c r="AG2486" s="1"/>
      <c r="AJ2486" s="1"/>
      <c r="AK2486" s="1"/>
      <c r="AM2486" s="1"/>
      <c r="AO2486" s="1"/>
      <c r="AP2486" s="1"/>
      <c r="AZ2486" s="1"/>
      <c r="BA2486" s="1"/>
      <c r="BH2486" s="1"/>
      <c r="BO2486" s="1"/>
      <c r="BP2486" s="1"/>
      <c r="CD2486" s="1"/>
      <c r="CE2486" s="1"/>
      <c r="CF2486" s="1"/>
      <c r="CW2486" s="1"/>
      <c r="CX2486" s="1"/>
    </row>
    <row r="2487" spans="8:128" x14ac:dyDescent="0.2">
      <c r="AG2487" s="1"/>
      <c r="AK2487" s="1"/>
      <c r="AM2487" s="1"/>
      <c r="AP2487" s="1"/>
      <c r="AZ2487" s="1"/>
      <c r="BA2487" s="1"/>
      <c r="BO2487" s="1"/>
      <c r="BP2487" s="1"/>
      <c r="CD2487" s="1"/>
      <c r="CE2487" s="1"/>
      <c r="CF2487" s="1"/>
      <c r="CW2487" s="1"/>
    </row>
    <row r="2488" spans="8:128" x14ac:dyDescent="0.2">
      <c r="H2488" s="14"/>
      <c r="I2488" s="14"/>
      <c r="J2488" s="14"/>
      <c r="K2488" s="14"/>
      <c r="L2488" s="14"/>
      <c r="M2488" s="14"/>
      <c r="N2488" s="14"/>
      <c r="O2488" s="14"/>
      <c r="P2488" s="14"/>
      <c r="Q2488" s="14"/>
      <c r="R2488" s="14"/>
      <c r="S2488" s="14"/>
      <c r="T2488" s="14"/>
      <c r="U2488" s="14"/>
      <c r="V2488" s="14"/>
      <c r="W2488" s="14"/>
      <c r="X2488" s="14"/>
      <c r="Y2488" s="14"/>
      <c r="Z2488" s="14"/>
      <c r="AA2488" s="14"/>
      <c r="AB2488" s="14"/>
      <c r="AC2488" s="14"/>
      <c r="AD2488" s="14"/>
      <c r="AE2488" s="14"/>
      <c r="AF2488" s="14"/>
      <c r="AG2488" s="14"/>
      <c r="AH2488" s="14"/>
      <c r="AI2488" s="14"/>
      <c r="AJ2488" s="14"/>
      <c r="AK2488" s="14"/>
      <c r="AL2488" s="14"/>
      <c r="AM2488" s="14"/>
      <c r="AN2488" s="14"/>
      <c r="AO2488" s="14"/>
      <c r="AP2488" s="14"/>
      <c r="AQ2488" s="14"/>
      <c r="AR2488" s="14"/>
      <c r="AS2488" s="14"/>
      <c r="AT2488" s="14"/>
      <c r="AU2488" s="14"/>
      <c r="AV2488" s="14"/>
      <c r="AW2488" s="14"/>
      <c r="AX2488" s="14"/>
      <c r="AY2488" s="14"/>
      <c r="AZ2488" s="14"/>
      <c r="BA2488" s="14"/>
      <c r="BB2488" s="14"/>
      <c r="BC2488" s="14"/>
      <c r="BD2488" s="14"/>
      <c r="BE2488" s="14"/>
      <c r="BF2488" s="14"/>
      <c r="BG2488" s="14"/>
      <c r="BH2488" s="14"/>
      <c r="BI2488" s="14"/>
      <c r="BJ2488" s="14"/>
      <c r="BK2488" s="14"/>
      <c r="BL2488" s="14"/>
      <c r="BM2488" s="14"/>
      <c r="BN2488" s="14"/>
      <c r="BO2488" s="14"/>
      <c r="BP2488" s="14"/>
      <c r="BQ2488" s="14"/>
      <c r="BR2488" s="14"/>
      <c r="BS2488" s="14"/>
      <c r="BT2488" s="14"/>
      <c r="BU2488" s="14"/>
      <c r="BV2488" s="14"/>
      <c r="BW2488" s="14"/>
      <c r="BX2488" s="14"/>
      <c r="BY2488" s="14"/>
      <c r="BZ2488" s="14"/>
      <c r="CA2488" s="14"/>
      <c r="CB2488" s="14"/>
      <c r="CC2488" s="14"/>
      <c r="CD2488" s="14"/>
      <c r="CE2488" s="14"/>
      <c r="CF2488" s="14"/>
      <c r="CG2488" s="14"/>
      <c r="CH2488" s="14"/>
      <c r="CI2488" s="14"/>
      <c r="CJ2488" s="14"/>
      <c r="CK2488" s="14"/>
      <c r="CL2488" s="14"/>
      <c r="CM2488" s="14"/>
      <c r="CN2488" s="14"/>
      <c r="CO2488" s="14"/>
      <c r="CP2488" s="14"/>
      <c r="CQ2488" s="14"/>
      <c r="CR2488" s="14"/>
      <c r="CS2488" s="14"/>
      <c r="CT2488" s="14"/>
      <c r="CU2488" s="14"/>
      <c r="CV2488" s="14"/>
      <c r="CW2488" s="14"/>
      <c r="CX2488" s="14"/>
      <c r="CY2488" s="14">
        <f t="shared" ref="CY2488:DG2488" si="4">SUM(CY2468:CY2487)</f>
        <v>0</v>
      </c>
      <c r="CZ2488" s="14">
        <f t="shared" si="4"/>
        <v>0</v>
      </c>
      <c r="DA2488" s="14">
        <f t="shared" si="4"/>
        <v>0</v>
      </c>
      <c r="DB2488" s="14">
        <f t="shared" si="4"/>
        <v>0</v>
      </c>
      <c r="DC2488" s="14">
        <f t="shared" si="4"/>
        <v>0</v>
      </c>
      <c r="DD2488" s="14">
        <f t="shared" si="4"/>
        <v>0</v>
      </c>
      <c r="DE2488" s="14">
        <f t="shared" si="4"/>
        <v>0</v>
      </c>
      <c r="DF2488" s="14">
        <f t="shared" si="4"/>
        <v>0</v>
      </c>
      <c r="DG2488" s="14">
        <f t="shared" si="4"/>
        <v>0</v>
      </c>
      <c r="DH2488" s="14"/>
      <c r="DI2488" s="14"/>
      <c r="DJ2488" s="14"/>
      <c r="DK2488" s="14"/>
      <c r="DL2488" s="14"/>
      <c r="DM2488" s="14"/>
      <c r="DN2488" s="14"/>
      <c r="DO2488" s="14"/>
      <c r="DP2488" s="14"/>
      <c r="DQ2488" s="14"/>
      <c r="DR2488" s="14"/>
      <c r="DS2488" s="14"/>
      <c r="DT2488" s="14"/>
      <c r="DU2488" s="14"/>
      <c r="DV2488" s="14"/>
      <c r="DW2488" s="14"/>
      <c r="DX2488" s="14"/>
    </row>
  </sheetData>
  <mergeCells count="9">
    <mergeCell ref="B10:B11"/>
    <mergeCell ref="C10:C11"/>
    <mergeCell ref="F10:F11"/>
    <mergeCell ref="B2:F2"/>
    <mergeCell ref="B3:F3"/>
    <mergeCell ref="B4:F4"/>
    <mergeCell ref="B5:F5"/>
    <mergeCell ref="B7:F7"/>
    <mergeCell ref="B8:F8"/>
  </mergeCells>
  <pageMargins left="0.7" right="0.7" top="0.75" bottom="0.75" header="0.3" footer="0.3"/>
  <pageSetup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tabColor theme="6"/>
  </sheetPr>
  <dimension ref="B1:DW2489"/>
  <sheetViews>
    <sheetView showGridLines="0" zoomScaleNormal="100" workbookViewId="0">
      <selection activeCell="H28" sqref="H28"/>
    </sheetView>
  </sheetViews>
  <sheetFormatPr baseColWidth="10" defaultRowHeight="12.75" x14ac:dyDescent="0.2"/>
  <cols>
    <col min="2" max="2" width="7" customWidth="1"/>
    <col min="3" max="3" width="41.140625" customWidth="1"/>
    <col min="4" max="4" width="13.28515625" customWidth="1"/>
    <col min="5" max="5" width="14.140625" customWidth="1"/>
    <col min="6" max="6" width="13.42578125" customWidth="1"/>
    <col min="7" max="9" width="13.7109375" customWidth="1"/>
    <col min="10" max="10" width="14.140625" customWidth="1"/>
    <col min="11" max="11" width="13.7109375" customWidth="1"/>
    <col min="12" max="12" width="9" customWidth="1"/>
    <col min="13" max="20" width="14.7109375" customWidth="1"/>
    <col min="21" max="21" width="14.85546875" customWidth="1"/>
    <col min="22" max="34" width="14.7109375" customWidth="1"/>
    <col min="36" max="36" width="14.7109375" customWidth="1"/>
    <col min="38" max="41" width="14.7109375" customWidth="1"/>
    <col min="42" max="42" width="14.85546875" customWidth="1"/>
    <col min="43" max="46" width="14.7109375" customWidth="1"/>
    <col min="48" max="49" width="14.7109375" customWidth="1"/>
    <col min="51" max="52" width="14.7109375" customWidth="1"/>
    <col min="53" max="53" width="14.5703125" customWidth="1"/>
    <col min="54" max="56" width="14.7109375" customWidth="1"/>
    <col min="59" max="59" width="14.7109375" customWidth="1"/>
    <col min="60" max="60" width="14.85546875" customWidth="1"/>
    <col min="61" max="63" width="14.7109375" customWidth="1"/>
    <col min="65" max="65" width="14.85546875" customWidth="1"/>
    <col min="66" max="67" width="14.7109375" customWidth="1"/>
    <col min="68" max="68" width="16.5703125" customWidth="1"/>
    <col min="69" max="70" width="14.7109375" customWidth="1"/>
    <col min="72" max="77" width="14.7109375" customWidth="1"/>
    <col min="79" max="79" width="14.85546875" customWidth="1"/>
    <col min="80" max="84" width="14.7109375" customWidth="1"/>
    <col min="86" max="90" width="14.7109375" customWidth="1"/>
    <col min="91" max="91" width="14.5703125" customWidth="1"/>
    <col min="93" max="94" width="14.7109375" customWidth="1"/>
    <col min="95" max="95" width="14.85546875" customWidth="1"/>
    <col min="96" max="96" width="14.7109375" customWidth="1"/>
    <col min="100" max="102" width="14.7109375" customWidth="1"/>
    <col min="256" max="256" width="7" customWidth="1"/>
    <col min="257" max="257" width="37.28515625" customWidth="1"/>
    <col min="258" max="258" width="13.28515625" customWidth="1"/>
    <col min="259" max="259" width="14.140625" customWidth="1"/>
    <col min="260" max="260" width="12.5703125" customWidth="1"/>
    <col min="261" max="261" width="13.42578125" customWidth="1"/>
    <col min="262" max="265" width="13.7109375" customWidth="1"/>
    <col min="266" max="266" width="14.140625" customWidth="1"/>
    <col min="267" max="267" width="13.7109375" customWidth="1"/>
    <col min="268" max="268" width="9" customWidth="1"/>
    <col min="269" max="276" width="14.7109375" customWidth="1"/>
    <col min="277" max="277" width="14.85546875" customWidth="1"/>
    <col min="278" max="290" width="14.7109375" customWidth="1"/>
    <col min="292" max="292" width="14.7109375" customWidth="1"/>
    <col min="294" max="297" width="14.7109375" customWidth="1"/>
    <col min="298" max="298" width="14.85546875" customWidth="1"/>
    <col min="299" max="302" width="14.7109375" customWidth="1"/>
    <col min="304" max="305" width="14.7109375" customWidth="1"/>
    <col min="307" max="308" width="14.7109375" customWidth="1"/>
    <col min="309" max="309" width="14.5703125" customWidth="1"/>
    <col min="310" max="312" width="14.7109375" customWidth="1"/>
    <col min="315" max="315" width="14.7109375" customWidth="1"/>
    <col min="316" max="316" width="14.85546875" customWidth="1"/>
    <col min="317" max="319" width="14.7109375" customWidth="1"/>
    <col min="321" max="321" width="14.85546875" customWidth="1"/>
    <col min="322" max="323" width="14.7109375" customWidth="1"/>
    <col min="324" max="324" width="16.5703125" customWidth="1"/>
    <col min="325" max="326" width="14.7109375" customWidth="1"/>
    <col min="328" max="333" width="14.7109375" customWidth="1"/>
    <col min="335" max="335" width="14.85546875" customWidth="1"/>
    <col min="336" max="340" width="14.7109375" customWidth="1"/>
    <col min="342" max="346" width="14.7109375" customWidth="1"/>
    <col min="347" max="347" width="14.5703125" customWidth="1"/>
    <col min="349" max="350" width="14.7109375" customWidth="1"/>
    <col min="351" max="351" width="14.85546875" customWidth="1"/>
    <col min="352" max="352" width="14.7109375" customWidth="1"/>
    <col min="356" max="358" width="14.7109375" customWidth="1"/>
    <col min="512" max="512" width="7" customWidth="1"/>
    <col min="513" max="513" width="37.28515625" customWidth="1"/>
    <col min="514" max="514" width="13.28515625" customWidth="1"/>
    <col min="515" max="515" width="14.140625" customWidth="1"/>
    <col min="516" max="516" width="12.5703125" customWidth="1"/>
    <col min="517" max="517" width="13.42578125" customWidth="1"/>
    <col min="518" max="521" width="13.7109375" customWidth="1"/>
    <col min="522" max="522" width="14.140625" customWidth="1"/>
    <col min="523" max="523" width="13.7109375" customWidth="1"/>
    <col min="524" max="524" width="9" customWidth="1"/>
    <col min="525" max="532" width="14.7109375" customWidth="1"/>
    <col min="533" max="533" width="14.85546875" customWidth="1"/>
    <col min="534" max="546" width="14.7109375" customWidth="1"/>
    <col min="548" max="548" width="14.7109375" customWidth="1"/>
    <col min="550" max="553" width="14.7109375" customWidth="1"/>
    <col min="554" max="554" width="14.85546875" customWidth="1"/>
    <col min="555" max="558" width="14.7109375" customWidth="1"/>
    <col min="560" max="561" width="14.7109375" customWidth="1"/>
    <col min="563" max="564" width="14.7109375" customWidth="1"/>
    <col min="565" max="565" width="14.5703125" customWidth="1"/>
    <col min="566" max="568" width="14.7109375" customWidth="1"/>
    <col min="571" max="571" width="14.7109375" customWidth="1"/>
    <col min="572" max="572" width="14.85546875" customWidth="1"/>
    <col min="573" max="575" width="14.7109375" customWidth="1"/>
    <col min="577" max="577" width="14.85546875" customWidth="1"/>
    <col min="578" max="579" width="14.7109375" customWidth="1"/>
    <col min="580" max="580" width="16.5703125" customWidth="1"/>
    <col min="581" max="582" width="14.7109375" customWidth="1"/>
    <col min="584" max="589" width="14.7109375" customWidth="1"/>
    <col min="591" max="591" width="14.85546875" customWidth="1"/>
    <col min="592" max="596" width="14.7109375" customWidth="1"/>
    <col min="598" max="602" width="14.7109375" customWidth="1"/>
    <col min="603" max="603" width="14.5703125" customWidth="1"/>
    <col min="605" max="606" width="14.7109375" customWidth="1"/>
    <col min="607" max="607" width="14.85546875" customWidth="1"/>
    <col min="608" max="608" width="14.7109375" customWidth="1"/>
    <col min="612" max="614" width="14.7109375" customWidth="1"/>
    <col min="768" max="768" width="7" customWidth="1"/>
    <col min="769" max="769" width="37.28515625" customWidth="1"/>
    <col min="770" max="770" width="13.28515625" customWidth="1"/>
    <col min="771" max="771" width="14.140625" customWidth="1"/>
    <col min="772" max="772" width="12.5703125" customWidth="1"/>
    <col min="773" max="773" width="13.42578125" customWidth="1"/>
    <col min="774" max="777" width="13.7109375" customWidth="1"/>
    <col min="778" max="778" width="14.140625" customWidth="1"/>
    <col min="779" max="779" width="13.7109375" customWidth="1"/>
    <col min="780" max="780" width="9" customWidth="1"/>
    <col min="781" max="788" width="14.7109375" customWidth="1"/>
    <col min="789" max="789" width="14.85546875" customWidth="1"/>
    <col min="790" max="802" width="14.7109375" customWidth="1"/>
    <col min="804" max="804" width="14.7109375" customWidth="1"/>
    <col min="806" max="809" width="14.7109375" customWidth="1"/>
    <col min="810" max="810" width="14.85546875" customWidth="1"/>
    <col min="811" max="814" width="14.7109375" customWidth="1"/>
    <col min="816" max="817" width="14.7109375" customWidth="1"/>
    <col min="819" max="820" width="14.7109375" customWidth="1"/>
    <col min="821" max="821" width="14.5703125" customWidth="1"/>
    <col min="822" max="824" width="14.7109375" customWidth="1"/>
    <col min="827" max="827" width="14.7109375" customWidth="1"/>
    <col min="828" max="828" width="14.85546875" customWidth="1"/>
    <col min="829" max="831" width="14.7109375" customWidth="1"/>
    <col min="833" max="833" width="14.85546875" customWidth="1"/>
    <col min="834" max="835" width="14.7109375" customWidth="1"/>
    <col min="836" max="836" width="16.5703125" customWidth="1"/>
    <col min="837" max="838" width="14.7109375" customWidth="1"/>
    <col min="840" max="845" width="14.7109375" customWidth="1"/>
    <col min="847" max="847" width="14.85546875" customWidth="1"/>
    <col min="848" max="852" width="14.7109375" customWidth="1"/>
    <col min="854" max="858" width="14.7109375" customWidth="1"/>
    <col min="859" max="859" width="14.5703125" customWidth="1"/>
    <col min="861" max="862" width="14.7109375" customWidth="1"/>
    <col min="863" max="863" width="14.85546875" customWidth="1"/>
    <col min="864" max="864" width="14.7109375" customWidth="1"/>
    <col min="868" max="870" width="14.7109375" customWidth="1"/>
    <col min="1024" max="1024" width="7" customWidth="1"/>
    <col min="1025" max="1025" width="37.28515625" customWidth="1"/>
    <col min="1026" max="1026" width="13.28515625" customWidth="1"/>
    <col min="1027" max="1027" width="14.140625" customWidth="1"/>
    <col min="1028" max="1028" width="12.5703125" customWidth="1"/>
    <col min="1029" max="1029" width="13.42578125" customWidth="1"/>
    <col min="1030" max="1033" width="13.7109375" customWidth="1"/>
    <col min="1034" max="1034" width="14.140625" customWidth="1"/>
    <col min="1035" max="1035" width="13.7109375" customWidth="1"/>
    <col min="1036" max="1036" width="9" customWidth="1"/>
    <col min="1037" max="1044" width="14.7109375" customWidth="1"/>
    <col min="1045" max="1045" width="14.85546875" customWidth="1"/>
    <col min="1046" max="1058" width="14.7109375" customWidth="1"/>
    <col min="1060" max="1060" width="14.7109375" customWidth="1"/>
    <col min="1062" max="1065" width="14.7109375" customWidth="1"/>
    <col min="1066" max="1066" width="14.85546875" customWidth="1"/>
    <col min="1067" max="1070" width="14.7109375" customWidth="1"/>
    <col min="1072" max="1073" width="14.7109375" customWidth="1"/>
    <col min="1075" max="1076" width="14.7109375" customWidth="1"/>
    <col min="1077" max="1077" width="14.5703125" customWidth="1"/>
    <col min="1078" max="1080" width="14.7109375" customWidth="1"/>
    <col min="1083" max="1083" width="14.7109375" customWidth="1"/>
    <col min="1084" max="1084" width="14.85546875" customWidth="1"/>
    <col min="1085" max="1087" width="14.7109375" customWidth="1"/>
    <col min="1089" max="1089" width="14.85546875" customWidth="1"/>
    <col min="1090" max="1091" width="14.7109375" customWidth="1"/>
    <col min="1092" max="1092" width="16.5703125" customWidth="1"/>
    <col min="1093" max="1094" width="14.7109375" customWidth="1"/>
    <col min="1096" max="1101" width="14.7109375" customWidth="1"/>
    <col min="1103" max="1103" width="14.85546875" customWidth="1"/>
    <col min="1104" max="1108" width="14.7109375" customWidth="1"/>
    <col min="1110" max="1114" width="14.7109375" customWidth="1"/>
    <col min="1115" max="1115" width="14.5703125" customWidth="1"/>
    <col min="1117" max="1118" width="14.7109375" customWidth="1"/>
    <col min="1119" max="1119" width="14.85546875" customWidth="1"/>
    <col min="1120" max="1120" width="14.7109375" customWidth="1"/>
    <col min="1124" max="1126" width="14.7109375" customWidth="1"/>
    <col min="1280" max="1280" width="7" customWidth="1"/>
    <col min="1281" max="1281" width="37.28515625" customWidth="1"/>
    <col min="1282" max="1282" width="13.28515625" customWidth="1"/>
    <col min="1283" max="1283" width="14.140625" customWidth="1"/>
    <col min="1284" max="1284" width="12.5703125" customWidth="1"/>
    <col min="1285" max="1285" width="13.42578125" customWidth="1"/>
    <col min="1286" max="1289" width="13.7109375" customWidth="1"/>
    <col min="1290" max="1290" width="14.140625" customWidth="1"/>
    <col min="1291" max="1291" width="13.7109375" customWidth="1"/>
    <col min="1292" max="1292" width="9" customWidth="1"/>
    <col min="1293" max="1300" width="14.7109375" customWidth="1"/>
    <col min="1301" max="1301" width="14.85546875" customWidth="1"/>
    <col min="1302" max="1314" width="14.7109375" customWidth="1"/>
    <col min="1316" max="1316" width="14.7109375" customWidth="1"/>
    <col min="1318" max="1321" width="14.7109375" customWidth="1"/>
    <col min="1322" max="1322" width="14.85546875" customWidth="1"/>
    <col min="1323" max="1326" width="14.7109375" customWidth="1"/>
    <col min="1328" max="1329" width="14.7109375" customWidth="1"/>
    <col min="1331" max="1332" width="14.7109375" customWidth="1"/>
    <col min="1333" max="1333" width="14.5703125" customWidth="1"/>
    <col min="1334" max="1336" width="14.7109375" customWidth="1"/>
    <col min="1339" max="1339" width="14.7109375" customWidth="1"/>
    <col min="1340" max="1340" width="14.85546875" customWidth="1"/>
    <col min="1341" max="1343" width="14.7109375" customWidth="1"/>
    <col min="1345" max="1345" width="14.85546875" customWidth="1"/>
    <col min="1346" max="1347" width="14.7109375" customWidth="1"/>
    <col min="1348" max="1348" width="16.5703125" customWidth="1"/>
    <col min="1349" max="1350" width="14.7109375" customWidth="1"/>
    <col min="1352" max="1357" width="14.7109375" customWidth="1"/>
    <col min="1359" max="1359" width="14.85546875" customWidth="1"/>
    <col min="1360" max="1364" width="14.7109375" customWidth="1"/>
    <col min="1366" max="1370" width="14.7109375" customWidth="1"/>
    <col min="1371" max="1371" width="14.5703125" customWidth="1"/>
    <col min="1373" max="1374" width="14.7109375" customWidth="1"/>
    <col min="1375" max="1375" width="14.85546875" customWidth="1"/>
    <col min="1376" max="1376" width="14.7109375" customWidth="1"/>
    <col min="1380" max="1382" width="14.7109375" customWidth="1"/>
    <col min="1536" max="1536" width="7" customWidth="1"/>
    <col min="1537" max="1537" width="37.28515625" customWidth="1"/>
    <col min="1538" max="1538" width="13.28515625" customWidth="1"/>
    <col min="1539" max="1539" width="14.140625" customWidth="1"/>
    <col min="1540" max="1540" width="12.5703125" customWidth="1"/>
    <col min="1541" max="1541" width="13.42578125" customWidth="1"/>
    <col min="1542" max="1545" width="13.7109375" customWidth="1"/>
    <col min="1546" max="1546" width="14.140625" customWidth="1"/>
    <col min="1547" max="1547" width="13.7109375" customWidth="1"/>
    <col min="1548" max="1548" width="9" customWidth="1"/>
    <col min="1549" max="1556" width="14.7109375" customWidth="1"/>
    <col min="1557" max="1557" width="14.85546875" customWidth="1"/>
    <col min="1558" max="1570" width="14.7109375" customWidth="1"/>
    <col min="1572" max="1572" width="14.7109375" customWidth="1"/>
    <col min="1574" max="1577" width="14.7109375" customWidth="1"/>
    <col min="1578" max="1578" width="14.85546875" customWidth="1"/>
    <col min="1579" max="1582" width="14.7109375" customWidth="1"/>
    <col min="1584" max="1585" width="14.7109375" customWidth="1"/>
    <col min="1587" max="1588" width="14.7109375" customWidth="1"/>
    <col min="1589" max="1589" width="14.5703125" customWidth="1"/>
    <col min="1590" max="1592" width="14.7109375" customWidth="1"/>
    <col min="1595" max="1595" width="14.7109375" customWidth="1"/>
    <col min="1596" max="1596" width="14.85546875" customWidth="1"/>
    <col min="1597" max="1599" width="14.7109375" customWidth="1"/>
    <col min="1601" max="1601" width="14.85546875" customWidth="1"/>
    <col min="1602" max="1603" width="14.7109375" customWidth="1"/>
    <col min="1604" max="1604" width="16.5703125" customWidth="1"/>
    <col min="1605" max="1606" width="14.7109375" customWidth="1"/>
    <col min="1608" max="1613" width="14.7109375" customWidth="1"/>
    <col min="1615" max="1615" width="14.85546875" customWidth="1"/>
    <col min="1616" max="1620" width="14.7109375" customWidth="1"/>
    <col min="1622" max="1626" width="14.7109375" customWidth="1"/>
    <col min="1627" max="1627" width="14.5703125" customWidth="1"/>
    <col min="1629" max="1630" width="14.7109375" customWidth="1"/>
    <col min="1631" max="1631" width="14.85546875" customWidth="1"/>
    <col min="1632" max="1632" width="14.7109375" customWidth="1"/>
    <col min="1636" max="1638" width="14.7109375" customWidth="1"/>
    <col min="1792" max="1792" width="7" customWidth="1"/>
    <col min="1793" max="1793" width="37.28515625" customWidth="1"/>
    <col min="1794" max="1794" width="13.28515625" customWidth="1"/>
    <col min="1795" max="1795" width="14.140625" customWidth="1"/>
    <col min="1796" max="1796" width="12.5703125" customWidth="1"/>
    <col min="1797" max="1797" width="13.42578125" customWidth="1"/>
    <col min="1798" max="1801" width="13.7109375" customWidth="1"/>
    <col min="1802" max="1802" width="14.140625" customWidth="1"/>
    <col min="1803" max="1803" width="13.7109375" customWidth="1"/>
    <col min="1804" max="1804" width="9" customWidth="1"/>
    <col min="1805" max="1812" width="14.7109375" customWidth="1"/>
    <col min="1813" max="1813" width="14.85546875" customWidth="1"/>
    <col min="1814" max="1826" width="14.7109375" customWidth="1"/>
    <col min="1828" max="1828" width="14.7109375" customWidth="1"/>
    <col min="1830" max="1833" width="14.7109375" customWidth="1"/>
    <col min="1834" max="1834" width="14.85546875" customWidth="1"/>
    <col min="1835" max="1838" width="14.7109375" customWidth="1"/>
    <col min="1840" max="1841" width="14.7109375" customWidth="1"/>
    <col min="1843" max="1844" width="14.7109375" customWidth="1"/>
    <col min="1845" max="1845" width="14.5703125" customWidth="1"/>
    <col min="1846" max="1848" width="14.7109375" customWidth="1"/>
    <col min="1851" max="1851" width="14.7109375" customWidth="1"/>
    <col min="1852" max="1852" width="14.85546875" customWidth="1"/>
    <col min="1853" max="1855" width="14.7109375" customWidth="1"/>
    <col min="1857" max="1857" width="14.85546875" customWidth="1"/>
    <col min="1858" max="1859" width="14.7109375" customWidth="1"/>
    <col min="1860" max="1860" width="16.5703125" customWidth="1"/>
    <col min="1861" max="1862" width="14.7109375" customWidth="1"/>
    <col min="1864" max="1869" width="14.7109375" customWidth="1"/>
    <col min="1871" max="1871" width="14.85546875" customWidth="1"/>
    <col min="1872" max="1876" width="14.7109375" customWidth="1"/>
    <col min="1878" max="1882" width="14.7109375" customWidth="1"/>
    <col min="1883" max="1883" width="14.5703125" customWidth="1"/>
    <col min="1885" max="1886" width="14.7109375" customWidth="1"/>
    <col min="1887" max="1887" width="14.85546875" customWidth="1"/>
    <col min="1888" max="1888" width="14.7109375" customWidth="1"/>
    <col min="1892" max="1894" width="14.7109375" customWidth="1"/>
    <col min="2048" max="2048" width="7" customWidth="1"/>
    <col min="2049" max="2049" width="37.28515625" customWidth="1"/>
    <col min="2050" max="2050" width="13.28515625" customWidth="1"/>
    <col min="2051" max="2051" width="14.140625" customWidth="1"/>
    <col min="2052" max="2052" width="12.5703125" customWidth="1"/>
    <col min="2053" max="2053" width="13.42578125" customWidth="1"/>
    <col min="2054" max="2057" width="13.7109375" customWidth="1"/>
    <col min="2058" max="2058" width="14.140625" customWidth="1"/>
    <col min="2059" max="2059" width="13.7109375" customWidth="1"/>
    <col min="2060" max="2060" width="9" customWidth="1"/>
    <col min="2061" max="2068" width="14.7109375" customWidth="1"/>
    <col min="2069" max="2069" width="14.85546875" customWidth="1"/>
    <col min="2070" max="2082" width="14.7109375" customWidth="1"/>
    <col min="2084" max="2084" width="14.7109375" customWidth="1"/>
    <col min="2086" max="2089" width="14.7109375" customWidth="1"/>
    <col min="2090" max="2090" width="14.85546875" customWidth="1"/>
    <col min="2091" max="2094" width="14.7109375" customWidth="1"/>
    <col min="2096" max="2097" width="14.7109375" customWidth="1"/>
    <col min="2099" max="2100" width="14.7109375" customWidth="1"/>
    <col min="2101" max="2101" width="14.5703125" customWidth="1"/>
    <col min="2102" max="2104" width="14.7109375" customWidth="1"/>
    <col min="2107" max="2107" width="14.7109375" customWidth="1"/>
    <col min="2108" max="2108" width="14.85546875" customWidth="1"/>
    <col min="2109" max="2111" width="14.7109375" customWidth="1"/>
    <col min="2113" max="2113" width="14.85546875" customWidth="1"/>
    <col min="2114" max="2115" width="14.7109375" customWidth="1"/>
    <col min="2116" max="2116" width="16.5703125" customWidth="1"/>
    <col min="2117" max="2118" width="14.7109375" customWidth="1"/>
    <col min="2120" max="2125" width="14.7109375" customWidth="1"/>
    <col min="2127" max="2127" width="14.85546875" customWidth="1"/>
    <col min="2128" max="2132" width="14.7109375" customWidth="1"/>
    <col min="2134" max="2138" width="14.7109375" customWidth="1"/>
    <col min="2139" max="2139" width="14.5703125" customWidth="1"/>
    <col min="2141" max="2142" width="14.7109375" customWidth="1"/>
    <col min="2143" max="2143" width="14.85546875" customWidth="1"/>
    <col min="2144" max="2144" width="14.7109375" customWidth="1"/>
    <col min="2148" max="2150" width="14.7109375" customWidth="1"/>
    <col min="2304" max="2304" width="7" customWidth="1"/>
    <col min="2305" max="2305" width="37.28515625" customWidth="1"/>
    <col min="2306" max="2306" width="13.28515625" customWidth="1"/>
    <col min="2307" max="2307" width="14.140625" customWidth="1"/>
    <col min="2308" max="2308" width="12.5703125" customWidth="1"/>
    <col min="2309" max="2309" width="13.42578125" customWidth="1"/>
    <col min="2310" max="2313" width="13.7109375" customWidth="1"/>
    <col min="2314" max="2314" width="14.140625" customWidth="1"/>
    <col min="2315" max="2315" width="13.7109375" customWidth="1"/>
    <col min="2316" max="2316" width="9" customWidth="1"/>
    <col min="2317" max="2324" width="14.7109375" customWidth="1"/>
    <col min="2325" max="2325" width="14.85546875" customWidth="1"/>
    <col min="2326" max="2338" width="14.7109375" customWidth="1"/>
    <col min="2340" max="2340" width="14.7109375" customWidth="1"/>
    <col min="2342" max="2345" width="14.7109375" customWidth="1"/>
    <col min="2346" max="2346" width="14.85546875" customWidth="1"/>
    <col min="2347" max="2350" width="14.7109375" customWidth="1"/>
    <col min="2352" max="2353" width="14.7109375" customWidth="1"/>
    <col min="2355" max="2356" width="14.7109375" customWidth="1"/>
    <col min="2357" max="2357" width="14.5703125" customWidth="1"/>
    <col min="2358" max="2360" width="14.7109375" customWidth="1"/>
    <col min="2363" max="2363" width="14.7109375" customWidth="1"/>
    <col min="2364" max="2364" width="14.85546875" customWidth="1"/>
    <col min="2365" max="2367" width="14.7109375" customWidth="1"/>
    <col min="2369" max="2369" width="14.85546875" customWidth="1"/>
    <col min="2370" max="2371" width="14.7109375" customWidth="1"/>
    <col min="2372" max="2372" width="16.5703125" customWidth="1"/>
    <col min="2373" max="2374" width="14.7109375" customWidth="1"/>
    <col min="2376" max="2381" width="14.7109375" customWidth="1"/>
    <col min="2383" max="2383" width="14.85546875" customWidth="1"/>
    <col min="2384" max="2388" width="14.7109375" customWidth="1"/>
    <col min="2390" max="2394" width="14.7109375" customWidth="1"/>
    <col min="2395" max="2395" width="14.5703125" customWidth="1"/>
    <col min="2397" max="2398" width="14.7109375" customWidth="1"/>
    <col min="2399" max="2399" width="14.85546875" customWidth="1"/>
    <col min="2400" max="2400" width="14.7109375" customWidth="1"/>
    <col min="2404" max="2406" width="14.7109375" customWidth="1"/>
    <col min="2560" max="2560" width="7" customWidth="1"/>
    <col min="2561" max="2561" width="37.28515625" customWidth="1"/>
    <col min="2562" max="2562" width="13.28515625" customWidth="1"/>
    <col min="2563" max="2563" width="14.140625" customWidth="1"/>
    <col min="2564" max="2564" width="12.5703125" customWidth="1"/>
    <col min="2565" max="2565" width="13.42578125" customWidth="1"/>
    <col min="2566" max="2569" width="13.7109375" customWidth="1"/>
    <col min="2570" max="2570" width="14.140625" customWidth="1"/>
    <col min="2571" max="2571" width="13.7109375" customWidth="1"/>
    <col min="2572" max="2572" width="9" customWidth="1"/>
    <col min="2573" max="2580" width="14.7109375" customWidth="1"/>
    <col min="2581" max="2581" width="14.85546875" customWidth="1"/>
    <col min="2582" max="2594" width="14.7109375" customWidth="1"/>
    <col min="2596" max="2596" width="14.7109375" customWidth="1"/>
    <col min="2598" max="2601" width="14.7109375" customWidth="1"/>
    <col min="2602" max="2602" width="14.85546875" customWidth="1"/>
    <col min="2603" max="2606" width="14.7109375" customWidth="1"/>
    <col min="2608" max="2609" width="14.7109375" customWidth="1"/>
    <col min="2611" max="2612" width="14.7109375" customWidth="1"/>
    <col min="2613" max="2613" width="14.5703125" customWidth="1"/>
    <col min="2614" max="2616" width="14.7109375" customWidth="1"/>
    <col min="2619" max="2619" width="14.7109375" customWidth="1"/>
    <col min="2620" max="2620" width="14.85546875" customWidth="1"/>
    <col min="2621" max="2623" width="14.7109375" customWidth="1"/>
    <col min="2625" max="2625" width="14.85546875" customWidth="1"/>
    <col min="2626" max="2627" width="14.7109375" customWidth="1"/>
    <col min="2628" max="2628" width="16.5703125" customWidth="1"/>
    <col min="2629" max="2630" width="14.7109375" customWidth="1"/>
    <col min="2632" max="2637" width="14.7109375" customWidth="1"/>
    <col min="2639" max="2639" width="14.85546875" customWidth="1"/>
    <col min="2640" max="2644" width="14.7109375" customWidth="1"/>
    <col min="2646" max="2650" width="14.7109375" customWidth="1"/>
    <col min="2651" max="2651" width="14.5703125" customWidth="1"/>
    <col min="2653" max="2654" width="14.7109375" customWidth="1"/>
    <col min="2655" max="2655" width="14.85546875" customWidth="1"/>
    <col min="2656" max="2656" width="14.7109375" customWidth="1"/>
    <col min="2660" max="2662" width="14.7109375" customWidth="1"/>
    <col min="2816" max="2816" width="7" customWidth="1"/>
    <col min="2817" max="2817" width="37.28515625" customWidth="1"/>
    <col min="2818" max="2818" width="13.28515625" customWidth="1"/>
    <col min="2819" max="2819" width="14.140625" customWidth="1"/>
    <col min="2820" max="2820" width="12.5703125" customWidth="1"/>
    <col min="2821" max="2821" width="13.42578125" customWidth="1"/>
    <col min="2822" max="2825" width="13.7109375" customWidth="1"/>
    <col min="2826" max="2826" width="14.140625" customWidth="1"/>
    <col min="2827" max="2827" width="13.7109375" customWidth="1"/>
    <col min="2828" max="2828" width="9" customWidth="1"/>
    <col min="2829" max="2836" width="14.7109375" customWidth="1"/>
    <col min="2837" max="2837" width="14.85546875" customWidth="1"/>
    <col min="2838" max="2850" width="14.7109375" customWidth="1"/>
    <col min="2852" max="2852" width="14.7109375" customWidth="1"/>
    <col min="2854" max="2857" width="14.7109375" customWidth="1"/>
    <col min="2858" max="2858" width="14.85546875" customWidth="1"/>
    <col min="2859" max="2862" width="14.7109375" customWidth="1"/>
    <col min="2864" max="2865" width="14.7109375" customWidth="1"/>
    <col min="2867" max="2868" width="14.7109375" customWidth="1"/>
    <col min="2869" max="2869" width="14.5703125" customWidth="1"/>
    <col min="2870" max="2872" width="14.7109375" customWidth="1"/>
    <col min="2875" max="2875" width="14.7109375" customWidth="1"/>
    <col min="2876" max="2876" width="14.85546875" customWidth="1"/>
    <col min="2877" max="2879" width="14.7109375" customWidth="1"/>
    <col min="2881" max="2881" width="14.85546875" customWidth="1"/>
    <col min="2882" max="2883" width="14.7109375" customWidth="1"/>
    <col min="2884" max="2884" width="16.5703125" customWidth="1"/>
    <col min="2885" max="2886" width="14.7109375" customWidth="1"/>
    <col min="2888" max="2893" width="14.7109375" customWidth="1"/>
    <col min="2895" max="2895" width="14.85546875" customWidth="1"/>
    <col min="2896" max="2900" width="14.7109375" customWidth="1"/>
    <col min="2902" max="2906" width="14.7109375" customWidth="1"/>
    <col min="2907" max="2907" width="14.5703125" customWidth="1"/>
    <col min="2909" max="2910" width="14.7109375" customWidth="1"/>
    <col min="2911" max="2911" width="14.85546875" customWidth="1"/>
    <col min="2912" max="2912" width="14.7109375" customWidth="1"/>
    <col min="2916" max="2918" width="14.7109375" customWidth="1"/>
    <col min="3072" max="3072" width="7" customWidth="1"/>
    <col min="3073" max="3073" width="37.28515625" customWidth="1"/>
    <col min="3074" max="3074" width="13.28515625" customWidth="1"/>
    <col min="3075" max="3075" width="14.140625" customWidth="1"/>
    <col min="3076" max="3076" width="12.5703125" customWidth="1"/>
    <col min="3077" max="3077" width="13.42578125" customWidth="1"/>
    <col min="3078" max="3081" width="13.7109375" customWidth="1"/>
    <col min="3082" max="3082" width="14.140625" customWidth="1"/>
    <col min="3083" max="3083" width="13.7109375" customWidth="1"/>
    <col min="3084" max="3084" width="9" customWidth="1"/>
    <col min="3085" max="3092" width="14.7109375" customWidth="1"/>
    <col min="3093" max="3093" width="14.85546875" customWidth="1"/>
    <col min="3094" max="3106" width="14.7109375" customWidth="1"/>
    <col min="3108" max="3108" width="14.7109375" customWidth="1"/>
    <col min="3110" max="3113" width="14.7109375" customWidth="1"/>
    <col min="3114" max="3114" width="14.85546875" customWidth="1"/>
    <col min="3115" max="3118" width="14.7109375" customWidth="1"/>
    <col min="3120" max="3121" width="14.7109375" customWidth="1"/>
    <col min="3123" max="3124" width="14.7109375" customWidth="1"/>
    <col min="3125" max="3125" width="14.5703125" customWidth="1"/>
    <col min="3126" max="3128" width="14.7109375" customWidth="1"/>
    <col min="3131" max="3131" width="14.7109375" customWidth="1"/>
    <col min="3132" max="3132" width="14.85546875" customWidth="1"/>
    <col min="3133" max="3135" width="14.7109375" customWidth="1"/>
    <col min="3137" max="3137" width="14.85546875" customWidth="1"/>
    <col min="3138" max="3139" width="14.7109375" customWidth="1"/>
    <col min="3140" max="3140" width="16.5703125" customWidth="1"/>
    <col min="3141" max="3142" width="14.7109375" customWidth="1"/>
    <col min="3144" max="3149" width="14.7109375" customWidth="1"/>
    <col min="3151" max="3151" width="14.85546875" customWidth="1"/>
    <col min="3152" max="3156" width="14.7109375" customWidth="1"/>
    <col min="3158" max="3162" width="14.7109375" customWidth="1"/>
    <col min="3163" max="3163" width="14.5703125" customWidth="1"/>
    <col min="3165" max="3166" width="14.7109375" customWidth="1"/>
    <col min="3167" max="3167" width="14.85546875" customWidth="1"/>
    <col min="3168" max="3168" width="14.7109375" customWidth="1"/>
    <col min="3172" max="3174" width="14.7109375" customWidth="1"/>
    <col min="3328" max="3328" width="7" customWidth="1"/>
    <col min="3329" max="3329" width="37.28515625" customWidth="1"/>
    <col min="3330" max="3330" width="13.28515625" customWidth="1"/>
    <col min="3331" max="3331" width="14.140625" customWidth="1"/>
    <col min="3332" max="3332" width="12.5703125" customWidth="1"/>
    <col min="3333" max="3333" width="13.42578125" customWidth="1"/>
    <col min="3334" max="3337" width="13.7109375" customWidth="1"/>
    <col min="3338" max="3338" width="14.140625" customWidth="1"/>
    <col min="3339" max="3339" width="13.7109375" customWidth="1"/>
    <col min="3340" max="3340" width="9" customWidth="1"/>
    <col min="3341" max="3348" width="14.7109375" customWidth="1"/>
    <col min="3349" max="3349" width="14.85546875" customWidth="1"/>
    <col min="3350" max="3362" width="14.7109375" customWidth="1"/>
    <col min="3364" max="3364" width="14.7109375" customWidth="1"/>
    <col min="3366" max="3369" width="14.7109375" customWidth="1"/>
    <col min="3370" max="3370" width="14.85546875" customWidth="1"/>
    <col min="3371" max="3374" width="14.7109375" customWidth="1"/>
    <col min="3376" max="3377" width="14.7109375" customWidth="1"/>
    <col min="3379" max="3380" width="14.7109375" customWidth="1"/>
    <col min="3381" max="3381" width="14.5703125" customWidth="1"/>
    <col min="3382" max="3384" width="14.7109375" customWidth="1"/>
    <col min="3387" max="3387" width="14.7109375" customWidth="1"/>
    <col min="3388" max="3388" width="14.85546875" customWidth="1"/>
    <col min="3389" max="3391" width="14.7109375" customWidth="1"/>
    <col min="3393" max="3393" width="14.85546875" customWidth="1"/>
    <col min="3394" max="3395" width="14.7109375" customWidth="1"/>
    <col min="3396" max="3396" width="16.5703125" customWidth="1"/>
    <col min="3397" max="3398" width="14.7109375" customWidth="1"/>
    <col min="3400" max="3405" width="14.7109375" customWidth="1"/>
    <col min="3407" max="3407" width="14.85546875" customWidth="1"/>
    <col min="3408" max="3412" width="14.7109375" customWidth="1"/>
    <col min="3414" max="3418" width="14.7109375" customWidth="1"/>
    <col min="3419" max="3419" width="14.5703125" customWidth="1"/>
    <col min="3421" max="3422" width="14.7109375" customWidth="1"/>
    <col min="3423" max="3423" width="14.85546875" customWidth="1"/>
    <col min="3424" max="3424" width="14.7109375" customWidth="1"/>
    <col min="3428" max="3430" width="14.7109375" customWidth="1"/>
    <col min="3584" max="3584" width="7" customWidth="1"/>
    <col min="3585" max="3585" width="37.28515625" customWidth="1"/>
    <col min="3586" max="3586" width="13.28515625" customWidth="1"/>
    <col min="3587" max="3587" width="14.140625" customWidth="1"/>
    <col min="3588" max="3588" width="12.5703125" customWidth="1"/>
    <col min="3589" max="3589" width="13.42578125" customWidth="1"/>
    <col min="3590" max="3593" width="13.7109375" customWidth="1"/>
    <col min="3594" max="3594" width="14.140625" customWidth="1"/>
    <col min="3595" max="3595" width="13.7109375" customWidth="1"/>
    <col min="3596" max="3596" width="9" customWidth="1"/>
    <col min="3597" max="3604" width="14.7109375" customWidth="1"/>
    <col min="3605" max="3605" width="14.85546875" customWidth="1"/>
    <col min="3606" max="3618" width="14.7109375" customWidth="1"/>
    <col min="3620" max="3620" width="14.7109375" customWidth="1"/>
    <col min="3622" max="3625" width="14.7109375" customWidth="1"/>
    <col min="3626" max="3626" width="14.85546875" customWidth="1"/>
    <col min="3627" max="3630" width="14.7109375" customWidth="1"/>
    <col min="3632" max="3633" width="14.7109375" customWidth="1"/>
    <col min="3635" max="3636" width="14.7109375" customWidth="1"/>
    <col min="3637" max="3637" width="14.5703125" customWidth="1"/>
    <col min="3638" max="3640" width="14.7109375" customWidth="1"/>
    <col min="3643" max="3643" width="14.7109375" customWidth="1"/>
    <col min="3644" max="3644" width="14.85546875" customWidth="1"/>
    <col min="3645" max="3647" width="14.7109375" customWidth="1"/>
    <col min="3649" max="3649" width="14.85546875" customWidth="1"/>
    <col min="3650" max="3651" width="14.7109375" customWidth="1"/>
    <col min="3652" max="3652" width="16.5703125" customWidth="1"/>
    <col min="3653" max="3654" width="14.7109375" customWidth="1"/>
    <col min="3656" max="3661" width="14.7109375" customWidth="1"/>
    <col min="3663" max="3663" width="14.85546875" customWidth="1"/>
    <col min="3664" max="3668" width="14.7109375" customWidth="1"/>
    <col min="3670" max="3674" width="14.7109375" customWidth="1"/>
    <col min="3675" max="3675" width="14.5703125" customWidth="1"/>
    <col min="3677" max="3678" width="14.7109375" customWidth="1"/>
    <col min="3679" max="3679" width="14.85546875" customWidth="1"/>
    <col min="3680" max="3680" width="14.7109375" customWidth="1"/>
    <col min="3684" max="3686" width="14.7109375" customWidth="1"/>
    <col min="3840" max="3840" width="7" customWidth="1"/>
    <col min="3841" max="3841" width="37.28515625" customWidth="1"/>
    <col min="3842" max="3842" width="13.28515625" customWidth="1"/>
    <col min="3843" max="3843" width="14.140625" customWidth="1"/>
    <col min="3844" max="3844" width="12.5703125" customWidth="1"/>
    <col min="3845" max="3845" width="13.42578125" customWidth="1"/>
    <col min="3846" max="3849" width="13.7109375" customWidth="1"/>
    <col min="3850" max="3850" width="14.140625" customWidth="1"/>
    <col min="3851" max="3851" width="13.7109375" customWidth="1"/>
    <col min="3852" max="3852" width="9" customWidth="1"/>
    <col min="3853" max="3860" width="14.7109375" customWidth="1"/>
    <col min="3861" max="3861" width="14.85546875" customWidth="1"/>
    <col min="3862" max="3874" width="14.7109375" customWidth="1"/>
    <col min="3876" max="3876" width="14.7109375" customWidth="1"/>
    <col min="3878" max="3881" width="14.7109375" customWidth="1"/>
    <col min="3882" max="3882" width="14.85546875" customWidth="1"/>
    <col min="3883" max="3886" width="14.7109375" customWidth="1"/>
    <col min="3888" max="3889" width="14.7109375" customWidth="1"/>
    <col min="3891" max="3892" width="14.7109375" customWidth="1"/>
    <col min="3893" max="3893" width="14.5703125" customWidth="1"/>
    <col min="3894" max="3896" width="14.7109375" customWidth="1"/>
    <col min="3899" max="3899" width="14.7109375" customWidth="1"/>
    <col min="3900" max="3900" width="14.85546875" customWidth="1"/>
    <col min="3901" max="3903" width="14.7109375" customWidth="1"/>
    <col min="3905" max="3905" width="14.85546875" customWidth="1"/>
    <col min="3906" max="3907" width="14.7109375" customWidth="1"/>
    <col min="3908" max="3908" width="16.5703125" customWidth="1"/>
    <col min="3909" max="3910" width="14.7109375" customWidth="1"/>
    <col min="3912" max="3917" width="14.7109375" customWidth="1"/>
    <col min="3919" max="3919" width="14.85546875" customWidth="1"/>
    <col min="3920" max="3924" width="14.7109375" customWidth="1"/>
    <col min="3926" max="3930" width="14.7109375" customWidth="1"/>
    <col min="3931" max="3931" width="14.5703125" customWidth="1"/>
    <col min="3933" max="3934" width="14.7109375" customWidth="1"/>
    <col min="3935" max="3935" width="14.85546875" customWidth="1"/>
    <col min="3936" max="3936" width="14.7109375" customWidth="1"/>
    <col min="3940" max="3942" width="14.7109375" customWidth="1"/>
    <col min="4096" max="4096" width="7" customWidth="1"/>
    <col min="4097" max="4097" width="37.28515625" customWidth="1"/>
    <col min="4098" max="4098" width="13.28515625" customWidth="1"/>
    <col min="4099" max="4099" width="14.140625" customWidth="1"/>
    <col min="4100" max="4100" width="12.5703125" customWidth="1"/>
    <col min="4101" max="4101" width="13.42578125" customWidth="1"/>
    <col min="4102" max="4105" width="13.7109375" customWidth="1"/>
    <col min="4106" max="4106" width="14.140625" customWidth="1"/>
    <col min="4107" max="4107" width="13.7109375" customWidth="1"/>
    <col min="4108" max="4108" width="9" customWidth="1"/>
    <col min="4109" max="4116" width="14.7109375" customWidth="1"/>
    <col min="4117" max="4117" width="14.85546875" customWidth="1"/>
    <col min="4118" max="4130" width="14.7109375" customWidth="1"/>
    <col min="4132" max="4132" width="14.7109375" customWidth="1"/>
    <col min="4134" max="4137" width="14.7109375" customWidth="1"/>
    <col min="4138" max="4138" width="14.85546875" customWidth="1"/>
    <col min="4139" max="4142" width="14.7109375" customWidth="1"/>
    <col min="4144" max="4145" width="14.7109375" customWidth="1"/>
    <col min="4147" max="4148" width="14.7109375" customWidth="1"/>
    <col min="4149" max="4149" width="14.5703125" customWidth="1"/>
    <col min="4150" max="4152" width="14.7109375" customWidth="1"/>
    <col min="4155" max="4155" width="14.7109375" customWidth="1"/>
    <col min="4156" max="4156" width="14.85546875" customWidth="1"/>
    <col min="4157" max="4159" width="14.7109375" customWidth="1"/>
    <col min="4161" max="4161" width="14.85546875" customWidth="1"/>
    <col min="4162" max="4163" width="14.7109375" customWidth="1"/>
    <col min="4164" max="4164" width="16.5703125" customWidth="1"/>
    <col min="4165" max="4166" width="14.7109375" customWidth="1"/>
    <col min="4168" max="4173" width="14.7109375" customWidth="1"/>
    <col min="4175" max="4175" width="14.85546875" customWidth="1"/>
    <col min="4176" max="4180" width="14.7109375" customWidth="1"/>
    <col min="4182" max="4186" width="14.7109375" customWidth="1"/>
    <col min="4187" max="4187" width="14.5703125" customWidth="1"/>
    <col min="4189" max="4190" width="14.7109375" customWidth="1"/>
    <col min="4191" max="4191" width="14.85546875" customWidth="1"/>
    <col min="4192" max="4192" width="14.7109375" customWidth="1"/>
    <col min="4196" max="4198" width="14.7109375" customWidth="1"/>
    <col min="4352" max="4352" width="7" customWidth="1"/>
    <col min="4353" max="4353" width="37.28515625" customWidth="1"/>
    <col min="4354" max="4354" width="13.28515625" customWidth="1"/>
    <col min="4355" max="4355" width="14.140625" customWidth="1"/>
    <col min="4356" max="4356" width="12.5703125" customWidth="1"/>
    <col min="4357" max="4357" width="13.42578125" customWidth="1"/>
    <col min="4358" max="4361" width="13.7109375" customWidth="1"/>
    <col min="4362" max="4362" width="14.140625" customWidth="1"/>
    <col min="4363" max="4363" width="13.7109375" customWidth="1"/>
    <col min="4364" max="4364" width="9" customWidth="1"/>
    <col min="4365" max="4372" width="14.7109375" customWidth="1"/>
    <col min="4373" max="4373" width="14.85546875" customWidth="1"/>
    <col min="4374" max="4386" width="14.7109375" customWidth="1"/>
    <col min="4388" max="4388" width="14.7109375" customWidth="1"/>
    <col min="4390" max="4393" width="14.7109375" customWidth="1"/>
    <col min="4394" max="4394" width="14.85546875" customWidth="1"/>
    <col min="4395" max="4398" width="14.7109375" customWidth="1"/>
    <col min="4400" max="4401" width="14.7109375" customWidth="1"/>
    <col min="4403" max="4404" width="14.7109375" customWidth="1"/>
    <col min="4405" max="4405" width="14.5703125" customWidth="1"/>
    <col min="4406" max="4408" width="14.7109375" customWidth="1"/>
    <col min="4411" max="4411" width="14.7109375" customWidth="1"/>
    <col min="4412" max="4412" width="14.85546875" customWidth="1"/>
    <col min="4413" max="4415" width="14.7109375" customWidth="1"/>
    <col min="4417" max="4417" width="14.85546875" customWidth="1"/>
    <col min="4418" max="4419" width="14.7109375" customWidth="1"/>
    <col min="4420" max="4420" width="16.5703125" customWidth="1"/>
    <col min="4421" max="4422" width="14.7109375" customWidth="1"/>
    <col min="4424" max="4429" width="14.7109375" customWidth="1"/>
    <col min="4431" max="4431" width="14.85546875" customWidth="1"/>
    <col min="4432" max="4436" width="14.7109375" customWidth="1"/>
    <col min="4438" max="4442" width="14.7109375" customWidth="1"/>
    <col min="4443" max="4443" width="14.5703125" customWidth="1"/>
    <col min="4445" max="4446" width="14.7109375" customWidth="1"/>
    <col min="4447" max="4447" width="14.85546875" customWidth="1"/>
    <col min="4448" max="4448" width="14.7109375" customWidth="1"/>
    <col min="4452" max="4454" width="14.7109375" customWidth="1"/>
    <col min="4608" max="4608" width="7" customWidth="1"/>
    <col min="4609" max="4609" width="37.28515625" customWidth="1"/>
    <col min="4610" max="4610" width="13.28515625" customWidth="1"/>
    <col min="4611" max="4611" width="14.140625" customWidth="1"/>
    <col min="4612" max="4612" width="12.5703125" customWidth="1"/>
    <col min="4613" max="4613" width="13.42578125" customWidth="1"/>
    <col min="4614" max="4617" width="13.7109375" customWidth="1"/>
    <col min="4618" max="4618" width="14.140625" customWidth="1"/>
    <col min="4619" max="4619" width="13.7109375" customWidth="1"/>
    <col min="4620" max="4620" width="9" customWidth="1"/>
    <col min="4621" max="4628" width="14.7109375" customWidth="1"/>
    <col min="4629" max="4629" width="14.85546875" customWidth="1"/>
    <col min="4630" max="4642" width="14.7109375" customWidth="1"/>
    <col min="4644" max="4644" width="14.7109375" customWidth="1"/>
    <col min="4646" max="4649" width="14.7109375" customWidth="1"/>
    <col min="4650" max="4650" width="14.85546875" customWidth="1"/>
    <col min="4651" max="4654" width="14.7109375" customWidth="1"/>
    <col min="4656" max="4657" width="14.7109375" customWidth="1"/>
    <col min="4659" max="4660" width="14.7109375" customWidth="1"/>
    <col min="4661" max="4661" width="14.5703125" customWidth="1"/>
    <col min="4662" max="4664" width="14.7109375" customWidth="1"/>
    <col min="4667" max="4667" width="14.7109375" customWidth="1"/>
    <col min="4668" max="4668" width="14.85546875" customWidth="1"/>
    <col min="4669" max="4671" width="14.7109375" customWidth="1"/>
    <col min="4673" max="4673" width="14.85546875" customWidth="1"/>
    <col min="4674" max="4675" width="14.7109375" customWidth="1"/>
    <col min="4676" max="4676" width="16.5703125" customWidth="1"/>
    <col min="4677" max="4678" width="14.7109375" customWidth="1"/>
    <col min="4680" max="4685" width="14.7109375" customWidth="1"/>
    <col min="4687" max="4687" width="14.85546875" customWidth="1"/>
    <col min="4688" max="4692" width="14.7109375" customWidth="1"/>
    <col min="4694" max="4698" width="14.7109375" customWidth="1"/>
    <col min="4699" max="4699" width="14.5703125" customWidth="1"/>
    <col min="4701" max="4702" width="14.7109375" customWidth="1"/>
    <col min="4703" max="4703" width="14.85546875" customWidth="1"/>
    <col min="4704" max="4704" width="14.7109375" customWidth="1"/>
    <col min="4708" max="4710" width="14.7109375" customWidth="1"/>
    <col min="4864" max="4864" width="7" customWidth="1"/>
    <col min="4865" max="4865" width="37.28515625" customWidth="1"/>
    <col min="4866" max="4866" width="13.28515625" customWidth="1"/>
    <col min="4867" max="4867" width="14.140625" customWidth="1"/>
    <col min="4868" max="4868" width="12.5703125" customWidth="1"/>
    <col min="4869" max="4869" width="13.42578125" customWidth="1"/>
    <col min="4870" max="4873" width="13.7109375" customWidth="1"/>
    <col min="4874" max="4874" width="14.140625" customWidth="1"/>
    <col min="4875" max="4875" width="13.7109375" customWidth="1"/>
    <col min="4876" max="4876" width="9" customWidth="1"/>
    <col min="4877" max="4884" width="14.7109375" customWidth="1"/>
    <col min="4885" max="4885" width="14.85546875" customWidth="1"/>
    <col min="4886" max="4898" width="14.7109375" customWidth="1"/>
    <col min="4900" max="4900" width="14.7109375" customWidth="1"/>
    <col min="4902" max="4905" width="14.7109375" customWidth="1"/>
    <col min="4906" max="4906" width="14.85546875" customWidth="1"/>
    <col min="4907" max="4910" width="14.7109375" customWidth="1"/>
    <col min="4912" max="4913" width="14.7109375" customWidth="1"/>
    <col min="4915" max="4916" width="14.7109375" customWidth="1"/>
    <col min="4917" max="4917" width="14.5703125" customWidth="1"/>
    <col min="4918" max="4920" width="14.7109375" customWidth="1"/>
    <col min="4923" max="4923" width="14.7109375" customWidth="1"/>
    <col min="4924" max="4924" width="14.85546875" customWidth="1"/>
    <col min="4925" max="4927" width="14.7109375" customWidth="1"/>
    <col min="4929" max="4929" width="14.85546875" customWidth="1"/>
    <col min="4930" max="4931" width="14.7109375" customWidth="1"/>
    <col min="4932" max="4932" width="16.5703125" customWidth="1"/>
    <col min="4933" max="4934" width="14.7109375" customWidth="1"/>
    <col min="4936" max="4941" width="14.7109375" customWidth="1"/>
    <col min="4943" max="4943" width="14.85546875" customWidth="1"/>
    <col min="4944" max="4948" width="14.7109375" customWidth="1"/>
    <col min="4950" max="4954" width="14.7109375" customWidth="1"/>
    <col min="4955" max="4955" width="14.5703125" customWidth="1"/>
    <col min="4957" max="4958" width="14.7109375" customWidth="1"/>
    <col min="4959" max="4959" width="14.85546875" customWidth="1"/>
    <col min="4960" max="4960" width="14.7109375" customWidth="1"/>
    <col min="4964" max="4966" width="14.7109375" customWidth="1"/>
    <col min="5120" max="5120" width="7" customWidth="1"/>
    <col min="5121" max="5121" width="37.28515625" customWidth="1"/>
    <col min="5122" max="5122" width="13.28515625" customWidth="1"/>
    <col min="5123" max="5123" width="14.140625" customWidth="1"/>
    <col min="5124" max="5124" width="12.5703125" customWidth="1"/>
    <col min="5125" max="5125" width="13.42578125" customWidth="1"/>
    <col min="5126" max="5129" width="13.7109375" customWidth="1"/>
    <col min="5130" max="5130" width="14.140625" customWidth="1"/>
    <col min="5131" max="5131" width="13.7109375" customWidth="1"/>
    <col min="5132" max="5132" width="9" customWidth="1"/>
    <col min="5133" max="5140" width="14.7109375" customWidth="1"/>
    <col min="5141" max="5141" width="14.85546875" customWidth="1"/>
    <col min="5142" max="5154" width="14.7109375" customWidth="1"/>
    <col min="5156" max="5156" width="14.7109375" customWidth="1"/>
    <col min="5158" max="5161" width="14.7109375" customWidth="1"/>
    <col min="5162" max="5162" width="14.85546875" customWidth="1"/>
    <col min="5163" max="5166" width="14.7109375" customWidth="1"/>
    <col min="5168" max="5169" width="14.7109375" customWidth="1"/>
    <col min="5171" max="5172" width="14.7109375" customWidth="1"/>
    <col min="5173" max="5173" width="14.5703125" customWidth="1"/>
    <col min="5174" max="5176" width="14.7109375" customWidth="1"/>
    <col min="5179" max="5179" width="14.7109375" customWidth="1"/>
    <col min="5180" max="5180" width="14.85546875" customWidth="1"/>
    <col min="5181" max="5183" width="14.7109375" customWidth="1"/>
    <col min="5185" max="5185" width="14.85546875" customWidth="1"/>
    <col min="5186" max="5187" width="14.7109375" customWidth="1"/>
    <col min="5188" max="5188" width="16.5703125" customWidth="1"/>
    <col min="5189" max="5190" width="14.7109375" customWidth="1"/>
    <col min="5192" max="5197" width="14.7109375" customWidth="1"/>
    <col min="5199" max="5199" width="14.85546875" customWidth="1"/>
    <col min="5200" max="5204" width="14.7109375" customWidth="1"/>
    <col min="5206" max="5210" width="14.7109375" customWidth="1"/>
    <col min="5211" max="5211" width="14.5703125" customWidth="1"/>
    <col min="5213" max="5214" width="14.7109375" customWidth="1"/>
    <col min="5215" max="5215" width="14.85546875" customWidth="1"/>
    <col min="5216" max="5216" width="14.7109375" customWidth="1"/>
    <col min="5220" max="5222" width="14.7109375" customWidth="1"/>
    <col min="5376" max="5376" width="7" customWidth="1"/>
    <col min="5377" max="5377" width="37.28515625" customWidth="1"/>
    <col min="5378" max="5378" width="13.28515625" customWidth="1"/>
    <col min="5379" max="5379" width="14.140625" customWidth="1"/>
    <col min="5380" max="5380" width="12.5703125" customWidth="1"/>
    <col min="5381" max="5381" width="13.42578125" customWidth="1"/>
    <col min="5382" max="5385" width="13.7109375" customWidth="1"/>
    <col min="5386" max="5386" width="14.140625" customWidth="1"/>
    <col min="5387" max="5387" width="13.7109375" customWidth="1"/>
    <col min="5388" max="5388" width="9" customWidth="1"/>
    <col min="5389" max="5396" width="14.7109375" customWidth="1"/>
    <col min="5397" max="5397" width="14.85546875" customWidth="1"/>
    <col min="5398" max="5410" width="14.7109375" customWidth="1"/>
    <col min="5412" max="5412" width="14.7109375" customWidth="1"/>
    <col min="5414" max="5417" width="14.7109375" customWidth="1"/>
    <col min="5418" max="5418" width="14.85546875" customWidth="1"/>
    <col min="5419" max="5422" width="14.7109375" customWidth="1"/>
    <col min="5424" max="5425" width="14.7109375" customWidth="1"/>
    <col min="5427" max="5428" width="14.7109375" customWidth="1"/>
    <col min="5429" max="5429" width="14.5703125" customWidth="1"/>
    <col min="5430" max="5432" width="14.7109375" customWidth="1"/>
    <col min="5435" max="5435" width="14.7109375" customWidth="1"/>
    <col min="5436" max="5436" width="14.85546875" customWidth="1"/>
    <col min="5437" max="5439" width="14.7109375" customWidth="1"/>
    <col min="5441" max="5441" width="14.85546875" customWidth="1"/>
    <col min="5442" max="5443" width="14.7109375" customWidth="1"/>
    <col min="5444" max="5444" width="16.5703125" customWidth="1"/>
    <col min="5445" max="5446" width="14.7109375" customWidth="1"/>
    <col min="5448" max="5453" width="14.7109375" customWidth="1"/>
    <col min="5455" max="5455" width="14.85546875" customWidth="1"/>
    <col min="5456" max="5460" width="14.7109375" customWidth="1"/>
    <col min="5462" max="5466" width="14.7109375" customWidth="1"/>
    <col min="5467" max="5467" width="14.5703125" customWidth="1"/>
    <col min="5469" max="5470" width="14.7109375" customWidth="1"/>
    <col min="5471" max="5471" width="14.85546875" customWidth="1"/>
    <col min="5472" max="5472" width="14.7109375" customWidth="1"/>
    <col min="5476" max="5478" width="14.7109375" customWidth="1"/>
    <col min="5632" max="5632" width="7" customWidth="1"/>
    <col min="5633" max="5633" width="37.28515625" customWidth="1"/>
    <col min="5634" max="5634" width="13.28515625" customWidth="1"/>
    <col min="5635" max="5635" width="14.140625" customWidth="1"/>
    <col min="5636" max="5636" width="12.5703125" customWidth="1"/>
    <col min="5637" max="5637" width="13.42578125" customWidth="1"/>
    <col min="5638" max="5641" width="13.7109375" customWidth="1"/>
    <col min="5642" max="5642" width="14.140625" customWidth="1"/>
    <col min="5643" max="5643" width="13.7109375" customWidth="1"/>
    <col min="5644" max="5644" width="9" customWidth="1"/>
    <col min="5645" max="5652" width="14.7109375" customWidth="1"/>
    <col min="5653" max="5653" width="14.85546875" customWidth="1"/>
    <col min="5654" max="5666" width="14.7109375" customWidth="1"/>
    <col min="5668" max="5668" width="14.7109375" customWidth="1"/>
    <col min="5670" max="5673" width="14.7109375" customWidth="1"/>
    <col min="5674" max="5674" width="14.85546875" customWidth="1"/>
    <col min="5675" max="5678" width="14.7109375" customWidth="1"/>
    <col min="5680" max="5681" width="14.7109375" customWidth="1"/>
    <col min="5683" max="5684" width="14.7109375" customWidth="1"/>
    <col min="5685" max="5685" width="14.5703125" customWidth="1"/>
    <col min="5686" max="5688" width="14.7109375" customWidth="1"/>
    <col min="5691" max="5691" width="14.7109375" customWidth="1"/>
    <col min="5692" max="5692" width="14.85546875" customWidth="1"/>
    <col min="5693" max="5695" width="14.7109375" customWidth="1"/>
    <col min="5697" max="5697" width="14.85546875" customWidth="1"/>
    <col min="5698" max="5699" width="14.7109375" customWidth="1"/>
    <col min="5700" max="5700" width="16.5703125" customWidth="1"/>
    <col min="5701" max="5702" width="14.7109375" customWidth="1"/>
    <col min="5704" max="5709" width="14.7109375" customWidth="1"/>
    <col min="5711" max="5711" width="14.85546875" customWidth="1"/>
    <col min="5712" max="5716" width="14.7109375" customWidth="1"/>
    <col min="5718" max="5722" width="14.7109375" customWidth="1"/>
    <col min="5723" max="5723" width="14.5703125" customWidth="1"/>
    <col min="5725" max="5726" width="14.7109375" customWidth="1"/>
    <col min="5727" max="5727" width="14.85546875" customWidth="1"/>
    <col min="5728" max="5728" width="14.7109375" customWidth="1"/>
    <col min="5732" max="5734" width="14.7109375" customWidth="1"/>
    <col min="5888" max="5888" width="7" customWidth="1"/>
    <col min="5889" max="5889" width="37.28515625" customWidth="1"/>
    <col min="5890" max="5890" width="13.28515625" customWidth="1"/>
    <col min="5891" max="5891" width="14.140625" customWidth="1"/>
    <col min="5892" max="5892" width="12.5703125" customWidth="1"/>
    <col min="5893" max="5893" width="13.42578125" customWidth="1"/>
    <col min="5894" max="5897" width="13.7109375" customWidth="1"/>
    <col min="5898" max="5898" width="14.140625" customWidth="1"/>
    <col min="5899" max="5899" width="13.7109375" customWidth="1"/>
    <col min="5900" max="5900" width="9" customWidth="1"/>
    <col min="5901" max="5908" width="14.7109375" customWidth="1"/>
    <col min="5909" max="5909" width="14.85546875" customWidth="1"/>
    <col min="5910" max="5922" width="14.7109375" customWidth="1"/>
    <col min="5924" max="5924" width="14.7109375" customWidth="1"/>
    <col min="5926" max="5929" width="14.7109375" customWidth="1"/>
    <col min="5930" max="5930" width="14.85546875" customWidth="1"/>
    <col min="5931" max="5934" width="14.7109375" customWidth="1"/>
    <col min="5936" max="5937" width="14.7109375" customWidth="1"/>
    <col min="5939" max="5940" width="14.7109375" customWidth="1"/>
    <col min="5941" max="5941" width="14.5703125" customWidth="1"/>
    <col min="5942" max="5944" width="14.7109375" customWidth="1"/>
    <col min="5947" max="5947" width="14.7109375" customWidth="1"/>
    <col min="5948" max="5948" width="14.85546875" customWidth="1"/>
    <col min="5949" max="5951" width="14.7109375" customWidth="1"/>
    <col min="5953" max="5953" width="14.85546875" customWidth="1"/>
    <col min="5954" max="5955" width="14.7109375" customWidth="1"/>
    <col min="5956" max="5956" width="16.5703125" customWidth="1"/>
    <col min="5957" max="5958" width="14.7109375" customWidth="1"/>
    <col min="5960" max="5965" width="14.7109375" customWidth="1"/>
    <col min="5967" max="5967" width="14.85546875" customWidth="1"/>
    <col min="5968" max="5972" width="14.7109375" customWidth="1"/>
    <col min="5974" max="5978" width="14.7109375" customWidth="1"/>
    <col min="5979" max="5979" width="14.5703125" customWidth="1"/>
    <col min="5981" max="5982" width="14.7109375" customWidth="1"/>
    <col min="5983" max="5983" width="14.85546875" customWidth="1"/>
    <col min="5984" max="5984" width="14.7109375" customWidth="1"/>
    <col min="5988" max="5990" width="14.7109375" customWidth="1"/>
    <col min="6144" max="6144" width="7" customWidth="1"/>
    <col min="6145" max="6145" width="37.28515625" customWidth="1"/>
    <col min="6146" max="6146" width="13.28515625" customWidth="1"/>
    <col min="6147" max="6147" width="14.140625" customWidth="1"/>
    <col min="6148" max="6148" width="12.5703125" customWidth="1"/>
    <col min="6149" max="6149" width="13.42578125" customWidth="1"/>
    <col min="6150" max="6153" width="13.7109375" customWidth="1"/>
    <col min="6154" max="6154" width="14.140625" customWidth="1"/>
    <col min="6155" max="6155" width="13.7109375" customWidth="1"/>
    <col min="6156" max="6156" width="9" customWidth="1"/>
    <col min="6157" max="6164" width="14.7109375" customWidth="1"/>
    <col min="6165" max="6165" width="14.85546875" customWidth="1"/>
    <col min="6166" max="6178" width="14.7109375" customWidth="1"/>
    <col min="6180" max="6180" width="14.7109375" customWidth="1"/>
    <col min="6182" max="6185" width="14.7109375" customWidth="1"/>
    <col min="6186" max="6186" width="14.85546875" customWidth="1"/>
    <col min="6187" max="6190" width="14.7109375" customWidth="1"/>
    <col min="6192" max="6193" width="14.7109375" customWidth="1"/>
    <col min="6195" max="6196" width="14.7109375" customWidth="1"/>
    <col min="6197" max="6197" width="14.5703125" customWidth="1"/>
    <col min="6198" max="6200" width="14.7109375" customWidth="1"/>
    <col min="6203" max="6203" width="14.7109375" customWidth="1"/>
    <col min="6204" max="6204" width="14.85546875" customWidth="1"/>
    <col min="6205" max="6207" width="14.7109375" customWidth="1"/>
    <col min="6209" max="6209" width="14.85546875" customWidth="1"/>
    <col min="6210" max="6211" width="14.7109375" customWidth="1"/>
    <col min="6212" max="6212" width="16.5703125" customWidth="1"/>
    <col min="6213" max="6214" width="14.7109375" customWidth="1"/>
    <col min="6216" max="6221" width="14.7109375" customWidth="1"/>
    <col min="6223" max="6223" width="14.85546875" customWidth="1"/>
    <col min="6224" max="6228" width="14.7109375" customWidth="1"/>
    <col min="6230" max="6234" width="14.7109375" customWidth="1"/>
    <col min="6235" max="6235" width="14.5703125" customWidth="1"/>
    <col min="6237" max="6238" width="14.7109375" customWidth="1"/>
    <col min="6239" max="6239" width="14.85546875" customWidth="1"/>
    <col min="6240" max="6240" width="14.7109375" customWidth="1"/>
    <col min="6244" max="6246" width="14.7109375" customWidth="1"/>
    <col min="6400" max="6400" width="7" customWidth="1"/>
    <col min="6401" max="6401" width="37.28515625" customWidth="1"/>
    <col min="6402" max="6402" width="13.28515625" customWidth="1"/>
    <col min="6403" max="6403" width="14.140625" customWidth="1"/>
    <col min="6404" max="6404" width="12.5703125" customWidth="1"/>
    <col min="6405" max="6405" width="13.42578125" customWidth="1"/>
    <col min="6406" max="6409" width="13.7109375" customWidth="1"/>
    <col min="6410" max="6410" width="14.140625" customWidth="1"/>
    <col min="6411" max="6411" width="13.7109375" customWidth="1"/>
    <col min="6412" max="6412" width="9" customWidth="1"/>
    <col min="6413" max="6420" width="14.7109375" customWidth="1"/>
    <col min="6421" max="6421" width="14.85546875" customWidth="1"/>
    <col min="6422" max="6434" width="14.7109375" customWidth="1"/>
    <col min="6436" max="6436" width="14.7109375" customWidth="1"/>
    <col min="6438" max="6441" width="14.7109375" customWidth="1"/>
    <col min="6442" max="6442" width="14.85546875" customWidth="1"/>
    <col min="6443" max="6446" width="14.7109375" customWidth="1"/>
    <col min="6448" max="6449" width="14.7109375" customWidth="1"/>
    <col min="6451" max="6452" width="14.7109375" customWidth="1"/>
    <col min="6453" max="6453" width="14.5703125" customWidth="1"/>
    <col min="6454" max="6456" width="14.7109375" customWidth="1"/>
    <col min="6459" max="6459" width="14.7109375" customWidth="1"/>
    <col min="6460" max="6460" width="14.85546875" customWidth="1"/>
    <col min="6461" max="6463" width="14.7109375" customWidth="1"/>
    <col min="6465" max="6465" width="14.85546875" customWidth="1"/>
    <col min="6466" max="6467" width="14.7109375" customWidth="1"/>
    <col min="6468" max="6468" width="16.5703125" customWidth="1"/>
    <col min="6469" max="6470" width="14.7109375" customWidth="1"/>
    <col min="6472" max="6477" width="14.7109375" customWidth="1"/>
    <col min="6479" max="6479" width="14.85546875" customWidth="1"/>
    <col min="6480" max="6484" width="14.7109375" customWidth="1"/>
    <col min="6486" max="6490" width="14.7109375" customWidth="1"/>
    <col min="6491" max="6491" width="14.5703125" customWidth="1"/>
    <col min="6493" max="6494" width="14.7109375" customWidth="1"/>
    <col min="6495" max="6495" width="14.85546875" customWidth="1"/>
    <col min="6496" max="6496" width="14.7109375" customWidth="1"/>
    <col min="6500" max="6502" width="14.7109375" customWidth="1"/>
    <col min="6656" max="6656" width="7" customWidth="1"/>
    <col min="6657" max="6657" width="37.28515625" customWidth="1"/>
    <col min="6658" max="6658" width="13.28515625" customWidth="1"/>
    <col min="6659" max="6659" width="14.140625" customWidth="1"/>
    <col min="6660" max="6660" width="12.5703125" customWidth="1"/>
    <col min="6661" max="6661" width="13.42578125" customWidth="1"/>
    <col min="6662" max="6665" width="13.7109375" customWidth="1"/>
    <col min="6666" max="6666" width="14.140625" customWidth="1"/>
    <col min="6667" max="6667" width="13.7109375" customWidth="1"/>
    <col min="6668" max="6668" width="9" customWidth="1"/>
    <col min="6669" max="6676" width="14.7109375" customWidth="1"/>
    <col min="6677" max="6677" width="14.85546875" customWidth="1"/>
    <col min="6678" max="6690" width="14.7109375" customWidth="1"/>
    <col min="6692" max="6692" width="14.7109375" customWidth="1"/>
    <col min="6694" max="6697" width="14.7109375" customWidth="1"/>
    <col min="6698" max="6698" width="14.85546875" customWidth="1"/>
    <col min="6699" max="6702" width="14.7109375" customWidth="1"/>
    <col min="6704" max="6705" width="14.7109375" customWidth="1"/>
    <col min="6707" max="6708" width="14.7109375" customWidth="1"/>
    <col min="6709" max="6709" width="14.5703125" customWidth="1"/>
    <col min="6710" max="6712" width="14.7109375" customWidth="1"/>
    <col min="6715" max="6715" width="14.7109375" customWidth="1"/>
    <col min="6716" max="6716" width="14.85546875" customWidth="1"/>
    <col min="6717" max="6719" width="14.7109375" customWidth="1"/>
    <col min="6721" max="6721" width="14.85546875" customWidth="1"/>
    <col min="6722" max="6723" width="14.7109375" customWidth="1"/>
    <col min="6724" max="6724" width="16.5703125" customWidth="1"/>
    <col min="6725" max="6726" width="14.7109375" customWidth="1"/>
    <col min="6728" max="6733" width="14.7109375" customWidth="1"/>
    <col min="6735" max="6735" width="14.85546875" customWidth="1"/>
    <col min="6736" max="6740" width="14.7109375" customWidth="1"/>
    <col min="6742" max="6746" width="14.7109375" customWidth="1"/>
    <col min="6747" max="6747" width="14.5703125" customWidth="1"/>
    <col min="6749" max="6750" width="14.7109375" customWidth="1"/>
    <col min="6751" max="6751" width="14.85546875" customWidth="1"/>
    <col min="6752" max="6752" width="14.7109375" customWidth="1"/>
    <col min="6756" max="6758" width="14.7109375" customWidth="1"/>
    <col min="6912" max="6912" width="7" customWidth="1"/>
    <col min="6913" max="6913" width="37.28515625" customWidth="1"/>
    <col min="6914" max="6914" width="13.28515625" customWidth="1"/>
    <col min="6915" max="6915" width="14.140625" customWidth="1"/>
    <col min="6916" max="6916" width="12.5703125" customWidth="1"/>
    <col min="6917" max="6917" width="13.42578125" customWidth="1"/>
    <col min="6918" max="6921" width="13.7109375" customWidth="1"/>
    <col min="6922" max="6922" width="14.140625" customWidth="1"/>
    <col min="6923" max="6923" width="13.7109375" customWidth="1"/>
    <col min="6924" max="6924" width="9" customWidth="1"/>
    <col min="6925" max="6932" width="14.7109375" customWidth="1"/>
    <col min="6933" max="6933" width="14.85546875" customWidth="1"/>
    <col min="6934" max="6946" width="14.7109375" customWidth="1"/>
    <col min="6948" max="6948" width="14.7109375" customWidth="1"/>
    <col min="6950" max="6953" width="14.7109375" customWidth="1"/>
    <col min="6954" max="6954" width="14.85546875" customWidth="1"/>
    <col min="6955" max="6958" width="14.7109375" customWidth="1"/>
    <col min="6960" max="6961" width="14.7109375" customWidth="1"/>
    <col min="6963" max="6964" width="14.7109375" customWidth="1"/>
    <col min="6965" max="6965" width="14.5703125" customWidth="1"/>
    <col min="6966" max="6968" width="14.7109375" customWidth="1"/>
    <col min="6971" max="6971" width="14.7109375" customWidth="1"/>
    <col min="6972" max="6972" width="14.85546875" customWidth="1"/>
    <col min="6973" max="6975" width="14.7109375" customWidth="1"/>
    <col min="6977" max="6977" width="14.85546875" customWidth="1"/>
    <col min="6978" max="6979" width="14.7109375" customWidth="1"/>
    <col min="6980" max="6980" width="16.5703125" customWidth="1"/>
    <col min="6981" max="6982" width="14.7109375" customWidth="1"/>
    <col min="6984" max="6989" width="14.7109375" customWidth="1"/>
    <col min="6991" max="6991" width="14.85546875" customWidth="1"/>
    <col min="6992" max="6996" width="14.7109375" customWidth="1"/>
    <col min="6998" max="7002" width="14.7109375" customWidth="1"/>
    <col min="7003" max="7003" width="14.5703125" customWidth="1"/>
    <col min="7005" max="7006" width="14.7109375" customWidth="1"/>
    <col min="7007" max="7007" width="14.85546875" customWidth="1"/>
    <col min="7008" max="7008" width="14.7109375" customWidth="1"/>
    <col min="7012" max="7014" width="14.7109375" customWidth="1"/>
    <col min="7168" max="7168" width="7" customWidth="1"/>
    <col min="7169" max="7169" width="37.28515625" customWidth="1"/>
    <col min="7170" max="7170" width="13.28515625" customWidth="1"/>
    <col min="7171" max="7171" width="14.140625" customWidth="1"/>
    <col min="7172" max="7172" width="12.5703125" customWidth="1"/>
    <col min="7173" max="7173" width="13.42578125" customWidth="1"/>
    <col min="7174" max="7177" width="13.7109375" customWidth="1"/>
    <col min="7178" max="7178" width="14.140625" customWidth="1"/>
    <col min="7179" max="7179" width="13.7109375" customWidth="1"/>
    <col min="7180" max="7180" width="9" customWidth="1"/>
    <col min="7181" max="7188" width="14.7109375" customWidth="1"/>
    <col min="7189" max="7189" width="14.85546875" customWidth="1"/>
    <col min="7190" max="7202" width="14.7109375" customWidth="1"/>
    <col min="7204" max="7204" width="14.7109375" customWidth="1"/>
    <col min="7206" max="7209" width="14.7109375" customWidth="1"/>
    <col min="7210" max="7210" width="14.85546875" customWidth="1"/>
    <col min="7211" max="7214" width="14.7109375" customWidth="1"/>
    <col min="7216" max="7217" width="14.7109375" customWidth="1"/>
    <col min="7219" max="7220" width="14.7109375" customWidth="1"/>
    <col min="7221" max="7221" width="14.5703125" customWidth="1"/>
    <col min="7222" max="7224" width="14.7109375" customWidth="1"/>
    <col min="7227" max="7227" width="14.7109375" customWidth="1"/>
    <col min="7228" max="7228" width="14.85546875" customWidth="1"/>
    <col min="7229" max="7231" width="14.7109375" customWidth="1"/>
    <col min="7233" max="7233" width="14.85546875" customWidth="1"/>
    <col min="7234" max="7235" width="14.7109375" customWidth="1"/>
    <col min="7236" max="7236" width="16.5703125" customWidth="1"/>
    <col min="7237" max="7238" width="14.7109375" customWidth="1"/>
    <col min="7240" max="7245" width="14.7109375" customWidth="1"/>
    <col min="7247" max="7247" width="14.85546875" customWidth="1"/>
    <col min="7248" max="7252" width="14.7109375" customWidth="1"/>
    <col min="7254" max="7258" width="14.7109375" customWidth="1"/>
    <col min="7259" max="7259" width="14.5703125" customWidth="1"/>
    <col min="7261" max="7262" width="14.7109375" customWidth="1"/>
    <col min="7263" max="7263" width="14.85546875" customWidth="1"/>
    <col min="7264" max="7264" width="14.7109375" customWidth="1"/>
    <col min="7268" max="7270" width="14.7109375" customWidth="1"/>
    <col min="7424" max="7424" width="7" customWidth="1"/>
    <col min="7425" max="7425" width="37.28515625" customWidth="1"/>
    <col min="7426" max="7426" width="13.28515625" customWidth="1"/>
    <col min="7427" max="7427" width="14.140625" customWidth="1"/>
    <col min="7428" max="7428" width="12.5703125" customWidth="1"/>
    <col min="7429" max="7429" width="13.42578125" customWidth="1"/>
    <col min="7430" max="7433" width="13.7109375" customWidth="1"/>
    <col min="7434" max="7434" width="14.140625" customWidth="1"/>
    <col min="7435" max="7435" width="13.7109375" customWidth="1"/>
    <col min="7436" max="7436" width="9" customWidth="1"/>
    <col min="7437" max="7444" width="14.7109375" customWidth="1"/>
    <col min="7445" max="7445" width="14.85546875" customWidth="1"/>
    <col min="7446" max="7458" width="14.7109375" customWidth="1"/>
    <col min="7460" max="7460" width="14.7109375" customWidth="1"/>
    <col min="7462" max="7465" width="14.7109375" customWidth="1"/>
    <col min="7466" max="7466" width="14.85546875" customWidth="1"/>
    <col min="7467" max="7470" width="14.7109375" customWidth="1"/>
    <col min="7472" max="7473" width="14.7109375" customWidth="1"/>
    <col min="7475" max="7476" width="14.7109375" customWidth="1"/>
    <col min="7477" max="7477" width="14.5703125" customWidth="1"/>
    <col min="7478" max="7480" width="14.7109375" customWidth="1"/>
    <col min="7483" max="7483" width="14.7109375" customWidth="1"/>
    <col min="7484" max="7484" width="14.85546875" customWidth="1"/>
    <col min="7485" max="7487" width="14.7109375" customWidth="1"/>
    <col min="7489" max="7489" width="14.85546875" customWidth="1"/>
    <col min="7490" max="7491" width="14.7109375" customWidth="1"/>
    <col min="7492" max="7492" width="16.5703125" customWidth="1"/>
    <col min="7493" max="7494" width="14.7109375" customWidth="1"/>
    <col min="7496" max="7501" width="14.7109375" customWidth="1"/>
    <col min="7503" max="7503" width="14.85546875" customWidth="1"/>
    <col min="7504" max="7508" width="14.7109375" customWidth="1"/>
    <col min="7510" max="7514" width="14.7109375" customWidth="1"/>
    <col min="7515" max="7515" width="14.5703125" customWidth="1"/>
    <col min="7517" max="7518" width="14.7109375" customWidth="1"/>
    <col min="7519" max="7519" width="14.85546875" customWidth="1"/>
    <col min="7520" max="7520" width="14.7109375" customWidth="1"/>
    <col min="7524" max="7526" width="14.7109375" customWidth="1"/>
    <col min="7680" max="7680" width="7" customWidth="1"/>
    <col min="7681" max="7681" width="37.28515625" customWidth="1"/>
    <col min="7682" max="7682" width="13.28515625" customWidth="1"/>
    <col min="7683" max="7683" width="14.140625" customWidth="1"/>
    <col min="7684" max="7684" width="12.5703125" customWidth="1"/>
    <col min="7685" max="7685" width="13.42578125" customWidth="1"/>
    <col min="7686" max="7689" width="13.7109375" customWidth="1"/>
    <col min="7690" max="7690" width="14.140625" customWidth="1"/>
    <col min="7691" max="7691" width="13.7109375" customWidth="1"/>
    <col min="7692" max="7692" width="9" customWidth="1"/>
    <col min="7693" max="7700" width="14.7109375" customWidth="1"/>
    <col min="7701" max="7701" width="14.85546875" customWidth="1"/>
    <col min="7702" max="7714" width="14.7109375" customWidth="1"/>
    <col min="7716" max="7716" width="14.7109375" customWidth="1"/>
    <col min="7718" max="7721" width="14.7109375" customWidth="1"/>
    <col min="7722" max="7722" width="14.85546875" customWidth="1"/>
    <col min="7723" max="7726" width="14.7109375" customWidth="1"/>
    <col min="7728" max="7729" width="14.7109375" customWidth="1"/>
    <col min="7731" max="7732" width="14.7109375" customWidth="1"/>
    <col min="7733" max="7733" width="14.5703125" customWidth="1"/>
    <col min="7734" max="7736" width="14.7109375" customWidth="1"/>
    <col min="7739" max="7739" width="14.7109375" customWidth="1"/>
    <col min="7740" max="7740" width="14.85546875" customWidth="1"/>
    <col min="7741" max="7743" width="14.7109375" customWidth="1"/>
    <col min="7745" max="7745" width="14.85546875" customWidth="1"/>
    <col min="7746" max="7747" width="14.7109375" customWidth="1"/>
    <col min="7748" max="7748" width="16.5703125" customWidth="1"/>
    <col min="7749" max="7750" width="14.7109375" customWidth="1"/>
    <col min="7752" max="7757" width="14.7109375" customWidth="1"/>
    <col min="7759" max="7759" width="14.85546875" customWidth="1"/>
    <col min="7760" max="7764" width="14.7109375" customWidth="1"/>
    <col min="7766" max="7770" width="14.7109375" customWidth="1"/>
    <col min="7771" max="7771" width="14.5703125" customWidth="1"/>
    <col min="7773" max="7774" width="14.7109375" customWidth="1"/>
    <col min="7775" max="7775" width="14.85546875" customWidth="1"/>
    <col min="7776" max="7776" width="14.7109375" customWidth="1"/>
    <col min="7780" max="7782" width="14.7109375" customWidth="1"/>
    <col min="7936" max="7936" width="7" customWidth="1"/>
    <col min="7937" max="7937" width="37.28515625" customWidth="1"/>
    <col min="7938" max="7938" width="13.28515625" customWidth="1"/>
    <col min="7939" max="7939" width="14.140625" customWidth="1"/>
    <col min="7940" max="7940" width="12.5703125" customWidth="1"/>
    <col min="7941" max="7941" width="13.42578125" customWidth="1"/>
    <col min="7942" max="7945" width="13.7109375" customWidth="1"/>
    <col min="7946" max="7946" width="14.140625" customWidth="1"/>
    <col min="7947" max="7947" width="13.7109375" customWidth="1"/>
    <col min="7948" max="7948" width="9" customWidth="1"/>
    <col min="7949" max="7956" width="14.7109375" customWidth="1"/>
    <col min="7957" max="7957" width="14.85546875" customWidth="1"/>
    <col min="7958" max="7970" width="14.7109375" customWidth="1"/>
    <col min="7972" max="7972" width="14.7109375" customWidth="1"/>
    <col min="7974" max="7977" width="14.7109375" customWidth="1"/>
    <col min="7978" max="7978" width="14.85546875" customWidth="1"/>
    <col min="7979" max="7982" width="14.7109375" customWidth="1"/>
    <col min="7984" max="7985" width="14.7109375" customWidth="1"/>
    <col min="7987" max="7988" width="14.7109375" customWidth="1"/>
    <col min="7989" max="7989" width="14.5703125" customWidth="1"/>
    <col min="7990" max="7992" width="14.7109375" customWidth="1"/>
    <col min="7995" max="7995" width="14.7109375" customWidth="1"/>
    <col min="7996" max="7996" width="14.85546875" customWidth="1"/>
    <col min="7997" max="7999" width="14.7109375" customWidth="1"/>
    <col min="8001" max="8001" width="14.85546875" customWidth="1"/>
    <col min="8002" max="8003" width="14.7109375" customWidth="1"/>
    <col min="8004" max="8004" width="16.5703125" customWidth="1"/>
    <col min="8005" max="8006" width="14.7109375" customWidth="1"/>
    <col min="8008" max="8013" width="14.7109375" customWidth="1"/>
    <col min="8015" max="8015" width="14.85546875" customWidth="1"/>
    <col min="8016" max="8020" width="14.7109375" customWidth="1"/>
    <col min="8022" max="8026" width="14.7109375" customWidth="1"/>
    <col min="8027" max="8027" width="14.5703125" customWidth="1"/>
    <col min="8029" max="8030" width="14.7109375" customWidth="1"/>
    <col min="8031" max="8031" width="14.85546875" customWidth="1"/>
    <col min="8032" max="8032" width="14.7109375" customWidth="1"/>
    <col min="8036" max="8038" width="14.7109375" customWidth="1"/>
    <col min="8192" max="8192" width="7" customWidth="1"/>
    <col min="8193" max="8193" width="37.28515625" customWidth="1"/>
    <col min="8194" max="8194" width="13.28515625" customWidth="1"/>
    <col min="8195" max="8195" width="14.140625" customWidth="1"/>
    <col min="8196" max="8196" width="12.5703125" customWidth="1"/>
    <col min="8197" max="8197" width="13.42578125" customWidth="1"/>
    <col min="8198" max="8201" width="13.7109375" customWidth="1"/>
    <col min="8202" max="8202" width="14.140625" customWidth="1"/>
    <col min="8203" max="8203" width="13.7109375" customWidth="1"/>
    <col min="8204" max="8204" width="9" customWidth="1"/>
    <col min="8205" max="8212" width="14.7109375" customWidth="1"/>
    <col min="8213" max="8213" width="14.85546875" customWidth="1"/>
    <col min="8214" max="8226" width="14.7109375" customWidth="1"/>
    <col min="8228" max="8228" width="14.7109375" customWidth="1"/>
    <col min="8230" max="8233" width="14.7109375" customWidth="1"/>
    <col min="8234" max="8234" width="14.85546875" customWidth="1"/>
    <col min="8235" max="8238" width="14.7109375" customWidth="1"/>
    <col min="8240" max="8241" width="14.7109375" customWidth="1"/>
    <col min="8243" max="8244" width="14.7109375" customWidth="1"/>
    <col min="8245" max="8245" width="14.5703125" customWidth="1"/>
    <col min="8246" max="8248" width="14.7109375" customWidth="1"/>
    <col min="8251" max="8251" width="14.7109375" customWidth="1"/>
    <col min="8252" max="8252" width="14.85546875" customWidth="1"/>
    <col min="8253" max="8255" width="14.7109375" customWidth="1"/>
    <col min="8257" max="8257" width="14.85546875" customWidth="1"/>
    <col min="8258" max="8259" width="14.7109375" customWidth="1"/>
    <col min="8260" max="8260" width="16.5703125" customWidth="1"/>
    <col min="8261" max="8262" width="14.7109375" customWidth="1"/>
    <col min="8264" max="8269" width="14.7109375" customWidth="1"/>
    <col min="8271" max="8271" width="14.85546875" customWidth="1"/>
    <col min="8272" max="8276" width="14.7109375" customWidth="1"/>
    <col min="8278" max="8282" width="14.7109375" customWidth="1"/>
    <col min="8283" max="8283" width="14.5703125" customWidth="1"/>
    <col min="8285" max="8286" width="14.7109375" customWidth="1"/>
    <col min="8287" max="8287" width="14.85546875" customWidth="1"/>
    <col min="8288" max="8288" width="14.7109375" customWidth="1"/>
    <col min="8292" max="8294" width="14.7109375" customWidth="1"/>
    <col min="8448" max="8448" width="7" customWidth="1"/>
    <col min="8449" max="8449" width="37.28515625" customWidth="1"/>
    <col min="8450" max="8450" width="13.28515625" customWidth="1"/>
    <col min="8451" max="8451" width="14.140625" customWidth="1"/>
    <col min="8452" max="8452" width="12.5703125" customWidth="1"/>
    <col min="8453" max="8453" width="13.42578125" customWidth="1"/>
    <col min="8454" max="8457" width="13.7109375" customWidth="1"/>
    <col min="8458" max="8458" width="14.140625" customWidth="1"/>
    <col min="8459" max="8459" width="13.7109375" customWidth="1"/>
    <col min="8460" max="8460" width="9" customWidth="1"/>
    <col min="8461" max="8468" width="14.7109375" customWidth="1"/>
    <col min="8469" max="8469" width="14.85546875" customWidth="1"/>
    <col min="8470" max="8482" width="14.7109375" customWidth="1"/>
    <col min="8484" max="8484" width="14.7109375" customWidth="1"/>
    <col min="8486" max="8489" width="14.7109375" customWidth="1"/>
    <col min="8490" max="8490" width="14.85546875" customWidth="1"/>
    <col min="8491" max="8494" width="14.7109375" customWidth="1"/>
    <col min="8496" max="8497" width="14.7109375" customWidth="1"/>
    <col min="8499" max="8500" width="14.7109375" customWidth="1"/>
    <col min="8501" max="8501" width="14.5703125" customWidth="1"/>
    <col min="8502" max="8504" width="14.7109375" customWidth="1"/>
    <col min="8507" max="8507" width="14.7109375" customWidth="1"/>
    <col min="8508" max="8508" width="14.85546875" customWidth="1"/>
    <col min="8509" max="8511" width="14.7109375" customWidth="1"/>
    <col min="8513" max="8513" width="14.85546875" customWidth="1"/>
    <col min="8514" max="8515" width="14.7109375" customWidth="1"/>
    <col min="8516" max="8516" width="16.5703125" customWidth="1"/>
    <col min="8517" max="8518" width="14.7109375" customWidth="1"/>
    <col min="8520" max="8525" width="14.7109375" customWidth="1"/>
    <col min="8527" max="8527" width="14.85546875" customWidth="1"/>
    <col min="8528" max="8532" width="14.7109375" customWidth="1"/>
    <col min="8534" max="8538" width="14.7109375" customWidth="1"/>
    <col min="8539" max="8539" width="14.5703125" customWidth="1"/>
    <col min="8541" max="8542" width="14.7109375" customWidth="1"/>
    <col min="8543" max="8543" width="14.85546875" customWidth="1"/>
    <col min="8544" max="8544" width="14.7109375" customWidth="1"/>
    <col min="8548" max="8550" width="14.7109375" customWidth="1"/>
    <col min="8704" max="8704" width="7" customWidth="1"/>
    <col min="8705" max="8705" width="37.28515625" customWidth="1"/>
    <col min="8706" max="8706" width="13.28515625" customWidth="1"/>
    <col min="8707" max="8707" width="14.140625" customWidth="1"/>
    <col min="8708" max="8708" width="12.5703125" customWidth="1"/>
    <col min="8709" max="8709" width="13.42578125" customWidth="1"/>
    <col min="8710" max="8713" width="13.7109375" customWidth="1"/>
    <col min="8714" max="8714" width="14.140625" customWidth="1"/>
    <col min="8715" max="8715" width="13.7109375" customWidth="1"/>
    <col min="8716" max="8716" width="9" customWidth="1"/>
    <col min="8717" max="8724" width="14.7109375" customWidth="1"/>
    <col min="8725" max="8725" width="14.85546875" customWidth="1"/>
    <col min="8726" max="8738" width="14.7109375" customWidth="1"/>
    <col min="8740" max="8740" width="14.7109375" customWidth="1"/>
    <col min="8742" max="8745" width="14.7109375" customWidth="1"/>
    <col min="8746" max="8746" width="14.85546875" customWidth="1"/>
    <col min="8747" max="8750" width="14.7109375" customWidth="1"/>
    <col min="8752" max="8753" width="14.7109375" customWidth="1"/>
    <col min="8755" max="8756" width="14.7109375" customWidth="1"/>
    <col min="8757" max="8757" width="14.5703125" customWidth="1"/>
    <col min="8758" max="8760" width="14.7109375" customWidth="1"/>
    <col min="8763" max="8763" width="14.7109375" customWidth="1"/>
    <col min="8764" max="8764" width="14.85546875" customWidth="1"/>
    <col min="8765" max="8767" width="14.7109375" customWidth="1"/>
    <col min="8769" max="8769" width="14.85546875" customWidth="1"/>
    <col min="8770" max="8771" width="14.7109375" customWidth="1"/>
    <col min="8772" max="8772" width="16.5703125" customWidth="1"/>
    <col min="8773" max="8774" width="14.7109375" customWidth="1"/>
    <col min="8776" max="8781" width="14.7109375" customWidth="1"/>
    <col min="8783" max="8783" width="14.85546875" customWidth="1"/>
    <col min="8784" max="8788" width="14.7109375" customWidth="1"/>
    <col min="8790" max="8794" width="14.7109375" customWidth="1"/>
    <col min="8795" max="8795" width="14.5703125" customWidth="1"/>
    <col min="8797" max="8798" width="14.7109375" customWidth="1"/>
    <col min="8799" max="8799" width="14.85546875" customWidth="1"/>
    <col min="8800" max="8800" width="14.7109375" customWidth="1"/>
    <col min="8804" max="8806" width="14.7109375" customWidth="1"/>
    <col min="8960" max="8960" width="7" customWidth="1"/>
    <col min="8961" max="8961" width="37.28515625" customWidth="1"/>
    <col min="8962" max="8962" width="13.28515625" customWidth="1"/>
    <col min="8963" max="8963" width="14.140625" customWidth="1"/>
    <col min="8964" max="8964" width="12.5703125" customWidth="1"/>
    <col min="8965" max="8965" width="13.42578125" customWidth="1"/>
    <col min="8966" max="8969" width="13.7109375" customWidth="1"/>
    <col min="8970" max="8970" width="14.140625" customWidth="1"/>
    <col min="8971" max="8971" width="13.7109375" customWidth="1"/>
    <col min="8972" max="8972" width="9" customWidth="1"/>
    <col min="8973" max="8980" width="14.7109375" customWidth="1"/>
    <col min="8981" max="8981" width="14.85546875" customWidth="1"/>
    <col min="8982" max="8994" width="14.7109375" customWidth="1"/>
    <col min="8996" max="8996" width="14.7109375" customWidth="1"/>
    <col min="8998" max="9001" width="14.7109375" customWidth="1"/>
    <col min="9002" max="9002" width="14.85546875" customWidth="1"/>
    <col min="9003" max="9006" width="14.7109375" customWidth="1"/>
    <col min="9008" max="9009" width="14.7109375" customWidth="1"/>
    <col min="9011" max="9012" width="14.7109375" customWidth="1"/>
    <col min="9013" max="9013" width="14.5703125" customWidth="1"/>
    <col min="9014" max="9016" width="14.7109375" customWidth="1"/>
    <col min="9019" max="9019" width="14.7109375" customWidth="1"/>
    <col min="9020" max="9020" width="14.85546875" customWidth="1"/>
    <col min="9021" max="9023" width="14.7109375" customWidth="1"/>
    <col min="9025" max="9025" width="14.85546875" customWidth="1"/>
    <col min="9026" max="9027" width="14.7109375" customWidth="1"/>
    <col min="9028" max="9028" width="16.5703125" customWidth="1"/>
    <col min="9029" max="9030" width="14.7109375" customWidth="1"/>
    <col min="9032" max="9037" width="14.7109375" customWidth="1"/>
    <col min="9039" max="9039" width="14.85546875" customWidth="1"/>
    <col min="9040" max="9044" width="14.7109375" customWidth="1"/>
    <col min="9046" max="9050" width="14.7109375" customWidth="1"/>
    <col min="9051" max="9051" width="14.5703125" customWidth="1"/>
    <col min="9053" max="9054" width="14.7109375" customWidth="1"/>
    <col min="9055" max="9055" width="14.85546875" customWidth="1"/>
    <col min="9056" max="9056" width="14.7109375" customWidth="1"/>
    <col min="9060" max="9062" width="14.7109375" customWidth="1"/>
    <col min="9216" max="9216" width="7" customWidth="1"/>
    <col min="9217" max="9217" width="37.28515625" customWidth="1"/>
    <col min="9218" max="9218" width="13.28515625" customWidth="1"/>
    <col min="9219" max="9219" width="14.140625" customWidth="1"/>
    <col min="9220" max="9220" width="12.5703125" customWidth="1"/>
    <col min="9221" max="9221" width="13.42578125" customWidth="1"/>
    <col min="9222" max="9225" width="13.7109375" customWidth="1"/>
    <col min="9226" max="9226" width="14.140625" customWidth="1"/>
    <col min="9227" max="9227" width="13.7109375" customWidth="1"/>
    <col min="9228" max="9228" width="9" customWidth="1"/>
    <col min="9229" max="9236" width="14.7109375" customWidth="1"/>
    <col min="9237" max="9237" width="14.85546875" customWidth="1"/>
    <col min="9238" max="9250" width="14.7109375" customWidth="1"/>
    <col min="9252" max="9252" width="14.7109375" customWidth="1"/>
    <col min="9254" max="9257" width="14.7109375" customWidth="1"/>
    <col min="9258" max="9258" width="14.85546875" customWidth="1"/>
    <col min="9259" max="9262" width="14.7109375" customWidth="1"/>
    <col min="9264" max="9265" width="14.7109375" customWidth="1"/>
    <col min="9267" max="9268" width="14.7109375" customWidth="1"/>
    <col min="9269" max="9269" width="14.5703125" customWidth="1"/>
    <col min="9270" max="9272" width="14.7109375" customWidth="1"/>
    <col min="9275" max="9275" width="14.7109375" customWidth="1"/>
    <col min="9276" max="9276" width="14.85546875" customWidth="1"/>
    <col min="9277" max="9279" width="14.7109375" customWidth="1"/>
    <col min="9281" max="9281" width="14.85546875" customWidth="1"/>
    <col min="9282" max="9283" width="14.7109375" customWidth="1"/>
    <col min="9284" max="9284" width="16.5703125" customWidth="1"/>
    <col min="9285" max="9286" width="14.7109375" customWidth="1"/>
    <col min="9288" max="9293" width="14.7109375" customWidth="1"/>
    <col min="9295" max="9295" width="14.85546875" customWidth="1"/>
    <col min="9296" max="9300" width="14.7109375" customWidth="1"/>
    <col min="9302" max="9306" width="14.7109375" customWidth="1"/>
    <col min="9307" max="9307" width="14.5703125" customWidth="1"/>
    <col min="9309" max="9310" width="14.7109375" customWidth="1"/>
    <col min="9311" max="9311" width="14.85546875" customWidth="1"/>
    <col min="9312" max="9312" width="14.7109375" customWidth="1"/>
    <col min="9316" max="9318" width="14.7109375" customWidth="1"/>
    <col min="9472" max="9472" width="7" customWidth="1"/>
    <col min="9473" max="9473" width="37.28515625" customWidth="1"/>
    <col min="9474" max="9474" width="13.28515625" customWidth="1"/>
    <col min="9475" max="9475" width="14.140625" customWidth="1"/>
    <col min="9476" max="9476" width="12.5703125" customWidth="1"/>
    <col min="9477" max="9477" width="13.42578125" customWidth="1"/>
    <col min="9478" max="9481" width="13.7109375" customWidth="1"/>
    <col min="9482" max="9482" width="14.140625" customWidth="1"/>
    <col min="9483" max="9483" width="13.7109375" customWidth="1"/>
    <col min="9484" max="9484" width="9" customWidth="1"/>
    <col min="9485" max="9492" width="14.7109375" customWidth="1"/>
    <col min="9493" max="9493" width="14.85546875" customWidth="1"/>
    <col min="9494" max="9506" width="14.7109375" customWidth="1"/>
    <col min="9508" max="9508" width="14.7109375" customWidth="1"/>
    <col min="9510" max="9513" width="14.7109375" customWidth="1"/>
    <col min="9514" max="9514" width="14.85546875" customWidth="1"/>
    <col min="9515" max="9518" width="14.7109375" customWidth="1"/>
    <col min="9520" max="9521" width="14.7109375" customWidth="1"/>
    <col min="9523" max="9524" width="14.7109375" customWidth="1"/>
    <col min="9525" max="9525" width="14.5703125" customWidth="1"/>
    <col min="9526" max="9528" width="14.7109375" customWidth="1"/>
    <col min="9531" max="9531" width="14.7109375" customWidth="1"/>
    <col min="9532" max="9532" width="14.85546875" customWidth="1"/>
    <col min="9533" max="9535" width="14.7109375" customWidth="1"/>
    <col min="9537" max="9537" width="14.85546875" customWidth="1"/>
    <col min="9538" max="9539" width="14.7109375" customWidth="1"/>
    <col min="9540" max="9540" width="16.5703125" customWidth="1"/>
    <col min="9541" max="9542" width="14.7109375" customWidth="1"/>
    <col min="9544" max="9549" width="14.7109375" customWidth="1"/>
    <col min="9551" max="9551" width="14.85546875" customWidth="1"/>
    <col min="9552" max="9556" width="14.7109375" customWidth="1"/>
    <col min="9558" max="9562" width="14.7109375" customWidth="1"/>
    <col min="9563" max="9563" width="14.5703125" customWidth="1"/>
    <col min="9565" max="9566" width="14.7109375" customWidth="1"/>
    <col min="9567" max="9567" width="14.85546875" customWidth="1"/>
    <col min="9568" max="9568" width="14.7109375" customWidth="1"/>
    <col min="9572" max="9574" width="14.7109375" customWidth="1"/>
    <col min="9728" max="9728" width="7" customWidth="1"/>
    <col min="9729" max="9729" width="37.28515625" customWidth="1"/>
    <col min="9730" max="9730" width="13.28515625" customWidth="1"/>
    <col min="9731" max="9731" width="14.140625" customWidth="1"/>
    <col min="9732" max="9732" width="12.5703125" customWidth="1"/>
    <col min="9733" max="9733" width="13.42578125" customWidth="1"/>
    <col min="9734" max="9737" width="13.7109375" customWidth="1"/>
    <col min="9738" max="9738" width="14.140625" customWidth="1"/>
    <col min="9739" max="9739" width="13.7109375" customWidth="1"/>
    <col min="9740" max="9740" width="9" customWidth="1"/>
    <col min="9741" max="9748" width="14.7109375" customWidth="1"/>
    <col min="9749" max="9749" width="14.85546875" customWidth="1"/>
    <col min="9750" max="9762" width="14.7109375" customWidth="1"/>
    <col min="9764" max="9764" width="14.7109375" customWidth="1"/>
    <col min="9766" max="9769" width="14.7109375" customWidth="1"/>
    <col min="9770" max="9770" width="14.85546875" customWidth="1"/>
    <col min="9771" max="9774" width="14.7109375" customWidth="1"/>
    <col min="9776" max="9777" width="14.7109375" customWidth="1"/>
    <col min="9779" max="9780" width="14.7109375" customWidth="1"/>
    <col min="9781" max="9781" width="14.5703125" customWidth="1"/>
    <col min="9782" max="9784" width="14.7109375" customWidth="1"/>
    <col min="9787" max="9787" width="14.7109375" customWidth="1"/>
    <col min="9788" max="9788" width="14.85546875" customWidth="1"/>
    <col min="9789" max="9791" width="14.7109375" customWidth="1"/>
    <col min="9793" max="9793" width="14.85546875" customWidth="1"/>
    <col min="9794" max="9795" width="14.7109375" customWidth="1"/>
    <col min="9796" max="9796" width="16.5703125" customWidth="1"/>
    <col min="9797" max="9798" width="14.7109375" customWidth="1"/>
    <col min="9800" max="9805" width="14.7109375" customWidth="1"/>
    <col min="9807" max="9807" width="14.85546875" customWidth="1"/>
    <col min="9808" max="9812" width="14.7109375" customWidth="1"/>
    <col min="9814" max="9818" width="14.7109375" customWidth="1"/>
    <col min="9819" max="9819" width="14.5703125" customWidth="1"/>
    <col min="9821" max="9822" width="14.7109375" customWidth="1"/>
    <col min="9823" max="9823" width="14.85546875" customWidth="1"/>
    <col min="9824" max="9824" width="14.7109375" customWidth="1"/>
    <col min="9828" max="9830" width="14.7109375" customWidth="1"/>
    <col min="9984" max="9984" width="7" customWidth="1"/>
    <col min="9985" max="9985" width="37.28515625" customWidth="1"/>
    <col min="9986" max="9986" width="13.28515625" customWidth="1"/>
    <col min="9987" max="9987" width="14.140625" customWidth="1"/>
    <col min="9988" max="9988" width="12.5703125" customWidth="1"/>
    <col min="9989" max="9989" width="13.42578125" customWidth="1"/>
    <col min="9990" max="9993" width="13.7109375" customWidth="1"/>
    <col min="9994" max="9994" width="14.140625" customWidth="1"/>
    <col min="9995" max="9995" width="13.7109375" customWidth="1"/>
    <col min="9996" max="9996" width="9" customWidth="1"/>
    <col min="9997" max="10004" width="14.7109375" customWidth="1"/>
    <col min="10005" max="10005" width="14.85546875" customWidth="1"/>
    <col min="10006" max="10018" width="14.7109375" customWidth="1"/>
    <col min="10020" max="10020" width="14.7109375" customWidth="1"/>
    <col min="10022" max="10025" width="14.7109375" customWidth="1"/>
    <col min="10026" max="10026" width="14.85546875" customWidth="1"/>
    <col min="10027" max="10030" width="14.7109375" customWidth="1"/>
    <col min="10032" max="10033" width="14.7109375" customWidth="1"/>
    <col min="10035" max="10036" width="14.7109375" customWidth="1"/>
    <col min="10037" max="10037" width="14.5703125" customWidth="1"/>
    <col min="10038" max="10040" width="14.7109375" customWidth="1"/>
    <col min="10043" max="10043" width="14.7109375" customWidth="1"/>
    <col min="10044" max="10044" width="14.85546875" customWidth="1"/>
    <col min="10045" max="10047" width="14.7109375" customWidth="1"/>
    <col min="10049" max="10049" width="14.85546875" customWidth="1"/>
    <col min="10050" max="10051" width="14.7109375" customWidth="1"/>
    <col min="10052" max="10052" width="16.5703125" customWidth="1"/>
    <col min="10053" max="10054" width="14.7109375" customWidth="1"/>
    <col min="10056" max="10061" width="14.7109375" customWidth="1"/>
    <col min="10063" max="10063" width="14.85546875" customWidth="1"/>
    <col min="10064" max="10068" width="14.7109375" customWidth="1"/>
    <col min="10070" max="10074" width="14.7109375" customWidth="1"/>
    <col min="10075" max="10075" width="14.5703125" customWidth="1"/>
    <col min="10077" max="10078" width="14.7109375" customWidth="1"/>
    <col min="10079" max="10079" width="14.85546875" customWidth="1"/>
    <col min="10080" max="10080" width="14.7109375" customWidth="1"/>
    <col min="10084" max="10086" width="14.7109375" customWidth="1"/>
    <col min="10240" max="10240" width="7" customWidth="1"/>
    <col min="10241" max="10241" width="37.28515625" customWidth="1"/>
    <col min="10242" max="10242" width="13.28515625" customWidth="1"/>
    <col min="10243" max="10243" width="14.140625" customWidth="1"/>
    <col min="10244" max="10244" width="12.5703125" customWidth="1"/>
    <col min="10245" max="10245" width="13.42578125" customWidth="1"/>
    <col min="10246" max="10249" width="13.7109375" customWidth="1"/>
    <col min="10250" max="10250" width="14.140625" customWidth="1"/>
    <col min="10251" max="10251" width="13.7109375" customWidth="1"/>
    <col min="10252" max="10252" width="9" customWidth="1"/>
    <col min="10253" max="10260" width="14.7109375" customWidth="1"/>
    <col min="10261" max="10261" width="14.85546875" customWidth="1"/>
    <col min="10262" max="10274" width="14.7109375" customWidth="1"/>
    <col min="10276" max="10276" width="14.7109375" customWidth="1"/>
    <col min="10278" max="10281" width="14.7109375" customWidth="1"/>
    <col min="10282" max="10282" width="14.85546875" customWidth="1"/>
    <col min="10283" max="10286" width="14.7109375" customWidth="1"/>
    <col min="10288" max="10289" width="14.7109375" customWidth="1"/>
    <col min="10291" max="10292" width="14.7109375" customWidth="1"/>
    <col min="10293" max="10293" width="14.5703125" customWidth="1"/>
    <col min="10294" max="10296" width="14.7109375" customWidth="1"/>
    <col min="10299" max="10299" width="14.7109375" customWidth="1"/>
    <col min="10300" max="10300" width="14.85546875" customWidth="1"/>
    <col min="10301" max="10303" width="14.7109375" customWidth="1"/>
    <col min="10305" max="10305" width="14.85546875" customWidth="1"/>
    <col min="10306" max="10307" width="14.7109375" customWidth="1"/>
    <col min="10308" max="10308" width="16.5703125" customWidth="1"/>
    <col min="10309" max="10310" width="14.7109375" customWidth="1"/>
    <col min="10312" max="10317" width="14.7109375" customWidth="1"/>
    <col min="10319" max="10319" width="14.85546875" customWidth="1"/>
    <col min="10320" max="10324" width="14.7109375" customWidth="1"/>
    <col min="10326" max="10330" width="14.7109375" customWidth="1"/>
    <col min="10331" max="10331" width="14.5703125" customWidth="1"/>
    <col min="10333" max="10334" width="14.7109375" customWidth="1"/>
    <col min="10335" max="10335" width="14.85546875" customWidth="1"/>
    <col min="10336" max="10336" width="14.7109375" customWidth="1"/>
    <col min="10340" max="10342" width="14.7109375" customWidth="1"/>
    <col min="10496" max="10496" width="7" customWidth="1"/>
    <col min="10497" max="10497" width="37.28515625" customWidth="1"/>
    <col min="10498" max="10498" width="13.28515625" customWidth="1"/>
    <col min="10499" max="10499" width="14.140625" customWidth="1"/>
    <col min="10500" max="10500" width="12.5703125" customWidth="1"/>
    <col min="10501" max="10501" width="13.42578125" customWidth="1"/>
    <col min="10502" max="10505" width="13.7109375" customWidth="1"/>
    <col min="10506" max="10506" width="14.140625" customWidth="1"/>
    <col min="10507" max="10507" width="13.7109375" customWidth="1"/>
    <col min="10508" max="10508" width="9" customWidth="1"/>
    <col min="10509" max="10516" width="14.7109375" customWidth="1"/>
    <col min="10517" max="10517" width="14.85546875" customWidth="1"/>
    <col min="10518" max="10530" width="14.7109375" customWidth="1"/>
    <col min="10532" max="10532" width="14.7109375" customWidth="1"/>
    <col min="10534" max="10537" width="14.7109375" customWidth="1"/>
    <col min="10538" max="10538" width="14.85546875" customWidth="1"/>
    <col min="10539" max="10542" width="14.7109375" customWidth="1"/>
    <col min="10544" max="10545" width="14.7109375" customWidth="1"/>
    <col min="10547" max="10548" width="14.7109375" customWidth="1"/>
    <col min="10549" max="10549" width="14.5703125" customWidth="1"/>
    <col min="10550" max="10552" width="14.7109375" customWidth="1"/>
    <col min="10555" max="10555" width="14.7109375" customWidth="1"/>
    <col min="10556" max="10556" width="14.85546875" customWidth="1"/>
    <col min="10557" max="10559" width="14.7109375" customWidth="1"/>
    <col min="10561" max="10561" width="14.85546875" customWidth="1"/>
    <col min="10562" max="10563" width="14.7109375" customWidth="1"/>
    <col min="10564" max="10564" width="16.5703125" customWidth="1"/>
    <col min="10565" max="10566" width="14.7109375" customWidth="1"/>
    <col min="10568" max="10573" width="14.7109375" customWidth="1"/>
    <col min="10575" max="10575" width="14.85546875" customWidth="1"/>
    <col min="10576" max="10580" width="14.7109375" customWidth="1"/>
    <col min="10582" max="10586" width="14.7109375" customWidth="1"/>
    <col min="10587" max="10587" width="14.5703125" customWidth="1"/>
    <col min="10589" max="10590" width="14.7109375" customWidth="1"/>
    <col min="10591" max="10591" width="14.85546875" customWidth="1"/>
    <col min="10592" max="10592" width="14.7109375" customWidth="1"/>
    <col min="10596" max="10598" width="14.7109375" customWidth="1"/>
    <col min="10752" max="10752" width="7" customWidth="1"/>
    <col min="10753" max="10753" width="37.28515625" customWidth="1"/>
    <col min="10754" max="10754" width="13.28515625" customWidth="1"/>
    <col min="10755" max="10755" width="14.140625" customWidth="1"/>
    <col min="10756" max="10756" width="12.5703125" customWidth="1"/>
    <col min="10757" max="10757" width="13.42578125" customWidth="1"/>
    <col min="10758" max="10761" width="13.7109375" customWidth="1"/>
    <col min="10762" max="10762" width="14.140625" customWidth="1"/>
    <col min="10763" max="10763" width="13.7109375" customWidth="1"/>
    <col min="10764" max="10764" width="9" customWidth="1"/>
    <col min="10765" max="10772" width="14.7109375" customWidth="1"/>
    <col min="10773" max="10773" width="14.85546875" customWidth="1"/>
    <col min="10774" max="10786" width="14.7109375" customWidth="1"/>
    <col min="10788" max="10788" width="14.7109375" customWidth="1"/>
    <col min="10790" max="10793" width="14.7109375" customWidth="1"/>
    <col min="10794" max="10794" width="14.85546875" customWidth="1"/>
    <col min="10795" max="10798" width="14.7109375" customWidth="1"/>
    <col min="10800" max="10801" width="14.7109375" customWidth="1"/>
    <col min="10803" max="10804" width="14.7109375" customWidth="1"/>
    <col min="10805" max="10805" width="14.5703125" customWidth="1"/>
    <col min="10806" max="10808" width="14.7109375" customWidth="1"/>
    <col min="10811" max="10811" width="14.7109375" customWidth="1"/>
    <col min="10812" max="10812" width="14.85546875" customWidth="1"/>
    <col min="10813" max="10815" width="14.7109375" customWidth="1"/>
    <col min="10817" max="10817" width="14.85546875" customWidth="1"/>
    <col min="10818" max="10819" width="14.7109375" customWidth="1"/>
    <col min="10820" max="10820" width="16.5703125" customWidth="1"/>
    <col min="10821" max="10822" width="14.7109375" customWidth="1"/>
    <col min="10824" max="10829" width="14.7109375" customWidth="1"/>
    <col min="10831" max="10831" width="14.85546875" customWidth="1"/>
    <col min="10832" max="10836" width="14.7109375" customWidth="1"/>
    <col min="10838" max="10842" width="14.7109375" customWidth="1"/>
    <col min="10843" max="10843" width="14.5703125" customWidth="1"/>
    <col min="10845" max="10846" width="14.7109375" customWidth="1"/>
    <col min="10847" max="10847" width="14.85546875" customWidth="1"/>
    <col min="10848" max="10848" width="14.7109375" customWidth="1"/>
    <col min="10852" max="10854" width="14.7109375" customWidth="1"/>
    <col min="11008" max="11008" width="7" customWidth="1"/>
    <col min="11009" max="11009" width="37.28515625" customWidth="1"/>
    <col min="11010" max="11010" width="13.28515625" customWidth="1"/>
    <col min="11011" max="11011" width="14.140625" customWidth="1"/>
    <col min="11012" max="11012" width="12.5703125" customWidth="1"/>
    <col min="11013" max="11013" width="13.42578125" customWidth="1"/>
    <col min="11014" max="11017" width="13.7109375" customWidth="1"/>
    <col min="11018" max="11018" width="14.140625" customWidth="1"/>
    <col min="11019" max="11019" width="13.7109375" customWidth="1"/>
    <col min="11020" max="11020" width="9" customWidth="1"/>
    <col min="11021" max="11028" width="14.7109375" customWidth="1"/>
    <col min="11029" max="11029" width="14.85546875" customWidth="1"/>
    <col min="11030" max="11042" width="14.7109375" customWidth="1"/>
    <col min="11044" max="11044" width="14.7109375" customWidth="1"/>
    <col min="11046" max="11049" width="14.7109375" customWidth="1"/>
    <col min="11050" max="11050" width="14.85546875" customWidth="1"/>
    <col min="11051" max="11054" width="14.7109375" customWidth="1"/>
    <col min="11056" max="11057" width="14.7109375" customWidth="1"/>
    <col min="11059" max="11060" width="14.7109375" customWidth="1"/>
    <col min="11061" max="11061" width="14.5703125" customWidth="1"/>
    <col min="11062" max="11064" width="14.7109375" customWidth="1"/>
    <col min="11067" max="11067" width="14.7109375" customWidth="1"/>
    <col min="11068" max="11068" width="14.85546875" customWidth="1"/>
    <col min="11069" max="11071" width="14.7109375" customWidth="1"/>
    <col min="11073" max="11073" width="14.85546875" customWidth="1"/>
    <col min="11074" max="11075" width="14.7109375" customWidth="1"/>
    <col min="11076" max="11076" width="16.5703125" customWidth="1"/>
    <col min="11077" max="11078" width="14.7109375" customWidth="1"/>
    <col min="11080" max="11085" width="14.7109375" customWidth="1"/>
    <col min="11087" max="11087" width="14.85546875" customWidth="1"/>
    <col min="11088" max="11092" width="14.7109375" customWidth="1"/>
    <col min="11094" max="11098" width="14.7109375" customWidth="1"/>
    <col min="11099" max="11099" width="14.5703125" customWidth="1"/>
    <col min="11101" max="11102" width="14.7109375" customWidth="1"/>
    <col min="11103" max="11103" width="14.85546875" customWidth="1"/>
    <col min="11104" max="11104" width="14.7109375" customWidth="1"/>
    <col min="11108" max="11110" width="14.7109375" customWidth="1"/>
    <col min="11264" max="11264" width="7" customWidth="1"/>
    <col min="11265" max="11265" width="37.28515625" customWidth="1"/>
    <col min="11266" max="11266" width="13.28515625" customWidth="1"/>
    <col min="11267" max="11267" width="14.140625" customWidth="1"/>
    <col min="11268" max="11268" width="12.5703125" customWidth="1"/>
    <col min="11269" max="11269" width="13.42578125" customWidth="1"/>
    <col min="11270" max="11273" width="13.7109375" customWidth="1"/>
    <col min="11274" max="11274" width="14.140625" customWidth="1"/>
    <col min="11275" max="11275" width="13.7109375" customWidth="1"/>
    <col min="11276" max="11276" width="9" customWidth="1"/>
    <col min="11277" max="11284" width="14.7109375" customWidth="1"/>
    <col min="11285" max="11285" width="14.85546875" customWidth="1"/>
    <col min="11286" max="11298" width="14.7109375" customWidth="1"/>
    <col min="11300" max="11300" width="14.7109375" customWidth="1"/>
    <col min="11302" max="11305" width="14.7109375" customWidth="1"/>
    <col min="11306" max="11306" width="14.85546875" customWidth="1"/>
    <col min="11307" max="11310" width="14.7109375" customWidth="1"/>
    <col min="11312" max="11313" width="14.7109375" customWidth="1"/>
    <col min="11315" max="11316" width="14.7109375" customWidth="1"/>
    <col min="11317" max="11317" width="14.5703125" customWidth="1"/>
    <col min="11318" max="11320" width="14.7109375" customWidth="1"/>
    <col min="11323" max="11323" width="14.7109375" customWidth="1"/>
    <col min="11324" max="11324" width="14.85546875" customWidth="1"/>
    <col min="11325" max="11327" width="14.7109375" customWidth="1"/>
    <col min="11329" max="11329" width="14.85546875" customWidth="1"/>
    <col min="11330" max="11331" width="14.7109375" customWidth="1"/>
    <col min="11332" max="11332" width="16.5703125" customWidth="1"/>
    <col min="11333" max="11334" width="14.7109375" customWidth="1"/>
    <col min="11336" max="11341" width="14.7109375" customWidth="1"/>
    <col min="11343" max="11343" width="14.85546875" customWidth="1"/>
    <col min="11344" max="11348" width="14.7109375" customWidth="1"/>
    <col min="11350" max="11354" width="14.7109375" customWidth="1"/>
    <col min="11355" max="11355" width="14.5703125" customWidth="1"/>
    <col min="11357" max="11358" width="14.7109375" customWidth="1"/>
    <col min="11359" max="11359" width="14.85546875" customWidth="1"/>
    <col min="11360" max="11360" width="14.7109375" customWidth="1"/>
    <col min="11364" max="11366" width="14.7109375" customWidth="1"/>
    <col min="11520" max="11520" width="7" customWidth="1"/>
    <col min="11521" max="11521" width="37.28515625" customWidth="1"/>
    <col min="11522" max="11522" width="13.28515625" customWidth="1"/>
    <col min="11523" max="11523" width="14.140625" customWidth="1"/>
    <col min="11524" max="11524" width="12.5703125" customWidth="1"/>
    <col min="11525" max="11525" width="13.42578125" customWidth="1"/>
    <col min="11526" max="11529" width="13.7109375" customWidth="1"/>
    <col min="11530" max="11530" width="14.140625" customWidth="1"/>
    <col min="11531" max="11531" width="13.7109375" customWidth="1"/>
    <col min="11532" max="11532" width="9" customWidth="1"/>
    <col min="11533" max="11540" width="14.7109375" customWidth="1"/>
    <col min="11541" max="11541" width="14.85546875" customWidth="1"/>
    <col min="11542" max="11554" width="14.7109375" customWidth="1"/>
    <col min="11556" max="11556" width="14.7109375" customWidth="1"/>
    <col min="11558" max="11561" width="14.7109375" customWidth="1"/>
    <col min="11562" max="11562" width="14.85546875" customWidth="1"/>
    <col min="11563" max="11566" width="14.7109375" customWidth="1"/>
    <col min="11568" max="11569" width="14.7109375" customWidth="1"/>
    <col min="11571" max="11572" width="14.7109375" customWidth="1"/>
    <col min="11573" max="11573" width="14.5703125" customWidth="1"/>
    <col min="11574" max="11576" width="14.7109375" customWidth="1"/>
    <col min="11579" max="11579" width="14.7109375" customWidth="1"/>
    <col min="11580" max="11580" width="14.85546875" customWidth="1"/>
    <col min="11581" max="11583" width="14.7109375" customWidth="1"/>
    <col min="11585" max="11585" width="14.85546875" customWidth="1"/>
    <col min="11586" max="11587" width="14.7109375" customWidth="1"/>
    <col min="11588" max="11588" width="16.5703125" customWidth="1"/>
    <col min="11589" max="11590" width="14.7109375" customWidth="1"/>
    <col min="11592" max="11597" width="14.7109375" customWidth="1"/>
    <col min="11599" max="11599" width="14.85546875" customWidth="1"/>
    <col min="11600" max="11604" width="14.7109375" customWidth="1"/>
    <col min="11606" max="11610" width="14.7109375" customWidth="1"/>
    <col min="11611" max="11611" width="14.5703125" customWidth="1"/>
    <col min="11613" max="11614" width="14.7109375" customWidth="1"/>
    <col min="11615" max="11615" width="14.85546875" customWidth="1"/>
    <col min="11616" max="11616" width="14.7109375" customWidth="1"/>
    <col min="11620" max="11622" width="14.7109375" customWidth="1"/>
    <col min="11776" max="11776" width="7" customWidth="1"/>
    <col min="11777" max="11777" width="37.28515625" customWidth="1"/>
    <col min="11778" max="11778" width="13.28515625" customWidth="1"/>
    <col min="11779" max="11779" width="14.140625" customWidth="1"/>
    <col min="11780" max="11780" width="12.5703125" customWidth="1"/>
    <col min="11781" max="11781" width="13.42578125" customWidth="1"/>
    <col min="11782" max="11785" width="13.7109375" customWidth="1"/>
    <col min="11786" max="11786" width="14.140625" customWidth="1"/>
    <col min="11787" max="11787" width="13.7109375" customWidth="1"/>
    <col min="11788" max="11788" width="9" customWidth="1"/>
    <col min="11789" max="11796" width="14.7109375" customWidth="1"/>
    <col min="11797" max="11797" width="14.85546875" customWidth="1"/>
    <col min="11798" max="11810" width="14.7109375" customWidth="1"/>
    <col min="11812" max="11812" width="14.7109375" customWidth="1"/>
    <col min="11814" max="11817" width="14.7109375" customWidth="1"/>
    <col min="11818" max="11818" width="14.85546875" customWidth="1"/>
    <col min="11819" max="11822" width="14.7109375" customWidth="1"/>
    <col min="11824" max="11825" width="14.7109375" customWidth="1"/>
    <col min="11827" max="11828" width="14.7109375" customWidth="1"/>
    <col min="11829" max="11829" width="14.5703125" customWidth="1"/>
    <col min="11830" max="11832" width="14.7109375" customWidth="1"/>
    <col min="11835" max="11835" width="14.7109375" customWidth="1"/>
    <col min="11836" max="11836" width="14.85546875" customWidth="1"/>
    <col min="11837" max="11839" width="14.7109375" customWidth="1"/>
    <col min="11841" max="11841" width="14.85546875" customWidth="1"/>
    <col min="11842" max="11843" width="14.7109375" customWidth="1"/>
    <col min="11844" max="11844" width="16.5703125" customWidth="1"/>
    <col min="11845" max="11846" width="14.7109375" customWidth="1"/>
    <col min="11848" max="11853" width="14.7109375" customWidth="1"/>
    <col min="11855" max="11855" width="14.85546875" customWidth="1"/>
    <col min="11856" max="11860" width="14.7109375" customWidth="1"/>
    <col min="11862" max="11866" width="14.7109375" customWidth="1"/>
    <col min="11867" max="11867" width="14.5703125" customWidth="1"/>
    <col min="11869" max="11870" width="14.7109375" customWidth="1"/>
    <col min="11871" max="11871" width="14.85546875" customWidth="1"/>
    <col min="11872" max="11872" width="14.7109375" customWidth="1"/>
    <col min="11876" max="11878" width="14.7109375" customWidth="1"/>
    <col min="12032" max="12032" width="7" customWidth="1"/>
    <col min="12033" max="12033" width="37.28515625" customWidth="1"/>
    <col min="12034" max="12034" width="13.28515625" customWidth="1"/>
    <col min="12035" max="12035" width="14.140625" customWidth="1"/>
    <col min="12036" max="12036" width="12.5703125" customWidth="1"/>
    <col min="12037" max="12037" width="13.42578125" customWidth="1"/>
    <col min="12038" max="12041" width="13.7109375" customWidth="1"/>
    <col min="12042" max="12042" width="14.140625" customWidth="1"/>
    <col min="12043" max="12043" width="13.7109375" customWidth="1"/>
    <col min="12044" max="12044" width="9" customWidth="1"/>
    <col min="12045" max="12052" width="14.7109375" customWidth="1"/>
    <col min="12053" max="12053" width="14.85546875" customWidth="1"/>
    <col min="12054" max="12066" width="14.7109375" customWidth="1"/>
    <col min="12068" max="12068" width="14.7109375" customWidth="1"/>
    <col min="12070" max="12073" width="14.7109375" customWidth="1"/>
    <col min="12074" max="12074" width="14.85546875" customWidth="1"/>
    <col min="12075" max="12078" width="14.7109375" customWidth="1"/>
    <col min="12080" max="12081" width="14.7109375" customWidth="1"/>
    <col min="12083" max="12084" width="14.7109375" customWidth="1"/>
    <col min="12085" max="12085" width="14.5703125" customWidth="1"/>
    <col min="12086" max="12088" width="14.7109375" customWidth="1"/>
    <col min="12091" max="12091" width="14.7109375" customWidth="1"/>
    <col min="12092" max="12092" width="14.85546875" customWidth="1"/>
    <col min="12093" max="12095" width="14.7109375" customWidth="1"/>
    <col min="12097" max="12097" width="14.85546875" customWidth="1"/>
    <col min="12098" max="12099" width="14.7109375" customWidth="1"/>
    <col min="12100" max="12100" width="16.5703125" customWidth="1"/>
    <col min="12101" max="12102" width="14.7109375" customWidth="1"/>
    <col min="12104" max="12109" width="14.7109375" customWidth="1"/>
    <col min="12111" max="12111" width="14.85546875" customWidth="1"/>
    <col min="12112" max="12116" width="14.7109375" customWidth="1"/>
    <col min="12118" max="12122" width="14.7109375" customWidth="1"/>
    <col min="12123" max="12123" width="14.5703125" customWidth="1"/>
    <col min="12125" max="12126" width="14.7109375" customWidth="1"/>
    <col min="12127" max="12127" width="14.85546875" customWidth="1"/>
    <col min="12128" max="12128" width="14.7109375" customWidth="1"/>
    <col min="12132" max="12134" width="14.7109375" customWidth="1"/>
    <col min="12288" max="12288" width="7" customWidth="1"/>
    <col min="12289" max="12289" width="37.28515625" customWidth="1"/>
    <col min="12290" max="12290" width="13.28515625" customWidth="1"/>
    <col min="12291" max="12291" width="14.140625" customWidth="1"/>
    <col min="12292" max="12292" width="12.5703125" customWidth="1"/>
    <col min="12293" max="12293" width="13.42578125" customWidth="1"/>
    <col min="12294" max="12297" width="13.7109375" customWidth="1"/>
    <col min="12298" max="12298" width="14.140625" customWidth="1"/>
    <col min="12299" max="12299" width="13.7109375" customWidth="1"/>
    <col min="12300" max="12300" width="9" customWidth="1"/>
    <col min="12301" max="12308" width="14.7109375" customWidth="1"/>
    <col min="12309" max="12309" width="14.85546875" customWidth="1"/>
    <col min="12310" max="12322" width="14.7109375" customWidth="1"/>
    <col min="12324" max="12324" width="14.7109375" customWidth="1"/>
    <col min="12326" max="12329" width="14.7109375" customWidth="1"/>
    <col min="12330" max="12330" width="14.85546875" customWidth="1"/>
    <col min="12331" max="12334" width="14.7109375" customWidth="1"/>
    <col min="12336" max="12337" width="14.7109375" customWidth="1"/>
    <col min="12339" max="12340" width="14.7109375" customWidth="1"/>
    <col min="12341" max="12341" width="14.5703125" customWidth="1"/>
    <col min="12342" max="12344" width="14.7109375" customWidth="1"/>
    <col min="12347" max="12347" width="14.7109375" customWidth="1"/>
    <col min="12348" max="12348" width="14.85546875" customWidth="1"/>
    <col min="12349" max="12351" width="14.7109375" customWidth="1"/>
    <col min="12353" max="12353" width="14.85546875" customWidth="1"/>
    <col min="12354" max="12355" width="14.7109375" customWidth="1"/>
    <col min="12356" max="12356" width="16.5703125" customWidth="1"/>
    <col min="12357" max="12358" width="14.7109375" customWidth="1"/>
    <col min="12360" max="12365" width="14.7109375" customWidth="1"/>
    <col min="12367" max="12367" width="14.85546875" customWidth="1"/>
    <col min="12368" max="12372" width="14.7109375" customWidth="1"/>
    <col min="12374" max="12378" width="14.7109375" customWidth="1"/>
    <col min="12379" max="12379" width="14.5703125" customWidth="1"/>
    <col min="12381" max="12382" width="14.7109375" customWidth="1"/>
    <col min="12383" max="12383" width="14.85546875" customWidth="1"/>
    <col min="12384" max="12384" width="14.7109375" customWidth="1"/>
    <col min="12388" max="12390" width="14.7109375" customWidth="1"/>
    <col min="12544" max="12544" width="7" customWidth="1"/>
    <col min="12545" max="12545" width="37.28515625" customWidth="1"/>
    <col min="12546" max="12546" width="13.28515625" customWidth="1"/>
    <col min="12547" max="12547" width="14.140625" customWidth="1"/>
    <col min="12548" max="12548" width="12.5703125" customWidth="1"/>
    <col min="12549" max="12549" width="13.42578125" customWidth="1"/>
    <col min="12550" max="12553" width="13.7109375" customWidth="1"/>
    <col min="12554" max="12554" width="14.140625" customWidth="1"/>
    <col min="12555" max="12555" width="13.7109375" customWidth="1"/>
    <col min="12556" max="12556" width="9" customWidth="1"/>
    <col min="12557" max="12564" width="14.7109375" customWidth="1"/>
    <col min="12565" max="12565" width="14.85546875" customWidth="1"/>
    <col min="12566" max="12578" width="14.7109375" customWidth="1"/>
    <col min="12580" max="12580" width="14.7109375" customWidth="1"/>
    <col min="12582" max="12585" width="14.7109375" customWidth="1"/>
    <col min="12586" max="12586" width="14.85546875" customWidth="1"/>
    <col min="12587" max="12590" width="14.7109375" customWidth="1"/>
    <col min="12592" max="12593" width="14.7109375" customWidth="1"/>
    <col min="12595" max="12596" width="14.7109375" customWidth="1"/>
    <col min="12597" max="12597" width="14.5703125" customWidth="1"/>
    <col min="12598" max="12600" width="14.7109375" customWidth="1"/>
    <col min="12603" max="12603" width="14.7109375" customWidth="1"/>
    <col min="12604" max="12604" width="14.85546875" customWidth="1"/>
    <col min="12605" max="12607" width="14.7109375" customWidth="1"/>
    <col min="12609" max="12609" width="14.85546875" customWidth="1"/>
    <col min="12610" max="12611" width="14.7109375" customWidth="1"/>
    <col min="12612" max="12612" width="16.5703125" customWidth="1"/>
    <col min="12613" max="12614" width="14.7109375" customWidth="1"/>
    <col min="12616" max="12621" width="14.7109375" customWidth="1"/>
    <col min="12623" max="12623" width="14.85546875" customWidth="1"/>
    <col min="12624" max="12628" width="14.7109375" customWidth="1"/>
    <col min="12630" max="12634" width="14.7109375" customWidth="1"/>
    <col min="12635" max="12635" width="14.5703125" customWidth="1"/>
    <col min="12637" max="12638" width="14.7109375" customWidth="1"/>
    <col min="12639" max="12639" width="14.85546875" customWidth="1"/>
    <col min="12640" max="12640" width="14.7109375" customWidth="1"/>
    <col min="12644" max="12646" width="14.7109375" customWidth="1"/>
    <col min="12800" max="12800" width="7" customWidth="1"/>
    <col min="12801" max="12801" width="37.28515625" customWidth="1"/>
    <col min="12802" max="12802" width="13.28515625" customWidth="1"/>
    <col min="12803" max="12803" width="14.140625" customWidth="1"/>
    <col min="12804" max="12804" width="12.5703125" customWidth="1"/>
    <col min="12805" max="12805" width="13.42578125" customWidth="1"/>
    <col min="12806" max="12809" width="13.7109375" customWidth="1"/>
    <col min="12810" max="12810" width="14.140625" customWidth="1"/>
    <col min="12811" max="12811" width="13.7109375" customWidth="1"/>
    <col min="12812" max="12812" width="9" customWidth="1"/>
    <col min="12813" max="12820" width="14.7109375" customWidth="1"/>
    <col min="12821" max="12821" width="14.85546875" customWidth="1"/>
    <col min="12822" max="12834" width="14.7109375" customWidth="1"/>
    <col min="12836" max="12836" width="14.7109375" customWidth="1"/>
    <col min="12838" max="12841" width="14.7109375" customWidth="1"/>
    <col min="12842" max="12842" width="14.85546875" customWidth="1"/>
    <col min="12843" max="12846" width="14.7109375" customWidth="1"/>
    <col min="12848" max="12849" width="14.7109375" customWidth="1"/>
    <col min="12851" max="12852" width="14.7109375" customWidth="1"/>
    <col min="12853" max="12853" width="14.5703125" customWidth="1"/>
    <col min="12854" max="12856" width="14.7109375" customWidth="1"/>
    <col min="12859" max="12859" width="14.7109375" customWidth="1"/>
    <col min="12860" max="12860" width="14.85546875" customWidth="1"/>
    <col min="12861" max="12863" width="14.7109375" customWidth="1"/>
    <col min="12865" max="12865" width="14.85546875" customWidth="1"/>
    <col min="12866" max="12867" width="14.7109375" customWidth="1"/>
    <col min="12868" max="12868" width="16.5703125" customWidth="1"/>
    <col min="12869" max="12870" width="14.7109375" customWidth="1"/>
    <col min="12872" max="12877" width="14.7109375" customWidth="1"/>
    <col min="12879" max="12879" width="14.85546875" customWidth="1"/>
    <col min="12880" max="12884" width="14.7109375" customWidth="1"/>
    <col min="12886" max="12890" width="14.7109375" customWidth="1"/>
    <col min="12891" max="12891" width="14.5703125" customWidth="1"/>
    <col min="12893" max="12894" width="14.7109375" customWidth="1"/>
    <col min="12895" max="12895" width="14.85546875" customWidth="1"/>
    <col min="12896" max="12896" width="14.7109375" customWidth="1"/>
    <col min="12900" max="12902" width="14.7109375" customWidth="1"/>
    <col min="13056" max="13056" width="7" customWidth="1"/>
    <col min="13057" max="13057" width="37.28515625" customWidth="1"/>
    <col min="13058" max="13058" width="13.28515625" customWidth="1"/>
    <col min="13059" max="13059" width="14.140625" customWidth="1"/>
    <col min="13060" max="13060" width="12.5703125" customWidth="1"/>
    <col min="13061" max="13061" width="13.42578125" customWidth="1"/>
    <col min="13062" max="13065" width="13.7109375" customWidth="1"/>
    <col min="13066" max="13066" width="14.140625" customWidth="1"/>
    <col min="13067" max="13067" width="13.7109375" customWidth="1"/>
    <col min="13068" max="13068" width="9" customWidth="1"/>
    <col min="13069" max="13076" width="14.7109375" customWidth="1"/>
    <col min="13077" max="13077" width="14.85546875" customWidth="1"/>
    <col min="13078" max="13090" width="14.7109375" customWidth="1"/>
    <col min="13092" max="13092" width="14.7109375" customWidth="1"/>
    <col min="13094" max="13097" width="14.7109375" customWidth="1"/>
    <col min="13098" max="13098" width="14.85546875" customWidth="1"/>
    <col min="13099" max="13102" width="14.7109375" customWidth="1"/>
    <col min="13104" max="13105" width="14.7109375" customWidth="1"/>
    <col min="13107" max="13108" width="14.7109375" customWidth="1"/>
    <col min="13109" max="13109" width="14.5703125" customWidth="1"/>
    <col min="13110" max="13112" width="14.7109375" customWidth="1"/>
    <col min="13115" max="13115" width="14.7109375" customWidth="1"/>
    <col min="13116" max="13116" width="14.85546875" customWidth="1"/>
    <col min="13117" max="13119" width="14.7109375" customWidth="1"/>
    <col min="13121" max="13121" width="14.85546875" customWidth="1"/>
    <col min="13122" max="13123" width="14.7109375" customWidth="1"/>
    <col min="13124" max="13124" width="16.5703125" customWidth="1"/>
    <col min="13125" max="13126" width="14.7109375" customWidth="1"/>
    <col min="13128" max="13133" width="14.7109375" customWidth="1"/>
    <col min="13135" max="13135" width="14.85546875" customWidth="1"/>
    <col min="13136" max="13140" width="14.7109375" customWidth="1"/>
    <col min="13142" max="13146" width="14.7109375" customWidth="1"/>
    <col min="13147" max="13147" width="14.5703125" customWidth="1"/>
    <col min="13149" max="13150" width="14.7109375" customWidth="1"/>
    <col min="13151" max="13151" width="14.85546875" customWidth="1"/>
    <col min="13152" max="13152" width="14.7109375" customWidth="1"/>
    <col min="13156" max="13158" width="14.7109375" customWidth="1"/>
    <col min="13312" max="13312" width="7" customWidth="1"/>
    <col min="13313" max="13313" width="37.28515625" customWidth="1"/>
    <col min="13314" max="13314" width="13.28515625" customWidth="1"/>
    <col min="13315" max="13315" width="14.140625" customWidth="1"/>
    <col min="13316" max="13316" width="12.5703125" customWidth="1"/>
    <col min="13317" max="13317" width="13.42578125" customWidth="1"/>
    <col min="13318" max="13321" width="13.7109375" customWidth="1"/>
    <col min="13322" max="13322" width="14.140625" customWidth="1"/>
    <col min="13323" max="13323" width="13.7109375" customWidth="1"/>
    <col min="13324" max="13324" width="9" customWidth="1"/>
    <col min="13325" max="13332" width="14.7109375" customWidth="1"/>
    <col min="13333" max="13333" width="14.85546875" customWidth="1"/>
    <col min="13334" max="13346" width="14.7109375" customWidth="1"/>
    <col min="13348" max="13348" width="14.7109375" customWidth="1"/>
    <col min="13350" max="13353" width="14.7109375" customWidth="1"/>
    <col min="13354" max="13354" width="14.85546875" customWidth="1"/>
    <col min="13355" max="13358" width="14.7109375" customWidth="1"/>
    <col min="13360" max="13361" width="14.7109375" customWidth="1"/>
    <col min="13363" max="13364" width="14.7109375" customWidth="1"/>
    <col min="13365" max="13365" width="14.5703125" customWidth="1"/>
    <col min="13366" max="13368" width="14.7109375" customWidth="1"/>
    <col min="13371" max="13371" width="14.7109375" customWidth="1"/>
    <col min="13372" max="13372" width="14.85546875" customWidth="1"/>
    <col min="13373" max="13375" width="14.7109375" customWidth="1"/>
    <col min="13377" max="13377" width="14.85546875" customWidth="1"/>
    <col min="13378" max="13379" width="14.7109375" customWidth="1"/>
    <col min="13380" max="13380" width="16.5703125" customWidth="1"/>
    <col min="13381" max="13382" width="14.7109375" customWidth="1"/>
    <col min="13384" max="13389" width="14.7109375" customWidth="1"/>
    <col min="13391" max="13391" width="14.85546875" customWidth="1"/>
    <col min="13392" max="13396" width="14.7109375" customWidth="1"/>
    <col min="13398" max="13402" width="14.7109375" customWidth="1"/>
    <col min="13403" max="13403" width="14.5703125" customWidth="1"/>
    <col min="13405" max="13406" width="14.7109375" customWidth="1"/>
    <col min="13407" max="13407" width="14.85546875" customWidth="1"/>
    <col min="13408" max="13408" width="14.7109375" customWidth="1"/>
    <col min="13412" max="13414" width="14.7109375" customWidth="1"/>
    <col min="13568" max="13568" width="7" customWidth="1"/>
    <col min="13569" max="13569" width="37.28515625" customWidth="1"/>
    <col min="13570" max="13570" width="13.28515625" customWidth="1"/>
    <col min="13571" max="13571" width="14.140625" customWidth="1"/>
    <col min="13572" max="13572" width="12.5703125" customWidth="1"/>
    <col min="13573" max="13573" width="13.42578125" customWidth="1"/>
    <col min="13574" max="13577" width="13.7109375" customWidth="1"/>
    <col min="13578" max="13578" width="14.140625" customWidth="1"/>
    <col min="13579" max="13579" width="13.7109375" customWidth="1"/>
    <col min="13580" max="13580" width="9" customWidth="1"/>
    <col min="13581" max="13588" width="14.7109375" customWidth="1"/>
    <col min="13589" max="13589" width="14.85546875" customWidth="1"/>
    <col min="13590" max="13602" width="14.7109375" customWidth="1"/>
    <col min="13604" max="13604" width="14.7109375" customWidth="1"/>
    <col min="13606" max="13609" width="14.7109375" customWidth="1"/>
    <col min="13610" max="13610" width="14.85546875" customWidth="1"/>
    <col min="13611" max="13614" width="14.7109375" customWidth="1"/>
    <col min="13616" max="13617" width="14.7109375" customWidth="1"/>
    <col min="13619" max="13620" width="14.7109375" customWidth="1"/>
    <col min="13621" max="13621" width="14.5703125" customWidth="1"/>
    <col min="13622" max="13624" width="14.7109375" customWidth="1"/>
    <col min="13627" max="13627" width="14.7109375" customWidth="1"/>
    <col min="13628" max="13628" width="14.85546875" customWidth="1"/>
    <col min="13629" max="13631" width="14.7109375" customWidth="1"/>
    <col min="13633" max="13633" width="14.85546875" customWidth="1"/>
    <col min="13634" max="13635" width="14.7109375" customWidth="1"/>
    <col min="13636" max="13636" width="16.5703125" customWidth="1"/>
    <col min="13637" max="13638" width="14.7109375" customWidth="1"/>
    <col min="13640" max="13645" width="14.7109375" customWidth="1"/>
    <col min="13647" max="13647" width="14.85546875" customWidth="1"/>
    <col min="13648" max="13652" width="14.7109375" customWidth="1"/>
    <col min="13654" max="13658" width="14.7109375" customWidth="1"/>
    <col min="13659" max="13659" width="14.5703125" customWidth="1"/>
    <col min="13661" max="13662" width="14.7109375" customWidth="1"/>
    <col min="13663" max="13663" width="14.85546875" customWidth="1"/>
    <col min="13664" max="13664" width="14.7109375" customWidth="1"/>
    <col min="13668" max="13670" width="14.7109375" customWidth="1"/>
    <col min="13824" max="13824" width="7" customWidth="1"/>
    <col min="13825" max="13825" width="37.28515625" customWidth="1"/>
    <col min="13826" max="13826" width="13.28515625" customWidth="1"/>
    <col min="13827" max="13827" width="14.140625" customWidth="1"/>
    <col min="13828" max="13828" width="12.5703125" customWidth="1"/>
    <col min="13829" max="13829" width="13.42578125" customWidth="1"/>
    <col min="13830" max="13833" width="13.7109375" customWidth="1"/>
    <col min="13834" max="13834" width="14.140625" customWidth="1"/>
    <col min="13835" max="13835" width="13.7109375" customWidth="1"/>
    <col min="13836" max="13836" width="9" customWidth="1"/>
    <col min="13837" max="13844" width="14.7109375" customWidth="1"/>
    <col min="13845" max="13845" width="14.85546875" customWidth="1"/>
    <col min="13846" max="13858" width="14.7109375" customWidth="1"/>
    <col min="13860" max="13860" width="14.7109375" customWidth="1"/>
    <col min="13862" max="13865" width="14.7109375" customWidth="1"/>
    <col min="13866" max="13866" width="14.85546875" customWidth="1"/>
    <col min="13867" max="13870" width="14.7109375" customWidth="1"/>
    <col min="13872" max="13873" width="14.7109375" customWidth="1"/>
    <col min="13875" max="13876" width="14.7109375" customWidth="1"/>
    <col min="13877" max="13877" width="14.5703125" customWidth="1"/>
    <col min="13878" max="13880" width="14.7109375" customWidth="1"/>
    <col min="13883" max="13883" width="14.7109375" customWidth="1"/>
    <col min="13884" max="13884" width="14.85546875" customWidth="1"/>
    <col min="13885" max="13887" width="14.7109375" customWidth="1"/>
    <col min="13889" max="13889" width="14.85546875" customWidth="1"/>
    <col min="13890" max="13891" width="14.7109375" customWidth="1"/>
    <col min="13892" max="13892" width="16.5703125" customWidth="1"/>
    <col min="13893" max="13894" width="14.7109375" customWidth="1"/>
    <col min="13896" max="13901" width="14.7109375" customWidth="1"/>
    <col min="13903" max="13903" width="14.85546875" customWidth="1"/>
    <col min="13904" max="13908" width="14.7109375" customWidth="1"/>
    <col min="13910" max="13914" width="14.7109375" customWidth="1"/>
    <col min="13915" max="13915" width="14.5703125" customWidth="1"/>
    <col min="13917" max="13918" width="14.7109375" customWidth="1"/>
    <col min="13919" max="13919" width="14.85546875" customWidth="1"/>
    <col min="13920" max="13920" width="14.7109375" customWidth="1"/>
    <col min="13924" max="13926" width="14.7109375" customWidth="1"/>
    <col min="14080" max="14080" width="7" customWidth="1"/>
    <col min="14081" max="14081" width="37.28515625" customWidth="1"/>
    <col min="14082" max="14082" width="13.28515625" customWidth="1"/>
    <col min="14083" max="14083" width="14.140625" customWidth="1"/>
    <col min="14084" max="14084" width="12.5703125" customWidth="1"/>
    <col min="14085" max="14085" width="13.42578125" customWidth="1"/>
    <col min="14086" max="14089" width="13.7109375" customWidth="1"/>
    <col min="14090" max="14090" width="14.140625" customWidth="1"/>
    <col min="14091" max="14091" width="13.7109375" customWidth="1"/>
    <col min="14092" max="14092" width="9" customWidth="1"/>
    <col min="14093" max="14100" width="14.7109375" customWidth="1"/>
    <col min="14101" max="14101" width="14.85546875" customWidth="1"/>
    <col min="14102" max="14114" width="14.7109375" customWidth="1"/>
    <col min="14116" max="14116" width="14.7109375" customWidth="1"/>
    <col min="14118" max="14121" width="14.7109375" customWidth="1"/>
    <col min="14122" max="14122" width="14.85546875" customWidth="1"/>
    <col min="14123" max="14126" width="14.7109375" customWidth="1"/>
    <col min="14128" max="14129" width="14.7109375" customWidth="1"/>
    <col min="14131" max="14132" width="14.7109375" customWidth="1"/>
    <col min="14133" max="14133" width="14.5703125" customWidth="1"/>
    <col min="14134" max="14136" width="14.7109375" customWidth="1"/>
    <col min="14139" max="14139" width="14.7109375" customWidth="1"/>
    <col min="14140" max="14140" width="14.85546875" customWidth="1"/>
    <col min="14141" max="14143" width="14.7109375" customWidth="1"/>
    <col min="14145" max="14145" width="14.85546875" customWidth="1"/>
    <col min="14146" max="14147" width="14.7109375" customWidth="1"/>
    <col min="14148" max="14148" width="16.5703125" customWidth="1"/>
    <col min="14149" max="14150" width="14.7109375" customWidth="1"/>
    <col min="14152" max="14157" width="14.7109375" customWidth="1"/>
    <col min="14159" max="14159" width="14.85546875" customWidth="1"/>
    <col min="14160" max="14164" width="14.7109375" customWidth="1"/>
    <col min="14166" max="14170" width="14.7109375" customWidth="1"/>
    <col min="14171" max="14171" width="14.5703125" customWidth="1"/>
    <col min="14173" max="14174" width="14.7109375" customWidth="1"/>
    <col min="14175" max="14175" width="14.85546875" customWidth="1"/>
    <col min="14176" max="14176" width="14.7109375" customWidth="1"/>
    <col min="14180" max="14182" width="14.7109375" customWidth="1"/>
    <col min="14336" max="14336" width="7" customWidth="1"/>
    <col min="14337" max="14337" width="37.28515625" customWidth="1"/>
    <col min="14338" max="14338" width="13.28515625" customWidth="1"/>
    <col min="14339" max="14339" width="14.140625" customWidth="1"/>
    <col min="14340" max="14340" width="12.5703125" customWidth="1"/>
    <col min="14341" max="14341" width="13.42578125" customWidth="1"/>
    <col min="14342" max="14345" width="13.7109375" customWidth="1"/>
    <col min="14346" max="14346" width="14.140625" customWidth="1"/>
    <col min="14347" max="14347" width="13.7109375" customWidth="1"/>
    <col min="14348" max="14348" width="9" customWidth="1"/>
    <col min="14349" max="14356" width="14.7109375" customWidth="1"/>
    <col min="14357" max="14357" width="14.85546875" customWidth="1"/>
    <col min="14358" max="14370" width="14.7109375" customWidth="1"/>
    <col min="14372" max="14372" width="14.7109375" customWidth="1"/>
    <col min="14374" max="14377" width="14.7109375" customWidth="1"/>
    <col min="14378" max="14378" width="14.85546875" customWidth="1"/>
    <col min="14379" max="14382" width="14.7109375" customWidth="1"/>
    <col min="14384" max="14385" width="14.7109375" customWidth="1"/>
    <col min="14387" max="14388" width="14.7109375" customWidth="1"/>
    <col min="14389" max="14389" width="14.5703125" customWidth="1"/>
    <col min="14390" max="14392" width="14.7109375" customWidth="1"/>
    <col min="14395" max="14395" width="14.7109375" customWidth="1"/>
    <col min="14396" max="14396" width="14.85546875" customWidth="1"/>
    <col min="14397" max="14399" width="14.7109375" customWidth="1"/>
    <col min="14401" max="14401" width="14.85546875" customWidth="1"/>
    <col min="14402" max="14403" width="14.7109375" customWidth="1"/>
    <col min="14404" max="14404" width="16.5703125" customWidth="1"/>
    <col min="14405" max="14406" width="14.7109375" customWidth="1"/>
    <col min="14408" max="14413" width="14.7109375" customWidth="1"/>
    <col min="14415" max="14415" width="14.85546875" customWidth="1"/>
    <col min="14416" max="14420" width="14.7109375" customWidth="1"/>
    <col min="14422" max="14426" width="14.7109375" customWidth="1"/>
    <col min="14427" max="14427" width="14.5703125" customWidth="1"/>
    <col min="14429" max="14430" width="14.7109375" customWidth="1"/>
    <col min="14431" max="14431" width="14.85546875" customWidth="1"/>
    <col min="14432" max="14432" width="14.7109375" customWidth="1"/>
    <col min="14436" max="14438" width="14.7109375" customWidth="1"/>
    <col min="14592" max="14592" width="7" customWidth="1"/>
    <col min="14593" max="14593" width="37.28515625" customWidth="1"/>
    <col min="14594" max="14594" width="13.28515625" customWidth="1"/>
    <col min="14595" max="14595" width="14.140625" customWidth="1"/>
    <col min="14596" max="14596" width="12.5703125" customWidth="1"/>
    <col min="14597" max="14597" width="13.42578125" customWidth="1"/>
    <col min="14598" max="14601" width="13.7109375" customWidth="1"/>
    <col min="14602" max="14602" width="14.140625" customWidth="1"/>
    <col min="14603" max="14603" width="13.7109375" customWidth="1"/>
    <col min="14604" max="14604" width="9" customWidth="1"/>
    <col min="14605" max="14612" width="14.7109375" customWidth="1"/>
    <col min="14613" max="14613" width="14.85546875" customWidth="1"/>
    <col min="14614" max="14626" width="14.7109375" customWidth="1"/>
    <col min="14628" max="14628" width="14.7109375" customWidth="1"/>
    <col min="14630" max="14633" width="14.7109375" customWidth="1"/>
    <col min="14634" max="14634" width="14.85546875" customWidth="1"/>
    <col min="14635" max="14638" width="14.7109375" customWidth="1"/>
    <col min="14640" max="14641" width="14.7109375" customWidth="1"/>
    <col min="14643" max="14644" width="14.7109375" customWidth="1"/>
    <col min="14645" max="14645" width="14.5703125" customWidth="1"/>
    <col min="14646" max="14648" width="14.7109375" customWidth="1"/>
    <col min="14651" max="14651" width="14.7109375" customWidth="1"/>
    <col min="14652" max="14652" width="14.85546875" customWidth="1"/>
    <col min="14653" max="14655" width="14.7109375" customWidth="1"/>
    <col min="14657" max="14657" width="14.85546875" customWidth="1"/>
    <col min="14658" max="14659" width="14.7109375" customWidth="1"/>
    <col min="14660" max="14660" width="16.5703125" customWidth="1"/>
    <col min="14661" max="14662" width="14.7109375" customWidth="1"/>
    <col min="14664" max="14669" width="14.7109375" customWidth="1"/>
    <col min="14671" max="14671" width="14.85546875" customWidth="1"/>
    <col min="14672" max="14676" width="14.7109375" customWidth="1"/>
    <col min="14678" max="14682" width="14.7109375" customWidth="1"/>
    <col min="14683" max="14683" width="14.5703125" customWidth="1"/>
    <col min="14685" max="14686" width="14.7109375" customWidth="1"/>
    <col min="14687" max="14687" width="14.85546875" customWidth="1"/>
    <col min="14688" max="14688" width="14.7109375" customWidth="1"/>
    <col min="14692" max="14694" width="14.7109375" customWidth="1"/>
    <col min="14848" max="14848" width="7" customWidth="1"/>
    <col min="14849" max="14849" width="37.28515625" customWidth="1"/>
    <col min="14850" max="14850" width="13.28515625" customWidth="1"/>
    <col min="14851" max="14851" width="14.140625" customWidth="1"/>
    <col min="14852" max="14852" width="12.5703125" customWidth="1"/>
    <col min="14853" max="14853" width="13.42578125" customWidth="1"/>
    <col min="14854" max="14857" width="13.7109375" customWidth="1"/>
    <col min="14858" max="14858" width="14.140625" customWidth="1"/>
    <col min="14859" max="14859" width="13.7109375" customWidth="1"/>
    <col min="14860" max="14860" width="9" customWidth="1"/>
    <col min="14861" max="14868" width="14.7109375" customWidth="1"/>
    <col min="14869" max="14869" width="14.85546875" customWidth="1"/>
    <col min="14870" max="14882" width="14.7109375" customWidth="1"/>
    <col min="14884" max="14884" width="14.7109375" customWidth="1"/>
    <col min="14886" max="14889" width="14.7109375" customWidth="1"/>
    <col min="14890" max="14890" width="14.85546875" customWidth="1"/>
    <col min="14891" max="14894" width="14.7109375" customWidth="1"/>
    <col min="14896" max="14897" width="14.7109375" customWidth="1"/>
    <col min="14899" max="14900" width="14.7109375" customWidth="1"/>
    <col min="14901" max="14901" width="14.5703125" customWidth="1"/>
    <col min="14902" max="14904" width="14.7109375" customWidth="1"/>
    <col min="14907" max="14907" width="14.7109375" customWidth="1"/>
    <col min="14908" max="14908" width="14.85546875" customWidth="1"/>
    <col min="14909" max="14911" width="14.7109375" customWidth="1"/>
    <col min="14913" max="14913" width="14.85546875" customWidth="1"/>
    <col min="14914" max="14915" width="14.7109375" customWidth="1"/>
    <col min="14916" max="14916" width="16.5703125" customWidth="1"/>
    <col min="14917" max="14918" width="14.7109375" customWidth="1"/>
    <col min="14920" max="14925" width="14.7109375" customWidth="1"/>
    <col min="14927" max="14927" width="14.85546875" customWidth="1"/>
    <col min="14928" max="14932" width="14.7109375" customWidth="1"/>
    <col min="14934" max="14938" width="14.7109375" customWidth="1"/>
    <col min="14939" max="14939" width="14.5703125" customWidth="1"/>
    <col min="14941" max="14942" width="14.7109375" customWidth="1"/>
    <col min="14943" max="14943" width="14.85546875" customWidth="1"/>
    <col min="14944" max="14944" width="14.7109375" customWidth="1"/>
    <col min="14948" max="14950" width="14.7109375" customWidth="1"/>
    <col min="15104" max="15104" width="7" customWidth="1"/>
    <col min="15105" max="15105" width="37.28515625" customWidth="1"/>
    <col min="15106" max="15106" width="13.28515625" customWidth="1"/>
    <col min="15107" max="15107" width="14.140625" customWidth="1"/>
    <col min="15108" max="15108" width="12.5703125" customWidth="1"/>
    <col min="15109" max="15109" width="13.42578125" customWidth="1"/>
    <col min="15110" max="15113" width="13.7109375" customWidth="1"/>
    <col min="15114" max="15114" width="14.140625" customWidth="1"/>
    <col min="15115" max="15115" width="13.7109375" customWidth="1"/>
    <col min="15116" max="15116" width="9" customWidth="1"/>
    <col min="15117" max="15124" width="14.7109375" customWidth="1"/>
    <col min="15125" max="15125" width="14.85546875" customWidth="1"/>
    <col min="15126" max="15138" width="14.7109375" customWidth="1"/>
    <col min="15140" max="15140" width="14.7109375" customWidth="1"/>
    <col min="15142" max="15145" width="14.7109375" customWidth="1"/>
    <col min="15146" max="15146" width="14.85546875" customWidth="1"/>
    <col min="15147" max="15150" width="14.7109375" customWidth="1"/>
    <col min="15152" max="15153" width="14.7109375" customWidth="1"/>
    <col min="15155" max="15156" width="14.7109375" customWidth="1"/>
    <col min="15157" max="15157" width="14.5703125" customWidth="1"/>
    <col min="15158" max="15160" width="14.7109375" customWidth="1"/>
    <col min="15163" max="15163" width="14.7109375" customWidth="1"/>
    <col min="15164" max="15164" width="14.85546875" customWidth="1"/>
    <col min="15165" max="15167" width="14.7109375" customWidth="1"/>
    <col min="15169" max="15169" width="14.85546875" customWidth="1"/>
    <col min="15170" max="15171" width="14.7109375" customWidth="1"/>
    <col min="15172" max="15172" width="16.5703125" customWidth="1"/>
    <col min="15173" max="15174" width="14.7109375" customWidth="1"/>
    <col min="15176" max="15181" width="14.7109375" customWidth="1"/>
    <col min="15183" max="15183" width="14.85546875" customWidth="1"/>
    <col min="15184" max="15188" width="14.7109375" customWidth="1"/>
    <col min="15190" max="15194" width="14.7109375" customWidth="1"/>
    <col min="15195" max="15195" width="14.5703125" customWidth="1"/>
    <col min="15197" max="15198" width="14.7109375" customWidth="1"/>
    <col min="15199" max="15199" width="14.85546875" customWidth="1"/>
    <col min="15200" max="15200" width="14.7109375" customWidth="1"/>
    <col min="15204" max="15206" width="14.7109375" customWidth="1"/>
    <col min="15360" max="15360" width="7" customWidth="1"/>
    <col min="15361" max="15361" width="37.28515625" customWidth="1"/>
    <col min="15362" max="15362" width="13.28515625" customWidth="1"/>
    <col min="15363" max="15363" width="14.140625" customWidth="1"/>
    <col min="15364" max="15364" width="12.5703125" customWidth="1"/>
    <col min="15365" max="15365" width="13.42578125" customWidth="1"/>
    <col min="15366" max="15369" width="13.7109375" customWidth="1"/>
    <col min="15370" max="15370" width="14.140625" customWidth="1"/>
    <col min="15371" max="15371" width="13.7109375" customWidth="1"/>
    <col min="15372" max="15372" width="9" customWidth="1"/>
    <col min="15373" max="15380" width="14.7109375" customWidth="1"/>
    <col min="15381" max="15381" width="14.85546875" customWidth="1"/>
    <col min="15382" max="15394" width="14.7109375" customWidth="1"/>
    <col min="15396" max="15396" width="14.7109375" customWidth="1"/>
    <col min="15398" max="15401" width="14.7109375" customWidth="1"/>
    <col min="15402" max="15402" width="14.85546875" customWidth="1"/>
    <col min="15403" max="15406" width="14.7109375" customWidth="1"/>
    <col min="15408" max="15409" width="14.7109375" customWidth="1"/>
    <col min="15411" max="15412" width="14.7109375" customWidth="1"/>
    <col min="15413" max="15413" width="14.5703125" customWidth="1"/>
    <col min="15414" max="15416" width="14.7109375" customWidth="1"/>
    <col min="15419" max="15419" width="14.7109375" customWidth="1"/>
    <col min="15420" max="15420" width="14.85546875" customWidth="1"/>
    <col min="15421" max="15423" width="14.7109375" customWidth="1"/>
    <col min="15425" max="15425" width="14.85546875" customWidth="1"/>
    <col min="15426" max="15427" width="14.7109375" customWidth="1"/>
    <col min="15428" max="15428" width="16.5703125" customWidth="1"/>
    <col min="15429" max="15430" width="14.7109375" customWidth="1"/>
    <col min="15432" max="15437" width="14.7109375" customWidth="1"/>
    <col min="15439" max="15439" width="14.85546875" customWidth="1"/>
    <col min="15440" max="15444" width="14.7109375" customWidth="1"/>
    <col min="15446" max="15450" width="14.7109375" customWidth="1"/>
    <col min="15451" max="15451" width="14.5703125" customWidth="1"/>
    <col min="15453" max="15454" width="14.7109375" customWidth="1"/>
    <col min="15455" max="15455" width="14.85546875" customWidth="1"/>
    <col min="15456" max="15456" width="14.7109375" customWidth="1"/>
    <col min="15460" max="15462" width="14.7109375" customWidth="1"/>
    <col min="15616" max="15616" width="7" customWidth="1"/>
    <col min="15617" max="15617" width="37.28515625" customWidth="1"/>
    <col min="15618" max="15618" width="13.28515625" customWidth="1"/>
    <col min="15619" max="15619" width="14.140625" customWidth="1"/>
    <col min="15620" max="15620" width="12.5703125" customWidth="1"/>
    <col min="15621" max="15621" width="13.42578125" customWidth="1"/>
    <col min="15622" max="15625" width="13.7109375" customWidth="1"/>
    <col min="15626" max="15626" width="14.140625" customWidth="1"/>
    <col min="15627" max="15627" width="13.7109375" customWidth="1"/>
    <col min="15628" max="15628" width="9" customWidth="1"/>
    <col min="15629" max="15636" width="14.7109375" customWidth="1"/>
    <col min="15637" max="15637" width="14.85546875" customWidth="1"/>
    <col min="15638" max="15650" width="14.7109375" customWidth="1"/>
    <col min="15652" max="15652" width="14.7109375" customWidth="1"/>
    <col min="15654" max="15657" width="14.7109375" customWidth="1"/>
    <col min="15658" max="15658" width="14.85546875" customWidth="1"/>
    <col min="15659" max="15662" width="14.7109375" customWidth="1"/>
    <col min="15664" max="15665" width="14.7109375" customWidth="1"/>
    <col min="15667" max="15668" width="14.7109375" customWidth="1"/>
    <col min="15669" max="15669" width="14.5703125" customWidth="1"/>
    <col min="15670" max="15672" width="14.7109375" customWidth="1"/>
    <col min="15675" max="15675" width="14.7109375" customWidth="1"/>
    <col min="15676" max="15676" width="14.85546875" customWidth="1"/>
    <col min="15677" max="15679" width="14.7109375" customWidth="1"/>
    <col min="15681" max="15681" width="14.85546875" customWidth="1"/>
    <col min="15682" max="15683" width="14.7109375" customWidth="1"/>
    <col min="15684" max="15684" width="16.5703125" customWidth="1"/>
    <col min="15685" max="15686" width="14.7109375" customWidth="1"/>
    <col min="15688" max="15693" width="14.7109375" customWidth="1"/>
    <col min="15695" max="15695" width="14.85546875" customWidth="1"/>
    <col min="15696" max="15700" width="14.7109375" customWidth="1"/>
    <col min="15702" max="15706" width="14.7109375" customWidth="1"/>
    <col min="15707" max="15707" width="14.5703125" customWidth="1"/>
    <col min="15709" max="15710" width="14.7109375" customWidth="1"/>
    <col min="15711" max="15711" width="14.85546875" customWidth="1"/>
    <col min="15712" max="15712" width="14.7109375" customWidth="1"/>
    <col min="15716" max="15718" width="14.7109375" customWidth="1"/>
    <col min="15872" max="15872" width="7" customWidth="1"/>
    <col min="15873" max="15873" width="37.28515625" customWidth="1"/>
    <col min="15874" max="15874" width="13.28515625" customWidth="1"/>
    <col min="15875" max="15875" width="14.140625" customWidth="1"/>
    <col min="15876" max="15876" width="12.5703125" customWidth="1"/>
    <col min="15877" max="15877" width="13.42578125" customWidth="1"/>
    <col min="15878" max="15881" width="13.7109375" customWidth="1"/>
    <col min="15882" max="15882" width="14.140625" customWidth="1"/>
    <col min="15883" max="15883" width="13.7109375" customWidth="1"/>
    <col min="15884" max="15884" width="9" customWidth="1"/>
    <col min="15885" max="15892" width="14.7109375" customWidth="1"/>
    <col min="15893" max="15893" width="14.85546875" customWidth="1"/>
    <col min="15894" max="15906" width="14.7109375" customWidth="1"/>
    <col min="15908" max="15908" width="14.7109375" customWidth="1"/>
    <col min="15910" max="15913" width="14.7109375" customWidth="1"/>
    <col min="15914" max="15914" width="14.85546875" customWidth="1"/>
    <col min="15915" max="15918" width="14.7109375" customWidth="1"/>
    <col min="15920" max="15921" width="14.7109375" customWidth="1"/>
    <col min="15923" max="15924" width="14.7109375" customWidth="1"/>
    <col min="15925" max="15925" width="14.5703125" customWidth="1"/>
    <col min="15926" max="15928" width="14.7109375" customWidth="1"/>
    <col min="15931" max="15931" width="14.7109375" customWidth="1"/>
    <col min="15932" max="15932" width="14.85546875" customWidth="1"/>
    <col min="15933" max="15935" width="14.7109375" customWidth="1"/>
    <col min="15937" max="15937" width="14.85546875" customWidth="1"/>
    <col min="15938" max="15939" width="14.7109375" customWidth="1"/>
    <col min="15940" max="15940" width="16.5703125" customWidth="1"/>
    <col min="15941" max="15942" width="14.7109375" customWidth="1"/>
    <col min="15944" max="15949" width="14.7109375" customWidth="1"/>
    <col min="15951" max="15951" width="14.85546875" customWidth="1"/>
    <col min="15952" max="15956" width="14.7109375" customWidth="1"/>
    <col min="15958" max="15962" width="14.7109375" customWidth="1"/>
    <col min="15963" max="15963" width="14.5703125" customWidth="1"/>
    <col min="15965" max="15966" width="14.7109375" customWidth="1"/>
    <col min="15967" max="15967" width="14.85546875" customWidth="1"/>
    <col min="15968" max="15968" width="14.7109375" customWidth="1"/>
    <col min="15972" max="15974" width="14.7109375" customWidth="1"/>
    <col min="16128" max="16128" width="7" customWidth="1"/>
    <col min="16129" max="16129" width="37.28515625" customWidth="1"/>
    <col min="16130" max="16130" width="13.28515625" customWidth="1"/>
    <col min="16131" max="16131" width="14.140625" customWidth="1"/>
    <col min="16132" max="16132" width="12.5703125" customWidth="1"/>
    <col min="16133" max="16133" width="13.42578125" customWidth="1"/>
    <col min="16134" max="16137" width="13.7109375" customWidth="1"/>
    <col min="16138" max="16138" width="14.140625" customWidth="1"/>
    <col min="16139" max="16139" width="13.7109375" customWidth="1"/>
    <col min="16140" max="16140" width="9" customWidth="1"/>
    <col min="16141" max="16148" width="14.7109375" customWidth="1"/>
    <col min="16149" max="16149" width="14.85546875" customWidth="1"/>
    <col min="16150" max="16162" width="14.7109375" customWidth="1"/>
    <col min="16164" max="16164" width="14.7109375" customWidth="1"/>
    <col min="16166" max="16169" width="14.7109375" customWidth="1"/>
    <col min="16170" max="16170" width="14.85546875" customWidth="1"/>
    <col min="16171" max="16174" width="14.7109375" customWidth="1"/>
    <col min="16176" max="16177" width="14.7109375" customWidth="1"/>
    <col min="16179" max="16180" width="14.7109375" customWidth="1"/>
    <col min="16181" max="16181" width="14.5703125" customWidth="1"/>
    <col min="16182" max="16184" width="14.7109375" customWidth="1"/>
    <col min="16187" max="16187" width="14.7109375" customWidth="1"/>
    <col min="16188" max="16188" width="14.85546875" customWidth="1"/>
    <col min="16189" max="16191" width="14.7109375" customWidth="1"/>
    <col min="16193" max="16193" width="14.85546875" customWidth="1"/>
    <col min="16194" max="16195" width="14.7109375" customWidth="1"/>
    <col min="16196" max="16196" width="16.5703125" customWidth="1"/>
    <col min="16197" max="16198" width="14.7109375" customWidth="1"/>
    <col min="16200" max="16205" width="14.7109375" customWidth="1"/>
    <col min="16207" max="16207" width="14.85546875" customWidth="1"/>
    <col min="16208" max="16212" width="14.7109375" customWidth="1"/>
    <col min="16214" max="16218" width="14.7109375" customWidth="1"/>
    <col min="16219" max="16219" width="14.5703125" customWidth="1"/>
    <col min="16221" max="16222" width="14.7109375" customWidth="1"/>
    <col min="16223" max="16223" width="14.85546875" customWidth="1"/>
    <col min="16224" max="16224" width="14.7109375" customWidth="1"/>
    <col min="16228" max="16230" width="14.7109375" customWidth="1"/>
  </cols>
  <sheetData>
    <row r="1" spans="2:7" x14ac:dyDescent="0.2">
      <c r="B1" s="5"/>
      <c r="C1" s="5"/>
      <c r="D1" s="5"/>
      <c r="E1" s="5"/>
      <c r="F1" s="5"/>
    </row>
    <row r="2" spans="2:7" x14ac:dyDescent="0.2">
      <c r="B2" s="425" t="s">
        <v>368</v>
      </c>
      <c r="C2" s="425"/>
      <c r="D2" s="425"/>
      <c r="E2" s="425"/>
      <c r="F2" s="425"/>
    </row>
    <row r="3" spans="2:7" x14ac:dyDescent="0.2">
      <c r="B3" s="416" t="s">
        <v>58</v>
      </c>
      <c r="C3" s="416"/>
      <c r="D3" s="416"/>
      <c r="E3" s="416"/>
      <c r="F3" s="416"/>
    </row>
    <row r="4" spans="2:7" x14ac:dyDescent="0.2">
      <c r="B4" s="410" t="s">
        <v>125</v>
      </c>
      <c r="C4" s="410"/>
      <c r="D4" s="410"/>
      <c r="E4" s="410"/>
      <c r="F4" s="410"/>
    </row>
    <row r="5" spans="2:7" x14ac:dyDescent="0.2">
      <c r="B5" s="410" t="s">
        <v>130</v>
      </c>
      <c r="C5" s="410"/>
      <c r="D5" s="410"/>
      <c r="E5" s="410"/>
      <c r="F5" s="410"/>
    </row>
    <row r="6" spans="2:7" x14ac:dyDescent="0.2">
      <c r="B6" s="83" t="s">
        <v>136</v>
      </c>
      <c r="C6" s="206"/>
      <c r="D6" s="206"/>
      <c r="E6" s="206"/>
      <c r="F6" s="206"/>
    </row>
    <row r="7" spans="2:7" x14ac:dyDescent="0.2">
      <c r="B7" s="410" t="s">
        <v>120</v>
      </c>
      <c r="C7" s="410"/>
      <c r="D7" s="410"/>
      <c r="E7" s="410"/>
      <c r="F7" s="410"/>
    </row>
    <row r="8" spans="2:7" x14ac:dyDescent="0.2">
      <c r="B8" s="416" t="s">
        <v>223</v>
      </c>
      <c r="C8" s="416"/>
      <c r="D8" s="416"/>
      <c r="E8" s="416"/>
      <c r="F8" s="416"/>
    </row>
    <row r="9" spans="2:7" x14ac:dyDescent="0.2">
      <c r="B9" s="87"/>
      <c r="C9" s="87"/>
      <c r="D9" s="87"/>
      <c r="E9" s="88"/>
      <c r="F9" s="87"/>
      <c r="G9" s="7"/>
    </row>
    <row r="10" spans="2:7" x14ac:dyDescent="0.2">
      <c r="B10" s="407" t="s">
        <v>62</v>
      </c>
      <c r="C10" s="407" t="s">
        <v>63</v>
      </c>
      <c r="D10" s="243" t="s">
        <v>64</v>
      </c>
      <c r="E10" s="243" t="s">
        <v>65</v>
      </c>
      <c r="F10" s="407" t="s">
        <v>17</v>
      </c>
      <c r="G10" s="352"/>
    </row>
    <row r="11" spans="2:7" x14ac:dyDescent="0.2">
      <c r="B11" s="407"/>
      <c r="C11" s="407"/>
      <c r="D11" s="243" t="s">
        <v>67</v>
      </c>
      <c r="E11" s="243" t="s">
        <v>68</v>
      </c>
      <c r="F11" s="407"/>
      <c r="G11" s="7"/>
    </row>
    <row r="12" spans="2:7" x14ac:dyDescent="0.2">
      <c r="B12" s="93">
        <v>51</v>
      </c>
      <c r="C12" s="94" t="s">
        <v>70</v>
      </c>
      <c r="D12" s="95">
        <f>SUM(D13+D17+D19)</f>
        <v>10233.85</v>
      </c>
      <c r="E12" s="95">
        <f>SUM(E13+E17+E19)</f>
        <v>8718.75</v>
      </c>
      <c r="F12" s="95">
        <f>SUM(F13+F17+F19)</f>
        <v>18952.599999999999</v>
      </c>
    </row>
    <row r="13" spans="2:7" x14ac:dyDescent="0.2">
      <c r="B13" s="96">
        <v>511</v>
      </c>
      <c r="C13" s="97" t="s">
        <v>143</v>
      </c>
      <c r="D13" s="98">
        <f>SUM(D14:D16)</f>
        <v>9015.1</v>
      </c>
      <c r="E13" s="98">
        <f t="shared" ref="E13" si="0">SUM(E14:E16)</f>
        <v>7500</v>
      </c>
      <c r="F13" s="98">
        <f>SUM(F14:F16)</f>
        <v>16515.099999999999</v>
      </c>
    </row>
    <row r="14" spans="2:7" x14ac:dyDescent="0.2">
      <c r="B14" s="99">
        <v>51101</v>
      </c>
      <c r="C14" s="100" t="s">
        <v>71</v>
      </c>
      <c r="D14" s="101">
        <v>7500</v>
      </c>
      <c r="E14" s="101">
        <v>7500</v>
      </c>
      <c r="F14" s="101">
        <f>SUM(D14:E14)</f>
        <v>15000</v>
      </c>
    </row>
    <row r="15" spans="2:7" x14ac:dyDescent="0.2">
      <c r="B15" s="99">
        <v>51103</v>
      </c>
      <c r="C15" s="102" t="s">
        <v>72</v>
      </c>
      <c r="D15" s="101">
        <v>1105.0999999999999</v>
      </c>
      <c r="E15" s="101">
        <v>0</v>
      </c>
      <c r="F15" s="101">
        <f>SUM(D15:E15)</f>
        <v>1105.0999999999999</v>
      </c>
    </row>
    <row r="16" spans="2:7" x14ac:dyDescent="0.2">
      <c r="B16" s="99">
        <v>51107</v>
      </c>
      <c r="C16" s="126" t="s">
        <v>74</v>
      </c>
      <c r="D16" s="101">
        <v>410</v>
      </c>
      <c r="E16" s="101">
        <v>0</v>
      </c>
      <c r="F16" s="101">
        <f>SUM(D16:E16)</f>
        <v>410</v>
      </c>
    </row>
    <row r="17" spans="2:7" x14ac:dyDescent="0.2">
      <c r="B17" s="96">
        <v>514</v>
      </c>
      <c r="C17" s="94" t="s">
        <v>75</v>
      </c>
      <c r="D17" s="98">
        <f>SUM(D18)</f>
        <v>637.5</v>
      </c>
      <c r="E17" s="98">
        <f t="shared" ref="E17:F17" si="1">SUM(E18)</f>
        <v>637.5</v>
      </c>
      <c r="F17" s="98">
        <f t="shared" si="1"/>
        <v>1275</v>
      </c>
    </row>
    <row r="18" spans="2:7" x14ac:dyDescent="0.2">
      <c r="B18" s="103">
        <v>51401</v>
      </c>
      <c r="C18" s="102" t="s">
        <v>76</v>
      </c>
      <c r="D18" s="101">
        <v>637.5</v>
      </c>
      <c r="E18" s="101">
        <v>637.5</v>
      </c>
      <c r="F18" s="101">
        <f>SUM(D18:E18)</f>
        <v>1275</v>
      </c>
    </row>
    <row r="19" spans="2:7" x14ac:dyDescent="0.2">
      <c r="B19" s="96">
        <v>515</v>
      </c>
      <c r="C19" s="104" t="s">
        <v>77</v>
      </c>
      <c r="D19" s="98">
        <f>SUM(D20:D20)</f>
        <v>581.25</v>
      </c>
      <c r="E19" s="98">
        <f>SUM(E20:E20)</f>
        <v>581.25</v>
      </c>
      <c r="F19" s="98">
        <f>SUM(F20:F20)</f>
        <v>1162.5</v>
      </c>
    </row>
    <row r="20" spans="2:7" x14ac:dyDescent="0.2">
      <c r="B20" s="103">
        <v>51501</v>
      </c>
      <c r="C20" s="102" t="s">
        <v>76</v>
      </c>
      <c r="D20" s="101">
        <v>581.25</v>
      </c>
      <c r="E20" s="101">
        <v>581.25</v>
      </c>
      <c r="F20" s="101">
        <f>SUM(D20:E20)</f>
        <v>1162.5</v>
      </c>
    </row>
    <row r="21" spans="2:7" x14ac:dyDescent="0.2">
      <c r="B21" s="96">
        <v>54</v>
      </c>
      <c r="C21" s="104" t="s">
        <v>79</v>
      </c>
      <c r="D21" s="105">
        <f>SUM(D22+D35+D38)</f>
        <v>17073.68</v>
      </c>
      <c r="E21" s="105">
        <f>SUM(E22+E35+E38)</f>
        <v>1993.16</v>
      </c>
      <c r="F21" s="105">
        <f>SUM(F22+F35+F38)</f>
        <v>19066.84</v>
      </c>
    </row>
    <row r="22" spans="2:7" x14ac:dyDescent="0.2">
      <c r="B22" s="96">
        <v>541</v>
      </c>
      <c r="C22" s="104" t="s">
        <v>153</v>
      </c>
      <c r="D22" s="105">
        <f>SUM(D23:D34)</f>
        <v>12473.68</v>
      </c>
      <c r="E22" s="105">
        <f t="shared" ref="E22:F22" si="2">SUM(E23:E34)</f>
        <v>1993.16</v>
      </c>
      <c r="F22" s="105">
        <f t="shared" si="2"/>
        <v>14466.84</v>
      </c>
      <c r="G22" s="6"/>
    </row>
    <row r="23" spans="2:7" x14ac:dyDescent="0.2">
      <c r="B23" s="103">
        <v>54101</v>
      </c>
      <c r="C23" s="102" t="s">
        <v>243</v>
      </c>
      <c r="D23" s="101">
        <v>1500</v>
      </c>
      <c r="E23" s="106">
        <v>500</v>
      </c>
      <c r="F23" s="106">
        <f t="shared" ref="F23:F34" si="3">SUM(D23:E23)</f>
        <v>2000</v>
      </c>
      <c r="G23" s="48"/>
    </row>
    <row r="24" spans="2:7" x14ac:dyDescent="0.2">
      <c r="B24" s="103">
        <v>54104</v>
      </c>
      <c r="C24" s="102" t="s">
        <v>82</v>
      </c>
      <c r="D24" s="106">
        <v>1000</v>
      </c>
      <c r="E24" s="106">
        <v>0</v>
      </c>
      <c r="F24" s="106">
        <f t="shared" si="3"/>
        <v>1000</v>
      </c>
      <c r="G24" s="48"/>
    </row>
    <row r="25" spans="2:7" x14ac:dyDescent="0.2">
      <c r="B25" s="103">
        <v>54105</v>
      </c>
      <c r="C25" s="102" t="s">
        <v>83</v>
      </c>
      <c r="D25" s="106">
        <v>220</v>
      </c>
      <c r="E25" s="106">
        <v>0</v>
      </c>
      <c r="F25" s="106">
        <f t="shared" si="3"/>
        <v>220</v>
      </c>
      <c r="G25" s="23"/>
    </row>
    <row r="26" spans="2:7" x14ac:dyDescent="0.2">
      <c r="B26" s="103">
        <v>54106</v>
      </c>
      <c r="C26" s="102" t="s">
        <v>84</v>
      </c>
      <c r="D26" s="106">
        <v>291.5</v>
      </c>
      <c r="E26" s="106">
        <v>0</v>
      </c>
      <c r="F26" s="106">
        <f t="shared" si="3"/>
        <v>291.5</v>
      </c>
      <c r="G26" s="23"/>
    </row>
    <row r="27" spans="2:7" x14ac:dyDescent="0.2">
      <c r="B27" s="103">
        <v>54107</v>
      </c>
      <c r="C27" s="102" t="s">
        <v>133</v>
      </c>
      <c r="D27" s="101">
        <v>4500</v>
      </c>
      <c r="E27" s="106">
        <v>493.16</v>
      </c>
      <c r="F27" s="106">
        <f t="shared" si="3"/>
        <v>4993.16</v>
      </c>
      <c r="G27" s="23"/>
    </row>
    <row r="28" spans="2:7" x14ac:dyDescent="0.2">
      <c r="B28" s="103">
        <v>54109</v>
      </c>
      <c r="C28" s="102" t="s">
        <v>85</v>
      </c>
      <c r="D28" s="106">
        <v>1000</v>
      </c>
      <c r="E28" s="106">
        <v>0</v>
      </c>
      <c r="F28" s="106">
        <f t="shared" si="3"/>
        <v>1000</v>
      </c>
      <c r="G28" s="23"/>
    </row>
    <row r="29" spans="2:7" x14ac:dyDescent="0.2">
      <c r="B29" s="103">
        <v>54110</v>
      </c>
      <c r="C29" s="102" t="s">
        <v>86</v>
      </c>
      <c r="D29" s="106">
        <v>3000</v>
      </c>
      <c r="E29" s="106">
        <v>1000</v>
      </c>
      <c r="F29" s="106">
        <f t="shared" si="3"/>
        <v>4000</v>
      </c>
      <c r="G29" s="23"/>
    </row>
    <row r="30" spans="2:7" x14ac:dyDescent="0.2">
      <c r="B30" s="103">
        <v>54114</v>
      </c>
      <c r="C30" s="102" t="s">
        <v>87</v>
      </c>
      <c r="D30" s="106">
        <v>142.18</v>
      </c>
      <c r="E30" s="106">
        <v>0</v>
      </c>
      <c r="F30" s="106">
        <f t="shared" si="3"/>
        <v>142.18</v>
      </c>
      <c r="G30" s="23"/>
    </row>
    <row r="31" spans="2:7" x14ac:dyDescent="0.2">
      <c r="B31" s="103">
        <v>54115</v>
      </c>
      <c r="C31" s="102" t="s">
        <v>88</v>
      </c>
      <c r="D31" s="106">
        <v>120</v>
      </c>
      <c r="E31" s="106">
        <v>0</v>
      </c>
      <c r="F31" s="106">
        <f t="shared" si="3"/>
        <v>120</v>
      </c>
      <c r="G31" s="23"/>
    </row>
    <row r="32" spans="2:7" x14ac:dyDescent="0.2">
      <c r="B32" s="103">
        <v>54118</v>
      </c>
      <c r="C32" s="102" t="s">
        <v>237</v>
      </c>
      <c r="D32" s="106">
        <v>500</v>
      </c>
      <c r="E32" s="106">
        <v>0</v>
      </c>
      <c r="F32" s="106">
        <f t="shared" si="3"/>
        <v>500</v>
      </c>
      <c r="G32" s="23"/>
    </row>
    <row r="33" spans="2:8" x14ac:dyDescent="0.2">
      <c r="B33" s="103">
        <v>54119</v>
      </c>
      <c r="C33" s="102" t="s">
        <v>238</v>
      </c>
      <c r="D33" s="106">
        <v>100</v>
      </c>
      <c r="E33" s="106">
        <v>0</v>
      </c>
      <c r="F33" s="106">
        <f t="shared" si="3"/>
        <v>100</v>
      </c>
      <c r="G33" s="23"/>
    </row>
    <row r="34" spans="2:8" x14ac:dyDescent="0.2">
      <c r="B34" s="103">
        <v>54199</v>
      </c>
      <c r="C34" s="102" t="s">
        <v>275</v>
      </c>
      <c r="D34" s="106">
        <v>100</v>
      </c>
      <c r="E34" s="106">
        <v>0</v>
      </c>
      <c r="F34" s="106">
        <f t="shared" si="3"/>
        <v>100</v>
      </c>
      <c r="G34" s="27"/>
    </row>
    <row r="35" spans="2:8" x14ac:dyDescent="0.2">
      <c r="B35" s="96">
        <v>543</v>
      </c>
      <c r="C35" s="104" t="s">
        <v>145</v>
      </c>
      <c r="D35" s="105">
        <f>SUM(D36:D37)</f>
        <v>4000</v>
      </c>
      <c r="E35" s="105">
        <f>SUM(E36:E37)</f>
        <v>0</v>
      </c>
      <c r="F35" s="105">
        <f>SUM(F36:F37)</f>
        <v>4000</v>
      </c>
      <c r="G35" s="28"/>
    </row>
    <row r="36" spans="2:8" x14ac:dyDescent="0.2">
      <c r="B36" s="103">
        <v>54302</v>
      </c>
      <c r="C36" s="102" t="s">
        <v>251</v>
      </c>
      <c r="D36" s="101">
        <v>3500</v>
      </c>
      <c r="E36" s="106">
        <v>0</v>
      </c>
      <c r="F36" s="106">
        <f>SUM(D36:E36)</f>
        <v>3500</v>
      </c>
      <c r="G36" s="23"/>
    </row>
    <row r="37" spans="2:8" x14ac:dyDescent="0.2">
      <c r="B37" s="103">
        <v>54314</v>
      </c>
      <c r="C37" s="102" t="s">
        <v>139</v>
      </c>
      <c r="D37" s="106">
        <v>500</v>
      </c>
      <c r="E37" s="106">
        <v>0</v>
      </c>
      <c r="F37" s="106">
        <f>SUM(D37:E37)</f>
        <v>500</v>
      </c>
      <c r="G37" s="23"/>
    </row>
    <row r="38" spans="2:8" x14ac:dyDescent="0.2">
      <c r="B38" s="96">
        <v>545</v>
      </c>
      <c r="C38" s="104" t="s">
        <v>149</v>
      </c>
      <c r="D38" s="105">
        <f>SUM(D39)</f>
        <v>600</v>
      </c>
      <c r="E38" s="105">
        <f t="shared" ref="E38:F38" si="4">SUM(E39)</f>
        <v>0</v>
      </c>
      <c r="F38" s="105">
        <f t="shared" si="4"/>
        <v>600</v>
      </c>
      <c r="G38" s="23"/>
    </row>
    <row r="39" spans="2:8" x14ac:dyDescent="0.2">
      <c r="B39" s="103">
        <v>54505</v>
      </c>
      <c r="C39" s="102" t="s">
        <v>134</v>
      </c>
      <c r="D39" s="101">
        <v>600</v>
      </c>
      <c r="E39" s="106"/>
      <c r="F39" s="106">
        <f>SUM(D39:E39)</f>
        <v>600</v>
      </c>
      <c r="G39" s="23"/>
    </row>
    <row r="40" spans="2:8" x14ac:dyDescent="0.2">
      <c r="B40" s="103"/>
      <c r="C40" s="111"/>
      <c r="D40" s="106"/>
      <c r="E40" s="106"/>
      <c r="F40" s="106"/>
      <c r="G40" s="27"/>
    </row>
    <row r="41" spans="2:8" x14ac:dyDescent="0.2">
      <c r="B41" s="103"/>
      <c r="C41" s="104" t="s">
        <v>115</v>
      </c>
      <c r="D41" s="105">
        <f>SUM(D12+D21)</f>
        <v>27307.53</v>
      </c>
      <c r="E41" s="105">
        <f>SUM(E12+E21)</f>
        <v>10711.91</v>
      </c>
      <c r="F41" s="105">
        <f>SUM(D41:E41)</f>
        <v>38019.440000000002</v>
      </c>
      <c r="G41" s="38"/>
    </row>
    <row r="42" spans="2:8" x14ac:dyDescent="0.2">
      <c r="B42" s="103"/>
      <c r="C42" s="102"/>
      <c r="D42" s="106"/>
      <c r="E42" s="106"/>
      <c r="F42" s="106"/>
      <c r="G42" s="22"/>
    </row>
    <row r="43" spans="2:8" x14ac:dyDescent="0.2">
      <c r="B43" s="96"/>
      <c r="C43" s="104" t="s">
        <v>116</v>
      </c>
      <c r="D43" s="105">
        <f>SUM(D12+D21)</f>
        <v>27307.53</v>
      </c>
      <c r="E43" s="105">
        <f>SUM(E12+E21)</f>
        <v>10711.91</v>
      </c>
      <c r="F43" s="105">
        <f>SUM(F12+F21)</f>
        <v>38019.440000000002</v>
      </c>
      <c r="G43" s="25"/>
    </row>
    <row r="44" spans="2:8" x14ac:dyDescent="0.2">
      <c r="B44" s="96"/>
      <c r="C44" s="104" t="s">
        <v>117</v>
      </c>
      <c r="D44" s="105">
        <f>SUM(D13+D17+D19+D22+D35+D38)</f>
        <v>27307.53</v>
      </c>
      <c r="E44" s="105">
        <f>SUM(E13+E17+E19+E22+E35+E38)</f>
        <v>10711.91</v>
      </c>
      <c r="F44" s="105">
        <f>SUM(F13+F17+F19+F22+F35+F38)</f>
        <v>38019.440000000002</v>
      </c>
      <c r="G44" s="25"/>
    </row>
    <row r="45" spans="2:8" x14ac:dyDescent="0.2">
      <c r="B45" s="96"/>
      <c r="C45" s="104" t="s">
        <v>118</v>
      </c>
      <c r="D45" s="105">
        <f>SUM(D14+D15+D16+D18+D20+D23+D24+D25+D26+D27+D28+D29+D30+D31+D32+D33+D34+D36+D37+D39)</f>
        <v>27307.53</v>
      </c>
      <c r="E45" s="105">
        <f>SUM(E14+E15+E16+E18+E20+E23+E24+E25+E26+E27+E28+E29+E30+E31+E32+E33+E34+E36+E39)</f>
        <v>10711.91</v>
      </c>
      <c r="F45" s="105">
        <f>SUM(F14+F15+F16+F18+F20+F23+F24+F25+F26+F27+F28+F29+F30+F31+F32+F33+F34+F36+F37+F39)</f>
        <v>38019.440000000002</v>
      </c>
      <c r="G45" s="43"/>
      <c r="H45" s="7"/>
    </row>
    <row r="46" spans="2:8" x14ac:dyDescent="0.2">
      <c r="B46" s="9"/>
      <c r="G46" s="7"/>
    </row>
    <row r="47" spans="2:8" x14ac:dyDescent="0.2">
      <c r="G47" s="7"/>
    </row>
    <row r="48" spans="2:8" x14ac:dyDescent="0.2">
      <c r="G48" s="7"/>
    </row>
    <row r="49" spans="7:7" x14ac:dyDescent="0.2">
      <c r="G49" s="7"/>
    </row>
    <row r="50" spans="7:7" x14ac:dyDescent="0.2">
      <c r="G50" s="7"/>
    </row>
    <row r="51" spans="7:7" x14ac:dyDescent="0.2">
      <c r="G51" s="7"/>
    </row>
    <row r="52" spans="7:7" x14ac:dyDescent="0.2">
      <c r="G52" s="7"/>
    </row>
    <row r="53" spans="7:7" x14ac:dyDescent="0.2">
      <c r="G53" s="7"/>
    </row>
    <row r="54" spans="7:7" x14ac:dyDescent="0.2">
      <c r="G54" s="7"/>
    </row>
    <row r="55" spans="7:7" x14ac:dyDescent="0.2">
      <c r="G55" s="7"/>
    </row>
    <row r="56" spans="7:7" x14ac:dyDescent="0.2">
      <c r="G56" s="7"/>
    </row>
    <row r="57" spans="7:7" x14ac:dyDescent="0.2">
      <c r="G57" s="7"/>
    </row>
    <row r="58" spans="7:7" x14ac:dyDescent="0.2">
      <c r="G58" s="7"/>
    </row>
    <row r="59" spans="7:7" x14ac:dyDescent="0.2">
      <c r="G59" s="7"/>
    </row>
    <row r="60" spans="7:7" x14ac:dyDescent="0.2">
      <c r="G60" s="7"/>
    </row>
    <row r="61" spans="7:7" x14ac:dyDescent="0.2">
      <c r="G61" s="7"/>
    </row>
    <row r="62" spans="7:7" x14ac:dyDescent="0.2">
      <c r="G62" s="7"/>
    </row>
    <row r="63" spans="7:7" x14ac:dyDescent="0.2">
      <c r="G63" s="7"/>
    </row>
    <row r="64" spans="7:7" x14ac:dyDescent="0.2">
      <c r="G64" s="7"/>
    </row>
    <row r="65" spans="7:7" x14ac:dyDescent="0.2">
      <c r="G65" s="7"/>
    </row>
    <row r="66" spans="7:7" x14ac:dyDescent="0.2">
      <c r="G66" s="7"/>
    </row>
    <row r="67" spans="7:7" x14ac:dyDescent="0.2">
      <c r="G67" s="7"/>
    </row>
    <row r="68" spans="7:7" x14ac:dyDescent="0.2">
      <c r="G68" s="7"/>
    </row>
    <row r="69" spans="7:7" x14ac:dyDescent="0.2">
      <c r="G69" s="7"/>
    </row>
    <row r="70" spans="7:7" x14ac:dyDescent="0.2">
      <c r="G70" s="7"/>
    </row>
    <row r="71" spans="7:7" x14ac:dyDescent="0.2">
      <c r="G71" s="7"/>
    </row>
    <row r="72" spans="7:7" x14ac:dyDescent="0.2">
      <c r="G72" s="7"/>
    </row>
    <row r="73" spans="7:7" x14ac:dyDescent="0.2">
      <c r="G73" s="7"/>
    </row>
    <row r="74" spans="7:7" x14ac:dyDescent="0.2">
      <c r="G74" s="7"/>
    </row>
    <row r="87" ht="15" customHeight="1" x14ac:dyDescent="0.2"/>
    <row r="1094" spans="7:7" x14ac:dyDescent="0.2">
      <c r="G1094" s="10"/>
    </row>
    <row r="1095" spans="7:7" x14ac:dyDescent="0.2">
      <c r="G1095" s="1"/>
    </row>
    <row r="1096" spans="7:7" x14ac:dyDescent="0.2">
      <c r="G1096" s="1"/>
    </row>
    <row r="1097" spans="7:7" x14ac:dyDescent="0.2">
      <c r="G1097" s="1"/>
    </row>
    <row r="1098" spans="7:7" x14ac:dyDescent="0.2">
      <c r="G1098" s="1"/>
    </row>
    <row r="1099" spans="7:7" x14ac:dyDescent="0.2">
      <c r="G1099" s="11"/>
    </row>
    <row r="1100" spans="7:7" x14ac:dyDescent="0.2">
      <c r="G1100" s="1"/>
    </row>
    <row r="1101" spans="7:7" x14ac:dyDescent="0.2">
      <c r="G1101" s="1"/>
    </row>
    <row r="1102" spans="7:7" x14ac:dyDescent="0.2">
      <c r="G1102" s="1"/>
    </row>
    <row r="1103" spans="7:7" x14ac:dyDescent="0.2">
      <c r="G1103" s="1"/>
    </row>
    <row r="1104" spans="7:7" x14ac:dyDescent="0.2">
      <c r="G1104" s="1"/>
    </row>
    <row r="1105" spans="7:7" x14ac:dyDescent="0.2">
      <c r="G1105" s="1"/>
    </row>
    <row r="1106" spans="7:7" x14ac:dyDescent="0.2">
      <c r="G1106" s="1"/>
    </row>
    <row r="1107" spans="7:7" x14ac:dyDescent="0.2">
      <c r="G1107" s="1"/>
    </row>
    <row r="1108" spans="7:7" x14ac:dyDescent="0.2">
      <c r="G1108" s="1"/>
    </row>
    <row r="1109" spans="7:7" x14ac:dyDescent="0.2">
      <c r="G1109" s="1"/>
    </row>
    <row r="1110" spans="7:7" x14ac:dyDescent="0.2">
      <c r="G1110" s="1"/>
    </row>
    <row r="1111" spans="7:7" x14ac:dyDescent="0.2">
      <c r="G1111" s="1"/>
    </row>
    <row r="1112" spans="7:7" x14ac:dyDescent="0.2">
      <c r="G1112" s="12"/>
    </row>
    <row r="1113" spans="7:7" x14ac:dyDescent="0.2">
      <c r="G1113" s="13"/>
    </row>
    <row r="1114" spans="7:7" x14ac:dyDescent="0.2">
      <c r="G1114" s="12"/>
    </row>
    <row r="1115" spans="7:7" x14ac:dyDescent="0.2">
      <c r="G1115" s="14"/>
    </row>
    <row r="1116" spans="7:7" x14ac:dyDescent="0.2">
      <c r="G1116" s="7"/>
    </row>
    <row r="1117" spans="7:7" x14ac:dyDescent="0.2">
      <c r="G1117" s="6"/>
    </row>
    <row r="1118" spans="7:7" x14ac:dyDescent="0.2">
      <c r="G1118" s="7"/>
    </row>
    <row r="1119" spans="7:7" x14ac:dyDescent="0.2">
      <c r="G1119" s="7"/>
    </row>
    <row r="1120" spans="7:7" x14ac:dyDescent="0.2">
      <c r="G1120" s="7"/>
    </row>
    <row r="1121" spans="7:7" x14ac:dyDescent="0.2">
      <c r="G1121" s="6"/>
    </row>
    <row r="1122" spans="7:7" x14ac:dyDescent="0.2">
      <c r="G1122" s="6"/>
    </row>
    <row r="1123" spans="7:7" x14ac:dyDescent="0.2">
      <c r="G1123" s="6"/>
    </row>
    <row r="1124" spans="7:7" x14ac:dyDescent="0.2">
      <c r="G1124" s="6"/>
    </row>
    <row r="1125" spans="7:7" x14ac:dyDescent="0.2">
      <c r="G1125" s="6"/>
    </row>
    <row r="1126" spans="7:7" x14ac:dyDescent="0.2">
      <c r="G1126" s="6"/>
    </row>
    <row r="2468" spans="8:101" ht="11.1" customHeight="1" x14ac:dyDescent="0.2">
      <c r="H2468" s="10"/>
      <c r="I2468" s="10"/>
      <c r="J2468" s="10"/>
      <c r="K2468" s="10"/>
      <c r="M2468" s="10"/>
      <c r="N2468" s="10"/>
      <c r="O2468" s="10"/>
      <c r="P2468" s="10"/>
      <c r="Q2468" s="10"/>
      <c r="R2468" s="10"/>
      <c r="S2468" s="10"/>
      <c r="T2468" s="10"/>
      <c r="U2468" s="10"/>
      <c r="V2468" s="10"/>
      <c r="W2468" s="10"/>
      <c r="X2468" s="10"/>
      <c r="Y2468" s="10"/>
      <c r="Z2468" s="10"/>
      <c r="AA2468" s="10"/>
      <c r="AB2468" s="10"/>
      <c r="AC2468" s="10"/>
      <c r="AD2468" s="10"/>
      <c r="AE2468" s="10"/>
      <c r="AF2468" s="10"/>
      <c r="AG2468" s="10"/>
      <c r="AH2468" s="10"/>
      <c r="AI2468" s="10"/>
      <c r="AJ2468" s="10"/>
      <c r="AK2468" s="10"/>
      <c r="AL2468" s="10"/>
      <c r="AM2468" s="10"/>
      <c r="AN2468" s="10"/>
      <c r="AO2468" s="10"/>
      <c r="AP2468" s="10"/>
      <c r="AQ2468" s="10"/>
      <c r="AR2468" s="10"/>
      <c r="AS2468" s="10"/>
      <c r="AT2468" s="10"/>
      <c r="AU2468" s="10"/>
      <c r="AV2468" s="10"/>
      <c r="AW2468" s="10"/>
      <c r="AY2468" s="10"/>
      <c r="AZ2468" s="10"/>
      <c r="BA2468" s="10"/>
      <c r="BB2468" s="10"/>
      <c r="BC2468" s="10"/>
      <c r="BD2468" s="10"/>
      <c r="BF2468" s="10"/>
      <c r="BG2468" s="10"/>
      <c r="BH2468" s="10"/>
      <c r="BI2468" s="10"/>
      <c r="BJ2468" s="10"/>
      <c r="BK2468" s="10"/>
      <c r="BM2468" s="10"/>
      <c r="BN2468" s="10"/>
      <c r="BO2468" s="10"/>
      <c r="BP2468" s="10"/>
      <c r="BQ2468" s="10"/>
      <c r="BR2468" s="10"/>
      <c r="BT2468" s="10"/>
      <c r="BU2468" s="10"/>
      <c r="BV2468" s="10"/>
      <c r="BW2468" s="10"/>
      <c r="BX2468" s="10"/>
      <c r="BY2468" s="10"/>
      <c r="CA2468" s="10"/>
      <c r="CB2468" s="10"/>
      <c r="CC2468" s="10"/>
      <c r="CD2468" s="10"/>
      <c r="CE2468" s="10"/>
      <c r="CF2468" s="10"/>
      <c r="CH2468" s="10"/>
      <c r="CI2468" s="10"/>
      <c r="CJ2468" s="10"/>
      <c r="CK2468" s="10"/>
      <c r="CL2468" s="10"/>
      <c r="CM2468" s="10"/>
      <c r="CO2468" s="10"/>
      <c r="CP2468" s="10"/>
      <c r="CQ2468" s="10"/>
      <c r="CR2468" s="10"/>
      <c r="CS2468" s="10"/>
      <c r="CT2468" s="10"/>
      <c r="CV2468" s="10"/>
      <c r="CW2468" s="10"/>
    </row>
    <row r="2469" spans="8:101" ht="11.1" customHeight="1" x14ac:dyDescent="0.2">
      <c r="H2469" s="1"/>
      <c r="I2469" s="1"/>
      <c r="J2469" s="1"/>
      <c r="K2469" s="1"/>
      <c r="M2469" s="1"/>
      <c r="N2469" s="1"/>
      <c r="O2469" s="1"/>
      <c r="P2469" s="1"/>
      <c r="Q2469" s="1"/>
      <c r="R2469" s="1"/>
      <c r="S2469" s="1"/>
      <c r="T2469" s="1"/>
      <c r="U2469" s="1"/>
      <c r="V2469" s="1"/>
      <c r="W2469" s="1"/>
      <c r="X2469" s="1"/>
      <c r="Y2469" s="1"/>
      <c r="Z2469" s="1"/>
      <c r="AA2469" s="1"/>
      <c r="AB2469" s="1"/>
      <c r="AC2469" s="1"/>
      <c r="AD2469" s="1"/>
      <c r="AE2469" s="1"/>
      <c r="AF2469" s="1"/>
      <c r="AG2469" s="1"/>
      <c r="AH2469" s="1"/>
      <c r="AI2469" s="1"/>
      <c r="AJ2469" s="1"/>
      <c r="AK2469" s="1"/>
      <c r="AL2469" s="1"/>
      <c r="AM2469" s="1"/>
      <c r="AN2469" s="1"/>
      <c r="AO2469" s="1"/>
      <c r="AP2469" s="1"/>
      <c r="AQ2469" s="1"/>
      <c r="AR2469" s="1"/>
      <c r="AS2469" s="1"/>
      <c r="AT2469" s="1"/>
      <c r="AU2469" s="1"/>
      <c r="AV2469" s="1"/>
      <c r="AW2469" s="1"/>
      <c r="AY2469" s="1"/>
      <c r="AZ2469" s="1"/>
      <c r="BA2469" s="1"/>
      <c r="BB2469" s="1"/>
      <c r="BC2469" s="1"/>
      <c r="BD2469" s="1"/>
      <c r="BF2469" s="1"/>
      <c r="BG2469" s="1"/>
      <c r="BH2469" s="1"/>
      <c r="BI2469" s="1"/>
      <c r="BJ2469" s="1"/>
      <c r="BK2469" s="1"/>
      <c r="BM2469" s="1"/>
      <c r="BN2469" s="1"/>
      <c r="BO2469" s="1"/>
      <c r="BP2469" s="1"/>
      <c r="BQ2469" s="1"/>
      <c r="BR2469" s="1"/>
      <c r="BT2469" s="1"/>
      <c r="BU2469" s="1"/>
      <c r="BV2469" s="1"/>
      <c r="BW2469" s="1"/>
      <c r="BX2469" s="1"/>
      <c r="BY2469" s="1"/>
      <c r="CA2469" s="1"/>
      <c r="CB2469" s="1"/>
      <c r="CC2469" s="1"/>
      <c r="CD2469" s="1"/>
      <c r="CE2469" s="1"/>
      <c r="CF2469" s="1"/>
      <c r="CH2469" s="1"/>
      <c r="CI2469" s="1"/>
      <c r="CJ2469" s="1"/>
      <c r="CK2469" s="1"/>
      <c r="CL2469" s="1"/>
      <c r="CM2469" s="1"/>
      <c r="CO2469" s="1"/>
      <c r="CP2469" s="1"/>
      <c r="CQ2469" s="1"/>
      <c r="CR2469" s="1"/>
      <c r="CS2469" s="1"/>
      <c r="CT2469" s="1"/>
      <c r="CV2469" s="1"/>
      <c r="CW2469" s="1"/>
    </row>
    <row r="2470" spans="8:101" ht="11.1" customHeight="1" x14ac:dyDescent="0.2">
      <c r="H2470" s="1"/>
      <c r="I2470" s="1"/>
      <c r="J2470" s="1"/>
      <c r="K2470" s="1"/>
      <c r="M2470" s="1"/>
      <c r="N2470" s="1"/>
      <c r="O2470" s="1"/>
      <c r="P2470" s="1"/>
      <c r="Q2470" s="1"/>
      <c r="R2470" s="1"/>
      <c r="S2470" s="1"/>
      <c r="T2470" s="1"/>
      <c r="U2470" s="1"/>
      <c r="V2470" s="1"/>
      <c r="W2470" s="1"/>
      <c r="X2470" s="1"/>
      <c r="Y2470" s="1"/>
      <c r="Z2470" s="1"/>
      <c r="AA2470" s="1"/>
      <c r="AB2470" s="1"/>
      <c r="AC2470" s="1"/>
      <c r="AD2470" s="1"/>
      <c r="AE2470" s="1"/>
      <c r="AF2470" s="1"/>
      <c r="AG2470" s="1"/>
      <c r="AI2470" s="1"/>
      <c r="AJ2470" s="1"/>
      <c r="AL2470" s="1"/>
      <c r="AN2470" s="1"/>
      <c r="AO2470" s="1"/>
      <c r="AP2470" s="1"/>
      <c r="AQ2470" s="1"/>
      <c r="AR2470" s="1"/>
      <c r="AS2470" s="1"/>
      <c r="AU2470" s="1"/>
      <c r="AW2470" s="1"/>
      <c r="AY2470" s="1"/>
      <c r="AZ2470" s="1"/>
      <c r="BA2470" s="1"/>
      <c r="BB2470" s="1"/>
      <c r="BC2470" s="1"/>
      <c r="BD2470" s="1"/>
      <c r="BF2470" s="1"/>
      <c r="BG2470" s="1"/>
      <c r="BH2470" s="1"/>
      <c r="BI2470" s="1"/>
      <c r="BK2470" s="1"/>
      <c r="BM2470" s="1"/>
      <c r="BN2470" s="1"/>
      <c r="BO2470" s="1"/>
      <c r="BP2470" s="1"/>
      <c r="BQ2470" s="1"/>
      <c r="BR2470" s="1"/>
      <c r="BT2470" s="1"/>
      <c r="BU2470" s="1"/>
      <c r="BV2470" s="1"/>
      <c r="BW2470" s="1"/>
      <c r="BX2470" s="1"/>
      <c r="BY2470" s="1"/>
      <c r="CA2470" s="1"/>
      <c r="CC2470" s="1"/>
      <c r="CD2470" s="1"/>
      <c r="CE2470" s="1"/>
      <c r="CF2470" s="1"/>
      <c r="CH2470" s="1"/>
      <c r="CI2470" s="1"/>
      <c r="CJ2470" s="1"/>
      <c r="CK2470" s="1"/>
      <c r="CL2470" s="1"/>
      <c r="CM2470" s="1"/>
      <c r="CO2470" s="1"/>
      <c r="CP2470" s="1"/>
      <c r="CQ2470" s="1"/>
      <c r="CV2470" s="1"/>
      <c r="CW2470" s="1"/>
    </row>
    <row r="2471" spans="8:101" x14ac:dyDescent="0.2">
      <c r="H2471" s="1"/>
      <c r="I2471" s="1"/>
      <c r="J2471" s="1"/>
      <c r="K2471" s="1"/>
      <c r="M2471" s="1"/>
      <c r="N2471" s="1"/>
      <c r="O2471" s="1"/>
      <c r="P2471" s="1"/>
      <c r="Q2471" s="1"/>
      <c r="R2471" s="1"/>
      <c r="S2471" s="1"/>
      <c r="T2471" s="1"/>
      <c r="U2471" s="1"/>
      <c r="V2471" s="1"/>
      <c r="W2471" s="1"/>
      <c r="X2471" s="1"/>
      <c r="Y2471" s="1"/>
      <c r="Z2471" s="1"/>
      <c r="AA2471" s="1"/>
      <c r="AB2471" s="1"/>
      <c r="AC2471" s="1"/>
      <c r="AD2471" s="1"/>
      <c r="AE2471" s="1"/>
      <c r="AF2471" s="1"/>
      <c r="AG2471" s="1"/>
      <c r="AI2471" s="1"/>
      <c r="AJ2471" s="1"/>
      <c r="AL2471" s="1"/>
      <c r="AN2471" s="1"/>
      <c r="AO2471" s="1"/>
      <c r="AP2471" s="1"/>
      <c r="AQ2471" s="1"/>
      <c r="AR2471" s="1"/>
      <c r="AS2471" s="1"/>
      <c r="AU2471" s="1"/>
      <c r="AW2471" s="1"/>
      <c r="AY2471" s="1"/>
      <c r="AZ2471" s="1"/>
      <c r="BA2471" s="1"/>
      <c r="BB2471" s="1"/>
      <c r="BC2471" s="1"/>
      <c r="BD2471" s="1"/>
      <c r="BF2471" s="1"/>
      <c r="BG2471" s="1"/>
      <c r="BH2471" s="1"/>
      <c r="BI2471" s="1"/>
      <c r="BK2471" s="1"/>
      <c r="BM2471" s="1"/>
      <c r="BN2471" s="1"/>
      <c r="BO2471" s="1"/>
      <c r="BP2471" s="1"/>
      <c r="BQ2471" s="1"/>
      <c r="BR2471" s="1"/>
      <c r="BT2471" s="1"/>
      <c r="BU2471" s="1"/>
      <c r="BV2471" s="1"/>
      <c r="BW2471" s="1"/>
      <c r="BX2471" s="1"/>
      <c r="BY2471" s="1"/>
      <c r="CA2471" s="1"/>
      <c r="CC2471" s="1"/>
      <c r="CD2471" s="1"/>
      <c r="CE2471" s="1"/>
      <c r="CF2471" s="1"/>
      <c r="CH2471" s="1"/>
      <c r="CI2471" s="1"/>
      <c r="CJ2471" s="1"/>
      <c r="CK2471" s="1"/>
      <c r="CL2471" s="1"/>
      <c r="CM2471" s="1"/>
      <c r="CO2471" s="1"/>
      <c r="CP2471" s="1"/>
      <c r="CQ2471" s="1"/>
      <c r="CV2471" s="1"/>
      <c r="CW2471" s="1"/>
    </row>
    <row r="2472" spans="8:101" ht="12.95" customHeight="1" x14ac:dyDescent="0.2">
      <c r="H2472" s="1"/>
      <c r="I2472" s="1"/>
      <c r="J2472" s="1"/>
      <c r="K2472" s="1"/>
      <c r="M2472" s="1"/>
      <c r="N2472" s="1"/>
      <c r="O2472" s="1"/>
      <c r="P2472" s="1"/>
      <c r="Q2472" s="1"/>
      <c r="R2472" s="1"/>
      <c r="S2472" s="1"/>
      <c r="T2472" s="1"/>
      <c r="U2472" s="1"/>
      <c r="V2472" s="1"/>
      <c r="W2472" s="1"/>
      <c r="X2472" s="1"/>
      <c r="Y2472" s="1"/>
      <c r="Z2472" s="1"/>
      <c r="AC2472" s="1"/>
      <c r="AD2472" s="1"/>
      <c r="AE2472" s="1"/>
      <c r="AF2472" s="1"/>
      <c r="AG2472" s="1"/>
      <c r="AI2472" s="1"/>
      <c r="AJ2472" s="1"/>
      <c r="AL2472" s="1"/>
      <c r="AN2472" s="1"/>
      <c r="AO2472" s="1"/>
      <c r="AR2472" s="1"/>
      <c r="AU2472" s="1"/>
      <c r="AW2472" s="1"/>
      <c r="AY2472" s="1"/>
      <c r="AZ2472" s="1"/>
      <c r="BA2472" s="1"/>
      <c r="BB2472" s="1"/>
      <c r="BD2472" s="1"/>
      <c r="BF2472" s="1"/>
      <c r="BG2472" s="1"/>
      <c r="BH2472" s="1"/>
      <c r="BI2472" s="1"/>
      <c r="BK2472" s="1"/>
      <c r="BM2472" s="1"/>
      <c r="BN2472" s="1"/>
      <c r="BO2472" s="1"/>
      <c r="BP2472" s="1"/>
      <c r="BQ2472" s="1"/>
      <c r="BR2472" s="1"/>
      <c r="BU2472" s="1"/>
      <c r="BV2472" s="1"/>
      <c r="BW2472" s="1"/>
      <c r="BX2472" s="1"/>
      <c r="BY2472" s="1"/>
      <c r="CC2472" s="1"/>
      <c r="CD2472" s="1"/>
      <c r="CE2472" s="1"/>
      <c r="CF2472" s="1"/>
      <c r="CI2472" s="1"/>
      <c r="CJ2472" s="1"/>
      <c r="CK2472" s="1"/>
      <c r="CL2472" s="1"/>
      <c r="CM2472" s="1"/>
      <c r="CQ2472" s="1"/>
      <c r="CV2472" s="1"/>
      <c r="CW2472" s="1"/>
    </row>
    <row r="2473" spans="8:101" ht="12.95" customHeight="1" x14ac:dyDescent="0.2">
      <c r="H2473" s="1"/>
      <c r="I2473" s="1"/>
      <c r="J2473" s="1"/>
      <c r="K2473" s="1"/>
      <c r="M2473" s="1"/>
      <c r="N2473" s="1"/>
      <c r="O2473" s="1"/>
      <c r="P2473" s="1"/>
      <c r="Q2473" s="1"/>
      <c r="R2473" s="1"/>
      <c r="S2473" s="1"/>
      <c r="U2473" s="1"/>
      <c r="V2473" s="1"/>
      <c r="W2473" s="1"/>
      <c r="X2473" s="1"/>
      <c r="Y2473" s="1"/>
      <c r="Z2473" s="1"/>
      <c r="AC2473" s="1"/>
      <c r="AD2473" s="1"/>
      <c r="AE2473" s="1"/>
      <c r="AF2473" s="1"/>
      <c r="AG2473" s="1"/>
      <c r="AI2473" s="1"/>
      <c r="AJ2473" s="1"/>
      <c r="AL2473" s="1"/>
      <c r="AN2473" s="1"/>
      <c r="AO2473" s="1"/>
      <c r="AR2473" s="1"/>
      <c r="AU2473" s="1"/>
      <c r="AW2473" s="1"/>
      <c r="AY2473" s="1"/>
      <c r="AZ2473" s="1"/>
      <c r="BA2473" s="1"/>
      <c r="BB2473" s="1"/>
      <c r="BD2473" s="1"/>
      <c r="BF2473" s="1"/>
      <c r="BG2473" s="1"/>
      <c r="BH2473" s="1"/>
      <c r="BI2473" s="1"/>
      <c r="BK2473" s="1"/>
      <c r="BN2473" s="1"/>
      <c r="BO2473" s="1"/>
      <c r="BP2473" s="1"/>
      <c r="BQ2473" s="1"/>
      <c r="BR2473" s="1"/>
      <c r="BU2473" s="1"/>
      <c r="BV2473" s="1"/>
      <c r="BW2473" s="1"/>
      <c r="BX2473" s="1"/>
      <c r="BY2473" s="1"/>
      <c r="CC2473" s="1"/>
      <c r="CD2473" s="1"/>
      <c r="CE2473" s="1"/>
      <c r="CF2473" s="1"/>
      <c r="CI2473" s="1"/>
      <c r="CJ2473" s="1"/>
      <c r="CK2473" s="1"/>
      <c r="CL2473" s="1"/>
      <c r="CM2473" s="1"/>
      <c r="CQ2473" s="1"/>
      <c r="CV2473" s="1"/>
      <c r="CW2473" s="1"/>
    </row>
    <row r="2474" spans="8:101" ht="12.95" customHeight="1" x14ac:dyDescent="0.2">
      <c r="H2474" s="1"/>
      <c r="I2474" s="1"/>
      <c r="J2474" s="1"/>
      <c r="K2474" s="1"/>
      <c r="M2474" s="1"/>
      <c r="N2474" s="1"/>
      <c r="O2474" s="1"/>
      <c r="P2474" s="1"/>
      <c r="Q2474" s="1"/>
      <c r="R2474" s="1"/>
      <c r="S2474" s="1"/>
      <c r="U2474" s="1"/>
      <c r="V2474" s="1"/>
      <c r="W2474" s="1"/>
      <c r="X2474" s="1"/>
      <c r="Y2474" s="1"/>
      <c r="Z2474" s="1"/>
      <c r="AC2474" s="1"/>
      <c r="AD2474" s="1"/>
      <c r="AE2474" s="1"/>
      <c r="AF2474" s="1"/>
      <c r="AG2474" s="1"/>
      <c r="AI2474" s="1"/>
      <c r="AJ2474" s="1"/>
      <c r="AL2474" s="1"/>
      <c r="AN2474" s="1"/>
      <c r="AO2474" s="1"/>
      <c r="AR2474" s="1"/>
      <c r="AU2474" s="1"/>
      <c r="AW2474" s="1"/>
      <c r="AY2474" s="1"/>
      <c r="AZ2474" s="1"/>
      <c r="BA2474" s="1"/>
      <c r="BB2474" s="1"/>
      <c r="BD2474" s="1"/>
      <c r="BF2474" s="1"/>
      <c r="BG2474" s="1"/>
      <c r="BH2474" s="1"/>
      <c r="BI2474" s="1"/>
      <c r="BK2474" s="1"/>
      <c r="BN2474" s="1"/>
      <c r="BO2474" s="1"/>
      <c r="BP2474" s="1"/>
      <c r="BQ2474" s="1"/>
      <c r="BR2474" s="1"/>
      <c r="BU2474" s="1"/>
      <c r="BV2474" s="1"/>
      <c r="BW2474" s="1"/>
      <c r="BX2474" s="1"/>
      <c r="BY2474" s="1"/>
      <c r="CC2474" s="1"/>
      <c r="CD2474" s="1"/>
      <c r="CE2474" s="1"/>
      <c r="CF2474" s="1"/>
      <c r="CI2474" s="1"/>
      <c r="CJ2474" s="1"/>
      <c r="CK2474" s="1"/>
      <c r="CL2474" s="1"/>
      <c r="CM2474" s="1"/>
      <c r="CQ2474" s="1"/>
      <c r="CV2474" s="1"/>
      <c r="CW2474" s="1"/>
    </row>
    <row r="2475" spans="8:101" x14ac:dyDescent="0.2">
      <c r="H2475" s="1"/>
      <c r="I2475" s="1"/>
      <c r="J2475" s="1"/>
      <c r="K2475" s="1"/>
      <c r="M2475" s="1"/>
      <c r="N2475" s="1"/>
      <c r="O2475" s="1"/>
      <c r="P2475" s="1"/>
      <c r="Q2475" s="1"/>
      <c r="R2475" s="1"/>
      <c r="S2475" s="1"/>
      <c r="U2475" s="1"/>
      <c r="V2475" s="1"/>
      <c r="W2475" s="1"/>
      <c r="X2475" s="1"/>
      <c r="Y2475" s="1"/>
      <c r="Z2475" s="1"/>
      <c r="AC2475" s="1"/>
      <c r="AD2475" s="1"/>
      <c r="AF2475" s="1"/>
      <c r="AG2475" s="1"/>
      <c r="AI2475" s="1"/>
      <c r="AJ2475" s="1"/>
      <c r="AL2475" s="1"/>
      <c r="AN2475" s="1"/>
      <c r="AO2475" s="1"/>
      <c r="AR2475" s="1"/>
      <c r="AU2475" s="1"/>
      <c r="AW2475" s="1"/>
      <c r="AY2475" s="1"/>
      <c r="AZ2475" s="1"/>
      <c r="BA2475" s="1"/>
      <c r="BB2475" s="1"/>
      <c r="BD2475" s="1"/>
      <c r="BF2475" s="1"/>
      <c r="BG2475" s="1"/>
      <c r="BH2475" s="1"/>
      <c r="BI2475" s="1"/>
      <c r="BK2475" s="1"/>
      <c r="BN2475" s="1"/>
      <c r="BO2475" s="1"/>
      <c r="BP2475" s="1"/>
      <c r="BQ2475" s="1"/>
      <c r="BR2475" s="1"/>
      <c r="BU2475" s="1"/>
      <c r="BV2475" s="1"/>
      <c r="BW2475" s="1"/>
      <c r="BX2475" s="1"/>
      <c r="BY2475" s="1"/>
      <c r="CC2475" s="1"/>
      <c r="CD2475" s="1"/>
      <c r="CE2475" s="1"/>
      <c r="CF2475" s="1"/>
      <c r="CI2475" s="1"/>
      <c r="CJ2475" s="1"/>
      <c r="CK2475" s="1"/>
      <c r="CL2475" s="1"/>
      <c r="CQ2475" s="1"/>
      <c r="CV2475" s="1"/>
      <c r="CW2475" s="1"/>
    </row>
    <row r="2476" spans="8:101" x14ac:dyDescent="0.2">
      <c r="H2476" s="1"/>
      <c r="I2476" s="1"/>
      <c r="J2476" s="1"/>
      <c r="K2476" s="1"/>
      <c r="M2476" s="1"/>
      <c r="N2476" s="1"/>
      <c r="O2476" s="1"/>
      <c r="P2476" s="1"/>
      <c r="Q2476" s="1"/>
      <c r="R2476" s="1"/>
      <c r="S2476" s="1"/>
      <c r="U2476" s="1"/>
      <c r="V2476" s="1"/>
      <c r="W2476" s="1"/>
      <c r="X2476" s="1"/>
      <c r="Y2476" s="1"/>
      <c r="Z2476" s="1"/>
      <c r="AC2476" s="1"/>
      <c r="AD2476" s="1"/>
      <c r="AF2476" s="1"/>
      <c r="AG2476" s="1"/>
      <c r="AI2476" s="1"/>
      <c r="AJ2476" s="1"/>
      <c r="AL2476" s="1"/>
      <c r="AN2476" s="1"/>
      <c r="AO2476" s="1"/>
      <c r="AR2476" s="1"/>
      <c r="AU2476" s="1"/>
      <c r="AW2476" s="1"/>
      <c r="AY2476" s="1"/>
      <c r="AZ2476" s="1"/>
      <c r="BA2476" s="1"/>
      <c r="BB2476" s="1"/>
      <c r="BD2476" s="1"/>
      <c r="BF2476" s="1"/>
      <c r="BG2476" s="1"/>
      <c r="BH2476" s="1"/>
      <c r="BI2476" s="1"/>
      <c r="BK2476" s="1"/>
      <c r="BN2476" s="1"/>
      <c r="BO2476" s="1"/>
      <c r="BP2476" s="1"/>
      <c r="BQ2476" s="1"/>
      <c r="BR2476" s="1"/>
      <c r="BU2476" s="1"/>
      <c r="BV2476" s="1"/>
      <c r="BW2476" s="1"/>
      <c r="BX2476" s="1"/>
      <c r="BY2476" s="1"/>
      <c r="CC2476" s="1"/>
      <c r="CD2476" s="1"/>
      <c r="CE2476" s="1"/>
      <c r="CF2476" s="1"/>
      <c r="CI2476" s="1"/>
      <c r="CJ2476" s="1"/>
      <c r="CK2476" s="1"/>
      <c r="CL2476" s="1"/>
      <c r="CQ2476" s="1"/>
      <c r="CV2476" s="1"/>
      <c r="CW2476" s="1"/>
    </row>
    <row r="2477" spans="8:101" x14ac:dyDescent="0.2">
      <c r="H2477" s="1"/>
      <c r="I2477" s="1"/>
      <c r="J2477" s="1"/>
      <c r="K2477" s="1"/>
      <c r="M2477" s="1"/>
      <c r="N2477" s="1"/>
      <c r="O2477" s="1"/>
      <c r="P2477" s="1"/>
      <c r="Q2477" s="1"/>
      <c r="R2477" s="1"/>
      <c r="S2477" s="1"/>
      <c r="U2477" s="1"/>
      <c r="V2477" s="1"/>
      <c r="W2477" s="1"/>
      <c r="X2477" s="1"/>
      <c r="Y2477" s="1"/>
      <c r="Z2477" s="1"/>
      <c r="AC2477" s="1"/>
      <c r="AD2477" s="1"/>
      <c r="AF2477" s="1"/>
      <c r="AI2477" s="1"/>
      <c r="AJ2477" s="1"/>
      <c r="AL2477" s="1"/>
      <c r="AN2477" s="1"/>
      <c r="AO2477" s="1"/>
      <c r="AR2477" s="1"/>
      <c r="AU2477" s="1"/>
      <c r="AW2477" s="1"/>
      <c r="AY2477" s="1"/>
      <c r="AZ2477" s="1"/>
      <c r="BA2477" s="1"/>
      <c r="BB2477" s="1"/>
      <c r="BD2477" s="1"/>
      <c r="BF2477" s="1"/>
      <c r="BG2477" s="1"/>
      <c r="BH2477" s="1"/>
      <c r="BI2477" s="1"/>
      <c r="BK2477" s="1"/>
      <c r="BN2477" s="1"/>
      <c r="BO2477" s="1"/>
      <c r="BP2477" s="1"/>
      <c r="BQ2477" s="1"/>
      <c r="BR2477" s="1"/>
      <c r="BU2477" s="1"/>
      <c r="BV2477" s="1"/>
      <c r="BW2477" s="1"/>
      <c r="BX2477" s="1"/>
      <c r="BY2477" s="1"/>
      <c r="CC2477" s="1"/>
      <c r="CD2477" s="1"/>
      <c r="CE2477" s="1"/>
      <c r="CF2477" s="1"/>
      <c r="CI2477" s="1"/>
      <c r="CJ2477" s="1"/>
      <c r="CK2477" s="1"/>
      <c r="CL2477" s="1"/>
      <c r="CQ2477" s="1"/>
      <c r="CV2477" s="1"/>
      <c r="CW2477" s="1"/>
    </row>
    <row r="2478" spans="8:101" x14ac:dyDescent="0.2">
      <c r="H2478" s="1"/>
      <c r="I2478" s="1"/>
      <c r="J2478" s="1"/>
      <c r="K2478" s="1"/>
      <c r="M2478" s="1"/>
      <c r="N2478" s="1"/>
      <c r="O2478" s="1"/>
      <c r="P2478" s="1"/>
      <c r="Q2478" s="1"/>
      <c r="R2478" s="1"/>
      <c r="S2478" s="1"/>
      <c r="U2478" s="1"/>
      <c r="V2478" s="1"/>
      <c r="W2478" s="1"/>
      <c r="X2478" s="1"/>
      <c r="Y2478" s="1"/>
      <c r="Z2478" s="1"/>
      <c r="AC2478" s="1"/>
      <c r="AD2478" s="1"/>
      <c r="AF2478" s="1"/>
      <c r="AI2478" s="1"/>
      <c r="AJ2478" s="1"/>
      <c r="AL2478" s="1"/>
      <c r="AN2478" s="1"/>
      <c r="AO2478" s="1"/>
      <c r="AR2478" s="1"/>
      <c r="AU2478" s="1"/>
      <c r="AW2478" s="1"/>
      <c r="AY2478" s="1"/>
      <c r="AZ2478" s="1"/>
      <c r="BA2478" s="1"/>
      <c r="BB2478" s="1"/>
      <c r="BD2478" s="1"/>
      <c r="BF2478" s="1"/>
      <c r="BG2478" s="1"/>
      <c r="BH2478" s="1"/>
      <c r="BI2478" s="1"/>
      <c r="BK2478" s="1"/>
      <c r="BN2478" s="1"/>
      <c r="BO2478" s="1"/>
      <c r="BP2478" s="1"/>
      <c r="BQ2478" s="1"/>
      <c r="BR2478" s="1"/>
      <c r="BU2478" s="1"/>
      <c r="BV2478" s="1"/>
      <c r="BW2478" s="1"/>
      <c r="BX2478" s="1"/>
      <c r="BY2478" s="1"/>
      <c r="CC2478" s="1"/>
      <c r="CD2478" s="1"/>
      <c r="CE2478" s="1"/>
      <c r="CF2478" s="1"/>
      <c r="CI2478" s="1"/>
      <c r="CJ2478" s="1"/>
      <c r="CK2478" s="1"/>
      <c r="CL2478" s="1"/>
      <c r="CQ2478" s="1"/>
      <c r="CV2478" s="1"/>
      <c r="CW2478" s="1"/>
    </row>
    <row r="2479" spans="8:101" x14ac:dyDescent="0.2">
      <c r="H2479" s="1"/>
      <c r="I2479" s="1"/>
      <c r="J2479" s="1"/>
      <c r="K2479" s="1"/>
      <c r="M2479" s="1"/>
      <c r="N2479" s="1"/>
      <c r="O2479" s="1"/>
      <c r="P2479" s="1"/>
      <c r="Q2479" s="1"/>
      <c r="R2479" s="1"/>
      <c r="S2479" s="1"/>
      <c r="U2479" s="1"/>
      <c r="V2479" s="1"/>
      <c r="W2479" s="1"/>
      <c r="X2479" s="1"/>
      <c r="Y2479" s="1"/>
      <c r="Z2479" s="1"/>
      <c r="AC2479" s="1"/>
      <c r="AD2479" s="1"/>
      <c r="AF2479" s="1"/>
      <c r="AI2479" s="1"/>
      <c r="AJ2479" s="1"/>
      <c r="AL2479" s="1"/>
      <c r="AN2479" s="1"/>
      <c r="AO2479" s="1"/>
      <c r="AR2479" s="1"/>
      <c r="AU2479" s="1"/>
      <c r="AW2479" s="1"/>
      <c r="AY2479" s="1"/>
      <c r="AZ2479" s="1"/>
      <c r="BA2479" s="1"/>
      <c r="BB2479" s="1"/>
      <c r="BD2479" s="1"/>
      <c r="BF2479" s="1"/>
      <c r="BG2479" s="1"/>
      <c r="BH2479" s="1"/>
      <c r="BI2479" s="1"/>
      <c r="BK2479" s="1"/>
      <c r="BN2479" s="1"/>
      <c r="BO2479" s="1"/>
      <c r="BP2479" s="1"/>
      <c r="BQ2479" s="1"/>
      <c r="BR2479" s="1"/>
      <c r="BU2479" s="1"/>
      <c r="BV2479" s="1"/>
      <c r="BW2479" s="1"/>
      <c r="BX2479" s="1"/>
      <c r="BY2479" s="1"/>
      <c r="CC2479" s="1"/>
      <c r="CD2479" s="1"/>
      <c r="CE2479" s="1"/>
      <c r="CF2479" s="1"/>
      <c r="CI2479" s="1"/>
      <c r="CJ2479" s="1"/>
      <c r="CK2479" s="1"/>
      <c r="CL2479" s="1"/>
      <c r="CQ2479" s="1"/>
      <c r="CV2479" s="1"/>
      <c r="CW2479" s="1"/>
    </row>
    <row r="2480" spans="8:101" x14ac:dyDescent="0.2">
      <c r="H2480" s="1"/>
      <c r="I2480" s="1"/>
      <c r="J2480" s="1"/>
      <c r="K2480" s="1"/>
      <c r="M2480" s="1"/>
      <c r="N2480" s="1"/>
      <c r="O2480" s="1"/>
      <c r="P2480" s="1"/>
      <c r="Q2480" s="1"/>
      <c r="R2480" s="1"/>
      <c r="S2480" s="1"/>
      <c r="U2480" s="1"/>
      <c r="V2480" s="1"/>
      <c r="W2480" s="1"/>
      <c r="X2480" s="1"/>
      <c r="Y2480" s="1"/>
      <c r="Z2480" s="1"/>
      <c r="AC2480" s="1"/>
      <c r="AD2480" s="1"/>
      <c r="AF2480" s="1"/>
      <c r="AI2480" s="1"/>
      <c r="AJ2480" s="1"/>
      <c r="AL2480" s="1"/>
      <c r="AN2480" s="1"/>
      <c r="AO2480" s="1"/>
      <c r="AR2480" s="1"/>
      <c r="AU2480" s="1"/>
      <c r="AW2480" s="1"/>
      <c r="AY2480" s="1"/>
      <c r="AZ2480" s="1"/>
      <c r="BA2480" s="1"/>
      <c r="BB2480" s="1"/>
      <c r="BD2480" s="1"/>
      <c r="BF2480" s="1"/>
      <c r="BG2480" s="1"/>
      <c r="BH2480" s="1"/>
      <c r="BI2480" s="1"/>
      <c r="BK2480" s="1"/>
      <c r="BN2480" s="1"/>
      <c r="BO2480" s="1"/>
      <c r="BP2480" s="1"/>
      <c r="BQ2480" s="1"/>
      <c r="BR2480" s="1"/>
      <c r="BU2480" s="1"/>
      <c r="BV2480" s="1"/>
      <c r="BW2480" s="1"/>
      <c r="BX2480" s="1"/>
      <c r="BY2480" s="1"/>
      <c r="CC2480" s="1"/>
      <c r="CD2480" s="1"/>
      <c r="CE2480" s="1"/>
      <c r="CF2480" s="1"/>
      <c r="CI2480" s="1"/>
      <c r="CJ2480" s="1"/>
      <c r="CK2480" s="1"/>
      <c r="CL2480" s="1"/>
      <c r="CQ2480" s="1"/>
      <c r="CV2480" s="1"/>
      <c r="CW2480" s="1"/>
    </row>
    <row r="2481" spans="8:127" x14ac:dyDescent="0.2">
      <c r="H2481" s="1"/>
      <c r="I2481" s="1"/>
      <c r="J2481" s="1"/>
      <c r="K2481" s="1"/>
      <c r="M2481" s="1"/>
      <c r="N2481" s="1"/>
      <c r="O2481" s="1"/>
      <c r="P2481" s="1"/>
      <c r="Q2481" s="1"/>
      <c r="R2481" s="1"/>
      <c r="S2481" s="1"/>
      <c r="U2481" s="1"/>
      <c r="V2481" s="1"/>
      <c r="X2481" s="1"/>
      <c r="Z2481" s="1"/>
      <c r="AC2481" s="1"/>
      <c r="AD2481" s="1"/>
      <c r="AF2481" s="1"/>
      <c r="AI2481" s="1"/>
      <c r="AJ2481" s="1"/>
      <c r="AL2481" s="1"/>
      <c r="AN2481" s="1"/>
      <c r="AO2481" s="1"/>
      <c r="AR2481" s="1"/>
      <c r="AU2481" s="1"/>
      <c r="AW2481" s="1"/>
      <c r="AY2481" s="1"/>
      <c r="AZ2481" s="1"/>
      <c r="BA2481" s="1"/>
      <c r="BB2481" s="1"/>
      <c r="BD2481" s="1"/>
      <c r="BF2481" s="1"/>
      <c r="BG2481" s="1"/>
      <c r="BH2481" s="1"/>
      <c r="BI2481" s="1"/>
      <c r="BK2481" s="1"/>
      <c r="BN2481" s="1"/>
      <c r="BO2481" s="1"/>
      <c r="BP2481" s="1"/>
      <c r="BQ2481" s="1"/>
      <c r="BR2481" s="1"/>
      <c r="BU2481" s="1"/>
      <c r="BV2481" s="1"/>
      <c r="BW2481" s="1"/>
      <c r="BX2481" s="1"/>
      <c r="BY2481" s="1"/>
      <c r="CC2481" s="1"/>
      <c r="CD2481" s="1"/>
      <c r="CE2481" s="1"/>
      <c r="CF2481" s="1"/>
      <c r="CI2481" s="1"/>
      <c r="CJ2481" s="1"/>
      <c r="CK2481" s="1"/>
      <c r="CL2481" s="1"/>
      <c r="CQ2481" s="1"/>
      <c r="CV2481" s="1"/>
      <c r="CW2481" s="1"/>
    </row>
    <row r="2482" spans="8:127" x14ac:dyDescent="0.2">
      <c r="H2482" s="1"/>
      <c r="I2482" s="1"/>
      <c r="J2482" s="1"/>
      <c r="M2482" s="1"/>
      <c r="N2482" s="1"/>
      <c r="O2482" s="1"/>
      <c r="P2482" s="1"/>
      <c r="Q2482" s="1"/>
      <c r="R2482" s="1"/>
      <c r="S2482" s="1"/>
      <c r="U2482" s="1"/>
      <c r="V2482" s="1"/>
      <c r="X2482" s="1"/>
      <c r="AF2482" s="1"/>
      <c r="AI2482" s="1"/>
      <c r="AJ2482" s="1"/>
      <c r="AL2482" s="1"/>
      <c r="AN2482" s="1"/>
      <c r="AO2482" s="1"/>
      <c r="AR2482" s="1"/>
      <c r="AU2482" s="1"/>
      <c r="AW2482" s="1"/>
      <c r="AY2482" s="1"/>
      <c r="AZ2482" s="1"/>
      <c r="BA2482" s="1"/>
      <c r="BB2482" s="1"/>
      <c r="BD2482" s="1"/>
      <c r="BF2482" s="1"/>
      <c r="BG2482" s="1"/>
      <c r="BH2482" s="1"/>
      <c r="BI2482" s="1"/>
      <c r="BK2482" s="1"/>
      <c r="BN2482" s="1"/>
      <c r="BO2482" s="1"/>
      <c r="BP2482" s="1"/>
      <c r="BQ2482" s="1"/>
      <c r="BR2482" s="1"/>
      <c r="BU2482" s="1"/>
      <c r="BV2482" s="1"/>
      <c r="BW2482" s="1"/>
      <c r="BX2482" s="1"/>
      <c r="BY2482" s="1"/>
      <c r="CC2482" s="1"/>
      <c r="CD2482" s="1"/>
      <c r="CE2482" s="1"/>
      <c r="CF2482" s="1"/>
      <c r="CI2482" s="1"/>
      <c r="CJ2482" s="1"/>
      <c r="CK2482" s="1"/>
      <c r="CL2482" s="1"/>
      <c r="CQ2482" s="1"/>
      <c r="CV2482" s="1"/>
      <c r="CW2482" s="1"/>
    </row>
    <row r="2483" spans="8:127" x14ac:dyDescent="0.2">
      <c r="H2483" s="1"/>
      <c r="I2483" s="1"/>
      <c r="J2483" s="1"/>
      <c r="M2483" s="1"/>
      <c r="N2483" s="1"/>
      <c r="O2483" s="1"/>
      <c r="P2483" s="1"/>
      <c r="Q2483" s="1"/>
      <c r="R2483" s="1"/>
      <c r="S2483" s="1"/>
      <c r="U2483" s="1"/>
      <c r="V2483" s="1"/>
      <c r="X2483" s="1"/>
      <c r="AF2483" s="1"/>
      <c r="AI2483" s="1"/>
      <c r="AJ2483" s="1"/>
      <c r="AL2483" s="1"/>
      <c r="AN2483" s="1"/>
      <c r="AO2483" s="1"/>
      <c r="AR2483" s="1"/>
      <c r="AU2483" s="1"/>
      <c r="AW2483" s="1"/>
      <c r="AY2483" s="1"/>
      <c r="AZ2483" s="1"/>
      <c r="BA2483" s="1"/>
      <c r="BB2483" s="1"/>
      <c r="BD2483" s="1"/>
      <c r="BF2483" s="1"/>
      <c r="BG2483" s="1"/>
      <c r="BH2483" s="1"/>
      <c r="BI2483" s="1"/>
      <c r="BK2483" s="1"/>
      <c r="BN2483" s="1"/>
      <c r="BO2483" s="1"/>
      <c r="BP2483" s="1"/>
      <c r="BQ2483" s="1"/>
      <c r="BR2483" s="1"/>
      <c r="BU2483" s="1"/>
      <c r="BV2483" s="1"/>
      <c r="BW2483" s="1"/>
      <c r="BX2483" s="1"/>
      <c r="BY2483" s="1"/>
      <c r="CC2483" s="1"/>
      <c r="CD2483" s="1"/>
      <c r="CE2483" s="1"/>
      <c r="CF2483" s="1"/>
      <c r="CI2483" s="1"/>
      <c r="CJ2483" s="1"/>
      <c r="CK2483" s="1"/>
      <c r="CL2483" s="1"/>
      <c r="CQ2483" s="1"/>
      <c r="CV2483" s="1"/>
      <c r="CW2483" s="1"/>
    </row>
    <row r="2484" spans="8:127" x14ac:dyDescent="0.2">
      <c r="N2484" s="1"/>
      <c r="R2484" s="1"/>
      <c r="S2484" s="1"/>
      <c r="U2484" s="1"/>
      <c r="X2484" s="1"/>
      <c r="AF2484" s="1"/>
      <c r="AI2484" s="1"/>
      <c r="AJ2484" s="1"/>
      <c r="AL2484" s="1"/>
      <c r="AN2484" s="1"/>
      <c r="AO2484" s="1"/>
      <c r="AR2484" s="1"/>
      <c r="AU2484" s="1"/>
      <c r="AW2484" s="1"/>
      <c r="AY2484" s="1"/>
      <c r="AZ2484" s="1"/>
      <c r="BA2484" s="1"/>
      <c r="BB2484" s="1"/>
      <c r="BD2484" s="1"/>
      <c r="BF2484" s="1"/>
      <c r="BG2484" s="1"/>
      <c r="BH2484" s="1"/>
      <c r="BI2484" s="1"/>
      <c r="BK2484" s="1"/>
      <c r="BN2484" s="1"/>
      <c r="BO2484" s="1"/>
      <c r="BP2484" s="1"/>
      <c r="BQ2484" s="1"/>
      <c r="BR2484" s="1"/>
      <c r="BU2484" s="1"/>
      <c r="BV2484" s="1"/>
      <c r="BW2484" s="1"/>
      <c r="BX2484" s="1"/>
      <c r="BY2484" s="1"/>
      <c r="CC2484" s="1"/>
      <c r="CD2484" s="1"/>
      <c r="CE2484" s="1"/>
      <c r="CF2484" s="1"/>
      <c r="CI2484" s="1"/>
      <c r="CJ2484" s="1"/>
      <c r="CK2484" s="1"/>
      <c r="CL2484" s="1"/>
      <c r="CQ2484" s="1"/>
      <c r="CV2484" s="1"/>
      <c r="CW2484" s="1"/>
    </row>
    <row r="2485" spans="8:127" x14ac:dyDescent="0.2">
      <c r="R2485" s="1"/>
      <c r="S2485" s="1"/>
      <c r="U2485" s="1"/>
      <c r="X2485" s="1"/>
      <c r="AF2485" s="1"/>
      <c r="AI2485" s="1"/>
      <c r="AJ2485" s="1"/>
      <c r="AL2485" s="1"/>
      <c r="AN2485" s="1"/>
      <c r="AO2485" s="1"/>
      <c r="AR2485" s="1"/>
      <c r="AU2485" s="1"/>
      <c r="AW2485" s="1"/>
      <c r="AY2485" s="1"/>
      <c r="AZ2485" s="1"/>
      <c r="BA2485" s="1"/>
      <c r="BB2485" s="1"/>
      <c r="BD2485" s="1"/>
      <c r="BF2485" s="1"/>
      <c r="BG2485" s="1"/>
      <c r="BH2485" s="1"/>
      <c r="BI2485" s="1"/>
      <c r="BK2485" s="1"/>
      <c r="BN2485" s="1"/>
      <c r="BO2485" s="1"/>
      <c r="BP2485" s="1"/>
      <c r="BQ2485" s="1"/>
      <c r="BR2485" s="1"/>
      <c r="BU2485" s="1"/>
      <c r="BV2485" s="1"/>
      <c r="BW2485" s="1"/>
      <c r="BX2485" s="1"/>
      <c r="BY2485" s="1"/>
      <c r="CC2485" s="1"/>
      <c r="CD2485" s="1"/>
      <c r="CE2485" s="1"/>
      <c r="CF2485" s="1"/>
      <c r="CI2485" s="1"/>
      <c r="CJ2485" s="1"/>
      <c r="CK2485" s="1"/>
      <c r="CL2485" s="1"/>
      <c r="CQ2485" s="1"/>
      <c r="CV2485" s="1"/>
      <c r="CW2485" s="1"/>
    </row>
    <row r="2486" spans="8:127" x14ac:dyDescent="0.2">
      <c r="R2486" s="1"/>
      <c r="S2486" s="1"/>
      <c r="U2486" s="1"/>
      <c r="X2486" s="1"/>
      <c r="AF2486" s="1"/>
      <c r="AI2486" s="1"/>
      <c r="AJ2486" s="1"/>
      <c r="AL2486" s="1"/>
      <c r="AN2486" s="1"/>
      <c r="AO2486" s="1"/>
      <c r="AR2486" s="1"/>
      <c r="AU2486" s="1"/>
      <c r="AW2486" s="1"/>
      <c r="AY2486" s="1"/>
      <c r="AZ2486" s="1"/>
      <c r="BA2486" s="1"/>
      <c r="BB2486" s="1"/>
      <c r="BD2486" s="1"/>
      <c r="BF2486" s="1"/>
      <c r="BG2486" s="1"/>
      <c r="BI2486" s="1"/>
      <c r="BK2486" s="1"/>
      <c r="BN2486" s="1"/>
      <c r="BO2486" s="1"/>
      <c r="BP2486" s="1"/>
      <c r="BR2486" s="1"/>
      <c r="BU2486" s="1"/>
      <c r="BV2486" s="1"/>
      <c r="BW2486" s="1"/>
      <c r="BX2486" s="1"/>
      <c r="BY2486" s="1"/>
      <c r="CC2486" s="1"/>
      <c r="CD2486" s="1"/>
      <c r="CE2486" s="1"/>
      <c r="CF2486" s="1"/>
      <c r="CI2486" s="1"/>
      <c r="CJ2486" s="1"/>
      <c r="CK2486" s="1"/>
      <c r="CL2486" s="1"/>
      <c r="CQ2486" s="1"/>
      <c r="CV2486" s="1"/>
      <c r="CW2486" s="1"/>
    </row>
    <row r="2487" spans="8:127" x14ac:dyDescent="0.2">
      <c r="R2487" s="1"/>
      <c r="S2487" s="1"/>
      <c r="U2487" s="1"/>
      <c r="X2487" s="1"/>
      <c r="AF2487" s="1"/>
      <c r="AI2487" s="1"/>
      <c r="AJ2487" s="1"/>
      <c r="AL2487" s="1"/>
      <c r="AN2487" s="1"/>
      <c r="AO2487" s="1"/>
      <c r="AY2487" s="1"/>
      <c r="AZ2487" s="1"/>
      <c r="BG2487" s="1"/>
      <c r="BN2487" s="1"/>
      <c r="BO2487" s="1"/>
      <c r="CC2487" s="1"/>
      <c r="CD2487" s="1"/>
      <c r="CE2487" s="1"/>
      <c r="CV2487" s="1"/>
      <c r="CW2487" s="1"/>
    </row>
    <row r="2488" spans="8:127" x14ac:dyDescent="0.2">
      <c r="AF2488" s="1"/>
      <c r="AJ2488" s="1"/>
      <c r="AL2488" s="1"/>
      <c r="AO2488" s="1"/>
      <c r="AY2488" s="1"/>
      <c r="AZ2488" s="1"/>
      <c r="BN2488" s="1"/>
      <c r="BO2488" s="1"/>
      <c r="CC2488" s="1"/>
      <c r="CD2488" s="1"/>
      <c r="CE2488" s="1"/>
      <c r="CV2488" s="1"/>
    </row>
    <row r="2489" spans="8:127" x14ac:dyDescent="0.2">
      <c r="H2489" s="14"/>
      <c r="I2489" s="14"/>
      <c r="J2489" s="14"/>
      <c r="K2489" s="14"/>
      <c r="L2489" s="14"/>
      <c r="M2489" s="14"/>
      <c r="N2489" s="14"/>
      <c r="O2489" s="14"/>
      <c r="P2489" s="14"/>
      <c r="Q2489" s="14"/>
      <c r="R2489" s="14"/>
      <c r="S2489" s="14"/>
      <c r="T2489" s="14"/>
      <c r="U2489" s="14"/>
      <c r="V2489" s="14"/>
      <c r="W2489" s="14"/>
      <c r="X2489" s="14"/>
      <c r="Y2489" s="14"/>
      <c r="Z2489" s="14"/>
      <c r="AA2489" s="14"/>
      <c r="AB2489" s="14"/>
      <c r="AC2489" s="14"/>
      <c r="AD2489" s="14"/>
      <c r="AE2489" s="14"/>
      <c r="AF2489" s="14"/>
      <c r="AG2489" s="14"/>
      <c r="AH2489" s="14"/>
      <c r="AI2489" s="14"/>
      <c r="AJ2489" s="14"/>
      <c r="AK2489" s="14"/>
      <c r="AL2489" s="14"/>
      <c r="AM2489" s="14"/>
      <c r="AN2489" s="14"/>
      <c r="AO2489" s="14"/>
      <c r="AP2489" s="14"/>
      <c r="AQ2489" s="14"/>
      <c r="AR2489" s="14"/>
      <c r="AS2489" s="14"/>
      <c r="AT2489" s="14"/>
      <c r="AU2489" s="14"/>
      <c r="AV2489" s="14"/>
      <c r="AW2489" s="14"/>
      <c r="AX2489" s="14"/>
      <c r="AY2489" s="14"/>
      <c r="AZ2489" s="14"/>
      <c r="BA2489" s="14"/>
      <c r="BB2489" s="14"/>
      <c r="BC2489" s="14"/>
      <c r="BD2489" s="14"/>
      <c r="BE2489" s="14"/>
      <c r="BF2489" s="14"/>
      <c r="BG2489" s="14"/>
      <c r="BH2489" s="14"/>
      <c r="BI2489" s="14"/>
      <c r="BJ2489" s="14"/>
      <c r="BK2489" s="14"/>
      <c r="BL2489" s="14"/>
      <c r="BM2489" s="14"/>
      <c r="BN2489" s="14"/>
      <c r="BO2489" s="14"/>
      <c r="BP2489" s="14"/>
      <c r="BQ2489" s="14"/>
      <c r="BR2489" s="14"/>
      <c r="BS2489" s="14"/>
      <c r="BT2489" s="14"/>
      <c r="BU2489" s="14"/>
      <c r="BV2489" s="14"/>
      <c r="BW2489" s="14"/>
      <c r="BX2489" s="14"/>
      <c r="BY2489" s="14"/>
      <c r="BZ2489" s="14"/>
      <c r="CA2489" s="14"/>
      <c r="CB2489" s="14"/>
      <c r="CC2489" s="14"/>
      <c r="CD2489" s="14"/>
      <c r="CE2489" s="14"/>
      <c r="CF2489" s="14"/>
      <c r="CG2489" s="14"/>
      <c r="CH2489" s="14"/>
      <c r="CI2489" s="14"/>
      <c r="CJ2489" s="14"/>
      <c r="CK2489" s="14"/>
      <c r="CL2489" s="14"/>
      <c r="CM2489" s="14"/>
      <c r="CN2489" s="14"/>
      <c r="CO2489" s="14"/>
      <c r="CP2489" s="14"/>
      <c r="CQ2489" s="14"/>
      <c r="CR2489" s="14"/>
      <c r="CS2489" s="14"/>
      <c r="CT2489" s="14"/>
      <c r="CU2489" s="14"/>
      <c r="CV2489" s="14"/>
      <c r="CW2489" s="14"/>
      <c r="CX2489" s="14">
        <f t="shared" ref="CX2489:DF2489" si="5">SUM(CX2469:CX2488)</f>
        <v>0</v>
      </c>
      <c r="CY2489" s="14">
        <f t="shared" si="5"/>
        <v>0</v>
      </c>
      <c r="CZ2489" s="14">
        <f t="shared" si="5"/>
        <v>0</v>
      </c>
      <c r="DA2489" s="14">
        <f t="shared" si="5"/>
        <v>0</v>
      </c>
      <c r="DB2489" s="14">
        <f t="shared" si="5"/>
        <v>0</v>
      </c>
      <c r="DC2489" s="14">
        <f t="shared" si="5"/>
        <v>0</v>
      </c>
      <c r="DD2489" s="14">
        <f t="shared" si="5"/>
        <v>0</v>
      </c>
      <c r="DE2489" s="14">
        <f t="shared" si="5"/>
        <v>0</v>
      </c>
      <c r="DF2489" s="14">
        <f t="shared" si="5"/>
        <v>0</v>
      </c>
      <c r="DG2489" s="14"/>
      <c r="DH2489" s="14"/>
      <c r="DI2489" s="14"/>
      <c r="DJ2489" s="14"/>
      <c r="DK2489" s="14"/>
      <c r="DL2489" s="14"/>
      <c r="DM2489" s="14"/>
      <c r="DN2489" s="14"/>
      <c r="DO2489" s="14"/>
      <c r="DP2489" s="14"/>
      <c r="DQ2489" s="14"/>
      <c r="DR2489" s="14"/>
      <c r="DS2489" s="14"/>
      <c r="DT2489" s="14"/>
      <c r="DU2489" s="14"/>
      <c r="DV2489" s="14"/>
      <c r="DW2489" s="14"/>
    </row>
  </sheetData>
  <mergeCells count="9">
    <mergeCell ref="B10:B11"/>
    <mergeCell ref="C10:C11"/>
    <mergeCell ref="F10:F11"/>
    <mergeCell ref="B2:F2"/>
    <mergeCell ref="B3:F3"/>
    <mergeCell ref="B4:F4"/>
    <mergeCell ref="B5:F5"/>
    <mergeCell ref="B7:F7"/>
    <mergeCell ref="B8:F8"/>
  </mergeCells>
  <pageMargins left="0.7" right="0.7" top="0.75" bottom="0.75" header="0.3" footer="0.3"/>
  <pageSetup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tabColor theme="6"/>
  </sheetPr>
  <dimension ref="B1:DX2480"/>
  <sheetViews>
    <sheetView showGridLines="0" zoomScaleNormal="100" workbookViewId="0">
      <selection sqref="A1:A1048576"/>
    </sheetView>
  </sheetViews>
  <sheetFormatPr baseColWidth="10" defaultRowHeight="12.75" x14ac:dyDescent="0.2"/>
  <cols>
    <col min="2" max="2" width="7" customWidth="1"/>
    <col min="3" max="3" width="40.85546875" customWidth="1"/>
    <col min="4" max="4" width="13.28515625" customWidth="1"/>
    <col min="5" max="5" width="14.140625" customWidth="1"/>
    <col min="6" max="6" width="13.42578125" customWidth="1"/>
    <col min="7" max="10" width="13.7109375" customWidth="1"/>
    <col min="11" max="11" width="14.140625" customWidth="1"/>
    <col min="12" max="12" width="13.7109375" customWidth="1"/>
    <col min="13" max="13" width="9" customWidth="1"/>
    <col min="14" max="21" width="14.7109375" customWidth="1"/>
    <col min="22" max="22" width="14.85546875" customWidth="1"/>
    <col min="23" max="35" width="14.7109375" customWidth="1"/>
    <col min="37" max="37" width="14.7109375" customWidth="1"/>
    <col min="39" max="42" width="14.7109375" customWidth="1"/>
    <col min="43" max="43" width="14.85546875" customWidth="1"/>
    <col min="44" max="47" width="14.7109375" customWidth="1"/>
    <col min="49" max="50" width="14.7109375" customWidth="1"/>
    <col min="52" max="53" width="14.7109375" customWidth="1"/>
    <col min="54" max="54" width="14.5703125" customWidth="1"/>
    <col min="55" max="57" width="14.7109375" customWidth="1"/>
    <col min="60" max="60" width="14.7109375" customWidth="1"/>
    <col min="61" max="61" width="14.85546875" customWidth="1"/>
    <col min="62" max="64" width="14.7109375" customWidth="1"/>
    <col min="66" max="66" width="14.85546875" customWidth="1"/>
    <col min="67" max="68" width="14.7109375" customWidth="1"/>
    <col min="69" max="69" width="16.5703125" customWidth="1"/>
    <col min="70" max="71" width="14.7109375" customWidth="1"/>
    <col min="73" max="78" width="14.7109375" customWidth="1"/>
    <col min="80" max="80" width="14.85546875" customWidth="1"/>
    <col min="81" max="85" width="14.7109375" customWidth="1"/>
    <col min="87" max="91" width="14.7109375" customWidth="1"/>
    <col min="92" max="92" width="14.5703125" customWidth="1"/>
    <col min="94" max="95" width="14.7109375" customWidth="1"/>
    <col min="96" max="96" width="14.85546875" customWidth="1"/>
    <col min="97" max="97" width="14.7109375" customWidth="1"/>
    <col min="101" max="103" width="14.7109375" customWidth="1"/>
    <col min="257" max="257" width="7" customWidth="1"/>
    <col min="258" max="258" width="37.28515625" customWidth="1"/>
    <col min="259" max="259" width="13.28515625" customWidth="1"/>
    <col min="260" max="260" width="14.140625" customWidth="1"/>
    <col min="261" max="261" width="12.5703125" customWidth="1"/>
    <col min="262" max="262" width="13.42578125" customWidth="1"/>
    <col min="263" max="266" width="13.7109375" customWidth="1"/>
    <col min="267" max="267" width="14.140625" customWidth="1"/>
    <col min="268" max="268" width="13.7109375" customWidth="1"/>
    <col min="269" max="269" width="9" customWidth="1"/>
    <col min="270" max="277" width="14.7109375" customWidth="1"/>
    <col min="278" max="278" width="14.85546875" customWidth="1"/>
    <col min="279" max="291" width="14.7109375" customWidth="1"/>
    <col min="293" max="293" width="14.7109375" customWidth="1"/>
    <col min="295" max="298" width="14.7109375" customWidth="1"/>
    <col min="299" max="299" width="14.85546875" customWidth="1"/>
    <col min="300" max="303" width="14.7109375" customWidth="1"/>
    <col min="305" max="306" width="14.7109375" customWidth="1"/>
    <col min="308" max="309" width="14.7109375" customWidth="1"/>
    <col min="310" max="310" width="14.5703125" customWidth="1"/>
    <col min="311" max="313" width="14.7109375" customWidth="1"/>
    <col min="316" max="316" width="14.7109375" customWidth="1"/>
    <col min="317" max="317" width="14.85546875" customWidth="1"/>
    <col min="318" max="320" width="14.7109375" customWidth="1"/>
    <col min="322" max="322" width="14.85546875" customWidth="1"/>
    <col min="323" max="324" width="14.7109375" customWidth="1"/>
    <col min="325" max="325" width="16.5703125" customWidth="1"/>
    <col min="326" max="327" width="14.7109375" customWidth="1"/>
    <col min="329" max="334" width="14.7109375" customWidth="1"/>
    <col min="336" max="336" width="14.85546875" customWidth="1"/>
    <col min="337" max="341" width="14.7109375" customWidth="1"/>
    <col min="343" max="347" width="14.7109375" customWidth="1"/>
    <col min="348" max="348" width="14.5703125" customWidth="1"/>
    <col min="350" max="351" width="14.7109375" customWidth="1"/>
    <col min="352" max="352" width="14.85546875" customWidth="1"/>
    <col min="353" max="353" width="14.7109375" customWidth="1"/>
    <col min="357" max="359" width="14.7109375" customWidth="1"/>
    <col min="513" max="513" width="7" customWidth="1"/>
    <col min="514" max="514" width="37.28515625" customWidth="1"/>
    <col min="515" max="515" width="13.28515625" customWidth="1"/>
    <col min="516" max="516" width="14.140625" customWidth="1"/>
    <col min="517" max="517" width="12.5703125" customWidth="1"/>
    <col min="518" max="518" width="13.42578125" customWidth="1"/>
    <col min="519" max="522" width="13.7109375" customWidth="1"/>
    <col min="523" max="523" width="14.140625" customWidth="1"/>
    <col min="524" max="524" width="13.7109375" customWidth="1"/>
    <col min="525" max="525" width="9" customWidth="1"/>
    <col min="526" max="533" width="14.7109375" customWidth="1"/>
    <col min="534" max="534" width="14.85546875" customWidth="1"/>
    <col min="535" max="547" width="14.7109375" customWidth="1"/>
    <col min="549" max="549" width="14.7109375" customWidth="1"/>
    <col min="551" max="554" width="14.7109375" customWidth="1"/>
    <col min="555" max="555" width="14.85546875" customWidth="1"/>
    <col min="556" max="559" width="14.7109375" customWidth="1"/>
    <col min="561" max="562" width="14.7109375" customWidth="1"/>
    <col min="564" max="565" width="14.7109375" customWidth="1"/>
    <col min="566" max="566" width="14.5703125" customWidth="1"/>
    <col min="567" max="569" width="14.7109375" customWidth="1"/>
    <col min="572" max="572" width="14.7109375" customWidth="1"/>
    <col min="573" max="573" width="14.85546875" customWidth="1"/>
    <col min="574" max="576" width="14.7109375" customWidth="1"/>
    <col min="578" max="578" width="14.85546875" customWidth="1"/>
    <col min="579" max="580" width="14.7109375" customWidth="1"/>
    <col min="581" max="581" width="16.5703125" customWidth="1"/>
    <col min="582" max="583" width="14.7109375" customWidth="1"/>
    <col min="585" max="590" width="14.7109375" customWidth="1"/>
    <col min="592" max="592" width="14.85546875" customWidth="1"/>
    <col min="593" max="597" width="14.7109375" customWidth="1"/>
    <col min="599" max="603" width="14.7109375" customWidth="1"/>
    <col min="604" max="604" width="14.5703125" customWidth="1"/>
    <col min="606" max="607" width="14.7109375" customWidth="1"/>
    <col min="608" max="608" width="14.85546875" customWidth="1"/>
    <col min="609" max="609" width="14.7109375" customWidth="1"/>
    <col min="613" max="615" width="14.7109375" customWidth="1"/>
    <col min="769" max="769" width="7" customWidth="1"/>
    <col min="770" max="770" width="37.28515625" customWidth="1"/>
    <col min="771" max="771" width="13.28515625" customWidth="1"/>
    <col min="772" max="772" width="14.140625" customWidth="1"/>
    <col min="773" max="773" width="12.5703125" customWidth="1"/>
    <col min="774" max="774" width="13.42578125" customWidth="1"/>
    <col min="775" max="778" width="13.7109375" customWidth="1"/>
    <col min="779" max="779" width="14.140625" customWidth="1"/>
    <col min="780" max="780" width="13.7109375" customWidth="1"/>
    <col min="781" max="781" width="9" customWidth="1"/>
    <col min="782" max="789" width="14.7109375" customWidth="1"/>
    <col min="790" max="790" width="14.85546875" customWidth="1"/>
    <col min="791" max="803" width="14.7109375" customWidth="1"/>
    <col min="805" max="805" width="14.7109375" customWidth="1"/>
    <col min="807" max="810" width="14.7109375" customWidth="1"/>
    <col min="811" max="811" width="14.85546875" customWidth="1"/>
    <col min="812" max="815" width="14.7109375" customWidth="1"/>
    <col min="817" max="818" width="14.7109375" customWidth="1"/>
    <col min="820" max="821" width="14.7109375" customWidth="1"/>
    <col min="822" max="822" width="14.5703125" customWidth="1"/>
    <col min="823" max="825" width="14.7109375" customWidth="1"/>
    <col min="828" max="828" width="14.7109375" customWidth="1"/>
    <col min="829" max="829" width="14.85546875" customWidth="1"/>
    <col min="830" max="832" width="14.7109375" customWidth="1"/>
    <col min="834" max="834" width="14.85546875" customWidth="1"/>
    <col min="835" max="836" width="14.7109375" customWidth="1"/>
    <col min="837" max="837" width="16.5703125" customWidth="1"/>
    <col min="838" max="839" width="14.7109375" customWidth="1"/>
    <col min="841" max="846" width="14.7109375" customWidth="1"/>
    <col min="848" max="848" width="14.85546875" customWidth="1"/>
    <col min="849" max="853" width="14.7109375" customWidth="1"/>
    <col min="855" max="859" width="14.7109375" customWidth="1"/>
    <col min="860" max="860" width="14.5703125" customWidth="1"/>
    <col min="862" max="863" width="14.7109375" customWidth="1"/>
    <col min="864" max="864" width="14.85546875" customWidth="1"/>
    <col min="865" max="865" width="14.7109375" customWidth="1"/>
    <col min="869" max="871" width="14.7109375" customWidth="1"/>
    <col min="1025" max="1025" width="7" customWidth="1"/>
    <col min="1026" max="1026" width="37.28515625" customWidth="1"/>
    <col min="1027" max="1027" width="13.28515625" customWidth="1"/>
    <col min="1028" max="1028" width="14.140625" customWidth="1"/>
    <col min="1029" max="1029" width="12.5703125" customWidth="1"/>
    <col min="1030" max="1030" width="13.42578125" customWidth="1"/>
    <col min="1031" max="1034" width="13.7109375" customWidth="1"/>
    <col min="1035" max="1035" width="14.140625" customWidth="1"/>
    <col min="1036" max="1036" width="13.7109375" customWidth="1"/>
    <col min="1037" max="1037" width="9" customWidth="1"/>
    <col min="1038" max="1045" width="14.7109375" customWidth="1"/>
    <col min="1046" max="1046" width="14.85546875" customWidth="1"/>
    <col min="1047" max="1059" width="14.7109375" customWidth="1"/>
    <col min="1061" max="1061" width="14.7109375" customWidth="1"/>
    <col min="1063" max="1066" width="14.7109375" customWidth="1"/>
    <col min="1067" max="1067" width="14.85546875" customWidth="1"/>
    <col min="1068" max="1071" width="14.7109375" customWidth="1"/>
    <col min="1073" max="1074" width="14.7109375" customWidth="1"/>
    <col min="1076" max="1077" width="14.7109375" customWidth="1"/>
    <col min="1078" max="1078" width="14.5703125" customWidth="1"/>
    <col min="1079" max="1081" width="14.7109375" customWidth="1"/>
    <col min="1084" max="1084" width="14.7109375" customWidth="1"/>
    <col min="1085" max="1085" width="14.85546875" customWidth="1"/>
    <col min="1086" max="1088" width="14.7109375" customWidth="1"/>
    <col min="1090" max="1090" width="14.85546875" customWidth="1"/>
    <col min="1091" max="1092" width="14.7109375" customWidth="1"/>
    <col min="1093" max="1093" width="16.5703125" customWidth="1"/>
    <col min="1094" max="1095" width="14.7109375" customWidth="1"/>
    <col min="1097" max="1102" width="14.7109375" customWidth="1"/>
    <col min="1104" max="1104" width="14.85546875" customWidth="1"/>
    <col min="1105" max="1109" width="14.7109375" customWidth="1"/>
    <col min="1111" max="1115" width="14.7109375" customWidth="1"/>
    <col min="1116" max="1116" width="14.5703125" customWidth="1"/>
    <col min="1118" max="1119" width="14.7109375" customWidth="1"/>
    <col min="1120" max="1120" width="14.85546875" customWidth="1"/>
    <col min="1121" max="1121" width="14.7109375" customWidth="1"/>
    <col min="1125" max="1127" width="14.7109375" customWidth="1"/>
    <col min="1281" max="1281" width="7" customWidth="1"/>
    <col min="1282" max="1282" width="37.28515625" customWidth="1"/>
    <col min="1283" max="1283" width="13.28515625" customWidth="1"/>
    <col min="1284" max="1284" width="14.140625" customWidth="1"/>
    <col min="1285" max="1285" width="12.5703125" customWidth="1"/>
    <col min="1286" max="1286" width="13.42578125" customWidth="1"/>
    <col min="1287" max="1290" width="13.7109375" customWidth="1"/>
    <col min="1291" max="1291" width="14.140625" customWidth="1"/>
    <col min="1292" max="1292" width="13.7109375" customWidth="1"/>
    <col min="1293" max="1293" width="9" customWidth="1"/>
    <col min="1294" max="1301" width="14.7109375" customWidth="1"/>
    <col min="1302" max="1302" width="14.85546875" customWidth="1"/>
    <col min="1303" max="1315" width="14.7109375" customWidth="1"/>
    <col min="1317" max="1317" width="14.7109375" customWidth="1"/>
    <col min="1319" max="1322" width="14.7109375" customWidth="1"/>
    <col min="1323" max="1323" width="14.85546875" customWidth="1"/>
    <col min="1324" max="1327" width="14.7109375" customWidth="1"/>
    <col min="1329" max="1330" width="14.7109375" customWidth="1"/>
    <col min="1332" max="1333" width="14.7109375" customWidth="1"/>
    <col min="1334" max="1334" width="14.5703125" customWidth="1"/>
    <col min="1335" max="1337" width="14.7109375" customWidth="1"/>
    <col min="1340" max="1340" width="14.7109375" customWidth="1"/>
    <col min="1341" max="1341" width="14.85546875" customWidth="1"/>
    <col min="1342" max="1344" width="14.7109375" customWidth="1"/>
    <col min="1346" max="1346" width="14.85546875" customWidth="1"/>
    <col min="1347" max="1348" width="14.7109375" customWidth="1"/>
    <col min="1349" max="1349" width="16.5703125" customWidth="1"/>
    <col min="1350" max="1351" width="14.7109375" customWidth="1"/>
    <col min="1353" max="1358" width="14.7109375" customWidth="1"/>
    <col min="1360" max="1360" width="14.85546875" customWidth="1"/>
    <col min="1361" max="1365" width="14.7109375" customWidth="1"/>
    <col min="1367" max="1371" width="14.7109375" customWidth="1"/>
    <col min="1372" max="1372" width="14.5703125" customWidth="1"/>
    <col min="1374" max="1375" width="14.7109375" customWidth="1"/>
    <col min="1376" max="1376" width="14.85546875" customWidth="1"/>
    <col min="1377" max="1377" width="14.7109375" customWidth="1"/>
    <col min="1381" max="1383" width="14.7109375" customWidth="1"/>
    <col min="1537" max="1537" width="7" customWidth="1"/>
    <col min="1538" max="1538" width="37.28515625" customWidth="1"/>
    <col min="1539" max="1539" width="13.28515625" customWidth="1"/>
    <col min="1540" max="1540" width="14.140625" customWidth="1"/>
    <col min="1541" max="1541" width="12.5703125" customWidth="1"/>
    <col min="1542" max="1542" width="13.42578125" customWidth="1"/>
    <col min="1543" max="1546" width="13.7109375" customWidth="1"/>
    <col min="1547" max="1547" width="14.140625" customWidth="1"/>
    <col min="1548" max="1548" width="13.7109375" customWidth="1"/>
    <col min="1549" max="1549" width="9" customWidth="1"/>
    <col min="1550" max="1557" width="14.7109375" customWidth="1"/>
    <col min="1558" max="1558" width="14.85546875" customWidth="1"/>
    <col min="1559" max="1571" width="14.7109375" customWidth="1"/>
    <col min="1573" max="1573" width="14.7109375" customWidth="1"/>
    <col min="1575" max="1578" width="14.7109375" customWidth="1"/>
    <col min="1579" max="1579" width="14.85546875" customWidth="1"/>
    <col min="1580" max="1583" width="14.7109375" customWidth="1"/>
    <col min="1585" max="1586" width="14.7109375" customWidth="1"/>
    <col min="1588" max="1589" width="14.7109375" customWidth="1"/>
    <col min="1590" max="1590" width="14.5703125" customWidth="1"/>
    <col min="1591" max="1593" width="14.7109375" customWidth="1"/>
    <col min="1596" max="1596" width="14.7109375" customWidth="1"/>
    <col min="1597" max="1597" width="14.85546875" customWidth="1"/>
    <col min="1598" max="1600" width="14.7109375" customWidth="1"/>
    <col min="1602" max="1602" width="14.85546875" customWidth="1"/>
    <col min="1603" max="1604" width="14.7109375" customWidth="1"/>
    <col min="1605" max="1605" width="16.5703125" customWidth="1"/>
    <col min="1606" max="1607" width="14.7109375" customWidth="1"/>
    <col min="1609" max="1614" width="14.7109375" customWidth="1"/>
    <col min="1616" max="1616" width="14.85546875" customWidth="1"/>
    <col min="1617" max="1621" width="14.7109375" customWidth="1"/>
    <col min="1623" max="1627" width="14.7109375" customWidth="1"/>
    <col min="1628" max="1628" width="14.5703125" customWidth="1"/>
    <col min="1630" max="1631" width="14.7109375" customWidth="1"/>
    <col min="1632" max="1632" width="14.85546875" customWidth="1"/>
    <col min="1633" max="1633" width="14.7109375" customWidth="1"/>
    <col min="1637" max="1639" width="14.7109375" customWidth="1"/>
    <col min="1793" max="1793" width="7" customWidth="1"/>
    <col min="1794" max="1794" width="37.28515625" customWidth="1"/>
    <col min="1795" max="1795" width="13.28515625" customWidth="1"/>
    <col min="1796" max="1796" width="14.140625" customWidth="1"/>
    <col min="1797" max="1797" width="12.5703125" customWidth="1"/>
    <col min="1798" max="1798" width="13.42578125" customWidth="1"/>
    <col min="1799" max="1802" width="13.7109375" customWidth="1"/>
    <col min="1803" max="1803" width="14.140625" customWidth="1"/>
    <col min="1804" max="1804" width="13.7109375" customWidth="1"/>
    <col min="1805" max="1805" width="9" customWidth="1"/>
    <col min="1806" max="1813" width="14.7109375" customWidth="1"/>
    <col min="1814" max="1814" width="14.85546875" customWidth="1"/>
    <col min="1815" max="1827" width="14.7109375" customWidth="1"/>
    <col min="1829" max="1829" width="14.7109375" customWidth="1"/>
    <col min="1831" max="1834" width="14.7109375" customWidth="1"/>
    <col min="1835" max="1835" width="14.85546875" customWidth="1"/>
    <col min="1836" max="1839" width="14.7109375" customWidth="1"/>
    <col min="1841" max="1842" width="14.7109375" customWidth="1"/>
    <col min="1844" max="1845" width="14.7109375" customWidth="1"/>
    <col min="1846" max="1846" width="14.5703125" customWidth="1"/>
    <col min="1847" max="1849" width="14.7109375" customWidth="1"/>
    <col min="1852" max="1852" width="14.7109375" customWidth="1"/>
    <col min="1853" max="1853" width="14.85546875" customWidth="1"/>
    <col min="1854" max="1856" width="14.7109375" customWidth="1"/>
    <col min="1858" max="1858" width="14.85546875" customWidth="1"/>
    <col min="1859" max="1860" width="14.7109375" customWidth="1"/>
    <col min="1861" max="1861" width="16.5703125" customWidth="1"/>
    <col min="1862" max="1863" width="14.7109375" customWidth="1"/>
    <col min="1865" max="1870" width="14.7109375" customWidth="1"/>
    <col min="1872" max="1872" width="14.85546875" customWidth="1"/>
    <col min="1873" max="1877" width="14.7109375" customWidth="1"/>
    <col min="1879" max="1883" width="14.7109375" customWidth="1"/>
    <col min="1884" max="1884" width="14.5703125" customWidth="1"/>
    <col min="1886" max="1887" width="14.7109375" customWidth="1"/>
    <col min="1888" max="1888" width="14.85546875" customWidth="1"/>
    <col min="1889" max="1889" width="14.7109375" customWidth="1"/>
    <col min="1893" max="1895" width="14.7109375" customWidth="1"/>
    <col min="2049" max="2049" width="7" customWidth="1"/>
    <col min="2050" max="2050" width="37.28515625" customWidth="1"/>
    <col min="2051" max="2051" width="13.28515625" customWidth="1"/>
    <col min="2052" max="2052" width="14.140625" customWidth="1"/>
    <col min="2053" max="2053" width="12.5703125" customWidth="1"/>
    <col min="2054" max="2054" width="13.42578125" customWidth="1"/>
    <col min="2055" max="2058" width="13.7109375" customWidth="1"/>
    <col min="2059" max="2059" width="14.140625" customWidth="1"/>
    <col min="2060" max="2060" width="13.7109375" customWidth="1"/>
    <col min="2061" max="2061" width="9" customWidth="1"/>
    <col min="2062" max="2069" width="14.7109375" customWidth="1"/>
    <col min="2070" max="2070" width="14.85546875" customWidth="1"/>
    <col min="2071" max="2083" width="14.7109375" customWidth="1"/>
    <col min="2085" max="2085" width="14.7109375" customWidth="1"/>
    <col min="2087" max="2090" width="14.7109375" customWidth="1"/>
    <col min="2091" max="2091" width="14.85546875" customWidth="1"/>
    <col min="2092" max="2095" width="14.7109375" customWidth="1"/>
    <col min="2097" max="2098" width="14.7109375" customWidth="1"/>
    <col min="2100" max="2101" width="14.7109375" customWidth="1"/>
    <col min="2102" max="2102" width="14.5703125" customWidth="1"/>
    <col min="2103" max="2105" width="14.7109375" customWidth="1"/>
    <col min="2108" max="2108" width="14.7109375" customWidth="1"/>
    <col min="2109" max="2109" width="14.85546875" customWidth="1"/>
    <col min="2110" max="2112" width="14.7109375" customWidth="1"/>
    <col min="2114" max="2114" width="14.85546875" customWidth="1"/>
    <col min="2115" max="2116" width="14.7109375" customWidth="1"/>
    <col min="2117" max="2117" width="16.5703125" customWidth="1"/>
    <col min="2118" max="2119" width="14.7109375" customWidth="1"/>
    <col min="2121" max="2126" width="14.7109375" customWidth="1"/>
    <col min="2128" max="2128" width="14.85546875" customWidth="1"/>
    <col min="2129" max="2133" width="14.7109375" customWidth="1"/>
    <col min="2135" max="2139" width="14.7109375" customWidth="1"/>
    <col min="2140" max="2140" width="14.5703125" customWidth="1"/>
    <col min="2142" max="2143" width="14.7109375" customWidth="1"/>
    <col min="2144" max="2144" width="14.85546875" customWidth="1"/>
    <col min="2145" max="2145" width="14.7109375" customWidth="1"/>
    <col min="2149" max="2151" width="14.7109375" customWidth="1"/>
    <col min="2305" max="2305" width="7" customWidth="1"/>
    <col min="2306" max="2306" width="37.28515625" customWidth="1"/>
    <col min="2307" max="2307" width="13.28515625" customWidth="1"/>
    <col min="2308" max="2308" width="14.140625" customWidth="1"/>
    <col min="2309" max="2309" width="12.5703125" customWidth="1"/>
    <col min="2310" max="2310" width="13.42578125" customWidth="1"/>
    <col min="2311" max="2314" width="13.7109375" customWidth="1"/>
    <col min="2315" max="2315" width="14.140625" customWidth="1"/>
    <col min="2316" max="2316" width="13.7109375" customWidth="1"/>
    <col min="2317" max="2317" width="9" customWidth="1"/>
    <col min="2318" max="2325" width="14.7109375" customWidth="1"/>
    <col min="2326" max="2326" width="14.85546875" customWidth="1"/>
    <col min="2327" max="2339" width="14.7109375" customWidth="1"/>
    <col min="2341" max="2341" width="14.7109375" customWidth="1"/>
    <col min="2343" max="2346" width="14.7109375" customWidth="1"/>
    <col min="2347" max="2347" width="14.85546875" customWidth="1"/>
    <col min="2348" max="2351" width="14.7109375" customWidth="1"/>
    <col min="2353" max="2354" width="14.7109375" customWidth="1"/>
    <col min="2356" max="2357" width="14.7109375" customWidth="1"/>
    <col min="2358" max="2358" width="14.5703125" customWidth="1"/>
    <col min="2359" max="2361" width="14.7109375" customWidth="1"/>
    <col min="2364" max="2364" width="14.7109375" customWidth="1"/>
    <col min="2365" max="2365" width="14.85546875" customWidth="1"/>
    <col min="2366" max="2368" width="14.7109375" customWidth="1"/>
    <col min="2370" max="2370" width="14.85546875" customWidth="1"/>
    <col min="2371" max="2372" width="14.7109375" customWidth="1"/>
    <col min="2373" max="2373" width="16.5703125" customWidth="1"/>
    <col min="2374" max="2375" width="14.7109375" customWidth="1"/>
    <col min="2377" max="2382" width="14.7109375" customWidth="1"/>
    <col min="2384" max="2384" width="14.85546875" customWidth="1"/>
    <col min="2385" max="2389" width="14.7109375" customWidth="1"/>
    <col min="2391" max="2395" width="14.7109375" customWidth="1"/>
    <col min="2396" max="2396" width="14.5703125" customWidth="1"/>
    <col min="2398" max="2399" width="14.7109375" customWidth="1"/>
    <col min="2400" max="2400" width="14.85546875" customWidth="1"/>
    <col min="2401" max="2401" width="14.7109375" customWidth="1"/>
    <col min="2405" max="2407" width="14.7109375" customWidth="1"/>
    <col min="2561" max="2561" width="7" customWidth="1"/>
    <col min="2562" max="2562" width="37.28515625" customWidth="1"/>
    <col min="2563" max="2563" width="13.28515625" customWidth="1"/>
    <col min="2564" max="2564" width="14.140625" customWidth="1"/>
    <col min="2565" max="2565" width="12.5703125" customWidth="1"/>
    <col min="2566" max="2566" width="13.42578125" customWidth="1"/>
    <col min="2567" max="2570" width="13.7109375" customWidth="1"/>
    <col min="2571" max="2571" width="14.140625" customWidth="1"/>
    <col min="2572" max="2572" width="13.7109375" customWidth="1"/>
    <col min="2573" max="2573" width="9" customWidth="1"/>
    <col min="2574" max="2581" width="14.7109375" customWidth="1"/>
    <col min="2582" max="2582" width="14.85546875" customWidth="1"/>
    <col min="2583" max="2595" width="14.7109375" customWidth="1"/>
    <col min="2597" max="2597" width="14.7109375" customWidth="1"/>
    <col min="2599" max="2602" width="14.7109375" customWidth="1"/>
    <col min="2603" max="2603" width="14.85546875" customWidth="1"/>
    <col min="2604" max="2607" width="14.7109375" customWidth="1"/>
    <col min="2609" max="2610" width="14.7109375" customWidth="1"/>
    <col min="2612" max="2613" width="14.7109375" customWidth="1"/>
    <col min="2614" max="2614" width="14.5703125" customWidth="1"/>
    <col min="2615" max="2617" width="14.7109375" customWidth="1"/>
    <col min="2620" max="2620" width="14.7109375" customWidth="1"/>
    <col min="2621" max="2621" width="14.85546875" customWidth="1"/>
    <col min="2622" max="2624" width="14.7109375" customWidth="1"/>
    <col min="2626" max="2626" width="14.85546875" customWidth="1"/>
    <col min="2627" max="2628" width="14.7109375" customWidth="1"/>
    <col min="2629" max="2629" width="16.5703125" customWidth="1"/>
    <col min="2630" max="2631" width="14.7109375" customWidth="1"/>
    <col min="2633" max="2638" width="14.7109375" customWidth="1"/>
    <col min="2640" max="2640" width="14.85546875" customWidth="1"/>
    <col min="2641" max="2645" width="14.7109375" customWidth="1"/>
    <col min="2647" max="2651" width="14.7109375" customWidth="1"/>
    <col min="2652" max="2652" width="14.5703125" customWidth="1"/>
    <col min="2654" max="2655" width="14.7109375" customWidth="1"/>
    <col min="2656" max="2656" width="14.85546875" customWidth="1"/>
    <col min="2657" max="2657" width="14.7109375" customWidth="1"/>
    <col min="2661" max="2663" width="14.7109375" customWidth="1"/>
    <col min="2817" max="2817" width="7" customWidth="1"/>
    <col min="2818" max="2818" width="37.28515625" customWidth="1"/>
    <col min="2819" max="2819" width="13.28515625" customWidth="1"/>
    <col min="2820" max="2820" width="14.140625" customWidth="1"/>
    <col min="2821" max="2821" width="12.5703125" customWidth="1"/>
    <col min="2822" max="2822" width="13.42578125" customWidth="1"/>
    <col min="2823" max="2826" width="13.7109375" customWidth="1"/>
    <col min="2827" max="2827" width="14.140625" customWidth="1"/>
    <col min="2828" max="2828" width="13.7109375" customWidth="1"/>
    <col min="2829" max="2829" width="9" customWidth="1"/>
    <col min="2830" max="2837" width="14.7109375" customWidth="1"/>
    <col min="2838" max="2838" width="14.85546875" customWidth="1"/>
    <col min="2839" max="2851" width="14.7109375" customWidth="1"/>
    <col min="2853" max="2853" width="14.7109375" customWidth="1"/>
    <col min="2855" max="2858" width="14.7109375" customWidth="1"/>
    <col min="2859" max="2859" width="14.85546875" customWidth="1"/>
    <col min="2860" max="2863" width="14.7109375" customWidth="1"/>
    <col min="2865" max="2866" width="14.7109375" customWidth="1"/>
    <col min="2868" max="2869" width="14.7109375" customWidth="1"/>
    <col min="2870" max="2870" width="14.5703125" customWidth="1"/>
    <col min="2871" max="2873" width="14.7109375" customWidth="1"/>
    <col min="2876" max="2876" width="14.7109375" customWidth="1"/>
    <col min="2877" max="2877" width="14.85546875" customWidth="1"/>
    <col min="2878" max="2880" width="14.7109375" customWidth="1"/>
    <col min="2882" max="2882" width="14.85546875" customWidth="1"/>
    <col min="2883" max="2884" width="14.7109375" customWidth="1"/>
    <col min="2885" max="2885" width="16.5703125" customWidth="1"/>
    <col min="2886" max="2887" width="14.7109375" customWidth="1"/>
    <col min="2889" max="2894" width="14.7109375" customWidth="1"/>
    <col min="2896" max="2896" width="14.85546875" customWidth="1"/>
    <col min="2897" max="2901" width="14.7109375" customWidth="1"/>
    <col min="2903" max="2907" width="14.7109375" customWidth="1"/>
    <col min="2908" max="2908" width="14.5703125" customWidth="1"/>
    <col min="2910" max="2911" width="14.7109375" customWidth="1"/>
    <col min="2912" max="2912" width="14.85546875" customWidth="1"/>
    <col min="2913" max="2913" width="14.7109375" customWidth="1"/>
    <col min="2917" max="2919" width="14.7109375" customWidth="1"/>
    <col min="3073" max="3073" width="7" customWidth="1"/>
    <col min="3074" max="3074" width="37.28515625" customWidth="1"/>
    <col min="3075" max="3075" width="13.28515625" customWidth="1"/>
    <col min="3076" max="3076" width="14.140625" customWidth="1"/>
    <col min="3077" max="3077" width="12.5703125" customWidth="1"/>
    <col min="3078" max="3078" width="13.42578125" customWidth="1"/>
    <col min="3079" max="3082" width="13.7109375" customWidth="1"/>
    <col min="3083" max="3083" width="14.140625" customWidth="1"/>
    <col min="3084" max="3084" width="13.7109375" customWidth="1"/>
    <col min="3085" max="3085" width="9" customWidth="1"/>
    <col min="3086" max="3093" width="14.7109375" customWidth="1"/>
    <col min="3094" max="3094" width="14.85546875" customWidth="1"/>
    <col min="3095" max="3107" width="14.7109375" customWidth="1"/>
    <col min="3109" max="3109" width="14.7109375" customWidth="1"/>
    <col min="3111" max="3114" width="14.7109375" customWidth="1"/>
    <col min="3115" max="3115" width="14.85546875" customWidth="1"/>
    <col min="3116" max="3119" width="14.7109375" customWidth="1"/>
    <col min="3121" max="3122" width="14.7109375" customWidth="1"/>
    <col min="3124" max="3125" width="14.7109375" customWidth="1"/>
    <col min="3126" max="3126" width="14.5703125" customWidth="1"/>
    <col min="3127" max="3129" width="14.7109375" customWidth="1"/>
    <col min="3132" max="3132" width="14.7109375" customWidth="1"/>
    <col min="3133" max="3133" width="14.85546875" customWidth="1"/>
    <col min="3134" max="3136" width="14.7109375" customWidth="1"/>
    <col min="3138" max="3138" width="14.85546875" customWidth="1"/>
    <col min="3139" max="3140" width="14.7109375" customWidth="1"/>
    <col min="3141" max="3141" width="16.5703125" customWidth="1"/>
    <col min="3142" max="3143" width="14.7109375" customWidth="1"/>
    <col min="3145" max="3150" width="14.7109375" customWidth="1"/>
    <col min="3152" max="3152" width="14.85546875" customWidth="1"/>
    <col min="3153" max="3157" width="14.7109375" customWidth="1"/>
    <col min="3159" max="3163" width="14.7109375" customWidth="1"/>
    <col min="3164" max="3164" width="14.5703125" customWidth="1"/>
    <col min="3166" max="3167" width="14.7109375" customWidth="1"/>
    <col min="3168" max="3168" width="14.85546875" customWidth="1"/>
    <col min="3169" max="3169" width="14.7109375" customWidth="1"/>
    <col min="3173" max="3175" width="14.7109375" customWidth="1"/>
    <col min="3329" max="3329" width="7" customWidth="1"/>
    <col min="3330" max="3330" width="37.28515625" customWidth="1"/>
    <col min="3331" max="3331" width="13.28515625" customWidth="1"/>
    <col min="3332" max="3332" width="14.140625" customWidth="1"/>
    <col min="3333" max="3333" width="12.5703125" customWidth="1"/>
    <col min="3334" max="3334" width="13.42578125" customWidth="1"/>
    <col min="3335" max="3338" width="13.7109375" customWidth="1"/>
    <col min="3339" max="3339" width="14.140625" customWidth="1"/>
    <col min="3340" max="3340" width="13.7109375" customWidth="1"/>
    <col min="3341" max="3341" width="9" customWidth="1"/>
    <col min="3342" max="3349" width="14.7109375" customWidth="1"/>
    <col min="3350" max="3350" width="14.85546875" customWidth="1"/>
    <col min="3351" max="3363" width="14.7109375" customWidth="1"/>
    <col min="3365" max="3365" width="14.7109375" customWidth="1"/>
    <col min="3367" max="3370" width="14.7109375" customWidth="1"/>
    <col min="3371" max="3371" width="14.85546875" customWidth="1"/>
    <col min="3372" max="3375" width="14.7109375" customWidth="1"/>
    <col min="3377" max="3378" width="14.7109375" customWidth="1"/>
    <col min="3380" max="3381" width="14.7109375" customWidth="1"/>
    <col min="3382" max="3382" width="14.5703125" customWidth="1"/>
    <col min="3383" max="3385" width="14.7109375" customWidth="1"/>
    <col min="3388" max="3388" width="14.7109375" customWidth="1"/>
    <col min="3389" max="3389" width="14.85546875" customWidth="1"/>
    <col min="3390" max="3392" width="14.7109375" customWidth="1"/>
    <col min="3394" max="3394" width="14.85546875" customWidth="1"/>
    <col min="3395" max="3396" width="14.7109375" customWidth="1"/>
    <col min="3397" max="3397" width="16.5703125" customWidth="1"/>
    <col min="3398" max="3399" width="14.7109375" customWidth="1"/>
    <col min="3401" max="3406" width="14.7109375" customWidth="1"/>
    <col min="3408" max="3408" width="14.85546875" customWidth="1"/>
    <col min="3409" max="3413" width="14.7109375" customWidth="1"/>
    <col min="3415" max="3419" width="14.7109375" customWidth="1"/>
    <col min="3420" max="3420" width="14.5703125" customWidth="1"/>
    <col min="3422" max="3423" width="14.7109375" customWidth="1"/>
    <col min="3424" max="3424" width="14.85546875" customWidth="1"/>
    <col min="3425" max="3425" width="14.7109375" customWidth="1"/>
    <col min="3429" max="3431" width="14.7109375" customWidth="1"/>
    <col min="3585" max="3585" width="7" customWidth="1"/>
    <col min="3586" max="3586" width="37.28515625" customWidth="1"/>
    <col min="3587" max="3587" width="13.28515625" customWidth="1"/>
    <col min="3588" max="3588" width="14.140625" customWidth="1"/>
    <col min="3589" max="3589" width="12.5703125" customWidth="1"/>
    <col min="3590" max="3590" width="13.42578125" customWidth="1"/>
    <col min="3591" max="3594" width="13.7109375" customWidth="1"/>
    <col min="3595" max="3595" width="14.140625" customWidth="1"/>
    <col min="3596" max="3596" width="13.7109375" customWidth="1"/>
    <col min="3597" max="3597" width="9" customWidth="1"/>
    <col min="3598" max="3605" width="14.7109375" customWidth="1"/>
    <col min="3606" max="3606" width="14.85546875" customWidth="1"/>
    <col min="3607" max="3619" width="14.7109375" customWidth="1"/>
    <col min="3621" max="3621" width="14.7109375" customWidth="1"/>
    <col min="3623" max="3626" width="14.7109375" customWidth="1"/>
    <col min="3627" max="3627" width="14.85546875" customWidth="1"/>
    <col min="3628" max="3631" width="14.7109375" customWidth="1"/>
    <col min="3633" max="3634" width="14.7109375" customWidth="1"/>
    <col min="3636" max="3637" width="14.7109375" customWidth="1"/>
    <col min="3638" max="3638" width="14.5703125" customWidth="1"/>
    <col min="3639" max="3641" width="14.7109375" customWidth="1"/>
    <col min="3644" max="3644" width="14.7109375" customWidth="1"/>
    <col min="3645" max="3645" width="14.85546875" customWidth="1"/>
    <col min="3646" max="3648" width="14.7109375" customWidth="1"/>
    <col min="3650" max="3650" width="14.85546875" customWidth="1"/>
    <col min="3651" max="3652" width="14.7109375" customWidth="1"/>
    <col min="3653" max="3653" width="16.5703125" customWidth="1"/>
    <col min="3654" max="3655" width="14.7109375" customWidth="1"/>
    <col min="3657" max="3662" width="14.7109375" customWidth="1"/>
    <col min="3664" max="3664" width="14.85546875" customWidth="1"/>
    <col min="3665" max="3669" width="14.7109375" customWidth="1"/>
    <col min="3671" max="3675" width="14.7109375" customWidth="1"/>
    <col min="3676" max="3676" width="14.5703125" customWidth="1"/>
    <col min="3678" max="3679" width="14.7109375" customWidth="1"/>
    <col min="3680" max="3680" width="14.85546875" customWidth="1"/>
    <col min="3681" max="3681" width="14.7109375" customWidth="1"/>
    <col min="3685" max="3687" width="14.7109375" customWidth="1"/>
    <col min="3841" max="3841" width="7" customWidth="1"/>
    <col min="3842" max="3842" width="37.28515625" customWidth="1"/>
    <col min="3843" max="3843" width="13.28515625" customWidth="1"/>
    <col min="3844" max="3844" width="14.140625" customWidth="1"/>
    <col min="3845" max="3845" width="12.5703125" customWidth="1"/>
    <col min="3846" max="3846" width="13.42578125" customWidth="1"/>
    <col min="3847" max="3850" width="13.7109375" customWidth="1"/>
    <col min="3851" max="3851" width="14.140625" customWidth="1"/>
    <col min="3852" max="3852" width="13.7109375" customWidth="1"/>
    <col min="3853" max="3853" width="9" customWidth="1"/>
    <col min="3854" max="3861" width="14.7109375" customWidth="1"/>
    <col min="3862" max="3862" width="14.85546875" customWidth="1"/>
    <col min="3863" max="3875" width="14.7109375" customWidth="1"/>
    <col min="3877" max="3877" width="14.7109375" customWidth="1"/>
    <col min="3879" max="3882" width="14.7109375" customWidth="1"/>
    <col min="3883" max="3883" width="14.85546875" customWidth="1"/>
    <col min="3884" max="3887" width="14.7109375" customWidth="1"/>
    <col min="3889" max="3890" width="14.7109375" customWidth="1"/>
    <col min="3892" max="3893" width="14.7109375" customWidth="1"/>
    <col min="3894" max="3894" width="14.5703125" customWidth="1"/>
    <col min="3895" max="3897" width="14.7109375" customWidth="1"/>
    <col min="3900" max="3900" width="14.7109375" customWidth="1"/>
    <col min="3901" max="3901" width="14.85546875" customWidth="1"/>
    <col min="3902" max="3904" width="14.7109375" customWidth="1"/>
    <col min="3906" max="3906" width="14.85546875" customWidth="1"/>
    <col min="3907" max="3908" width="14.7109375" customWidth="1"/>
    <col min="3909" max="3909" width="16.5703125" customWidth="1"/>
    <col min="3910" max="3911" width="14.7109375" customWidth="1"/>
    <col min="3913" max="3918" width="14.7109375" customWidth="1"/>
    <col min="3920" max="3920" width="14.85546875" customWidth="1"/>
    <col min="3921" max="3925" width="14.7109375" customWidth="1"/>
    <col min="3927" max="3931" width="14.7109375" customWidth="1"/>
    <col min="3932" max="3932" width="14.5703125" customWidth="1"/>
    <col min="3934" max="3935" width="14.7109375" customWidth="1"/>
    <col min="3936" max="3936" width="14.85546875" customWidth="1"/>
    <col min="3937" max="3937" width="14.7109375" customWidth="1"/>
    <col min="3941" max="3943" width="14.7109375" customWidth="1"/>
    <col min="4097" max="4097" width="7" customWidth="1"/>
    <col min="4098" max="4098" width="37.28515625" customWidth="1"/>
    <col min="4099" max="4099" width="13.28515625" customWidth="1"/>
    <col min="4100" max="4100" width="14.140625" customWidth="1"/>
    <col min="4101" max="4101" width="12.5703125" customWidth="1"/>
    <col min="4102" max="4102" width="13.42578125" customWidth="1"/>
    <col min="4103" max="4106" width="13.7109375" customWidth="1"/>
    <col min="4107" max="4107" width="14.140625" customWidth="1"/>
    <col min="4108" max="4108" width="13.7109375" customWidth="1"/>
    <col min="4109" max="4109" width="9" customWidth="1"/>
    <col min="4110" max="4117" width="14.7109375" customWidth="1"/>
    <col min="4118" max="4118" width="14.85546875" customWidth="1"/>
    <col min="4119" max="4131" width="14.7109375" customWidth="1"/>
    <col min="4133" max="4133" width="14.7109375" customWidth="1"/>
    <col min="4135" max="4138" width="14.7109375" customWidth="1"/>
    <col min="4139" max="4139" width="14.85546875" customWidth="1"/>
    <col min="4140" max="4143" width="14.7109375" customWidth="1"/>
    <col min="4145" max="4146" width="14.7109375" customWidth="1"/>
    <col min="4148" max="4149" width="14.7109375" customWidth="1"/>
    <col min="4150" max="4150" width="14.5703125" customWidth="1"/>
    <col min="4151" max="4153" width="14.7109375" customWidth="1"/>
    <col min="4156" max="4156" width="14.7109375" customWidth="1"/>
    <col min="4157" max="4157" width="14.85546875" customWidth="1"/>
    <col min="4158" max="4160" width="14.7109375" customWidth="1"/>
    <col min="4162" max="4162" width="14.85546875" customWidth="1"/>
    <col min="4163" max="4164" width="14.7109375" customWidth="1"/>
    <col min="4165" max="4165" width="16.5703125" customWidth="1"/>
    <col min="4166" max="4167" width="14.7109375" customWidth="1"/>
    <col min="4169" max="4174" width="14.7109375" customWidth="1"/>
    <col min="4176" max="4176" width="14.85546875" customWidth="1"/>
    <col min="4177" max="4181" width="14.7109375" customWidth="1"/>
    <col min="4183" max="4187" width="14.7109375" customWidth="1"/>
    <col min="4188" max="4188" width="14.5703125" customWidth="1"/>
    <col min="4190" max="4191" width="14.7109375" customWidth="1"/>
    <col min="4192" max="4192" width="14.85546875" customWidth="1"/>
    <col min="4193" max="4193" width="14.7109375" customWidth="1"/>
    <col min="4197" max="4199" width="14.7109375" customWidth="1"/>
    <col min="4353" max="4353" width="7" customWidth="1"/>
    <col min="4354" max="4354" width="37.28515625" customWidth="1"/>
    <col min="4355" max="4355" width="13.28515625" customWidth="1"/>
    <col min="4356" max="4356" width="14.140625" customWidth="1"/>
    <col min="4357" max="4357" width="12.5703125" customWidth="1"/>
    <col min="4358" max="4358" width="13.42578125" customWidth="1"/>
    <col min="4359" max="4362" width="13.7109375" customWidth="1"/>
    <col min="4363" max="4363" width="14.140625" customWidth="1"/>
    <col min="4364" max="4364" width="13.7109375" customWidth="1"/>
    <col min="4365" max="4365" width="9" customWidth="1"/>
    <col min="4366" max="4373" width="14.7109375" customWidth="1"/>
    <col min="4374" max="4374" width="14.85546875" customWidth="1"/>
    <col min="4375" max="4387" width="14.7109375" customWidth="1"/>
    <col min="4389" max="4389" width="14.7109375" customWidth="1"/>
    <col min="4391" max="4394" width="14.7109375" customWidth="1"/>
    <col min="4395" max="4395" width="14.85546875" customWidth="1"/>
    <col min="4396" max="4399" width="14.7109375" customWidth="1"/>
    <col min="4401" max="4402" width="14.7109375" customWidth="1"/>
    <col min="4404" max="4405" width="14.7109375" customWidth="1"/>
    <col min="4406" max="4406" width="14.5703125" customWidth="1"/>
    <col min="4407" max="4409" width="14.7109375" customWidth="1"/>
    <col min="4412" max="4412" width="14.7109375" customWidth="1"/>
    <col min="4413" max="4413" width="14.85546875" customWidth="1"/>
    <col min="4414" max="4416" width="14.7109375" customWidth="1"/>
    <col min="4418" max="4418" width="14.85546875" customWidth="1"/>
    <col min="4419" max="4420" width="14.7109375" customWidth="1"/>
    <col min="4421" max="4421" width="16.5703125" customWidth="1"/>
    <col min="4422" max="4423" width="14.7109375" customWidth="1"/>
    <col min="4425" max="4430" width="14.7109375" customWidth="1"/>
    <col min="4432" max="4432" width="14.85546875" customWidth="1"/>
    <col min="4433" max="4437" width="14.7109375" customWidth="1"/>
    <col min="4439" max="4443" width="14.7109375" customWidth="1"/>
    <col min="4444" max="4444" width="14.5703125" customWidth="1"/>
    <col min="4446" max="4447" width="14.7109375" customWidth="1"/>
    <col min="4448" max="4448" width="14.85546875" customWidth="1"/>
    <col min="4449" max="4449" width="14.7109375" customWidth="1"/>
    <col min="4453" max="4455" width="14.7109375" customWidth="1"/>
    <col min="4609" max="4609" width="7" customWidth="1"/>
    <col min="4610" max="4610" width="37.28515625" customWidth="1"/>
    <col min="4611" max="4611" width="13.28515625" customWidth="1"/>
    <col min="4612" max="4612" width="14.140625" customWidth="1"/>
    <col min="4613" max="4613" width="12.5703125" customWidth="1"/>
    <col min="4614" max="4614" width="13.42578125" customWidth="1"/>
    <col min="4615" max="4618" width="13.7109375" customWidth="1"/>
    <col min="4619" max="4619" width="14.140625" customWidth="1"/>
    <col min="4620" max="4620" width="13.7109375" customWidth="1"/>
    <col min="4621" max="4621" width="9" customWidth="1"/>
    <col min="4622" max="4629" width="14.7109375" customWidth="1"/>
    <col min="4630" max="4630" width="14.85546875" customWidth="1"/>
    <col min="4631" max="4643" width="14.7109375" customWidth="1"/>
    <col min="4645" max="4645" width="14.7109375" customWidth="1"/>
    <col min="4647" max="4650" width="14.7109375" customWidth="1"/>
    <col min="4651" max="4651" width="14.85546875" customWidth="1"/>
    <col min="4652" max="4655" width="14.7109375" customWidth="1"/>
    <col min="4657" max="4658" width="14.7109375" customWidth="1"/>
    <col min="4660" max="4661" width="14.7109375" customWidth="1"/>
    <col min="4662" max="4662" width="14.5703125" customWidth="1"/>
    <col min="4663" max="4665" width="14.7109375" customWidth="1"/>
    <col min="4668" max="4668" width="14.7109375" customWidth="1"/>
    <col min="4669" max="4669" width="14.85546875" customWidth="1"/>
    <col min="4670" max="4672" width="14.7109375" customWidth="1"/>
    <col min="4674" max="4674" width="14.85546875" customWidth="1"/>
    <col min="4675" max="4676" width="14.7109375" customWidth="1"/>
    <col min="4677" max="4677" width="16.5703125" customWidth="1"/>
    <col min="4678" max="4679" width="14.7109375" customWidth="1"/>
    <col min="4681" max="4686" width="14.7109375" customWidth="1"/>
    <col min="4688" max="4688" width="14.85546875" customWidth="1"/>
    <col min="4689" max="4693" width="14.7109375" customWidth="1"/>
    <col min="4695" max="4699" width="14.7109375" customWidth="1"/>
    <col min="4700" max="4700" width="14.5703125" customWidth="1"/>
    <col min="4702" max="4703" width="14.7109375" customWidth="1"/>
    <col min="4704" max="4704" width="14.85546875" customWidth="1"/>
    <col min="4705" max="4705" width="14.7109375" customWidth="1"/>
    <col min="4709" max="4711" width="14.7109375" customWidth="1"/>
    <col min="4865" max="4865" width="7" customWidth="1"/>
    <col min="4866" max="4866" width="37.28515625" customWidth="1"/>
    <col min="4867" max="4867" width="13.28515625" customWidth="1"/>
    <col min="4868" max="4868" width="14.140625" customWidth="1"/>
    <col min="4869" max="4869" width="12.5703125" customWidth="1"/>
    <col min="4870" max="4870" width="13.42578125" customWidth="1"/>
    <col min="4871" max="4874" width="13.7109375" customWidth="1"/>
    <col min="4875" max="4875" width="14.140625" customWidth="1"/>
    <col min="4876" max="4876" width="13.7109375" customWidth="1"/>
    <col min="4877" max="4877" width="9" customWidth="1"/>
    <col min="4878" max="4885" width="14.7109375" customWidth="1"/>
    <col min="4886" max="4886" width="14.85546875" customWidth="1"/>
    <col min="4887" max="4899" width="14.7109375" customWidth="1"/>
    <col min="4901" max="4901" width="14.7109375" customWidth="1"/>
    <col min="4903" max="4906" width="14.7109375" customWidth="1"/>
    <col min="4907" max="4907" width="14.85546875" customWidth="1"/>
    <col min="4908" max="4911" width="14.7109375" customWidth="1"/>
    <col min="4913" max="4914" width="14.7109375" customWidth="1"/>
    <col min="4916" max="4917" width="14.7109375" customWidth="1"/>
    <col min="4918" max="4918" width="14.5703125" customWidth="1"/>
    <col min="4919" max="4921" width="14.7109375" customWidth="1"/>
    <col min="4924" max="4924" width="14.7109375" customWidth="1"/>
    <col min="4925" max="4925" width="14.85546875" customWidth="1"/>
    <col min="4926" max="4928" width="14.7109375" customWidth="1"/>
    <col min="4930" max="4930" width="14.85546875" customWidth="1"/>
    <col min="4931" max="4932" width="14.7109375" customWidth="1"/>
    <col min="4933" max="4933" width="16.5703125" customWidth="1"/>
    <col min="4934" max="4935" width="14.7109375" customWidth="1"/>
    <col min="4937" max="4942" width="14.7109375" customWidth="1"/>
    <col min="4944" max="4944" width="14.85546875" customWidth="1"/>
    <col min="4945" max="4949" width="14.7109375" customWidth="1"/>
    <col min="4951" max="4955" width="14.7109375" customWidth="1"/>
    <col min="4956" max="4956" width="14.5703125" customWidth="1"/>
    <col min="4958" max="4959" width="14.7109375" customWidth="1"/>
    <col min="4960" max="4960" width="14.85546875" customWidth="1"/>
    <col min="4961" max="4961" width="14.7109375" customWidth="1"/>
    <col min="4965" max="4967" width="14.7109375" customWidth="1"/>
    <col min="5121" max="5121" width="7" customWidth="1"/>
    <col min="5122" max="5122" width="37.28515625" customWidth="1"/>
    <col min="5123" max="5123" width="13.28515625" customWidth="1"/>
    <col min="5124" max="5124" width="14.140625" customWidth="1"/>
    <col min="5125" max="5125" width="12.5703125" customWidth="1"/>
    <col min="5126" max="5126" width="13.42578125" customWidth="1"/>
    <col min="5127" max="5130" width="13.7109375" customWidth="1"/>
    <col min="5131" max="5131" width="14.140625" customWidth="1"/>
    <col min="5132" max="5132" width="13.7109375" customWidth="1"/>
    <col min="5133" max="5133" width="9" customWidth="1"/>
    <col min="5134" max="5141" width="14.7109375" customWidth="1"/>
    <col min="5142" max="5142" width="14.85546875" customWidth="1"/>
    <col min="5143" max="5155" width="14.7109375" customWidth="1"/>
    <col min="5157" max="5157" width="14.7109375" customWidth="1"/>
    <col min="5159" max="5162" width="14.7109375" customWidth="1"/>
    <col min="5163" max="5163" width="14.85546875" customWidth="1"/>
    <col min="5164" max="5167" width="14.7109375" customWidth="1"/>
    <col min="5169" max="5170" width="14.7109375" customWidth="1"/>
    <col min="5172" max="5173" width="14.7109375" customWidth="1"/>
    <col min="5174" max="5174" width="14.5703125" customWidth="1"/>
    <col min="5175" max="5177" width="14.7109375" customWidth="1"/>
    <col min="5180" max="5180" width="14.7109375" customWidth="1"/>
    <col min="5181" max="5181" width="14.85546875" customWidth="1"/>
    <col min="5182" max="5184" width="14.7109375" customWidth="1"/>
    <col min="5186" max="5186" width="14.85546875" customWidth="1"/>
    <col min="5187" max="5188" width="14.7109375" customWidth="1"/>
    <col min="5189" max="5189" width="16.5703125" customWidth="1"/>
    <col min="5190" max="5191" width="14.7109375" customWidth="1"/>
    <col min="5193" max="5198" width="14.7109375" customWidth="1"/>
    <col min="5200" max="5200" width="14.85546875" customWidth="1"/>
    <col min="5201" max="5205" width="14.7109375" customWidth="1"/>
    <col min="5207" max="5211" width="14.7109375" customWidth="1"/>
    <col min="5212" max="5212" width="14.5703125" customWidth="1"/>
    <col min="5214" max="5215" width="14.7109375" customWidth="1"/>
    <col min="5216" max="5216" width="14.85546875" customWidth="1"/>
    <col min="5217" max="5217" width="14.7109375" customWidth="1"/>
    <col min="5221" max="5223" width="14.7109375" customWidth="1"/>
    <col min="5377" max="5377" width="7" customWidth="1"/>
    <col min="5378" max="5378" width="37.28515625" customWidth="1"/>
    <col min="5379" max="5379" width="13.28515625" customWidth="1"/>
    <col min="5380" max="5380" width="14.140625" customWidth="1"/>
    <col min="5381" max="5381" width="12.5703125" customWidth="1"/>
    <col min="5382" max="5382" width="13.42578125" customWidth="1"/>
    <col min="5383" max="5386" width="13.7109375" customWidth="1"/>
    <col min="5387" max="5387" width="14.140625" customWidth="1"/>
    <col min="5388" max="5388" width="13.7109375" customWidth="1"/>
    <col min="5389" max="5389" width="9" customWidth="1"/>
    <col min="5390" max="5397" width="14.7109375" customWidth="1"/>
    <col min="5398" max="5398" width="14.85546875" customWidth="1"/>
    <col min="5399" max="5411" width="14.7109375" customWidth="1"/>
    <col min="5413" max="5413" width="14.7109375" customWidth="1"/>
    <col min="5415" max="5418" width="14.7109375" customWidth="1"/>
    <col min="5419" max="5419" width="14.85546875" customWidth="1"/>
    <col min="5420" max="5423" width="14.7109375" customWidth="1"/>
    <col min="5425" max="5426" width="14.7109375" customWidth="1"/>
    <col min="5428" max="5429" width="14.7109375" customWidth="1"/>
    <col min="5430" max="5430" width="14.5703125" customWidth="1"/>
    <col min="5431" max="5433" width="14.7109375" customWidth="1"/>
    <col min="5436" max="5436" width="14.7109375" customWidth="1"/>
    <col min="5437" max="5437" width="14.85546875" customWidth="1"/>
    <col min="5438" max="5440" width="14.7109375" customWidth="1"/>
    <col min="5442" max="5442" width="14.85546875" customWidth="1"/>
    <col min="5443" max="5444" width="14.7109375" customWidth="1"/>
    <col min="5445" max="5445" width="16.5703125" customWidth="1"/>
    <col min="5446" max="5447" width="14.7109375" customWidth="1"/>
    <col min="5449" max="5454" width="14.7109375" customWidth="1"/>
    <col min="5456" max="5456" width="14.85546875" customWidth="1"/>
    <col min="5457" max="5461" width="14.7109375" customWidth="1"/>
    <col min="5463" max="5467" width="14.7109375" customWidth="1"/>
    <col min="5468" max="5468" width="14.5703125" customWidth="1"/>
    <col min="5470" max="5471" width="14.7109375" customWidth="1"/>
    <col min="5472" max="5472" width="14.85546875" customWidth="1"/>
    <col min="5473" max="5473" width="14.7109375" customWidth="1"/>
    <col min="5477" max="5479" width="14.7109375" customWidth="1"/>
    <col min="5633" max="5633" width="7" customWidth="1"/>
    <col min="5634" max="5634" width="37.28515625" customWidth="1"/>
    <col min="5635" max="5635" width="13.28515625" customWidth="1"/>
    <col min="5636" max="5636" width="14.140625" customWidth="1"/>
    <col min="5637" max="5637" width="12.5703125" customWidth="1"/>
    <col min="5638" max="5638" width="13.42578125" customWidth="1"/>
    <col min="5639" max="5642" width="13.7109375" customWidth="1"/>
    <col min="5643" max="5643" width="14.140625" customWidth="1"/>
    <col min="5644" max="5644" width="13.7109375" customWidth="1"/>
    <col min="5645" max="5645" width="9" customWidth="1"/>
    <col min="5646" max="5653" width="14.7109375" customWidth="1"/>
    <col min="5654" max="5654" width="14.85546875" customWidth="1"/>
    <col min="5655" max="5667" width="14.7109375" customWidth="1"/>
    <col min="5669" max="5669" width="14.7109375" customWidth="1"/>
    <col min="5671" max="5674" width="14.7109375" customWidth="1"/>
    <col min="5675" max="5675" width="14.85546875" customWidth="1"/>
    <col min="5676" max="5679" width="14.7109375" customWidth="1"/>
    <col min="5681" max="5682" width="14.7109375" customWidth="1"/>
    <col min="5684" max="5685" width="14.7109375" customWidth="1"/>
    <col min="5686" max="5686" width="14.5703125" customWidth="1"/>
    <col min="5687" max="5689" width="14.7109375" customWidth="1"/>
    <col min="5692" max="5692" width="14.7109375" customWidth="1"/>
    <col min="5693" max="5693" width="14.85546875" customWidth="1"/>
    <col min="5694" max="5696" width="14.7109375" customWidth="1"/>
    <col min="5698" max="5698" width="14.85546875" customWidth="1"/>
    <col min="5699" max="5700" width="14.7109375" customWidth="1"/>
    <col min="5701" max="5701" width="16.5703125" customWidth="1"/>
    <col min="5702" max="5703" width="14.7109375" customWidth="1"/>
    <col min="5705" max="5710" width="14.7109375" customWidth="1"/>
    <col min="5712" max="5712" width="14.85546875" customWidth="1"/>
    <col min="5713" max="5717" width="14.7109375" customWidth="1"/>
    <col min="5719" max="5723" width="14.7109375" customWidth="1"/>
    <col min="5724" max="5724" width="14.5703125" customWidth="1"/>
    <col min="5726" max="5727" width="14.7109375" customWidth="1"/>
    <col min="5728" max="5728" width="14.85546875" customWidth="1"/>
    <col min="5729" max="5729" width="14.7109375" customWidth="1"/>
    <col min="5733" max="5735" width="14.7109375" customWidth="1"/>
    <col min="5889" max="5889" width="7" customWidth="1"/>
    <col min="5890" max="5890" width="37.28515625" customWidth="1"/>
    <col min="5891" max="5891" width="13.28515625" customWidth="1"/>
    <col min="5892" max="5892" width="14.140625" customWidth="1"/>
    <col min="5893" max="5893" width="12.5703125" customWidth="1"/>
    <col min="5894" max="5894" width="13.42578125" customWidth="1"/>
    <col min="5895" max="5898" width="13.7109375" customWidth="1"/>
    <col min="5899" max="5899" width="14.140625" customWidth="1"/>
    <col min="5900" max="5900" width="13.7109375" customWidth="1"/>
    <col min="5901" max="5901" width="9" customWidth="1"/>
    <col min="5902" max="5909" width="14.7109375" customWidth="1"/>
    <col min="5910" max="5910" width="14.85546875" customWidth="1"/>
    <col min="5911" max="5923" width="14.7109375" customWidth="1"/>
    <col min="5925" max="5925" width="14.7109375" customWidth="1"/>
    <col min="5927" max="5930" width="14.7109375" customWidth="1"/>
    <col min="5931" max="5931" width="14.85546875" customWidth="1"/>
    <col min="5932" max="5935" width="14.7109375" customWidth="1"/>
    <col min="5937" max="5938" width="14.7109375" customWidth="1"/>
    <col min="5940" max="5941" width="14.7109375" customWidth="1"/>
    <col min="5942" max="5942" width="14.5703125" customWidth="1"/>
    <col min="5943" max="5945" width="14.7109375" customWidth="1"/>
    <col min="5948" max="5948" width="14.7109375" customWidth="1"/>
    <col min="5949" max="5949" width="14.85546875" customWidth="1"/>
    <col min="5950" max="5952" width="14.7109375" customWidth="1"/>
    <col min="5954" max="5954" width="14.85546875" customWidth="1"/>
    <col min="5955" max="5956" width="14.7109375" customWidth="1"/>
    <col min="5957" max="5957" width="16.5703125" customWidth="1"/>
    <col min="5958" max="5959" width="14.7109375" customWidth="1"/>
    <col min="5961" max="5966" width="14.7109375" customWidth="1"/>
    <col min="5968" max="5968" width="14.85546875" customWidth="1"/>
    <col min="5969" max="5973" width="14.7109375" customWidth="1"/>
    <col min="5975" max="5979" width="14.7109375" customWidth="1"/>
    <col min="5980" max="5980" width="14.5703125" customWidth="1"/>
    <col min="5982" max="5983" width="14.7109375" customWidth="1"/>
    <col min="5984" max="5984" width="14.85546875" customWidth="1"/>
    <col min="5985" max="5985" width="14.7109375" customWidth="1"/>
    <col min="5989" max="5991" width="14.7109375" customWidth="1"/>
    <col min="6145" max="6145" width="7" customWidth="1"/>
    <col min="6146" max="6146" width="37.28515625" customWidth="1"/>
    <col min="6147" max="6147" width="13.28515625" customWidth="1"/>
    <col min="6148" max="6148" width="14.140625" customWidth="1"/>
    <col min="6149" max="6149" width="12.5703125" customWidth="1"/>
    <col min="6150" max="6150" width="13.42578125" customWidth="1"/>
    <col min="6151" max="6154" width="13.7109375" customWidth="1"/>
    <col min="6155" max="6155" width="14.140625" customWidth="1"/>
    <col min="6156" max="6156" width="13.7109375" customWidth="1"/>
    <col min="6157" max="6157" width="9" customWidth="1"/>
    <col min="6158" max="6165" width="14.7109375" customWidth="1"/>
    <col min="6166" max="6166" width="14.85546875" customWidth="1"/>
    <col min="6167" max="6179" width="14.7109375" customWidth="1"/>
    <col min="6181" max="6181" width="14.7109375" customWidth="1"/>
    <col min="6183" max="6186" width="14.7109375" customWidth="1"/>
    <col min="6187" max="6187" width="14.85546875" customWidth="1"/>
    <col min="6188" max="6191" width="14.7109375" customWidth="1"/>
    <col min="6193" max="6194" width="14.7109375" customWidth="1"/>
    <col min="6196" max="6197" width="14.7109375" customWidth="1"/>
    <col min="6198" max="6198" width="14.5703125" customWidth="1"/>
    <col min="6199" max="6201" width="14.7109375" customWidth="1"/>
    <col min="6204" max="6204" width="14.7109375" customWidth="1"/>
    <col min="6205" max="6205" width="14.85546875" customWidth="1"/>
    <col min="6206" max="6208" width="14.7109375" customWidth="1"/>
    <col min="6210" max="6210" width="14.85546875" customWidth="1"/>
    <col min="6211" max="6212" width="14.7109375" customWidth="1"/>
    <col min="6213" max="6213" width="16.5703125" customWidth="1"/>
    <col min="6214" max="6215" width="14.7109375" customWidth="1"/>
    <col min="6217" max="6222" width="14.7109375" customWidth="1"/>
    <col min="6224" max="6224" width="14.85546875" customWidth="1"/>
    <col min="6225" max="6229" width="14.7109375" customWidth="1"/>
    <col min="6231" max="6235" width="14.7109375" customWidth="1"/>
    <col min="6236" max="6236" width="14.5703125" customWidth="1"/>
    <col min="6238" max="6239" width="14.7109375" customWidth="1"/>
    <col min="6240" max="6240" width="14.85546875" customWidth="1"/>
    <col min="6241" max="6241" width="14.7109375" customWidth="1"/>
    <col min="6245" max="6247" width="14.7109375" customWidth="1"/>
    <col min="6401" max="6401" width="7" customWidth="1"/>
    <col min="6402" max="6402" width="37.28515625" customWidth="1"/>
    <col min="6403" max="6403" width="13.28515625" customWidth="1"/>
    <col min="6404" max="6404" width="14.140625" customWidth="1"/>
    <col min="6405" max="6405" width="12.5703125" customWidth="1"/>
    <col min="6406" max="6406" width="13.42578125" customWidth="1"/>
    <col min="6407" max="6410" width="13.7109375" customWidth="1"/>
    <col min="6411" max="6411" width="14.140625" customWidth="1"/>
    <col min="6412" max="6412" width="13.7109375" customWidth="1"/>
    <col min="6413" max="6413" width="9" customWidth="1"/>
    <col min="6414" max="6421" width="14.7109375" customWidth="1"/>
    <col min="6422" max="6422" width="14.85546875" customWidth="1"/>
    <col min="6423" max="6435" width="14.7109375" customWidth="1"/>
    <col min="6437" max="6437" width="14.7109375" customWidth="1"/>
    <col min="6439" max="6442" width="14.7109375" customWidth="1"/>
    <col min="6443" max="6443" width="14.85546875" customWidth="1"/>
    <col min="6444" max="6447" width="14.7109375" customWidth="1"/>
    <col min="6449" max="6450" width="14.7109375" customWidth="1"/>
    <col min="6452" max="6453" width="14.7109375" customWidth="1"/>
    <col min="6454" max="6454" width="14.5703125" customWidth="1"/>
    <col min="6455" max="6457" width="14.7109375" customWidth="1"/>
    <col min="6460" max="6460" width="14.7109375" customWidth="1"/>
    <col min="6461" max="6461" width="14.85546875" customWidth="1"/>
    <col min="6462" max="6464" width="14.7109375" customWidth="1"/>
    <col min="6466" max="6466" width="14.85546875" customWidth="1"/>
    <col min="6467" max="6468" width="14.7109375" customWidth="1"/>
    <col min="6469" max="6469" width="16.5703125" customWidth="1"/>
    <col min="6470" max="6471" width="14.7109375" customWidth="1"/>
    <col min="6473" max="6478" width="14.7109375" customWidth="1"/>
    <col min="6480" max="6480" width="14.85546875" customWidth="1"/>
    <col min="6481" max="6485" width="14.7109375" customWidth="1"/>
    <col min="6487" max="6491" width="14.7109375" customWidth="1"/>
    <col min="6492" max="6492" width="14.5703125" customWidth="1"/>
    <col min="6494" max="6495" width="14.7109375" customWidth="1"/>
    <col min="6496" max="6496" width="14.85546875" customWidth="1"/>
    <col min="6497" max="6497" width="14.7109375" customWidth="1"/>
    <col min="6501" max="6503" width="14.7109375" customWidth="1"/>
    <col min="6657" max="6657" width="7" customWidth="1"/>
    <col min="6658" max="6658" width="37.28515625" customWidth="1"/>
    <col min="6659" max="6659" width="13.28515625" customWidth="1"/>
    <col min="6660" max="6660" width="14.140625" customWidth="1"/>
    <col min="6661" max="6661" width="12.5703125" customWidth="1"/>
    <col min="6662" max="6662" width="13.42578125" customWidth="1"/>
    <col min="6663" max="6666" width="13.7109375" customWidth="1"/>
    <col min="6667" max="6667" width="14.140625" customWidth="1"/>
    <col min="6668" max="6668" width="13.7109375" customWidth="1"/>
    <col min="6669" max="6669" width="9" customWidth="1"/>
    <col min="6670" max="6677" width="14.7109375" customWidth="1"/>
    <col min="6678" max="6678" width="14.85546875" customWidth="1"/>
    <col min="6679" max="6691" width="14.7109375" customWidth="1"/>
    <col min="6693" max="6693" width="14.7109375" customWidth="1"/>
    <col min="6695" max="6698" width="14.7109375" customWidth="1"/>
    <col min="6699" max="6699" width="14.85546875" customWidth="1"/>
    <col min="6700" max="6703" width="14.7109375" customWidth="1"/>
    <col min="6705" max="6706" width="14.7109375" customWidth="1"/>
    <col min="6708" max="6709" width="14.7109375" customWidth="1"/>
    <col min="6710" max="6710" width="14.5703125" customWidth="1"/>
    <col min="6711" max="6713" width="14.7109375" customWidth="1"/>
    <col min="6716" max="6716" width="14.7109375" customWidth="1"/>
    <col min="6717" max="6717" width="14.85546875" customWidth="1"/>
    <col min="6718" max="6720" width="14.7109375" customWidth="1"/>
    <col min="6722" max="6722" width="14.85546875" customWidth="1"/>
    <col min="6723" max="6724" width="14.7109375" customWidth="1"/>
    <col min="6725" max="6725" width="16.5703125" customWidth="1"/>
    <col min="6726" max="6727" width="14.7109375" customWidth="1"/>
    <col min="6729" max="6734" width="14.7109375" customWidth="1"/>
    <col min="6736" max="6736" width="14.85546875" customWidth="1"/>
    <col min="6737" max="6741" width="14.7109375" customWidth="1"/>
    <col min="6743" max="6747" width="14.7109375" customWidth="1"/>
    <col min="6748" max="6748" width="14.5703125" customWidth="1"/>
    <col min="6750" max="6751" width="14.7109375" customWidth="1"/>
    <col min="6752" max="6752" width="14.85546875" customWidth="1"/>
    <col min="6753" max="6753" width="14.7109375" customWidth="1"/>
    <col min="6757" max="6759" width="14.7109375" customWidth="1"/>
    <col min="6913" max="6913" width="7" customWidth="1"/>
    <col min="6914" max="6914" width="37.28515625" customWidth="1"/>
    <col min="6915" max="6915" width="13.28515625" customWidth="1"/>
    <col min="6916" max="6916" width="14.140625" customWidth="1"/>
    <col min="6917" max="6917" width="12.5703125" customWidth="1"/>
    <col min="6918" max="6918" width="13.42578125" customWidth="1"/>
    <col min="6919" max="6922" width="13.7109375" customWidth="1"/>
    <col min="6923" max="6923" width="14.140625" customWidth="1"/>
    <col min="6924" max="6924" width="13.7109375" customWidth="1"/>
    <col min="6925" max="6925" width="9" customWidth="1"/>
    <col min="6926" max="6933" width="14.7109375" customWidth="1"/>
    <col min="6934" max="6934" width="14.85546875" customWidth="1"/>
    <col min="6935" max="6947" width="14.7109375" customWidth="1"/>
    <col min="6949" max="6949" width="14.7109375" customWidth="1"/>
    <col min="6951" max="6954" width="14.7109375" customWidth="1"/>
    <col min="6955" max="6955" width="14.85546875" customWidth="1"/>
    <col min="6956" max="6959" width="14.7109375" customWidth="1"/>
    <col min="6961" max="6962" width="14.7109375" customWidth="1"/>
    <col min="6964" max="6965" width="14.7109375" customWidth="1"/>
    <col min="6966" max="6966" width="14.5703125" customWidth="1"/>
    <col min="6967" max="6969" width="14.7109375" customWidth="1"/>
    <col min="6972" max="6972" width="14.7109375" customWidth="1"/>
    <col min="6973" max="6973" width="14.85546875" customWidth="1"/>
    <col min="6974" max="6976" width="14.7109375" customWidth="1"/>
    <col min="6978" max="6978" width="14.85546875" customWidth="1"/>
    <col min="6979" max="6980" width="14.7109375" customWidth="1"/>
    <col min="6981" max="6981" width="16.5703125" customWidth="1"/>
    <col min="6982" max="6983" width="14.7109375" customWidth="1"/>
    <col min="6985" max="6990" width="14.7109375" customWidth="1"/>
    <col min="6992" max="6992" width="14.85546875" customWidth="1"/>
    <col min="6993" max="6997" width="14.7109375" customWidth="1"/>
    <col min="6999" max="7003" width="14.7109375" customWidth="1"/>
    <col min="7004" max="7004" width="14.5703125" customWidth="1"/>
    <col min="7006" max="7007" width="14.7109375" customWidth="1"/>
    <col min="7008" max="7008" width="14.85546875" customWidth="1"/>
    <col min="7009" max="7009" width="14.7109375" customWidth="1"/>
    <col min="7013" max="7015" width="14.7109375" customWidth="1"/>
    <col min="7169" max="7169" width="7" customWidth="1"/>
    <col min="7170" max="7170" width="37.28515625" customWidth="1"/>
    <col min="7171" max="7171" width="13.28515625" customWidth="1"/>
    <col min="7172" max="7172" width="14.140625" customWidth="1"/>
    <col min="7173" max="7173" width="12.5703125" customWidth="1"/>
    <col min="7174" max="7174" width="13.42578125" customWidth="1"/>
    <col min="7175" max="7178" width="13.7109375" customWidth="1"/>
    <col min="7179" max="7179" width="14.140625" customWidth="1"/>
    <col min="7180" max="7180" width="13.7109375" customWidth="1"/>
    <col min="7181" max="7181" width="9" customWidth="1"/>
    <col min="7182" max="7189" width="14.7109375" customWidth="1"/>
    <col min="7190" max="7190" width="14.85546875" customWidth="1"/>
    <col min="7191" max="7203" width="14.7109375" customWidth="1"/>
    <col min="7205" max="7205" width="14.7109375" customWidth="1"/>
    <col min="7207" max="7210" width="14.7109375" customWidth="1"/>
    <col min="7211" max="7211" width="14.85546875" customWidth="1"/>
    <col min="7212" max="7215" width="14.7109375" customWidth="1"/>
    <col min="7217" max="7218" width="14.7109375" customWidth="1"/>
    <col min="7220" max="7221" width="14.7109375" customWidth="1"/>
    <col min="7222" max="7222" width="14.5703125" customWidth="1"/>
    <col min="7223" max="7225" width="14.7109375" customWidth="1"/>
    <col min="7228" max="7228" width="14.7109375" customWidth="1"/>
    <col min="7229" max="7229" width="14.85546875" customWidth="1"/>
    <col min="7230" max="7232" width="14.7109375" customWidth="1"/>
    <col min="7234" max="7234" width="14.85546875" customWidth="1"/>
    <col min="7235" max="7236" width="14.7109375" customWidth="1"/>
    <col min="7237" max="7237" width="16.5703125" customWidth="1"/>
    <col min="7238" max="7239" width="14.7109375" customWidth="1"/>
    <col min="7241" max="7246" width="14.7109375" customWidth="1"/>
    <col min="7248" max="7248" width="14.85546875" customWidth="1"/>
    <col min="7249" max="7253" width="14.7109375" customWidth="1"/>
    <col min="7255" max="7259" width="14.7109375" customWidth="1"/>
    <col min="7260" max="7260" width="14.5703125" customWidth="1"/>
    <col min="7262" max="7263" width="14.7109375" customWidth="1"/>
    <col min="7264" max="7264" width="14.85546875" customWidth="1"/>
    <col min="7265" max="7265" width="14.7109375" customWidth="1"/>
    <col min="7269" max="7271" width="14.7109375" customWidth="1"/>
    <col min="7425" max="7425" width="7" customWidth="1"/>
    <col min="7426" max="7426" width="37.28515625" customWidth="1"/>
    <col min="7427" max="7427" width="13.28515625" customWidth="1"/>
    <col min="7428" max="7428" width="14.140625" customWidth="1"/>
    <col min="7429" max="7429" width="12.5703125" customWidth="1"/>
    <col min="7430" max="7430" width="13.42578125" customWidth="1"/>
    <col min="7431" max="7434" width="13.7109375" customWidth="1"/>
    <col min="7435" max="7435" width="14.140625" customWidth="1"/>
    <col min="7436" max="7436" width="13.7109375" customWidth="1"/>
    <col min="7437" max="7437" width="9" customWidth="1"/>
    <col min="7438" max="7445" width="14.7109375" customWidth="1"/>
    <col min="7446" max="7446" width="14.85546875" customWidth="1"/>
    <col min="7447" max="7459" width="14.7109375" customWidth="1"/>
    <col min="7461" max="7461" width="14.7109375" customWidth="1"/>
    <col min="7463" max="7466" width="14.7109375" customWidth="1"/>
    <col min="7467" max="7467" width="14.85546875" customWidth="1"/>
    <col min="7468" max="7471" width="14.7109375" customWidth="1"/>
    <col min="7473" max="7474" width="14.7109375" customWidth="1"/>
    <col min="7476" max="7477" width="14.7109375" customWidth="1"/>
    <col min="7478" max="7478" width="14.5703125" customWidth="1"/>
    <col min="7479" max="7481" width="14.7109375" customWidth="1"/>
    <col min="7484" max="7484" width="14.7109375" customWidth="1"/>
    <col min="7485" max="7485" width="14.85546875" customWidth="1"/>
    <col min="7486" max="7488" width="14.7109375" customWidth="1"/>
    <col min="7490" max="7490" width="14.85546875" customWidth="1"/>
    <col min="7491" max="7492" width="14.7109375" customWidth="1"/>
    <col min="7493" max="7493" width="16.5703125" customWidth="1"/>
    <col min="7494" max="7495" width="14.7109375" customWidth="1"/>
    <col min="7497" max="7502" width="14.7109375" customWidth="1"/>
    <col min="7504" max="7504" width="14.85546875" customWidth="1"/>
    <col min="7505" max="7509" width="14.7109375" customWidth="1"/>
    <col min="7511" max="7515" width="14.7109375" customWidth="1"/>
    <col min="7516" max="7516" width="14.5703125" customWidth="1"/>
    <col min="7518" max="7519" width="14.7109375" customWidth="1"/>
    <col min="7520" max="7520" width="14.85546875" customWidth="1"/>
    <col min="7521" max="7521" width="14.7109375" customWidth="1"/>
    <col min="7525" max="7527" width="14.7109375" customWidth="1"/>
    <col min="7681" max="7681" width="7" customWidth="1"/>
    <col min="7682" max="7682" width="37.28515625" customWidth="1"/>
    <col min="7683" max="7683" width="13.28515625" customWidth="1"/>
    <col min="7684" max="7684" width="14.140625" customWidth="1"/>
    <col min="7685" max="7685" width="12.5703125" customWidth="1"/>
    <col min="7686" max="7686" width="13.42578125" customWidth="1"/>
    <col min="7687" max="7690" width="13.7109375" customWidth="1"/>
    <col min="7691" max="7691" width="14.140625" customWidth="1"/>
    <col min="7692" max="7692" width="13.7109375" customWidth="1"/>
    <col min="7693" max="7693" width="9" customWidth="1"/>
    <col min="7694" max="7701" width="14.7109375" customWidth="1"/>
    <col min="7702" max="7702" width="14.85546875" customWidth="1"/>
    <col min="7703" max="7715" width="14.7109375" customWidth="1"/>
    <col min="7717" max="7717" width="14.7109375" customWidth="1"/>
    <col min="7719" max="7722" width="14.7109375" customWidth="1"/>
    <col min="7723" max="7723" width="14.85546875" customWidth="1"/>
    <col min="7724" max="7727" width="14.7109375" customWidth="1"/>
    <col min="7729" max="7730" width="14.7109375" customWidth="1"/>
    <col min="7732" max="7733" width="14.7109375" customWidth="1"/>
    <col min="7734" max="7734" width="14.5703125" customWidth="1"/>
    <col min="7735" max="7737" width="14.7109375" customWidth="1"/>
    <col min="7740" max="7740" width="14.7109375" customWidth="1"/>
    <col min="7741" max="7741" width="14.85546875" customWidth="1"/>
    <col min="7742" max="7744" width="14.7109375" customWidth="1"/>
    <col min="7746" max="7746" width="14.85546875" customWidth="1"/>
    <col min="7747" max="7748" width="14.7109375" customWidth="1"/>
    <col min="7749" max="7749" width="16.5703125" customWidth="1"/>
    <col min="7750" max="7751" width="14.7109375" customWidth="1"/>
    <col min="7753" max="7758" width="14.7109375" customWidth="1"/>
    <col min="7760" max="7760" width="14.85546875" customWidth="1"/>
    <col min="7761" max="7765" width="14.7109375" customWidth="1"/>
    <col min="7767" max="7771" width="14.7109375" customWidth="1"/>
    <col min="7772" max="7772" width="14.5703125" customWidth="1"/>
    <col min="7774" max="7775" width="14.7109375" customWidth="1"/>
    <col min="7776" max="7776" width="14.85546875" customWidth="1"/>
    <col min="7777" max="7777" width="14.7109375" customWidth="1"/>
    <col min="7781" max="7783" width="14.7109375" customWidth="1"/>
    <col min="7937" max="7937" width="7" customWidth="1"/>
    <col min="7938" max="7938" width="37.28515625" customWidth="1"/>
    <col min="7939" max="7939" width="13.28515625" customWidth="1"/>
    <col min="7940" max="7940" width="14.140625" customWidth="1"/>
    <col min="7941" max="7941" width="12.5703125" customWidth="1"/>
    <col min="7942" max="7942" width="13.42578125" customWidth="1"/>
    <col min="7943" max="7946" width="13.7109375" customWidth="1"/>
    <col min="7947" max="7947" width="14.140625" customWidth="1"/>
    <col min="7948" max="7948" width="13.7109375" customWidth="1"/>
    <col min="7949" max="7949" width="9" customWidth="1"/>
    <col min="7950" max="7957" width="14.7109375" customWidth="1"/>
    <col min="7958" max="7958" width="14.85546875" customWidth="1"/>
    <col min="7959" max="7971" width="14.7109375" customWidth="1"/>
    <col min="7973" max="7973" width="14.7109375" customWidth="1"/>
    <col min="7975" max="7978" width="14.7109375" customWidth="1"/>
    <col min="7979" max="7979" width="14.85546875" customWidth="1"/>
    <col min="7980" max="7983" width="14.7109375" customWidth="1"/>
    <col min="7985" max="7986" width="14.7109375" customWidth="1"/>
    <col min="7988" max="7989" width="14.7109375" customWidth="1"/>
    <col min="7990" max="7990" width="14.5703125" customWidth="1"/>
    <col min="7991" max="7993" width="14.7109375" customWidth="1"/>
    <col min="7996" max="7996" width="14.7109375" customWidth="1"/>
    <col min="7997" max="7997" width="14.85546875" customWidth="1"/>
    <col min="7998" max="8000" width="14.7109375" customWidth="1"/>
    <col min="8002" max="8002" width="14.85546875" customWidth="1"/>
    <col min="8003" max="8004" width="14.7109375" customWidth="1"/>
    <col min="8005" max="8005" width="16.5703125" customWidth="1"/>
    <col min="8006" max="8007" width="14.7109375" customWidth="1"/>
    <col min="8009" max="8014" width="14.7109375" customWidth="1"/>
    <col min="8016" max="8016" width="14.85546875" customWidth="1"/>
    <col min="8017" max="8021" width="14.7109375" customWidth="1"/>
    <col min="8023" max="8027" width="14.7109375" customWidth="1"/>
    <col min="8028" max="8028" width="14.5703125" customWidth="1"/>
    <col min="8030" max="8031" width="14.7109375" customWidth="1"/>
    <col min="8032" max="8032" width="14.85546875" customWidth="1"/>
    <col min="8033" max="8033" width="14.7109375" customWidth="1"/>
    <col min="8037" max="8039" width="14.7109375" customWidth="1"/>
    <col min="8193" max="8193" width="7" customWidth="1"/>
    <col min="8194" max="8194" width="37.28515625" customWidth="1"/>
    <col min="8195" max="8195" width="13.28515625" customWidth="1"/>
    <col min="8196" max="8196" width="14.140625" customWidth="1"/>
    <col min="8197" max="8197" width="12.5703125" customWidth="1"/>
    <col min="8198" max="8198" width="13.42578125" customWidth="1"/>
    <col min="8199" max="8202" width="13.7109375" customWidth="1"/>
    <col min="8203" max="8203" width="14.140625" customWidth="1"/>
    <col min="8204" max="8204" width="13.7109375" customWidth="1"/>
    <col min="8205" max="8205" width="9" customWidth="1"/>
    <col min="8206" max="8213" width="14.7109375" customWidth="1"/>
    <col min="8214" max="8214" width="14.85546875" customWidth="1"/>
    <col min="8215" max="8227" width="14.7109375" customWidth="1"/>
    <col min="8229" max="8229" width="14.7109375" customWidth="1"/>
    <col min="8231" max="8234" width="14.7109375" customWidth="1"/>
    <col min="8235" max="8235" width="14.85546875" customWidth="1"/>
    <col min="8236" max="8239" width="14.7109375" customWidth="1"/>
    <col min="8241" max="8242" width="14.7109375" customWidth="1"/>
    <col min="8244" max="8245" width="14.7109375" customWidth="1"/>
    <col min="8246" max="8246" width="14.5703125" customWidth="1"/>
    <col min="8247" max="8249" width="14.7109375" customWidth="1"/>
    <col min="8252" max="8252" width="14.7109375" customWidth="1"/>
    <col min="8253" max="8253" width="14.85546875" customWidth="1"/>
    <col min="8254" max="8256" width="14.7109375" customWidth="1"/>
    <col min="8258" max="8258" width="14.85546875" customWidth="1"/>
    <col min="8259" max="8260" width="14.7109375" customWidth="1"/>
    <col min="8261" max="8261" width="16.5703125" customWidth="1"/>
    <col min="8262" max="8263" width="14.7109375" customWidth="1"/>
    <col min="8265" max="8270" width="14.7109375" customWidth="1"/>
    <col min="8272" max="8272" width="14.85546875" customWidth="1"/>
    <col min="8273" max="8277" width="14.7109375" customWidth="1"/>
    <col min="8279" max="8283" width="14.7109375" customWidth="1"/>
    <col min="8284" max="8284" width="14.5703125" customWidth="1"/>
    <col min="8286" max="8287" width="14.7109375" customWidth="1"/>
    <col min="8288" max="8288" width="14.85546875" customWidth="1"/>
    <col min="8289" max="8289" width="14.7109375" customWidth="1"/>
    <col min="8293" max="8295" width="14.7109375" customWidth="1"/>
    <col min="8449" max="8449" width="7" customWidth="1"/>
    <col min="8450" max="8450" width="37.28515625" customWidth="1"/>
    <col min="8451" max="8451" width="13.28515625" customWidth="1"/>
    <col min="8452" max="8452" width="14.140625" customWidth="1"/>
    <col min="8453" max="8453" width="12.5703125" customWidth="1"/>
    <col min="8454" max="8454" width="13.42578125" customWidth="1"/>
    <col min="8455" max="8458" width="13.7109375" customWidth="1"/>
    <col min="8459" max="8459" width="14.140625" customWidth="1"/>
    <col min="8460" max="8460" width="13.7109375" customWidth="1"/>
    <col min="8461" max="8461" width="9" customWidth="1"/>
    <col min="8462" max="8469" width="14.7109375" customWidth="1"/>
    <col min="8470" max="8470" width="14.85546875" customWidth="1"/>
    <col min="8471" max="8483" width="14.7109375" customWidth="1"/>
    <col min="8485" max="8485" width="14.7109375" customWidth="1"/>
    <col min="8487" max="8490" width="14.7109375" customWidth="1"/>
    <col min="8491" max="8491" width="14.85546875" customWidth="1"/>
    <col min="8492" max="8495" width="14.7109375" customWidth="1"/>
    <col min="8497" max="8498" width="14.7109375" customWidth="1"/>
    <col min="8500" max="8501" width="14.7109375" customWidth="1"/>
    <col min="8502" max="8502" width="14.5703125" customWidth="1"/>
    <col min="8503" max="8505" width="14.7109375" customWidth="1"/>
    <col min="8508" max="8508" width="14.7109375" customWidth="1"/>
    <col min="8509" max="8509" width="14.85546875" customWidth="1"/>
    <col min="8510" max="8512" width="14.7109375" customWidth="1"/>
    <col min="8514" max="8514" width="14.85546875" customWidth="1"/>
    <col min="8515" max="8516" width="14.7109375" customWidth="1"/>
    <col min="8517" max="8517" width="16.5703125" customWidth="1"/>
    <col min="8518" max="8519" width="14.7109375" customWidth="1"/>
    <col min="8521" max="8526" width="14.7109375" customWidth="1"/>
    <col min="8528" max="8528" width="14.85546875" customWidth="1"/>
    <col min="8529" max="8533" width="14.7109375" customWidth="1"/>
    <col min="8535" max="8539" width="14.7109375" customWidth="1"/>
    <col min="8540" max="8540" width="14.5703125" customWidth="1"/>
    <col min="8542" max="8543" width="14.7109375" customWidth="1"/>
    <col min="8544" max="8544" width="14.85546875" customWidth="1"/>
    <col min="8545" max="8545" width="14.7109375" customWidth="1"/>
    <col min="8549" max="8551" width="14.7109375" customWidth="1"/>
    <col min="8705" max="8705" width="7" customWidth="1"/>
    <col min="8706" max="8706" width="37.28515625" customWidth="1"/>
    <col min="8707" max="8707" width="13.28515625" customWidth="1"/>
    <col min="8708" max="8708" width="14.140625" customWidth="1"/>
    <col min="8709" max="8709" width="12.5703125" customWidth="1"/>
    <col min="8710" max="8710" width="13.42578125" customWidth="1"/>
    <col min="8711" max="8714" width="13.7109375" customWidth="1"/>
    <col min="8715" max="8715" width="14.140625" customWidth="1"/>
    <col min="8716" max="8716" width="13.7109375" customWidth="1"/>
    <col min="8717" max="8717" width="9" customWidth="1"/>
    <col min="8718" max="8725" width="14.7109375" customWidth="1"/>
    <col min="8726" max="8726" width="14.85546875" customWidth="1"/>
    <col min="8727" max="8739" width="14.7109375" customWidth="1"/>
    <col min="8741" max="8741" width="14.7109375" customWidth="1"/>
    <col min="8743" max="8746" width="14.7109375" customWidth="1"/>
    <col min="8747" max="8747" width="14.85546875" customWidth="1"/>
    <col min="8748" max="8751" width="14.7109375" customWidth="1"/>
    <col min="8753" max="8754" width="14.7109375" customWidth="1"/>
    <col min="8756" max="8757" width="14.7109375" customWidth="1"/>
    <col min="8758" max="8758" width="14.5703125" customWidth="1"/>
    <col min="8759" max="8761" width="14.7109375" customWidth="1"/>
    <col min="8764" max="8764" width="14.7109375" customWidth="1"/>
    <col min="8765" max="8765" width="14.85546875" customWidth="1"/>
    <col min="8766" max="8768" width="14.7109375" customWidth="1"/>
    <col min="8770" max="8770" width="14.85546875" customWidth="1"/>
    <col min="8771" max="8772" width="14.7109375" customWidth="1"/>
    <col min="8773" max="8773" width="16.5703125" customWidth="1"/>
    <col min="8774" max="8775" width="14.7109375" customWidth="1"/>
    <col min="8777" max="8782" width="14.7109375" customWidth="1"/>
    <col min="8784" max="8784" width="14.85546875" customWidth="1"/>
    <col min="8785" max="8789" width="14.7109375" customWidth="1"/>
    <col min="8791" max="8795" width="14.7109375" customWidth="1"/>
    <col min="8796" max="8796" width="14.5703125" customWidth="1"/>
    <col min="8798" max="8799" width="14.7109375" customWidth="1"/>
    <col min="8800" max="8800" width="14.85546875" customWidth="1"/>
    <col min="8801" max="8801" width="14.7109375" customWidth="1"/>
    <col min="8805" max="8807" width="14.7109375" customWidth="1"/>
    <col min="8961" max="8961" width="7" customWidth="1"/>
    <col min="8962" max="8962" width="37.28515625" customWidth="1"/>
    <col min="8963" max="8963" width="13.28515625" customWidth="1"/>
    <col min="8964" max="8964" width="14.140625" customWidth="1"/>
    <col min="8965" max="8965" width="12.5703125" customWidth="1"/>
    <col min="8966" max="8966" width="13.42578125" customWidth="1"/>
    <col min="8967" max="8970" width="13.7109375" customWidth="1"/>
    <col min="8971" max="8971" width="14.140625" customWidth="1"/>
    <col min="8972" max="8972" width="13.7109375" customWidth="1"/>
    <col min="8973" max="8973" width="9" customWidth="1"/>
    <col min="8974" max="8981" width="14.7109375" customWidth="1"/>
    <col min="8982" max="8982" width="14.85546875" customWidth="1"/>
    <col min="8983" max="8995" width="14.7109375" customWidth="1"/>
    <col min="8997" max="8997" width="14.7109375" customWidth="1"/>
    <col min="8999" max="9002" width="14.7109375" customWidth="1"/>
    <col min="9003" max="9003" width="14.85546875" customWidth="1"/>
    <col min="9004" max="9007" width="14.7109375" customWidth="1"/>
    <col min="9009" max="9010" width="14.7109375" customWidth="1"/>
    <col min="9012" max="9013" width="14.7109375" customWidth="1"/>
    <col min="9014" max="9014" width="14.5703125" customWidth="1"/>
    <col min="9015" max="9017" width="14.7109375" customWidth="1"/>
    <col min="9020" max="9020" width="14.7109375" customWidth="1"/>
    <col min="9021" max="9021" width="14.85546875" customWidth="1"/>
    <col min="9022" max="9024" width="14.7109375" customWidth="1"/>
    <col min="9026" max="9026" width="14.85546875" customWidth="1"/>
    <col min="9027" max="9028" width="14.7109375" customWidth="1"/>
    <col min="9029" max="9029" width="16.5703125" customWidth="1"/>
    <col min="9030" max="9031" width="14.7109375" customWidth="1"/>
    <col min="9033" max="9038" width="14.7109375" customWidth="1"/>
    <col min="9040" max="9040" width="14.85546875" customWidth="1"/>
    <col min="9041" max="9045" width="14.7109375" customWidth="1"/>
    <col min="9047" max="9051" width="14.7109375" customWidth="1"/>
    <col min="9052" max="9052" width="14.5703125" customWidth="1"/>
    <col min="9054" max="9055" width="14.7109375" customWidth="1"/>
    <col min="9056" max="9056" width="14.85546875" customWidth="1"/>
    <col min="9057" max="9057" width="14.7109375" customWidth="1"/>
    <col min="9061" max="9063" width="14.7109375" customWidth="1"/>
    <col min="9217" max="9217" width="7" customWidth="1"/>
    <col min="9218" max="9218" width="37.28515625" customWidth="1"/>
    <col min="9219" max="9219" width="13.28515625" customWidth="1"/>
    <col min="9220" max="9220" width="14.140625" customWidth="1"/>
    <col min="9221" max="9221" width="12.5703125" customWidth="1"/>
    <col min="9222" max="9222" width="13.42578125" customWidth="1"/>
    <col min="9223" max="9226" width="13.7109375" customWidth="1"/>
    <col min="9227" max="9227" width="14.140625" customWidth="1"/>
    <col min="9228" max="9228" width="13.7109375" customWidth="1"/>
    <col min="9229" max="9229" width="9" customWidth="1"/>
    <col min="9230" max="9237" width="14.7109375" customWidth="1"/>
    <col min="9238" max="9238" width="14.85546875" customWidth="1"/>
    <col min="9239" max="9251" width="14.7109375" customWidth="1"/>
    <col min="9253" max="9253" width="14.7109375" customWidth="1"/>
    <col min="9255" max="9258" width="14.7109375" customWidth="1"/>
    <col min="9259" max="9259" width="14.85546875" customWidth="1"/>
    <col min="9260" max="9263" width="14.7109375" customWidth="1"/>
    <col min="9265" max="9266" width="14.7109375" customWidth="1"/>
    <col min="9268" max="9269" width="14.7109375" customWidth="1"/>
    <col min="9270" max="9270" width="14.5703125" customWidth="1"/>
    <col min="9271" max="9273" width="14.7109375" customWidth="1"/>
    <col min="9276" max="9276" width="14.7109375" customWidth="1"/>
    <col min="9277" max="9277" width="14.85546875" customWidth="1"/>
    <col min="9278" max="9280" width="14.7109375" customWidth="1"/>
    <col min="9282" max="9282" width="14.85546875" customWidth="1"/>
    <col min="9283" max="9284" width="14.7109375" customWidth="1"/>
    <col min="9285" max="9285" width="16.5703125" customWidth="1"/>
    <col min="9286" max="9287" width="14.7109375" customWidth="1"/>
    <col min="9289" max="9294" width="14.7109375" customWidth="1"/>
    <col min="9296" max="9296" width="14.85546875" customWidth="1"/>
    <col min="9297" max="9301" width="14.7109375" customWidth="1"/>
    <col min="9303" max="9307" width="14.7109375" customWidth="1"/>
    <col min="9308" max="9308" width="14.5703125" customWidth="1"/>
    <col min="9310" max="9311" width="14.7109375" customWidth="1"/>
    <col min="9312" max="9312" width="14.85546875" customWidth="1"/>
    <col min="9313" max="9313" width="14.7109375" customWidth="1"/>
    <col min="9317" max="9319" width="14.7109375" customWidth="1"/>
    <col min="9473" max="9473" width="7" customWidth="1"/>
    <col min="9474" max="9474" width="37.28515625" customWidth="1"/>
    <col min="9475" max="9475" width="13.28515625" customWidth="1"/>
    <col min="9476" max="9476" width="14.140625" customWidth="1"/>
    <col min="9477" max="9477" width="12.5703125" customWidth="1"/>
    <col min="9478" max="9478" width="13.42578125" customWidth="1"/>
    <col min="9479" max="9482" width="13.7109375" customWidth="1"/>
    <col min="9483" max="9483" width="14.140625" customWidth="1"/>
    <col min="9484" max="9484" width="13.7109375" customWidth="1"/>
    <col min="9485" max="9485" width="9" customWidth="1"/>
    <col min="9486" max="9493" width="14.7109375" customWidth="1"/>
    <col min="9494" max="9494" width="14.85546875" customWidth="1"/>
    <col min="9495" max="9507" width="14.7109375" customWidth="1"/>
    <col min="9509" max="9509" width="14.7109375" customWidth="1"/>
    <col min="9511" max="9514" width="14.7109375" customWidth="1"/>
    <col min="9515" max="9515" width="14.85546875" customWidth="1"/>
    <col min="9516" max="9519" width="14.7109375" customWidth="1"/>
    <col min="9521" max="9522" width="14.7109375" customWidth="1"/>
    <col min="9524" max="9525" width="14.7109375" customWidth="1"/>
    <col min="9526" max="9526" width="14.5703125" customWidth="1"/>
    <col min="9527" max="9529" width="14.7109375" customWidth="1"/>
    <col min="9532" max="9532" width="14.7109375" customWidth="1"/>
    <col min="9533" max="9533" width="14.85546875" customWidth="1"/>
    <col min="9534" max="9536" width="14.7109375" customWidth="1"/>
    <col min="9538" max="9538" width="14.85546875" customWidth="1"/>
    <col min="9539" max="9540" width="14.7109375" customWidth="1"/>
    <col min="9541" max="9541" width="16.5703125" customWidth="1"/>
    <col min="9542" max="9543" width="14.7109375" customWidth="1"/>
    <col min="9545" max="9550" width="14.7109375" customWidth="1"/>
    <col min="9552" max="9552" width="14.85546875" customWidth="1"/>
    <col min="9553" max="9557" width="14.7109375" customWidth="1"/>
    <col min="9559" max="9563" width="14.7109375" customWidth="1"/>
    <col min="9564" max="9564" width="14.5703125" customWidth="1"/>
    <col min="9566" max="9567" width="14.7109375" customWidth="1"/>
    <col min="9568" max="9568" width="14.85546875" customWidth="1"/>
    <col min="9569" max="9569" width="14.7109375" customWidth="1"/>
    <col min="9573" max="9575" width="14.7109375" customWidth="1"/>
    <col min="9729" max="9729" width="7" customWidth="1"/>
    <col min="9730" max="9730" width="37.28515625" customWidth="1"/>
    <col min="9731" max="9731" width="13.28515625" customWidth="1"/>
    <col min="9732" max="9732" width="14.140625" customWidth="1"/>
    <col min="9733" max="9733" width="12.5703125" customWidth="1"/>
    <col min="9734" max="9734" width="13.42578125" customWidth="1"/>
    <col min="9735" max="9738" width="13.7109375" customWidth="1"/>
    <col min="9739" max="9739" width="14.140625" customWidth="1"/>
    <col min="9740" max="9740" width="13.7109375" customWidth="1"/>
    <col min="9741" max="9741" width="9" customWidth="1"/>
    <col min="9742" max="9749" width="14.7109375" customWidth="1"/>
    <col min="9750" max="9750" width="14.85546875" customWidth="1"/>
    <col min="9751" max="9763" width="14.7109375" customWidth="1"/>
    <col min="9765" max="9765" width="14.7109375" customWidth="1"/>
    <col min="9767" max="9770" width="14.7109375" customWidth="1"/>
    <col min="9771" max="9771" width="14.85546875" customWidth="1"/>
    <col min="9772" max="9775" width="14.7109375" customWidth="1"/>
    <col min="9777" max="9778" width="14.7109375" customWidth="1"/>
    <col min="9780" max="9781" width="14.7109375" customWidth="1"/>
    <col min="9782" max="9782" width="14.5703125" customWidth="1"/>
    <col min="9783" max="9785" width="14.7109375" customWidth="1"/>
    <col min="9788" max="9788" width="14.7109375" customWidth="1"/>
    <col min="9789" max="9789" width="14.85546875" customWidth="1"/>
    <col min="9790" max="9792" width="14.7109375" customWidth="1"/>
    <col min="9794" max="9794" width="14.85546875" customWidth="1"/>
    <col min="9795" max="9796" width="14.7109375" customWidth="1"/>
    <col min="9797" max="9797" width="16.5703125" customWidth="1"/>
    <col min="9798" max="9799" width="14.7109375" customWidth="1"/>
    <col min="9801" max="9806" width="14.7109375" customWidth="1"/>
    <col min="9808" max="9808" width="14.85546875" customWidth="1"/>
    <col min="9809" max="9813" width="14.7109375" customWidth="1"/>
    <col min="9815" max="9819" width="14.7109375" customWidth="1"/>
    <col min="9820" max="9820" width="14.5703125" customWidth="1"/>
    <col min="9822" max="9823" width="14.7109375" customWidth="1"/>
    <col min="9824" max="9824" width="14.85546875" customWidth="1"/>
    <col min="9825" max="9825" width="14.7109375" customWidth="1"/>
    <col min="9829" max="9831" width="14.7109375" customWidth="1"/>
    <col min="9985" max="9985" width="7" customWidth="1"/>
    <col min="9986" max="9986" width="37.28515625" customWidth="1"/>
    <col min="9987" max="9987" width="13.28515625" customWidth="1"/>
    <col min="9988" max="9988" width="14.140625" customWidth="1"/>
    <col min="9989" max="9989" width="12.5703125" customWidth="1"/>
    <col min="9990" max="9990" width="13.42578125" customWidth="1"/>
    <col min="9991" max="9994" width="13.7109375" customWidth="1"/>
    <col min="9995" max="9995" width="14.140625" customWidth="1"/>
    <col min="9996" max="9996" width="13.7109375" customWidth="1"/>
    <col min="9997" max="9997" width="9" customWidth="1"/>
    <col min="9998" max="10005" width="14.7109375" customWidth="1"/>
    <col min="10006" max="10006" width="14.85546875" customWidth="1"/>
    <col min="10007" max="10019" width="14.7109375" customWidth="1"/>
    <col min="10021" max="10021" width="14.7109375" customWidth="1"/>
    <col min="10023" max="10026" width="14.7109375" customWidth="1"/>
    <col min="10027" max="10027" width="14.85546875" customWidth="1"/>
    <col min="10028" max="10031" width="14.7109375" customWidth="1"/>
    <col min="10033" max="10034" width="14.7109375" customWidth="1"/>
    <col min="10036" max="10037" width="14.7109375" customWidth="1"/>
    <col min="10038" max="10038" width="14.5703125" customWidth="1"/>
    <col min="10039" max="10041" width="14.7109375" customWidth="1"/>
    <col min="10044" max="10044" width="14.7109375" customWidth="1"/>
    <col min="10045" max="10045" width="14.85546875" customWidth="1"/>
    <col min="10046" max="10048" width="14.7109375" customWidth="1"/>
    <col min="10050" max="10050" width="14.85546875" customWidth="1"/>
    <col min="10051" max="10052" width="14.7109375" customWidth="1"/>
    <col min="10053" max="10053" width="16.5703125" customWidth="1"/>
    <col min="10054" max="10055" width="14.7109375" customWidth="1"/>
    <col min="10057" max="10062" width="14.7109375" customWidth="1"/>
    <col min="10064" max="10064" width="14.85546875" customWidth="1"/>
    <col min="10065" max="10069" width="14.7109375" customWidth="1"/>
    <col min="10071" max="10075" width="14.7109375" customWidth="1"/>
    <col min="10076" max="10076" width="14.5703125" customWidth="1"/>
    <col min="10078" max="10079" width="14.7109375" customWidth="1"/>
    <col min="10080" max="10080" width="14.85546875" customWidth="1"/>
    <col min="10081" max="10081" width="14.7109375" customWidth="1"/>
    <col min="10085" max="10087" width="14.7109375" customWidth="1"/>
    <col min="10241" max="10241" width="7" customWidth="1"/>
    <col min="10242" max="10242" width="37.28515625" customWidth="1"/>
    <col min="10243" max="10243" width="13.28515625" customWidth="1"/>
    <col min="10244" max="10244" width="14.140625" customWidth="1"/>
    <col min="10245" max="10245" width="12.5703125" customWidth="1"/>
    <col min="10246" max="10246" width="13.42578125" customWidth="1"/>
    <col min="10247" max="10250" width="13.7109375" customWidth="1"/>
    <col min="10251" max="10251" width="14.140625" customWidth="1"/>
    <col min="10252" max="10252" width="13.7109375" customWidth="1"/>
    <col min="10253" max="10253" width="9" customWidth="1"/>
    <col min="10254" max="10261" width="14.7109375" customWidth="1"/>
    <col min="10262" max="10262" width="14.85546875" customWidth="1"/>
    <col min="10263" max="10275" width="14.7109375" customWidth="1"/>
    <col min="10277" max="10277" width="14.7109375" customWidth="1"/>
    <col min="10279" max="10282" width="14.7109375" customWidth="1"/>
    <col min="10283" max="10283" width="14.85546875" customWidth="1"/>
    <col min="10284" max="10287" width="14.7109375" customWidth="1"/>
    <col min="10289" max="10290" width="14.7109375" customWidth="1"/>
    <col min="10292" max="10293" width="14.7109375" customWidth="1"/>
    <col min="10294" max="10294" width="14.5703125" customWidth="1"/>
    <col min="10295" max="10297" width="14.7109375" customWidth="1"/>
    <col min="10300" max="10300" width="14.7109375" customWidth="1"/>
    <col min="10301" max="10301" width="14.85546875" customWidth="1"/>
    <col min="10302" max="10304" width="14.7109375" customWidth="1"/>
    <col min="10306" max="10306" width="14.85546875" customWidth="1"/>
    <col min="10307" max="10308" width="14.7109375" customWidth="1"/>
    <col min="10309" max="10309" width="16.5703125" customWidth="1"/>
    <col min="10310" max="10311" width="14.7109375" customWidth="1"/>
    <col min="10313" max="10318" width="14.7109375" customWidth="1"/>
    <col min="10320" max="10320" width="14.85546875" customWidth="1"/>
    <col min="10321" max="10325" width="14.7109375" customWidth="1"/>
    <col min="10327" max="10331" width="14.7109375" customWidth="1"/>
    <col min="10332" max="10332" width="14.5703125" customWidth="1"/>
    <col min="10334" max="10335" width="14.7109375" customWidth="1"/>
    <col min="10336" max="10336" width="14.85546875" customWidth="1"/>
    <col min="10337" max="10337" width="14.7109375" customWidth="1"/>
    <col min="10341" max="10343" width="14.7109375" customWidth="1"/>
    <col min="10497" max="10497" width="7" customWidth="1"/>
    <col min="10498" max="10498" width="37.28515625" customWidth="1"/>
    <col min="10499" max="10499" width="13.28515625" customWidth="1"/>
    <col min="10500" max="10500" width="14.140625" customWidth="1"/>
    <col min="10501" max="10501" width="12.5703125" customWidth="1"/>
    <col min="10502" max="10502" width="13.42578125" customWidth="1"/>
    <col min="10503" max="10506" width="13.7109375" customWidth="1"/>
    <col min="10507" max="10507" width="14.140625" customWidth="1"/>
    <col min="10508" max="10508" width="13.7109375" customWidth="1"/>
    <col min="10509" max="10509" width="9" customWidth="1"/>
    <col min="10510" max="10517" width="14.7109375" customWidth="1"/>
    <col min="10518" max="10518" width="14.85546875" customWidth="1"/>
    <col min="10519" max="10531" width="14.7109375" customWidth="1"/>
    <col min="10533" max="10533" width="14.7109375" customWidth="1"/>
    <col min="10535" max="10538" width="14.7109375" customWidth="1"/>
    <col min="10539" max="10539" width="14.85546875" customWidth="1"/>
    <col min="10540" max="10543" width="14.7109375" customWidth="1"/>
    <col min="10545" max="10546" width="14.7109375" customWidth="1"/>
    <col min="10548" max="10549" width="14.7109375" customWidth="1"/>
    <col min="10550" max="10550" width="14.5703125" customWidth="1"/>
    <col min="10551" max="10553" width="14.7109375" customWidth="1"/>
    <col min="10556" max="10556" width="14.7109375" customWidth="1"/>
    <col min="10557" max="10557" width="14.85546875" customWidth="1"/>
    <col min="10558" max="10560" width="14.7109375" customWidth="1"/>
    <col min="10562" max="10562" width="14.85546875" customWidth="1"/>
    <col min="10563" max="10564" width="14.7109375" customWidth="1"/>
    <col min="10565" max="10565" width="16.5703125" customWidth="1"/>
    <col min="10566" max="10567" width="14.7109375" customWidth="1"/>
    <col min="10569" max="10574" width="14.7109375" customWidth="1"/>
    <col min="10576" max="10576" width="14.85546875" customWidth="1"/>
    <col min="10577" max="10581" width="14.7109375" customWidth="1"/>
    <col min="10583" max="10587" width="14.7109375" customWidth="1"/>
    <col min="10588" max="10588" width="14.5703125" customWidth="1"/>
    <col min="10590" max="10591" width="14.7109375" customWidth="1"/>
    <col min="10592" max="10592" width="14.85546875" customWidth="1"/>
    <col min="10593" max="10593" width="14.7109375" customWidth="1"/>
    <col min="10597" max="10599" width="14.7109375" customWidth="1"/>
    <col min="10753" max="10753" width="7" customWidth="1"/>
    <col min="10754" max="10754" width="37.28515625" customWidth="1"/>
    <col min="10755" max="10755" width="13.28515625" customWidth="1"/>
    <col min="10756" max="10756" width="14.140625" customWidth="1"/>
    <col min="10757" max="10757" width="12.5703125" customWidth="1"/>
    <col min="10758" max="10758" width="13.42578125" customWidth="1"/>
    <col min="10759" max="10762" width="13.7109375" customWidth="1"/>
    <col min="10763" max="10763" width="14.140625" customWidth="1"/>
    <col min="10764" max="10764" width="13.7109375" customWidth="1"/>
    <col min="10765" max="10765" width="9" customWidth="1"/>
    <col min="10766" max="10773" width="14.7109375" customWidth="1"/>
    <col min="10774" max="10774" width="14.85546875" customWidth="1"/>
    <col min="10775" max="10787" width="14.7109375" customWidth="1"/>
    <col min="10789" max="10789" width="14.7109375" customWidth="1"/>
    <col min="10791" max="10794" width="14.7109375" customWidth="1"/>
    <col min="10795" max="10795" width="14.85546875" customWidth="1"/>
    <col min="10796" max="10799" width="14.7109375" customWidth="1"/>
    <col min="10801" max="10802" width="14.7109375" customWidth="1"/>
    <col min="10804" max="10805" width="14.7109375" customWidth="1"/>
    <col min="10806" max="10806" width="14.5703125" customWidth="1"/>
    <col min="10807" max="10809" width="14.7109375" customWidth="1"/>
    <col min="10812" max="10812" width="14.7109375" customWidth="1"/>
    <col min="10813" max="10813" width="14.85546875" customWidth="1"/>
    <col min="10814" max="10816" width="14.7109375" customWidth="1"/>
    <col min="10818" max="10818" width="14.85546875" customWidth="1"/>
    <col min="10819" max="10820" width="14.7109375" customWidth="1"/>
    <col min="10821" max="10821" width="16.5703125" customWidth="1"/>
    <col min="10822" max="10823" width="14.7109375" customWidth="1"/>
    <col min="10825" max="10830" width="14.7109375" customWidth="1"/>
    <col min="10832" max="10832" width="14.85546875" customWidth="1"/>
    <col min="10833" max="10837" width="14.7109375" customWidth="1"/>
    <col min="10839" max="10843" width="14.7109375" customWidth="1"/>
    <col min="10844" max="10844" width="14.5703125" customWidth="1"/>
    <col min="10846" max="10847" width="14.7109375" customWidth="1"/>
    <col min="10848" max="10848" width="14.85546875" customWidth="1"/>
    <col min="10849" max="10849" width="14.7109375" customWidth="1"/>
    <col min="10853" max="10855" width="14.7109375" customWidth="1"/>
    <col min="11009" max="11009" width="7" customWidth="1"/>
    <col min="11010" max="11010" width="37.28515625" customWidth="1"/>
    <col min="11011" max="11011" width="13.28515625" customWidth="1"/>
    <col min="11012" max="11012" width="14.140625" customWidth="1"/>
    <col min="11013" max="11013" width="12.5703125" customWidth="1"/>
    <col min="11014" max="11014" width="13.42578125" customWidth="1"/>
    <col min="11015" max="11018" width="13.7109375" customWidth="1"/>
    <col min="11019" max="11019" width="14.140625" customWidth="1"/>
    <col min="11020" max="11020" width="13.7109375" customWidth="1"/>
    <col min="11021" max="11021" width="9" customWidth="1"/>
    <col min="11022" max="11029" width="14.7109375" customWidth="1"/>
    <col min="11030" max="11030" width="14.85546875" customWidth="1"/>
    <col min="11031" max="11043" width="14.7109375" customWidth="1"/>
    <col min="11045" max="11045" width="14.7109375" customWidth="1"/>
    <col min="11047" max="11050" width="14.7109375" customWidth="1"/>
    <col min="11051" max="11051" width="14.85546875" customWidth="1"/>
    <col min="11052" max="11055" width="14.7109375" customWidth="1"/>
    <col min="11057" max="11058" width="14.7109375" customWidth="1"/>
    <col min="11060" max="11061" width="14.7109375" customWidth="1"/>
    <col min="11062" max="11062" width="14.5703125" customWidth="1"/>
    <col min="11063" max="11065" width="14.7109375" customWidth="1"/>
    <col min="11068" max="11068" width="14.7109375" customWidth="1"/>
    <col min="11069" max="11069" width="14.85546875" customWidth="1"/>
    <col min="11070" max="11072" width="14.7109375" customWidth="1"/>
    <col min="11074" max="11074" width="14.85546875" customWidth="1"/>
    <col min="11075" max="11076" width="14.7109375" customWidth="1"/>
    <col min="11077" max="11077" width="16.5703125" customWidth="1"/>
    <col min="11078" max="11079" width="14.7109375" customWidth="1"/>
    <col min="11081" max="11086" width="14.7109375" customWidth="1"/>
    <col min="11088" max="11088" width="14.85546875" customWidth="1"/>
    <col min="11089" max="11093" width="14.7109375" customWidth="1"/>
    <col min="11095" max="11099" width="14.7109375" customWidth="1"/>
    <col min="11100" max="11100" width="14.5703125" customWidth="1"/>
    <col min="11102" max="11103" width="14.7109375" customWidth="1"/>
    <col min="11104" max="11104" width="14.85546875" customWidth="1"/>
    <col min="11105" max="11105" width="14.7109375" customWidth="1"/>
    <col min="11109" max="11111" width="14.7109375" customWidth="1"/>
    <col min="11265" max="11265" width="7" customWidth="1"/>
    <col min="11266" max="11266" width="37.28515625" customWidth="1"/>
    <col min="11267" max="11267" width="13.28515625" customWidth="1"/>
    <col min="11268" max="11268" width="14.140625" customWidth="1"/>
    <col min="11269" max="11269" width="12.5703125" customWidth="1"/>
    <col min="11270" max="11270" width="13.42578125" customWidth="1"/>
    <col min="11271" max="11274" width="13.7109375" customWidth="1"/>
    <col min="11275" max="11275" width="14.140625" customWidth="1"/>
    <col min="11276" max="11276" width="13.7109375" customWidth="1"/>
    <col min="11277" max="11277" width="9" customWidth="1"/>
    <col min="11278" max="11285" width="14.7109375" customWidth="1"/>
    <col min="11286" max="11286" width="14.85546875" customWidth="1"/>
    <col min="11287" max="11299" width="14.7109375" customWidth="1"/>
    <col min="11301" max="11301" width="14.7109375" customWidth="1"/>
    <col min="11303" max="11306" width="14.7109375" customWidth="1"/>
    <col min="11307" max="11307" width="14.85546875" customWidth="1"/>
    <col min="11308" max="11311" width="14.7109375" customWidth="1"/>
    <col min="11313" max="11314" width="14.7109375" customWidth="1"/>
    <col min="11316" max="11317" width="14.7109375" customWidth="1"/>
    <col min="11318" max="11318" width="14.5703125" customWidth="1"/>
    <col min="11319" max="11321" width="14.7109375" customWidth="1"/>
    <col min="11324" max="11324" width="14.7109375" customWidth="1"/>
    <col min="11325" max="11325" width="14.85546875" customWidth="1"/>
    <col min="11326" max="11328" width="14.7109375" customWidth="1"/>
    <col min="11330" max="11330" width="14.85546875" customWidth="1"/>
    <col min="11331" max="11332" width="14.7109375" customWidth="1"/>
    <col min="11333" max="11333" width="16.5703125" customWidth="1"/>
    <col min="11334" max="11335" width="14.7109375" customWidth="1"/>
    <col min="11337" max="11342" width="14.7109375" customWidth="1"/>
    <col min="11344" max="11344" width="14.85546875" customWidth="1"/>
    <col min="11345" max="11349" width="14.7109375" customWidth="1"/>
    <col min="11351" max="11355" width="14.7109375" customWidth="1"/>
    <col min="11356" max="11356" width="14.5703125" customWidth="1"/>
    <col min="11358" max="11359" width="14.7109375" customWidth="1"/>
    <col min="11360" max="11360" width="14.85546875" customWidth="1"/>
    <col min="11361" max="11361" width="14.7109375" customWidth="1"/>
    <col min="11365" max="11367" width="14.7109375" customWidth="1"/>
    <col min="11521" max="11521" width="7" customWidth="1"/>
    <col min="11522" max="11522" width="37.28515625" customWidth="1"/>
    <col min="11523" max="11523" width="13.28515625" customWidth="1"/>
    <col min="11524" max="11524" width="14.140625" customWidth="1"/>
    <col min="11525" max="11525" width="12.5703125" customWidth="1"/>
    <col min="11526" max="11526" width="13.42578125" customWidth="1"/>
    <col min="11527" max="11530" width="13.7109375" customWidth="1"/>
    <col min="11531" max="11531" width="14.140625" customWidth="1"/>
    <col min="11532" max="11532" width="13.7109375" customWidth="1"/>
    <col min="11533" max="11533" width="9" customWidth="1"/>
    <col min="11534" max="11541" width="14.7109375" customWidth="1"/>
    <col min="11542" max="11542" width="14.85546875" customWidth="1"/>
    <col min="11543" max="11555" width="14.7109375" customWidth="1"/>
    <col min="11557" max="11557" width="14.7109375" customWidth="1"/>
    <col min="11559" max="11562" width="14.7109375" customWidth="1"/>
    <col min="11563" max="11563" width="14.85546875" customWidth="1"/>
    <col min="11564" max="11567" width="14.7109375" customWidth="1"/>
    <col min="11569" max="11570" width="14.7109375" customWidth="1"/>
    <col min="11572" max="11573" width="14.7109375" customWidth="1"/>
    <col min="11574" max="11574" width="14.5703125" customWidth="1"/>
    <col min="11575" max="11577" width="14.7109375" customWidth="1"/>
    <col min="11580" max="11580" width="14.7109375" customWidth="1"/>
    <col min="11581" max="11581" width="14.85546875" customWidth="1"/>
    <col min="11582" max="11584" width="14.7109375" customWidth="1"/>
    <col min="11586" max="11586" width="14.85546875" customWidth="1"/>
    <col min="11587" max="11588" width="14.7109375" customWidth="1"/>
    <col min="11589" max="11589" width="16.5703125" customWidth="1"/>
    <col min="11590" max="11591" width="14.7109375" customWidth="1"/>
    <col min="11593" max="11598" width="14.7109375" customWidth="1"/>
    <col min="11600" max="11600" width="14.85546875" customWidth="1"/>
    <col min="11601" max="11605" width="14.7109375" customWidth="1"/>
    <col min="11607" max="11611" width="14.7109375" customWidth="1"/>
    <col min="11612" max="11612" width="14.5703125" customWidth="1"/>
    <col min="11614" max="11615" width="14.7109375" customWidth="1"/>
    <col min="11616" max="11616" width="14.85546875" customWidth="1"/>
    <col min="11617" max="11617" width="14.7109375" customWidth="1"/>
    <col min="11621" max="11623" width="14.7109375" customWidth="1"/>
    <col min="11777" max="11777" width="7" customWidth="1"/>
    <col min="11778" max="11778" width="37.28515625" customWidth="1"/>
    <col min="11779" max="11779" width="13.28515625" customWidth="1"/>
    <col min="11780" max="11780" width="14.140625" customWidth="1"/>
    <col min="11781" max="11781" width="12.5703125" customWidth="1"/>
    <col min="11782" max="11782" width="13.42578125" customWidth="1"/>
    <col min="11783" max="11786" width="13.7109375" customWidth="1"/>
    <col min="11787" max="11787" width="14.140625" customWidth="1"/>
    <col min="11788" max="11788" width="13.7109375" customWidth="1"/>
    <col min="11789" max="11789" width="9" customWidth="1"/>
    <col min="11790" max="11797" width="14.7109375" customWidth="1"/>
    <col min="11798" max="11798" width="14.85546875" customWidth="1"/>
    <col min="11799" max="11811" width="14.7109375" customWidth="1"/>
    <col min="11813" max="11813" width="14.7109375" customWidth="1"/>
    <col min="11815" max="11818" width="14.7109375" customWidth="1"/>
    <col min="11819" max="11819" width="14.85546875" customWidth="1"/>
    <col min="11820" max="11823" width="14.7109375" customWidth="1"/>
    <col min="11825" max="11826" width="14.7109375" customWidth="1"/>
    <col min="11828" max="11829" width="14.7109375" customWidth="1"/>
    <col min="11830" max="11830" width="14.5703125" customWidth="1"/>
    <col min="11831" max="11833" width="14.7109375" customWidth="1"/>
    <col min="11836" max="11836" width="14.7109375" customWidth="1"/>
    <col min="11837" max="11837" width="14.85546875" customWidth="1"/>
    <col min="11838" max="11840" width="14.7109375" customWidth="1"/>
    <col min="11842" max="11842" width="14.85546875" customWidth="1"/>
    <col min="11843" max="11844" width="14.7109375" customWidth="1"/>
    <col min="11845" max="11845" width="16.5703125" customWidth="1"/>
    <col min="11846" max="11847" width="14.7109375" customWidth="1"/>
    <col min="11849" max="11854" width="14.7109375" customWidth="1"/>
    <col min="11856" max="11856" width="14.85546875" customWidth="1"/>
    <col min="11857" max="11861" width="14.7109375" customWidth="1"/>
    <col min="11863" max="11867" width="14.7109375" customWidth="1"/>
    <col min="11868" max="11868" width="14.5703125" customWidth="1"/>
    <col min="11870" max="11871" width="14.7109375" customWidth="1"/>
    <col min="11872" max="11872" width="14.85546875" customWidth="1"/>
    <col min="11873" max="11873" width="14.7109375" customWidth="1"/>
    <col min="11877" max="11879" width="14.7109375" customWidth="1"/>
    <col min="12033" max="12033" width="7" customWidth="1"/>
    <col min="12034" max="12034" width="37.28515625" customWidth="1"/>
    <col min="12035" max="12035" width="13.28515625" customWidth="1"/>
    <col min="12036" max="12036" width="14.140625" customWidth="1"/>
    <col min="12037" max="12037" width="12.5703125" customWidth="1"/>
    <col min="12038" max="12038" width="13.42578125" customWidth="1"/>
    <col min="12039" max="12042" width="13.7109375" customWidth="1"/>
    <col min="12043" max="12043" width="14.140625" customWidth="1"/>
    <col min="12044" max="12044" width="13.7109375" customWidth="1"/>
    <col min="12045" max="12045" width="9" customWidth="1"/>
    <col min="12046" max="12053" width="14.7109375" customWidth="1"/>
    <col min="12054" max="12054" width="14.85546875" customWidth="1"/>
    <col min="12055" max="12067" width="14.7109375" customWidth="1"/>
    <col min="12069" max="12069" width="14.7109375" customWidth="1"/>
    <col min="12071" max="12074" width="14.7109375" customWidth="1"/>
    <col min="12075" max="12075" width="14.85546875" customWidth="1"/>
    <col min="12076" max="12079" width="14.7109375" customWidth="1"/>
    <col min="12081" max="12082" width="14.7109375" customWidth="1"/>
    <col min="12084" max="12085" width="14.7109375" customWidth="1"/>
    <col min="12086" max="12086" width="14.5703125" customWidth="1"/>
    <col min="12087" max="12089" width="14.7109375" customWidth="1"/>
    <col min="12092" max="12092" width="14.7109375" customWidth="1"/>
    <col min="12093" max="12093" width="14.85546875" customWidth="1"/>
    <col min="12094" max="12096" width="14.7109375" customWidth="1"/>
    <col min="12098" max="12098" width="14.85546875" customWidth="1"/>
    <col min="12099" max="12100" width="14.7109375" customWidth="1"/>
    <col min="12101" max="12101" width="16.5703125" customWidth="1"/>
    <col min="12102" max="12103" width="14.7109375" customWidth="1"/>
    <col min="12105" max="12110" width="14.7109375" customWidth="1"/>
    <col min="12112" max="12112" width="14.85546875" customWidth="1"/>
    <col min="12113" max="12117" width="14.7109375" customWidth="1"/>
    <col min="12119" max="12123" width="14.7109375" customWidth="1"/>
    <col min="12124" max="12124" width="14.5703125" customWidth="1"/>
    <col min="12126" max="12127" width="14.7109375" customWidth="1"/>
    <col min="12128" max="12128" width="14.85546875" customWidth="1"/>
    <col min="12129" max="12129" width="14.7109375" customWidth="1"/>
    <col min="12133" max="12135" width="14.7109375" customWidth="1"/>
    <col min="12289" max="12289" width="7" customWidth="1"/>
    <col min="12290" max="12290" width="37.28515625" customWidth="1"/>
    <col min="12291" max="12291" width="13.28515625" customWidth="1"/>
    <col min="12292" max="12292" width="14.140625" customWidth="1"/>
    <col min="12293" max="12293" width="12.5703125" customWidth="1"/>
    <col min="12294" max="12294" width="13.42578125" customWidth="1"/>
    <col min="12295" max="12298" width="13.7109375" customWidth="1"/>
    <col min="12299" max="12299" width="14.140625" customWidth="1"/>
    <col min="12300" max="12300" width="13.7109375" customWidth="1"/>
    <col min="12301" max="12301" width="9" customWidth="1"/>
    <col min="12302" max="12309" width="14.7109375" customWidth="1"/>
    <col min="12310" max="12310" width="14.85546875" customWidth="1"/>
    <col min="12311" max="12323" width="14.7109375" customWidth="1"/>
    <col min="12325" max="12325" width="14.7109375" customWidth="1"/>
    <col min="12327" max="12330" width="14.7109375" customWidth="1"/>
    <col min="12331" max="12331" width="14.85546875" customWidth="1"/>
    <col min="12332" max="12335" width="14.7109375" customWidth="1"/>
    <col min="12337" max="12338" width="14.7109375" customWidth="1"/>
    <col min="12340" max="12341" width="14.7109375" customWidth="1"/>
    <col min="12342" max="12342" width="14.5703125" customWidth="1"/>
    <col min="12343" max="12345" width="14.7109375" customWidth="1"/>
    <col min="12348" max="12348" width="14.7109375" customWidth="1"/>
    <col min="12349" max="12349" width="14.85546875" customWidth="1"/>
    <col min="12350" max="12352" width="14.7109375" customWidth="1"/>
    <col min="12354" max="12354" width="14.85546875" customWidth="1"/>
    <col min="12355" max="12356" width="14.7109375" customWidth="1"/>
    <col min="12357" max="12357" width="16.5703125" customWidth="1"/>
    <col min="12358" max="12359" width="14.7109375" customWidth="1"/>
    <col min="12361" max="12366" width="14.7109375" customWidth="1"/>
    <col min="12368" max="12368" width="14.85546875" customWidth="1"/>
    <col min="12369" max="12373" width="14.7109375" customWidth="1"/>
    <col min="12375" max="12379" width="14.7109375" customWidth="1"/>
    <col min="12380" max="12380" width="14.5703125" customWidth="1"/>
    <col min="12382" max="12383" width="14.7109375" customWidth="1"/>
    <col min="12384" max="12384" width="14.85546875" customWidth="1"/>
    <col min="12385" max="12385" width="14.7109375" customWidth="1"/>
    <col min="12389" max="12391" width="14.7109375" customWidth="1"/>
    <col min="12545" max="12545" width="7" customWidth="1"/>
    <col min="12546" max="12546" width="37.28515625" customWidth="1"/>
    <col min="12547" max="12547" width="13.28515625" customWidth="1"/>
    <col min="12548" max="12548" width="14.140625" customWidth="1"/>
    <col min="12549" max="12549" width="12.5703125" customWidth="1"/>
    <col min="12550" max="12550" width="13.42578125" customWidth="1"/>
    <col min="12551" max="12554" width="13.7109375" customWidth="1"/>
    <col min="12555" max="12555" width="14.140625" customWidth="1"/>
    <col min="12556" max="12556" width="13.7109375" customWidth="1"/>
    <col min="12557" max="12557" width="9" customWidth="1"/>
    <col min="12558" max="12565" width="14.7109375" customWidth="1"/>
    <col min="12566" max="12566" width="14.85546875" customWidth="1"/>
    <col min="12567" max="12579" width="14.7109375" customWidth="1"/>
    <col min="12581" max="12581" width="14.7109375" customWidth="1"/>
    <col min="12583" max="12586" width="14.7109375" customWidth="1"/>
    <col min="12587" max="12587" width="14.85546875" customWidth="1"/>
    <col min="12588" max="12591" width="14.7109375" customWidth="1"/>
    <col min="12593" max="12594" width="14.7109375" customWidth="1"/>
    <col min="12596" max="12597" width="14.7109375" customWidth="1"/>
    <col min="12598" max="12598" width="14.5703125" customWidth="1"/>
    <col min="12599" max="12601" width="14.7109375" customWidth="1"/>
    <col min="12604" max="12604" width="14.7109375" customWidth="1"/>
    <col min="12605" max="12605" width="14.85546875" customWidth="1"/>
    <col min="12606" max="12608" width="14.7109375" customWidth="1"/>
    <col min="12610" max="12610" width="14.85546875" customWidth="1"/>
    <col min="12611" max="12612" width="14.7109375" customWidth="1"/>
    <col min="12613" max="12613" width="16.5703125" customWidth="1"/>
    <col min="12614" max="12615" width="14.7109375" customWidth="1"/>
    <col min="12617" max="12622" width="14.7109375" customWidth="1"/>
    <col min="12624" max="12624" width="14.85546875" customWidth="1"/>
    <col min="12625" max="12629" width="14.7109375" customWidth="1"/>
    <col min="12631" max="12635" width="14.7109375" customWidth="1"/>
    <col min="12636" max="12636" width="14.5703125" customWidth="1"/>
    <col min="12638" max="12639" width="14.7109375" customWidth="1"/>
    <col min="12640" max="12640" width="14.85546875" customWidth="1"/>
    <col min="12641" max="12641" width="14.7109375" customWidth="1"/>
    <col min="12645" max="12647" width="14.7109375" customWidth="1"/>
    <col min="12801" max="12801" width="7" customWidth="1"/>
    <col min="12802" max="12802" width="37.28515625" customWidth="1"/>
    <col min="12803" max="12803" width="13.28515625" customWidth="1"/>
    <col min="12804" max="12804" width="14.140625" customWidth="1"/>
    <col min="12805" max="12805" width="12.5703125" customWidth="1"/>
    <col min="12806" max="12806" width="13.42578125" customWidth="1"/>
    <col min="12807" max="12810" width="13.7109375" customWidth="1"/>
    <col min="12811" max="12811" width="14.140625" customWidth="1"/>
    <col min="12812" max="12812" width="13.7109375" customWidth="1"/>
    <col min="12813" max="12813" width="9" customWidth="1"/>
    <col min="12814" max="12821" width="14.7109375" customWidth="1"/>
    <col min="12822" max="12822" width="14.85546875" customWidth="1"/>
    <col min="12823" max="12835" width="14.7109375" customWidth="1"/>
    <col min="12837" max="12837" width="14.7109375" customWidth="1"/>
    <col min="12839" max="12842" width="14.7109375" customWidth="1"/>
    <col min="12843" max="12843" width="14.85546875" customWidth="1"/>
    <col min="12844" max="12847" width="14.7109375" customWidth="1"/>
    <col min="12849" max="12850" width="14.7109375" customWidth="1"/>
    <col min="12852" max="12853" width="14.7109375" customWidth="1"/>
    <col min="12854" max="12854" width="14.5703125" customWidth="1"/>
    <col min="12855" max="12857" width="14.7109375" customWidth="1"/>
    <col min="12860" max="12860" width="14.7109375" customWidth="1"/>
    <col min="12861" max="12861" width="14.85546875" customWidth="1"/>
    <col min="12862" max="12864" width="14.7109375" customWidth="1"/>
    <col min="12866" max="12866" width="14.85546875" customWidth="1"/>
    <col min="12867" max="12868" width="14.7109375" customWidth="1"/>
    <col min="12869" max="12869" width="16.5703125" customWidth="1"/>
    <col min="12870" max="12871" width="14.7109375" customWidth="1"/>
    <col min="12873" max="12878" width="14.7109375" customWidth="1"/>
    <col min="12880" max="12880" width="14.85546875" customWidth="1"/>
    <col min="12881" max="12885" width="14.7109375" customWidth="1"/>
    <col min="12887" max="12891" width="14.7109375" customWidth="1"/>
    <col min="12892" max="12892" width="14.5703125" customWidth="1"/>
    <col min="12894" max="12895" width="14.7109375" customWidth="1"/>
    <col min="12896" max="12896" width="14.85546875" customWidth="1"/>
    <col min="12897" max="12897" width="14.7109375" customWidth="1"/>
    <col min="12901" max="12903" width="14.7109375" customWidth="1"/>
    <col min="13057" max="13057" width="7" customWidth="1"/>
    <col min="13058" max="13058" width="37.28515625" customWidth="1"/>
    <col min="13059" max="13059" width="13.28515625" customWidth="1"/>
    <col min="13060" max="13060" width="14.140625" customWidth="1"/>
    <col min="13061" max="13061" width="12.5703125" customWidth="1"/>
    <col min="13062" max="13062" width="13.42578125" customWidth="1"/>
    <col min="13063" max="13066" width="13.7109375" customWidth="1"/>
    <col min="13067" max="13067" width="14.140625" customWidth="1"/>
    <col min="13068" max="13068" width="13.7109375" customWidth="1"/>
    <col min="13069" max="13069" width="9" customWidth="1"/>
    <col min="13070" max="13077" width="14.7109375" customWidth="1"/>
    <col min="13078" max="13078" width="14.85546875" customWidth="1"/>
    <col min="13079" max="13091" width="14.7109375" customWidth="1"/>
    <col min="13093" max="13093" width="14.7109375" customWidth="1"/>
    <col min="13095" max="13098" width="14.7109375" customWidth="1"/>
    <col min="13099" max="13099" width="14.85546875" customWidth="1"/>
    <col min="13100" max="13103" width="14.7109375" customWidth="1"/>
    <col min="13105" max="13106" width="14.7109375" customWidth="1"/>
    <col min="13108" max="13109" width="14.7109375" customWidth="1"/>
    <col min="13110" max="13110" width="14.5703125" customWidth="1"/>
    <col min="13111" max="13113" width="14.7109375" customWidth="1"/>
    <col min="13116" max="13116" width="14.7109375" customWidth="1"/>
    <col min="13117" max="13117" width="14.85546875" customWidth="1"/>
    <col min="13118" max="13120" width="14.7109375" customWidth="1"/>
    <col min="13122" max="13122" width="14.85546875" customWidth="1"/>
    <col min="13123" max="13124" width="14.7109375" customWidth="1"/>
    <col min="13125" max="13125" width="16.5703125" customWidth="1"/>
    <col min="13126" max="13127" width="14.7109375" customWidth="1"/>
    <col min="13129" max="13134" width="14.7109375" customWidth="1"/>
    <col min="13136" max="13136" width="14.85546875" customWidth="1"/>
    <col min="13137" max="13141" width="14.7109375" customWidth="1"/>
    <col min="13143" max="13147" width="14.7109375" customWidth="1"/>
    <col min="13148" max="13148" width="14.5703125" customWidth="1"/>
    <col min="13150" max="13151" width="14.7109375" customWidth="1"/>
    <col min="13152" max="13152" width="14.85546875" customWidth="1"/>
    <col min="13153" max="13153" width="14.7109375" customWidth="1"/>
    <col min="13157" max="13159" width="14.7109375" customWidth="1"/>
    <col min="13313" max="13313" width="7" customWidth="1"/>
    <col min="13314" max="13314" width="37.28515625" customWidth="1"/>
    <col min="13315" max="13315" width="13.28515625" customWidth="1"/>
    <col min="13316" max="13316" width="14.140625" customWidth="1"/>
    <col min="13317" max="13317" width="12.5703125" customWidth="1"/>
    <col min="13318" max="13318" width="13.42578125" customWidth="1"/>
    <col min="13319" max="13322" width="13.7109375" customWidth="1"/>
    <col min="13323" max="13323" width="14.140625" customWidth="1"/>
    <col min="13324" max="13324" width="13.7109375" customWidth="1"/>
    <col min="13325" max="13325" width="9" customWidth="1"/>
    <col min="13326" max="13333" width="14.7109375" customWidth="1"/>
    <col min="13334" max="13334" width="14.85546875" customWidth="1"/>
    <col min="13335" max="13347" width="14.7109375" customWidth="1"/>
    <col min="13349" max="13349" width="14.7109375" customWidth="1"/>
    <col min="13351" max="13354" width="14.7109375" customWidth="1"/>
    <col min="13355" max="13355" width="14.85546875" customWidth="1"/>
    <col min="13356" max="13359" width="14.7109375" customWidth="1"/>
    <col min="13361" max="13362" width="14.7109375" customWidth="1"/>
    <col min="13364" max="13365" width="14.7109375" customWidth="1"/>
    <col min="13366" max="13366" width="14.5703125" customWidth="1"/>
    <col min="13367" max="13369" width="14.7109375" customWidth="1"/>
    <col min="13372" max="13372" width="14.7109375" customWidth="1"/>
    <col min="13373" max="13373" width="14.85546875" customWidth="1"/>
    <col min="13374" max="13376" width="14.7109375" customWidth="1"/>
    <col min="13378" max="13378" width="14.85546875" customWidth="1"/>
    <col min="13379" max="13380" width="14.7109375" customWidth="1"/>
    <col min="13381" max="13381" width="16.5703125" customWidth="1"/>
    <col min="13382" max="13383" width="14.7109375" customWidth="1"/>
    <col min="13385" max="13390" width="14.7109375" customWidth="1"/>
    <col min="13392" max="13392" width="14.85546875" customWidth="1"/>
    <col min="13393" max="13397" width="14.7109375" customWidth="1"/>
    <col min="13399" max="13403" width="14.7109375" customWidth="1"/>
    <col min="13404" max="13404" width="14.5703125" customWidth="1"/>
    <col min="13406" max="13407" width="14.7109375" customWidth="1"/>
    <col min="13408" max="13408" width="14.85546875" customWidth="1"/>
    <col min="13409" max="13409" width="14.7109375" customWidth="1"/>
    <col min="13413" max="13415" width="14.7109375" customWidth="1"/>
    <col min="13569" max="13569" width="7" customWidth="1"/>
    <col min="13570" max="13570" width="37.28515625" customWidth="1"/>
    <col min="13571" max="13571" width="13.28515625" customWidth="1"/>
    <col min="13572" max="13572" width="14.140625" customWidth="1"/>
    <col min="13573" max="13573" width="12.5703125" customWidth="1"/>
    <col min="13574" max="13574" width="13.42578125" customWidth="1"/>
    <col min="13575" max="13578" width="13.7109375" customWidth="1"/>
    <col min="13579" max="13579" width="14.140625" customWidth="1"/>
    <col min="13580" max="13580" width="13.7109375" customWidth="1"/>
    <col min="13581" max="13581" width="9" customWidth="1"/>
    <col min="13582" max="13589" width="14.7109375" customWidth="1"/>
    <col min="13590" max="13590" width="14.85546875" customWidth="1"/>
    <col min="13591" max="13603" width="14.7109375" customWidth="1"/>
    <col min="13605" max="13605" width="14.7109375" customWidth="1"/>
    <col min="13607" max="13610" width="14.7109375" customWidth="1"/>
    <col min="13611" max="13611" width="14.85546875" customWidth="1"/>
    <col min="13612" max="13615" width="14.7109375" customWidth="1"/>
    <col min="13617" max="13618" width="14.7109375" customWidth="1"/>
    <col min="13620" max="13621" width="14.7109375" customWidth="1"/>
    <col min="13622" max="13622" width="14.5703125" customWidth="1"/>
    <col min="13623" max="13625" width="14.7109375" customWidth="1"/>
    <col min="13628" max="13628" width="14.7109375" customWidth="1"/>
    <col min="13629" max="13629" width="14.85546875" customWidth="1"/>
    <col min="13630" max="13632" width="14.7109375" customWidth="1"/>
    <col min="13634" max="13634" width="14.85546875" customWidth="1"/>
    <col min="13635" max="13636" width="14.7109375" customWidth="1"/>
    <col min="13637" max="13637" width="16.5703125" customWidth="1"/>
    <col min="13638" max="13639" width="14.7109375" customWidth="1"/>
    <col min="13641" max="13646" width="14.7109375" customWidth="1"/>
    <col min="13648" max="13648" width="14.85546875" customWidth="1"/>
    <col min="13649" max="13653" width="14.7109375" customWidth="1"/>
    <col min="13655" max="13659" width="14.7109375" customWidth="1"/>
    <col min="13660" max="13660" width="14.5703125" customWidth="1"/>
    <col min="13662" max="13663" width="14.7109375" customWidth="1"/>
    <col min="13664" max="13664" width="14.85546875" customWidth="1"/>
    <col min="13665" max="13665" width="14.7109375" customWidth="1"/>
    <col min="13669" max="13671" width="14.7109375" customWidth="1"/>
    <col min="13825" max="13825" width="7" customWidth="1"/>
    <col min="13826" max="13826" width="37.28515625" customWidth="1"/>
    <col min="13827" max="13827" width="13.28515625" customWidth="1"/>
    <col min="13828" max="13828" width="14.140625" customWidth="1"/>
    <col min="13829" max="13829" width="12.5703125" customWidth="1"/>
    <col min="13830" max="13830" width="13.42578125" customWidth="1"/>
    <col min="13831" max="13834" width="13.7109375" customWidth="1"/>
    <col min="13835" max="13835" width="14.140625" customWidth="1"/>
    <col min="13836" max="13836" width="13.7109375" customWidth="1"/>
    <col min="13837" max="13837" width="9" customWidth="1"/>
    <col min="13838" max="13845" width="14.7109375" customWidth="1"/>
    <col min="13846" max="13846" width="14.85546875" customWidth="1"/>
    <col min="13847" max="13859" width="14.7109375" customWidth="1"/>
    <col min="13861" max="13861" width="14.7109375" customWidth="1"/>
    <col min="13863" max="13866" width="14.7109375" customWidth="1"/>
    <col min="13867" max="13867" width="14.85546875" customWidth="1"/>
    <col min="13868" max="13871" width="14.7109375" customWidth="1"/>
    <col min="13873" max="13874" width="14.7109375" customWidth="1"/>
    <col min="13876" max="13877" width="14.7109375" customWidth="1"/>
    <col min="13878" max="13878" width="14.5703125" customWidth="1"/>
    <col min="13879" max="13881" width="14.7109375" customWidth="1"/>
    <col min="13884" max="13884" width="14.7109375" customWidth="1"/>
    <col min="13885" max="13885" width="14.85546875" customWidth="1"/>
    <col min="13886" max="13888" width="14.7109375" customWidth="1"/>
    <col min="13890" max="13890" width="14.85546875" customWidth="1"/>
    <col min="13891" max="13892" width="14.7109375" customWidth="1"/>
    <col min="13893" max="13893" width="16.5703125" customWidth="1"/>
    <col min="13894" max="13895" width="14.7109375" customWidth="1"/>
    <col min="13897" max="13902" width="14.7109375" customWidth="1"/>
    <col min="13904" max="13904" width="14.85546875" customWidth="1"/>
    <col min="13905" max="13909" width="14.7109375" customWidth="1"/>
    <col min="13911" max="13915" width="14.7109375" customWidth="1"/>
    <col min="13916" max="13916" width="14.5703125" customWidth="1"/>
    <col min="13918" max="13919" width="14.7109375" customWidth="1"/>
    <col min="13920" max="13920" width="14.85546875" customWidth="1"/>
    <col min="13921" max="13921" width="14.7109375" customWidth="1"/>
    <col min="13925" max="13927" width="14.7109375" customWidth="1"/>
    <col min="14081" max="14081" width="7" customWidth="1"/>
    <col min="14082" max="14082" width="37.28515625" customWidth="1"/>
    <col min="14083" max="14083" width="13.28515625" customWidth="1"/>
    <col min="14084" max="14084" width="14.140625" customWidth="1"/>
    <col min="14085" max="14085" width="12.5703125" customWidth="1"/>
    <col min="14086" max="14086" width="13.42578125" customWidth="1"/>
    <col min="14087" max="14090" width="13.7109375" customWidth="1"/>
    <col min="14091" max="14091" width="14.140625" customWidth="1"/>
    <col min="14092" max="14092" width="13.7109375" customWidth="1"/>
    <col min="14093" max="14093" width="9" customWidth="1"/>
    <col min="14094" max="14101" width="14.7109375" customWidth="1"/>
    <col min="14102" max="14102" width="14.85546875" customWidth="1"/>
    <col min="14103" max="14115" width="14.7109375" customWidth="1"/>
    <col min="14117" max="14117" width="14.7109375" customWidth="1"/>
    <col min="14119" max="14122" width="14.7109375" customWidth="1"/>
    <col min="14123" max="14123" width="14.85546875" customWidth="1"/>
    <col min="14124" max="14127" width="14.7109375" customWidth="1"/>
    <col min="14129" max="14130" width="14.7109375" customWidth="1"/>
    <col min="14132" max="14133" width="14.7109375" customWidth="1"/>
    <col min="14134" max="14134" width="14.5703125" customWidth="1"/>
    <col min="14135" max="14137" width="14.7109375" customWidth="1"/>
    <col min="14140" max="14140" width="14.7109375" customWidth="1"/>
    <col min="14141" max="14141" width="14.85546875" customWidth="1"/>
    <col min="14142" max="14144" width="14.7109375" customWidth="1"/>
    <col min="14146" max="14146" width="14.85546875" customWidth="1"/>
    <col min="14147" max="14148" width="14.7109375" customWidth="1"/>
    <col min="14149" max="14149" width="16.5703125" customWidth="1"/>
    <col min="14150" max="14151" width="14.7109375" customWidth="1"/>
    <col min="14153" max="14158" width="14.7109375" customWidth="1"/>
    <col min="14160" max="14160" width="14.85546875" customWidth="1"/>
    <col min="14161" max="14165" width="14.7109375" customWidth="1"/>
    <col min="14167" max="14171" width="14.7109375" customWidth="1"/>
    <col min="14172" max="14172" width="14.5703125" customWidth="1"/>
    <col min="14174" max="14175" width="14.7109375" customWidth="1"/>
    <col min="14176" max="14176" width="14.85546875" customWidth="1"/>
    <col min="14177" max="14177" width="14.7109375" customWidth="1"/>
    <col min="14181" max="14183" width="14.7109375" customWidth="1"/>
    <col min="14337" max="14337" width="7" customWidth="1"/>
    <col min="14338" max="14338" width="37.28515625" customWidth="1"/>
    <col min="14339" max="14339" width="13.28515625" customWidth="1"/>
    <col min="14340" max="14340" width="14.140625" customWidth="1"/>
    <col min="14341" max="14341" width="12.5703125" customWidth="1"/>
    <col min="14342" max="14342" width="13.42578125" customWidth="1"/>
    <col min="14343" max="14346" width="13.7109375" customWidth="1"/>
    <col min="14347" max="14347" width="14.140625" customWidth="1"/>
    <col min="14348" max="14348" width="13.7109375" customWidth="1"/>
    <col min="14349" max="14349" width="9" customWidth="1"/>
    <col min="14350" max="14357" width="14.7109375" customWidth="1"/>
    <col min="14358" max="14358" width="14.85546875" customWidth="1"/>
    <col min="14359" max="14371" width="14.7109375" customWidth="1"/>
    <col min="14373" max="14373" width="14.7109375" customWidth="1"/>
    <col min="14375" max="14378" width="14.7109375" customWidth="1"/>
    <col min="14379" max="14379" width="14.85546875" customWidth="1"/>
    <col min="14380" max="14383" width="14.7109375" customWidth="1"/>
    <col min="14385" max="14386" width="14.7109375" customWidth="1"/>
    <col min="14388" max="14389" width="14.7109375" customWidth="1"/>
    <col min="14390" max="14390" width="14.5703125" customWidth="1"/>
    <col min="14391" max="14393" width="14.7109375" customWidth="1"/>
    <col min="14396" max="14396" width="14.7109375" customWidth="1"/>
    <col min="14397" max="14397" width="14.85546875" customWidth="1"/>
    <col min="14398" max="14400" width="14.7109375" customWidth="1"/>
    <col min="14402" max="14402" width="14.85546875" customWidth="1"/>
    <col min="14403" max="14404" width="14.7109375" customWidth="1"/>
    <col min="14405" max="14405" width="16.5703125" customWidth="1"/>
    <col min="14406" max="14407" width="14.7109375" customWidth="1"/>
    <col min="14409" max="14414" width="14.7109375" customWidth="1"/>
    <col min="14416" max="14416" width="14.85546875" customWidth="1"/>
    <col min="14417" max="14421" width="14.7109375" customWidth="1"/>
    <col min="14423" max="14427" width="14.7109375" customWidth="1"/>
    <col min="14428" max="14428" width="14.5703125" customWidth="1"/>
    <col min="14430" max="14431" width="14.7109375" customWidth="1"/>
    <col min="14432" max="14432" width="14.85546875" customWidth="1"/>
    <col min="14433" max="14433" width="14.7109375" customWidth="1"/>
    <col min="14437" max="14439" width="14.7109375" customWidth="1"/>
    <col min="14593" max="14593" width="7" customWidth="1"/>
    <col min="14594" max="14594" width="37.28515625" customWidth="1"/>
    <col min="14595" max="14595" width="13.28515625" customWidth="1"/>
    <col min="14596" max="14596" width="14.140625" customWidth="1"/>
    <col min="14597" max="14597" width="12.5703125" customWidth="1"/>
    <col min="14598" max="14598" width="13.42578125" customWidth="1"/>
    <col min="14599" max="14602" width="13.7109375" customWidth="1"/>
    <col min="14603" max="14603" width="14.140625" customWidth="1"/>
    <col min="14604" max="14604" width="13.7109375" customWidth="1"/>
    <col min="14605" max="14605" width="9" customWidth="1"/>
    <col min="14606" max="14613" width="14.7109375" customWidth="1"/>
    <col min="14614" max="14614" width="14.85546875" customWidth="1"/>
    <col min="14615" max="14627" width="14.7109375" customWidth="1"/>
    <col min="14629" max="14629" width="14.7109375" customWidth="1"/>
    <col min="14631" max="14634" width="14.7109375" customWidth="1"/>
    <col min="14635" max="14635" width="14.85546875" customWidth="1"/>
    <col min="14636" max="14639" width="14.7109375" customWidth="1"/>
    <col min="14641" max="14642" width="14.7109375" customWidth="1"/>
    <col min="14644" max="14645" width="14.7109375" customWidth="1"/>
    <col min="14646" max="14646" width="14.5703125" customWidth="1"/>
    <col min="14647" max="14649" width="14.7109375" customWidth="1"/>
    <col min="14652" max="14652" width="14.7109375" customWidth="1"/>
    <col min="14653" max="14653" width="14.85546875" customWidth="1"/>
    <col min="14654" max="14656" width="14.7109375" customWidth="1"/>
    <col min="14658" max="14658" width="14.85546875" customWidth="1"/>
    <col min="14659" max="14660" width="14.7109375" customWidth="1"/>
    <col min="14661" max="14661" width="16.5703125" customWidth="1"/>
    <col min="14662" max="14663" width="14.7109375" customWidth="1"/>
    <col min="14665" max="14670" width="14.7109375" customWidth="1"/>
    <col min="14672" max="14672" width="14.85546875" customWidth="1"/>
    <col min="14673" max="14677" width="14.7109375" customWidth="1"/>
    <col min="14679" max="14683" width="14.7109375" customWidth="1"/>
    <col min="14684" max="14684" width="14.5703125" customWidth="1"/>
    <col min="14686" max="14687" width="14.7109375" customWidth="1"/>
    <col min="14688" max="14688" width="14.85546875" customWidth="1"/>
    <col min="14689" max="14689" width="14.7109375" customWidth="1"/>
    <col min="14693" max="14695" width="14.7109375" customWidth="1"/>
    <col min="14849" max="14849" width="7" customWidth="1"/>
    <col min="14850" max="14850" width="37.28515625" customWidth="1"/>
    <col min="14851" max="14851" width="13.28515625" customWidth="1"/>
    <col min="14852" max="14852" width="14.140625" customWidth="1"/>
    <col min="14853" max="14853" width="12.5703125" customWidth="1"/>
    <col min="14854" max="14854" width="13.42578125" customWidth="1"/>
    <col min="14855" max="14858" width="13.7109375" customWidth="1"/>
    <col min="14859" max="14859" width="14.140625" customWidth="1"/>
    <col min="14860" max="14860" width="13.7109375" customWidth="1"/>
    <col min="14861" max="14861" width="9" customWidth="1"/>
    <col min="14862" max="14869" width="14.7109375" customWidth="1"/>
    <col min="14870" max="14870" width="14.85546875" customWidth="1"/>
    <col min="14871" max="14883" width="14.7109375" customWidth="1"/>
    <col min="14885" max="14885" width="14.7109375" customWidth="1"/>
    <col min="14887" max="14890" width="14.7109375" customWidth="1"/>
    <col min="14891" max="14891" width="14.85546875" customWidth="1"/>
    <col min="14892" max="14895" width="14.7109375" customWidth="1"/>
    <col min="14897" max="14898" width="14.7109375" customWidth="1"/>
    <col min="14900" max="14901" width="14.7109375" customWidth="1"/>
    <col min="14902" max="14902" width="14.5703125" customWidth="1"/>
    <col min="14903" max="14905" width="14.7109375" customWidth="1"/>
    <col min="14908" max="14908" width="14.7109375" customWidth="1"/>
    <col min="14909" max="14909" width="14.85546875" customWidth="1"/>
    <col min="14910" max="14912" width="14.7109375" customWidth="1"/>
    <col min="14914" max="14914" width="14.85546875" customWidth="1"/>
    <col min="14915" max="14916" width="14.7109375" customWidth="1"/>
    <col min="14917" max="14917" width="16.5703125" customWidth="1"/>
    <col min="14918" max="14919" width="14.7109375" customWidth="1"/>
    <col min="14921" max="14926" width="14.7109375" customWidth="1"/>
    <col min="14928" max="14928" width="14.85546875" customWidth="1"/>
    <col min="14929" max="14933" width="14.7109375" customWidth="1"/>
    <col min="14935" max="14939" width="14.7109375" customWidth="1"/>
    <col min="14940" max="14940" width="14.5703125" customWidth="1"/>
    <col min="14942" max="14943" width="14.7109375" customWidth="1"/>
    <col min="14944" max="14944" width="14.85546875" customWidth="1"/>
    <col min="14945" max="14945" width="14.7109375" customWidth="1"/>
    <col min="14949" max="14951" width="14.7109375" customWidth="1"/>
    <col min="15105" max="15105" width="7" customWidth="1"/>
    <col min="15106" max="15106" width="37.28515625" customWidth="1"/>
    <col min="15107" max="15107" width="13.28515625" customWidth="1"/>
    <col min="15108" max="15108" width="14.140625" customWidth="1"/>
    <col min="15109" max="15109" width="12.5703125" customWidth="1"/>
    <col min="15110" max="15110" width="13.42578125" customWidth="1"/>
    <col min="15111" max="15114" width="13.7109375" customWidth="1"/>
    <col min="15115" max="15115" width="14.140625" customWidth="1"/>
    <col min="15116" max="15116" width="13.7109375" customWidth="1"/>
    <col min="15117" max="15117" width="9" customWidth="1"/>
    <col min="15118" max="15125" width="14.7109375" customWidth="1"/>
    <col min="15126" max="15126" width="14.85546875" customWidth="1"/>
    <col min="15127" max="15139" width="14.7109375" customWidth="1"/>
    <col min="15141" max="15141" width="14.7109375" customWidth="1"/>
    <col min="15143" max="15146" width="14.7109375" customWidth="1"/>
    <col min="15147" max="15147" width="14.85546875" customWidth="1"/>
    <col min="15148" max="15151" width="14.7109375" customWidth="1"/>
    <col min="15153" max="15154" width="14.7109375" customWidth="1"/>
    <col min="15156" max="15157" width="14.7109375" customWidth="1"/>
    <col min="15158" max="15158" width="14.5703125" customWidth="1"/>
    <col min="15159" max="15161" width="14.7109375" customWidth="1"/>
    <col min="15164" max="15164" width="14.7109375" customWidth="1"/>
    <col min="15165" max="15165" width="14.85546875" customWidth="1"/>
    <col min="15166" max="15168" width="14.7109375" customWidth="1"/>
    <col min="15170" max="15170" width="14.85546875" customWidth="1"/>
    <col min="15171" max="15172" width="14.7109375" customWidth="1"/>
    <col min="15173" max="15173" width="16.5703125" customWidth="1"/>
    <col min="15174" max="15175" width="14.7109375" customWidth="1"/>
    <col min="15177" max="15182" width="14.7109375" customWidth="1"/>
    <col min="15184" max="15184" width="14.85546875" customWidth="1"/>
    <col min="15185" max="15189" width="14.7109375" customWidth="1"/>
    <col min="15191" max="15195" width="14.7109375" customWidth="1"/>
    <col min="15196" max="15196" width="14.5703125" customWidth="1"/>
    <col min="15198" max="15199" width="14.7109375" customWidth="1"/>
    <col min="15200" max="15200" width="14.85546875" customWidth="1"/>
    <col min="15201" max="15201" width="14.7109375" customWidth="1"/>
    <col min="15205" max="15207" width="14.7109375" customWidth="1"/>
    <col min="15361" max="15361" width="7" customWidth="1"/>
    <col min="15362" max="15362" width="37.28515625" customWidth="1"/>
    <col min="15363" max="15363" width="13.28515625" customWidth="1"/>
    <col min="15364" max="15364" width="14.140625" customWidth="1"/>
    <col min="15365" max="15365" width="12.5703125" customWidth="1"/>
    <col min="15366" max="15366" width="13.42578125" customWidth="1"/>
    <col min="15367" max="15370" width="13.7109375" customWidth="1"/>
    <col min="15371" max="15371" width="14.140625" customWidth="1"/>
    <col min="15372" max="15372" width="13.7109375" customWidth="1"/>
    <col min="15373" max="15373" width="9" customWidth="1"/>
    <col min="15374" max="15381" width="14.7109375" customWidth="1"/>
    <col min="15382" max="15382" width="14.85546875" customWidth="1"/>
    <col min="15383" max="15395" width="14.7109375" customWidth="1"/>
    <col min="15397" max="15397" width="14.7109375" customWidth="1"/>
    <col min="15399" max="15402" width="14.7109375" customWidth="1"/>
    <col min="15403" max="15403" width="14.85546875" customWidth="1"/>
    <col min="15404" max="15407" width="14.7109375" customWidth="1"/>
    <col min="15409" max="15410" width="14.7109375" customWidth="1"/>
    <col min="15412" max="15413" width="14.7109375" customWidth="1"/>
    <col min="15414" max="15414" width="14.5703125" customWidth="1"/>
    <col min="15415" max="15417" width="14.7109375" customWidth="1"/>
    <col min="15420" max="15420" width="14.7109375" customWidth="1"/>
    <col min="15421" max="15421" width="14.85546875" customWidth="1"/>
    <col min="15422" max="15424" width="14.7109375" customWidth="1"/>
    <col min="15426" max="15426" width="14.85546875" customWidth="1"/>
    <col min="15427" max="15428" width="14.7109375" customWidth="1"/>
    <col min="15429" max="15429" width="16.5703125" customWidth="1"/>
    <col min="15430" max="15431" width="14.7109375" customWidth="1"/>
    <col min="15433" max="15438" width="14.7109375" customWidth="1"/>
    <col min="15440" max="15440" width="14.85546875" customWidth="1"/>
    <col min="15441" max="15445" width="14.7109375" customWidth="1"/>
    <col min="15447" max="15451" width="14.7109375" customWidth="1"/>
    <col min="15452" max="15452" width="14.5703125" customWidth="1"/>
    <col min="15454" max="15455" width="14.7109375" customWidth="1"/>
    <col min="15456" max="15456" width="14.85546875" customWidth="1"/>
    <col min="15457" max="15457" width="14.7109375" customWidth="1"/>
    <col min="15461" max="15463" width="14.7109375" customWidth="1"/>
    <col min="15617" max="15617" width="7" customWidth="1"/>
    <col min="15618" max="15618" width="37.28515625" customWidth="1"/>
    <col min="15619" max="15619" width="13.28515625" customWidth="1"/>
    <col min="15620" max="15620" width="14.140625" customWidth="1"/>
    <col min="15621" max="15621" width="12.5703125" customWidth="1"/>
    <col min="15622" max="15622" width="13.42578125" customWidth="1"/>
    <col min="15623" max="15626" width="13.7109375" customWidth="1"/>
    <col min="15627" max="15627" width="14.140625" customWidth="1"/>
    <col min="15628" max="15628" width="13.7109375" customWidth="1"/>
    <col min="15629" max="15629" width="9" customWidth="1"/>
    <col min="15630" max="15637" width="14.7109375" customWidth="1"/>
    <col min="15638" max="15638" width="14.85546875" customWidth="1"/>
    <col min="15639" max="15651" width="14.7109375" customWidth="1"/>
    <col min="15653" max="15653" width="14.7109375" customWidth="1"/>
    <col min="15655" max="15658" width="14.7109375" customWidth="1"/>
    <col min="15659" max="15659" width="14.85546875" customWidth="1"/>
    <col min="15660" max="15663" width="14.7109375" customWidth="1"/>
    <col min="15665" max="15666" width="14.7109375" customWidth="1"/>
    <col min="15668" max="15669" width="14.7109375" customWidth="1"/>
    <col min="15670" max="15670" width="14.5703125" customWidth="1"/>
    <col min="15671" max="15673" width="14.7109375" customWidth="1"/>
    <col min="15676" max="15676" width="14.7109375" customWidth="1"/>
    <col min="15677" max="15677" width="14.85546875" customWidth="1"/>
    <col min="15678" max="15680" width="14.7109375" customWidth="1"/>
    <col min="15682" max="15682" width="14.85546875" customWidth="1"/>
    <col min="15683" max="15684" width="14.7109375" customWidth="1"/>
    <col min="15685" max="15685" width="16.5703125" customWidth="1"/>
    <col min="15686" max="15687" width="14.7109375" customWidth="1"/>
    <col min="15689" max="15694" width="14.7109375" customWidth="1"/>
    <col min="15696" max="15696" width="14.85546875" customWidth="1"/>
    <col min="15697" max="15701" width="14.7109375" customWidth="1"/>
    <col min="15703" max="15707" width="14.7109375" customWidth="1"/>
    <col min="15708" max="15708" width="14.5703125" customWidth="1"/>
    <col min="15710" max="15711" width="14.7109375" customWidth="1"/>
    <col min="15712" max="15712" width="14.85546875" customWidth="1"/>
    <col min="15713" max="15713" width="14.7109375" customWidth="1"/>
    <col min="15717" max="15719" width="14.7109375" customWidth="1"/>
    <col min="15873" max="15873" width="7" customWidth="1"/>
    <col min="15874" max="15874" width="37.28515625" customWidth="1"/>
    <col min="15875" max="15875" width="13.28515625" customWidth="1"/>
    <col min="15876" max="15876" width="14.140625" customWidth="1"/>
    <col min="15877" max="15877" width="12.5703125" customWidth="1"/>
    <col min="15878" max="15878" width="13.42578125" customWidth="1"/>
    <col min="15879" max="15882" width="13.7109375" customWidth="1"/>
    <col min="15883" max="15883" width="14.140625" customWidth="1"/>
    <col min="15884" max="15884" width="13.7109375" customWidth="1"/>
    <col min="15885" max="15885" width="9" customWidth="1"/>
    <col min="15886" max="15893" width="14.7109375" customWidth="1"/>
    <col min="15894" max="15894" width="14.85546875" customWidth="1"/>
    <col min="15895" max="15907" width="14.7109375" customWidth="1"/>
    <col min="15909" max="15909" width="14.7109375" customWidth="1"/>
    <col min="15911" max="15914" width="14.7109375" customWidth="1"/>
    <col min="15915" max="15915" width="14.85546875" customWidth="1"/>
    <col min="15916" max="15919" width="14.7109375" customWidth="1"/>
    <col min="15921" max="15922" width="14.7109375" customWidth="1"/>
    <col min="15924" max="15925" width="14.7109375" customWidth="1"/>
    <col min="15926" max="15926" width="14.5703125" customWidth="1"/>
    <col min="15927" max="15929" width="14.7109375" customWidth="1"/>
    <col min="15932" max="15932" width="14.7109375" customWidth="1"/>
    <col min="15933" max="15933" width="14.85546875" customWidth="1"/>
    <col min="15934" max="15936" width="14.7109375" customWidth="1"/>
    <col min="15938" max="15938" width="14.85546875" customWidth="1"/>
    <col min="15939" max="15940" width="14.7109375" customWidth="1"/>
    <col min="15941" max="15941" width="16.5703125" customWidth="1"/>
    <col min="15942" max="15943" width="14.7109375" customWidth="1"/>
    <col min="15945" max="15950" width="14.7109375" customWidth="1"/>
    <col min="15952" max="15952" width="14.85546875" customWidth="1"/>
    <col min="15953" max="15957" width="14.7109375" customWidth="1"/>
    <col min="15959" max="15963" width="14.7109375" customWidth="1"/>
    <col min="15964" max="15964" width="14.5703125" customWidth="1"/>
    <col min="15966" max="15967" width="14.7109375" customWidth="1"/>
    <col min="15968" max="15968" width="14.85546875" customWidth="1"/>
    <col min="15969" max="15969" width="14.7109375" customWidth="1"/>
    <col min="15973" max="15975" width="14.7109375" customWidth="1"/>
    <col min="16129" max="16129" width="7" customWidth="1"/>
    <col min="16130" max="16130" width="37.28515625" customWidth="1"/>
    <col min="16131" max="16131" width="13.28515625" customWidth="1"/>
    <col min="16132" max="16132" width="14.140625" customWidth="1"/>
    <col min="16133" max="16133" width="12.5703125" customWidth="1"/>
    <col min="16134" max="16134" width="13.42578125" customWidth="1"/>
    <col min="16135" max="16138" width="13.7109375" customWidth="1"/>
    <col min="16139" max="16139" width="14.140625" customWidth="1"/>
    <col min="16140" max="16140" width="13.7109375" customWidth="1"/>
    <col min="16141" max="16141" width="9" customWidth="1"/>
    <col min="16142" max="16149" width="14.7109375" customWidth="1"/>
    <col min="16150" max="16150" width="14.85546875" customWidth="1"/>
    <col min="16151" max="16163" width="14.7109375" customWidth="1"/>
    <col min="16165" max="16165" width="14.7109375" customWidth="1"/>
    <col min="16167" max="16170" width="14.7109375" customWidth="1"/>
    <col min="16171" max="16171" width="14.85546875" customWidth="1"/>
    <col min="16172" max="16175" width="14.7109375" customWidth="1"/>
    <col min="16177" max="16178" width="14.7109375" customWidth="1"/>
    <col min="16180" max="16181" width="14.7109375" customWidth="1"/>
    <col min="16182" max="16182" width="14.5703125" customWidth="1"/>
    <col min="16183" max="16185" width="14.7109375" customWidth="1"/>
    <col min="16188" max="16188" width="14.7109375" customWidth="1"/>
    <col min="16189" max="16189" width="14.85546875" customWidth="1"/>
    <col min="16190" max="16192" width="14.7109375" customWidth="1"/>
    <col min="16194" max="16194" width="14.85546875" customWidth="1"/>
    <col min="16195" max="16196" width="14.7109375" customWidth="1"/>
    <col min="16197" max="16197" width="16.5703125" customWidth="1"/>
    <col min="16198" max="16199" width="14.7109375" customWidth="1"/>
    <col min="16201" max="16206" width="14.7109375" customWidth="1"/>
    <col min="16208" max="16208" width="14.85546875" customWidth="1"/>
    <col min="16209" max="16213" width="14.7109375" customWidth="1"/>
    <col min="16215" max="16219" width="14.7109375" customWidth="1"/>
    <col min="16220" max="16220" width="14.5703125" customWidth="1"/>
    <col min="16222" max="16223" width="14.7109375" customWidth="1"/>
    <col min="16224" max="16224" width="14.85546875" customWidth="1"/>
    <col min="16225" max="16225" width="14.7109375" customWidth="1"/>
    <col min="16229" max="16231" width="14.7109375" customWidth="1"/>
  </cols>
  <sheetData>
    <row r="1" spans="2:6" x14ac:dyDescent="0.2">
      <c r="B1" s="5"/>
      <c r="C1" s="5"/>
      <c r="D1" s="5"/>
      <c r="E1" s="5"/>
      <c r="F1" s="5"/>
    </row>
    <row r="2" spans="2:6" x14ac:dyDescent="0.2">
      <c r="B2" s="428" t="s">
        <v>368</v>
      </c>
      <c r="C2" s="428"/>
      <c r="D2" s="428"/>
      <c r="E2" s="428"/>
      <c r="F2" s="428"/>
    </row>
    <row r="3" spans="2:6" x14ac:dyDescent="0.2">
      <c r="B3" s="428" t="s">
        <v>58</v>
      </c>
      <c r="C3" s="428"/>
      <c r="D3" s="428"/>
      <c r="E3" s="428"/>
      <c r="F3" s="428"/>
    </row>
    <row r="4" spans="2:6" x14ac:dyDescent="0.2">
      <c r="B4" s="429" t="s">
        <v>125</v>
      </c>
      <c r="C4" s="429"/>
      <c r="D4" s="429"/>
      <c r="E4" s="429"/>
      <c r="F4" s="429"/>
    </row>
    <row r="5" spans="2:6" x14ac:dyDescent="0.2">
      <c r="B5" s="429" t="s">
        <v>130</v>
      </c>
      <c r="C5" s="429"/>
      <c r="D5" s="429"/>
      <c r="E5" s="429"/>
      <c r="F5" s="429"/>
    </row>
    <row r="6" spans="2:6" x14ac:dyDescent="0.2">
      <c r="B6" s="221" t="s">
        <v>136</v>
      </c>
      <c r="C6" s="222"/>
      <c r="D6" s="222"/>
      <c r="E6" s="222"/>
      <c r="F6" s="222"/>
    </row>
    <row r="7" spans="2:6" x14ac:dyDescent="0.2">
      <c r="B7" s="429" t="s">
        <v>120</v>
      </c>
      <c r="C7" s="429"/>
      <c r="D7" s="429"/>
      <c r="E7" s="429"/>
      <c r="F7" s="429"/>
    </row>
    <row r="8" spans="2:6" x14ac:dyDescent="0.2">
      <c r="B8" s="430" t="s">
        <v>307</v>
      </c>
      <c r="C8" s="430"/>
      <c r="D8" s="430"/>
      <c r="E8" s="430"/>
      <c r="F8" s="430"/>
    </row>
    <row r="9" spans="2:6" x14ac:dyDescent="0.2">
      <c r="B9" s="199"/>
      <c r="C9" s="199"/>
      <c r="D9" s="199"/>
      <c r="E9" s="200"/>
      <c r="F9" s="199"/>
    </row>
    <row r="10" spans="2:6" x14ac:dyDescent="0.2">
      <c r="B10" s="427" t="s">
        <v>62</v>
      </c>
      <c r="C10" s="427" t="s">
        <v>63</v>
      </c>
      <c r="D10" s="353" t="s">
        <v>64</v>
      </c>
      <c r="E10" s="353" t="s">
        <v>65</v>
      </c>
      <c r="F10" s="427" t="s">
        <v>17</v>
      </c>
    </row>
    <row r="11" spans="2:6" x14ac:dyDescent="0.2">
      <c r="B11" s="427"/>
      <c r="C11" s="427"/>
      <c r="D11" s="353" t="s">
        <v>67</v>
      </c>
      <c r="E11" s="353" t="s">
        <v>68</v>
      </c>
      <c r="F11" s="427"/>
    </row>
    <row r="12" spans="2:6" x14ac:dyDescent="0.2">
      <c r="B12" s="201">
        <v>51</v>
      </c>
      <c r="C12" s="127" t="s">
        <v>70</v>
      </c>
      <c r="D12" s="95">
        <f>SUM(D13+D16+D18)</f>
        <v>15385.75</v>
      </c>
      <c r="E12" s="95">
        <f>SUM(E13+E16+E18)</f>
        <v>6504.88</v>
      </c>
      <c r="F12" s="95">
        <f>SUM(F13+F16+F18)</f>
        <v>21890.63</v>
      </c>
    </row>
    <row r="13" spans="2:6" x14ac:dyDescent="0.2">
      <c r="B13" s="108">
        <v>511</v>
      </c>
      <c r="C13" s="202" t="s">
        <v>155</v>
      </c>
      <c r="D13" s="98">
        <f>SUM(D14:D15)</f>
        <v>12937.75</v>
      </c>
      <c r="E13" s="98">
        <f>SUM(E14:E15)</f>
        <v>5000</v>
      </c>
      <c r="F13" s="98">
        <f>SUM(F14:F15)</f>
        <v>17937.75</v>
      </c>
    </row>
    <row r="14" spans="2:6" x14ac:dyDescent="0.2">
      <c r="B14" s="203">
        <v>51101</v>
      </c>
      <c r="C14" s="193" t="s">
        <v>71</v>
      </c>
      <c r="D14" s="101">
        <v>10000</v>
      </c>
      <c r="E14" s="101">
        <v>5000</v>
      </c>
      <c r="F14" s="101">
        <f>SUM(D14:E14)</f>
        <v>15000</v>
      </c>
    </row>
    <row r="15" spans="2:6" x14ac:dyDescent="0.2">
      <c r="B15" s="203">
        <v>51103</v>
      </c>
      <c r="C15" s="111" t="s">
        <v>72</v>
      </c>
      <c r="D15" s="101">
        <v>2937.75</v>
      </c>
      <c r="E15" s="101">
        <v>0</v>
      </c>
      <c r="F15" s="101">
        <f>SUM(D15:E15)</f>
        <v>2937.75</v>
      </c>
    </row>
    <row r="16" spans="2:6" x14ac:dyDescent="0.2">
      <c r="B16" s="108">
        <v>514</v>
      </c>
      <c r="C16" s="127" t="s">
        <v>75</v>
      </c>
      <c r="D16" s="98">
        <f>SUM(D17:D17)</f>
        <v>867</v>
      </c>
      <c r="E16" s="98">
        <f t="shared" ref="E16" si="0">SUM(E17)</f>
        <v>867</v>
      </c>
      <c r="F16" s="98">
        <f>SUM(F17:F17)</f>
        <v>1734</v>
      </c>
    </row>
    <row r="17" spans="2:7" x14ac:dyDescent="0.2">
      <c r="B17" s="110">
        <v>51401</v>
      </c>
      <c r="C17" s="111" t="s">
        <v>76</v>
      </c>
      <c r="D17" s="101">
        <v>867</v>
      </c>
      <c r="E17" s="101">
        <v>867</v>
      </c>
      <c r="F17" s="101">
        <f>SUM(D17:E17)</f>
        <v>1734</v>
      </c>
    </row>
    <row r="18" spans="2:7" x14ac:dyDescent="0.2">
      <c r="B18" s="108">
        <v>515</v>
      </c>
      <c r="C18" s="109" t="s">
        <v>77</v>
      </c>
      <c r="D18" s="98">
        <f>SUM(D19:D19)</f>
        <v>1581</v>
      </c>
      <c r="E18" s="98">
        <f>SUM(E19:E19)</f>
        <v>637.88</v>
      </c>
      <c r="F18" s="98">
        <f>SUM(F19:F19)</f>
        <v>2218.88</v>
      </c>
    </row>
    <row r="19" spans="2:7" x14ac:dyDescent="0.2">
      <c r="B19" s="110">
        <v>51501</v>
      </c>
      <c r="C19" s="111" t="s">
        <v>76</v>
      </c>
      <c r="D19" s="101">
        <v>1581</v>
      </c>
      <c r="E19" s="101">
        <v>637.88</v>
      </c>
      <c r="F19" s="101">
        <f>SUM(D19:E19)</f>
        <v>2218.88</v>
      </c>
    </row>
    <row r="20" spans="2:7" x14ac:dyDescent="0.2">
      <c r="B20" s="108">
        <v>54</v>
      </c>
      <c r="C20" s="109" t="s">
        <v>79</v>
      </c>
      <c r="D20" s="98">
        <f>SUM(D21+D26+D29)</f>
        <v>850</v>
      </c>
      <c r="E20" s="98">
        <f>SUM(E21+E26+E29)</f>
        <v>0</v>
      </c>
      <c r="F20" s="98">
        <f>SUM(F21+F26+F29)</f>
        <v>850</v>
      </c>
    </row>
    <row r="21" spans="2:7" x14ac:dyDescent="0.2">
      <c r="B21" s="108">
        <v>541</v>
      </c>
      <c r="C21" s="109" t="s">
        <v>153</v>
      </c>
      <c r="D21" s="98">
        <f>SUM(D22:D25)</f>
        <v>450</v>
      </c>
      <c r="E21" s="98">
        <f>SUM(E22:E25)</f>
        <v>0</v>
      </c>
      <c r="F21" s="98">
        <f>SUM(F22:F25)</f>
        <v>450</v>
      </c>
      <c r="G21" s="6"/>
    </row>
    <row r="22" spans="2:7" x14ac:dyDescent="0.2">
      <c r="B22" s="110">
        <v>54101</v>
      </c>
      <c r="C22" s="111" t="s">
        <v>80</v>
      </c>
      <c r="D22" s="101">
        <v>150</v>
      </c>
      <c r="E22" s="101">
        <v>0</v>
      </c>
      <c r="F22" s="101">
        <f>SUM(D22:E22)</f>
        <v>150</v>
      </c>
      <c r="G22" s="6"/>
    </row>
    <row r="23" spans="2:7" x14ac:dyDescent="0.2">
      <c r="B23" s="110">
        <v>54105</v>
      </c>
      <c r="C23" s="111" t="s">
        <v>83</v>
      </c>
      <c r="D23" s="101">
        <v>100</v>
      </c>
      <c r="E23" s="101">
        <v>0</v>
      </c>
      <c r="F23" s="101">
        <f>SUM(D23:E23)</f>
        <v>100</v>
      </c>
      <c r="G23" s="7"/>
    </row>
    <row r="24" spans="2:7" x14ac:dyDescent="0.2">
      <c r="B24" s="110">
        <v>54114</v>
      </c>
      <c r="C24" s="111" t="s">
        <v>87</v>
      </c>
      <c r="D24" s="101">
        <v>100</v>
      </c>
      <c r="E24" s="101">
        <v>0</v>
      </c>
      <c r="F24" s="101">
        <f>SUM(D24:E24)</f>
        <v>100</v>
      </c>
      <c r="G24" s="7"/>
    </row>
    <row r="25" spans="2:7" x14ac:dyDescent="0.2">
      <c r="B25" s="110">
        <v>54115</v>
      </c>
      <c r="C25" s="111" t="s">
        <v>88</v>
      </c>
      <c r="D25" s="101">
        <v>100</v>
      </c>
      <c r="E25" s="101">
        <v>0</v>
      </c>
      <c r="F25" s="101">
        <f>SUM(D25:E25)</f>
        <v>100</v>
      </c>
      <c r="G25" s="7"/>
    </row>
    <row r="26" spans="2:7" x14ac:dyDescent="0.2">
      <c r="B26" s="108">
        <v>543</v>
      </c>
      <c r="C26" s="109" t="s">
        <v>145</v>
      </c>
      <c r="D26" s="98">
        <f>SUM(D27:D28)</f>
        <v>350</v>
      </c>
      <c r="E26" s="98">
        <f>SUM(E27:E28)</f>
        <v>0</v>
      </c>
      <c r="F26" s="98">
        <f>SUM(F27:F28)</f>
        <v>350</v>
      </c>
      <c r="G26" s="6"/>
    </row>
    <row r="27" spans="2:7" x14ac:dyDescent="0.2">
      <c r="B27" s="110">
        <v>54301</v>
      </c>
      <c r="C27" s="111" t="s">
        <v>281</v>
      </c>
      <c r="D27" s="101">
        <v>200</v>
      </c>
      <c r="E27" s="101">
        <v>0</v>
      </c>
      <c r="F27" s="101">
        <f>SUM(D27:E27)</f>
        <v>200</v>
      </c>
      <c r="G27" s="7"/>
    </row>
    <row r="28" spans="2:7" x14ac:dyDescent="0.2">
      <c r="B28" s="110">
        <v>54304</v>
      </c>
      <c r="C28" s="111" t="s">
        <v>138</v>
      </c>
      <c r="D28" s="101">
        <v>150</v>
      </c>
      <c r="E28" s="101">
        <v>0</v>
      </c>
      <c r="F28" s="101">
        <f>SUM(D28:E28)</f>
        <v>150</v>
      </c>
      <c r="G28" s="7"/>
    </row>
    <row r="29" spans="2:7" x14ac:dyDescent="0.2">
      <c r="B29" s="108">
        <v>544</v>
      </c>
      <c r="C29" s="109" t="s">
        <v>146</v>
      </c>
      <c r="D29" s="98">
        <f>SUM(D30)</f>
        <v>50</v>
      </c>
      <c r="E29" s="98">
        <f t="shared" ref="E29:F29" si="1">SUM(E30)</f>
        <v>0</v>
      </c>
      <c r="F29" s="98">
        <f t="shared" si="1"/>
        <v>50</v>
      </c>
      <c r="G29" s="7"/>
    </row>
    <row r="30" spans="2:7" x14ac:dyDescent="0.2">
      <c r="B30" s="110">
        <v>54401</v>
      </c>
      <c r="C30" s="111" t="s">
        <v>98</v>
      </c>
      <c r="D30" s="101">
        <v>50</v>
      </c>
      <c r="E30" s="101">
        <v>0</v>
      </c>
      <c r="F30" s="101">
        <f>SUM(D30:E30)</f>
        <v>50</v>
      </c>
      <c r="G30" s="7"/>
    </row>
    <row r="31" spans="2:7" x14ac:dyDescent="0.2">
      <c r="B31" s="110"/>
      <c r="C31" s="111"/>
      <c r="D31" s="101"/>
      <c r="E31" s="101"/>
      <c r="F31" s="101"/>
      <c r="G31" s="7"/>
    </row>
    <row r="32" spans="2:7" x14ac:dyDescent="0.2">
      <c r="B32" s="110"/>
      <c r="C32" s="109" t="s">
        <v>115</v>
      </c>
      <c r="D32" s="98">
        <f>SUM(D12+D20)</f>
        <v>16235.75</v>
      </c>
      <c r="E32" s="98">
        <f>SUM(E12+E20)</f>
        <v>6504.88</v>
      </c>
      <c r="F32" s="98">
        <f>SUM(D32:E32)</f>
        <v>22740.63</v>
      </c>
      <c r="G32" s="7"/>
    </row>
    <row r="33" spans="2:7" x14ac:dyDescent="0.2">
      <c r="B33" s="110"/>
      <c r="C33" s="111"/>
      <c r="D33" s="101"/>
      <c r="E33" s="101"/>
      <c r="F33" s="101"/>
      <c r="G33" s="7"/>
    </row>
    <row r="34" spans="2:7" x14ac:dyDescent="0.2">
      <c r="B34" s="108"/>
      <c r="C34" s="109" t="s">
        <v>116</v>
      </c>
      <c r="D34" s="98">
        <f>SUM(D12+D20)</f>
        <v>16235.75</v>
      </c>
      <c r="E34" s="98">
        <f>SUM(E12+E20)</f>
        <v>6504.88</v>
      </c>
      <c r="F34" s="98">
        <f>SUM(F12+F20)</f>
        <v>22740.63</v>
      </c>
      <c r="G34" s="15"/>
    </row>
    <row r="35" spans="2:7" x14ac:dyDescent="0.2">
      <c r="B35" s="108"/>
      <c r="C35" s="109" t="s">
        <v>117</v>
      </c>
      <c r="D35" s="98">
        <f>SUM(D13+D16+D18+D21+D26+D29)</f>
        <v>16235.75</v>
      </c>
      <c r="E35" s="98">
        <f>SUM(E13+E16+E18+E21+E26+E29)</f>
        <v>6504.88</v>
      </c>
      <c r="F35" s="98">
        <f>SUM(F13+F16+F18+F21+F26+F29)</f>
        <v>22740.63</v>
      </c>
      <c r="G35" s="15"/>
    </row>
    <row r="36" spans="2:7" x14ac:dyDescent="0.2">
      <c r="B36" s="108"/>
      <c r="C36" s="109" t="s">
        <v>118</v>
      </c>
      <c r="D36" s="98">
        <f>SUM(D14+D15+D17+D19+D22+D23+D24+D25+D27+D28+D30)</f>
        <v>16235.75</v>
      </c>
      <c r="E36" s="98">
        <f>SUM(E14+E15+E17+E19+E22+E23+E24+E25+E27+E28+E30)</f>
        <v>6504.88</v>
      </c>
      <c r="F36" s="98">
        <f>SUM(F14+F15+F17+F19+F22+F23+F24+F25+F27+F28+F30)</f>
        <v>22740.63</v>
      </c>
      <c r="G36" s="26"/>
    </row>
    <row r="37" spans="2:7" x14ac:dyDescent="0.2">
      <c r="B37" s="9"/>
      <c r="G37" s="7"/>
    </row>
    <row r="38" spans="2:7" x14ac:dyDescent="0.2">
      <c r="G38" s="7"/>
    </row>
    <row r="39" spans="2:7" x14ac:dyDescent="0.2">
      <c r="G39" s="7"/>
    </row>
    <row r="40" spans="2:7" x14ac:dyDescent="0.2">
      <c r="G40" s="7"/>
    </row>
    <row r="41" spans="2:7" x14ac:dyDescent="0.2">
      <c r="G41" s="7"/>
    </row>
    <row r="42" spans="2:7" x14ac:dyDescent="0.2">
      <c r="G42" s="7"/>
    </row>
    <row r="43" spans="2:7" x14ac:dyDescent="0.2">
      <c r="G43" s="7"/>
    </row>
    <row r="44" spans="2:7" x14ac:dyDescent="0.2">
      <c r="G44" s="7"/>
    </row>
    <row r="45" spans="2:7" x14ac:dyDescent="0.2">
      <c r="G45" s="7"/>
    </row>
    <row r="46" spans="2:7" x14ac:dyDescent="0.2">
      <c r="G46" s="7"/>
    </row>
    <row r="47" spans="2:7" x14ac:dyDescent="0.2">
      <c r="G47" s="7"/>
    </row>
    <row r="48" spans="2:7" x14ac:dyDescent="0.2">
      <c r="G48" s="7"/>
    </row>
    <row r="49" spans="7:7" x14ac:dyDescent="0.2">
      <c r="G49" s="7"/>
    </row>
    <row r="50" spans="7:7" x14ac:dyDescent="0.2">
      <c r="G50" s="7"/>
    </row>
    <row r="51" spans="7:7" x14ac:dyDescent="0.2">
      <c r="G51" s="7"/>
    </row>
    <row r="52" spans="7:7" x14ac:dyDescent="0.2">
      <c r="G52" s="7"/>
    </row>
    <row r="53" spans="7:7" x14ac:dyDescent="0.2">
      <c r="G53" s="7"/>
    </row>
    <row r="54" spans="7:7" x14ac:dyDescent="0.2">
      <c r="G54" s="7"/>
    </row>
    <row r="55" spans="7:7" x14ac:dyDescent="0.2">
      <c r="G55" s="7"/>
    </row>
    <row r="56" spans="7:7" x14ac:dyDescent="0.2">
      <c r="G56" s="7"/>
    </row>
    <row r="57" spans="7:7" x14ac:dyDescent="0.2">
      <c r="G57" s="7"/>
    </row>
    <row r="58" spans="7:7" x14ac:dyDescent="0.2">
      <c r="G58" s="7"/>
    </row>
    <row r="59" spans="7:7" x14ac:dyDescent="0.2">
      <c r="G59" s="7"/>
    </row>
    <row r="60" spans="7:7" x14ac:dyDescent="0.2">
      <c r="G60" s="7"/>
    </row>
    <row r="61" spans="7:7" x14ac:dyDescent="0.2">
      <c r="G61" s="7"/>
    </row>
    <row r="62" spans="7:7" x14ac:dyDescent="0.2">
      <c r="G62" s="7"/>
    </row>
    <row r="63" spans="7:7" x14ac:dyDescent="0.2">
      <c r="G63" s="7"/>
    </row>
    <row r="64" spans="7:7" x14ac:dyDescent="0.2">
      <c r="G64" s="7"/>
    </row>
    <row r="65" spans="7:7" x14ac:dyDescent="0.2">
      <c r="G65" s="7"/>
    </row>
    <row r="78" spans="7:7" ht="15" customHeight="1" x14ac:dyDescent="0.2"/>
    <row r="1085" spans="7:7" x14ac:dyDescent="0.2">
      <c r="G1085" s="10"/>
    </row>
    <row r="1086" spans="7:7" x14ac:dyDescent="0.2">
      <c r="G1086" s="1"/>
    </row>
    <row r="1087" spans="7:7" x14ac:dyDescent="0.2">
      <c r="G1087" s="1"/>
    </row>
    <row r="1088" spans="7:7" x14ac:dyDescent="0.2">
      <c r="G1088" s="1"/>
    </row>
    <row r="1089" spans="7:7" x14ac:dyDescent="0.2">
      <c r="G1089" s="1"/>
    </row>
    <row r="1090" spans="7:7" x14ac:dyDescent="0.2">
      <c r="G1090" s="11"/>
    </row>
    <row r="1091" spans="7:7" x14ac:dyDescent="0.2">
      <c r="G1091" s="1"/>
    </row>
    <row r="1092" spans="7:7" x14ac:dyDescent="0.2">
      <c r="G1092" s="1"/>
    </row>
    <row r="1093" spans="7:7" x14ac:dyDescent="0.2">
      <c r="G1093" s="1"/>
    </row>
    <row r="1094" spans="7:7" x14ac:dyDescent="0.2">
      <c r="G1094" s="1"/>
    </row>
    <row r="1095" spans="7:7" x14ac:dyDescent="0.2">
      <c r="G1095" s="1"/>
    </row>
    <row r="1096" spans="7:7" x14ac:dyDescent="0.2">
      <c r="G1096" s="1"/>
    </row>
    <row r="1097" spans="7:7" x14ac:dyDescent="0.2">
      <c r="G1097" s="1"/>
    </row>
    <row r="1098" spans="7:7" x14ac:dyDescent="0.2">
      <c r="G1098" s="1"/>
    </row>
    <row r="1099" spans="7:7" x14ac:dyDescent="0.2">
      <c r="G1099" s="1"/>
    </row>
    <row r="1100" spans="7:7" x14ac:dyDescent="0.2">
      <c r="G1100" s="1"/>
    </row>
    <row r="1101" spans="7:7" x14ac:dyDescent="0.2">
      <c r="G1101" s="1"/>
    </row>
    <row r="1102" spans="7:7" x14ac:dyDescent="0.2">
      <c r="G1102" s="1"/>
    </row>
    <row r="1103" spans="7:7" x14ac:dyDescent="0.2">
      <c r="G1103" s="12"/>
    </row>
    <row r="1104" spans="7:7" x14ac:dyDescent="0.2">
      <c r="G1104" s="13"/>
    </row>
    <row r="1105" spans="7:7" x14ac:dyDescent="0.2">
      <c r="G1105" s="12"/>
    </row>
    <row r="1106" spans="7:7" x14ac:dyDescent="0.2">
      <c r="G1106" s="14"/>
    </row>
    <row r="1107" spans="7:7" x14ac:dyDescent="0.2">
      <c r="G1107" s="7"/>
    </row>
    <row r="1108" spans="7:7" x14ac:dyDescent="0.2">
      <c r="G1108" s="6"/>
    </row>
    <row r="1109" spans="7:7" x14ac:dyDescent="0.2">
      <c r="G1109" s="7"/>
    </row>
    <row r="1110" spans="7:7" x14ac:dyDescent="0.2">
      <c r="G1110" s="7"/>
    </row>
    <row r="1111" spans="7:7" x14ac:dyDescent="0.2">
      <c r="G1111" s="7"/>
    </row>
    <row r="1112" spans="7:7" x14ac:dyDescent="0.2">
      <c r="G1112" s="6"/>
    </row>
    <row r="1113" spans="7:7" x14ac:dyDescent="0.2">
      <c r="G1113" s="6"/>
    </row>
    <row r="1114" spans="7:7" x14ac:dyDescent="0.2">
      <c r="G1114" s="6"/>
    </row>
    <row r="1115" spans="7:7" x14ac:dyDescent="0.2">
      <c r="G1115" s="6"/>
    </row>
    <row r="1116" spans="7:7" x14ac:dyDescent="0.2">
      <c r="G1116" s="6"/>
    </row>
    <row r="1117" spans="7:7" x14ac:dyDescent="0.2">
      <c r="G1117" s="6"/>
    </row>
    <row r="2459" spans="8:102" ht="11.1" customHeight="1" x14ac:dyDescent="0.2">
      <c r="H2459" s="10"/>
      <c r="I2459" s="10"/>
      <c r="J2459" s="10"/>
      <c r="K2459" s="10"/>
      <c r="L2459" s="10"/>
      <c r="N2459" s="10"/>
      <c r="O2459" s="10"/>
      <c r="P2459" s="10"/>
      <c r="Q2459" s="10"/>
      <c r="R2459" s="10"/>
      <c r="S2459" s="10"/>
      <c r="T2459" s="10"/>
      <c r="U2459" s="10"/>
      <c r="V2459" s="10"/>
      <c r="W2459" s="10"/>
      <c r="X2459" s="10"/>
      <c r="Y2459" s="10"/>
      <c r="Z2459" s="10"/>
      <c r="AA2459" s="10"/>
      <c r="AB2459" s="10"/>
      <c r="AC2459" s="10"/>
      <c r="AD2459" s="10"/>
      <c r="AE2459" s="10"/>
      <c r="AF2459" s="10"/>
      <c r="AG2459" s="10"/>
      <c r="AH2459" s="10"/>
      <c r="AI2459" s="10"/>
      <c r="AJ2459" s="10"/>
      <c r="AK2459" s="10"/>
      <c r="AL2459" s="10"/>
      <c r="AM2459" s="10"/>
      <c r="AN2459" s="10"/>
      <c r="AO2459" s="10"/>
      <c r="AP2459" s="10"/>
      <c r="AQ2459" s="10"/>
      <c r="AR2459" s="10"/>
      <c r="AS2459" s="10"/>
      <c r="AT2459" s="10"/>
      <c r="AU2459" s="10"/>
      <c r="AV2459" s="10"/>
      <c r="AW2459" s="10"/>
      <c r="AX2459" s="10"/>
      <c r="AZ2459" s="10"/>
      <c r="BA2459" s="10"/>
      <c r="BB2459" s="10"/>
      <c r="BC2459" s="10"/>
      <c r="BD2459" s="10"/>
      <c r="BE2459" s="10"/>
      <c r="BG2459" s="10"/>
      <c r="BH2459" s="10"/>
      <c r="BI2459" s="10"/>
      <c r="BJ2459" s="10"/>
      <c r="BK2459" s="10"/>
      <c r="BL2459" s="10"/>
      <c r="BN2459" s="10"/>
      <c r="BO2459" s="10"/>
      <c r="BP2459" s="10"/>
      <c r="BQ2459" s="10"/>
      <c r="BR2459" s="10"/>
      <c r="BS2459" s="10"/>
      <c r="BU2459" s="10"/>
      <c r="BV2459" s="10"/>
      <c r="BW2459" s="10"/>
      <c r="BX2459" s="10"/>
      <c r="BY2459" s="10"/>
      <c r="BZ2459" s="10"/>
      <c r="CB2459" s="10"/>
      <c r="CC2459" s="10"/>
      <c r="CD2459" s="10"/>
      <c r="CE2459" s="10"/>
      <c r="CF2459" s="10"/>
      <c r="CG2459" s="10"/>
      <c r="CI2459" s="10"/>
      <c r="CJ2459" s="10"/>
      <c r="CK2459" s="10"/>
      <c r="CL2459" s="10"/>
      <c r="CM2459" s="10"/>
      <c r="CN2459" s="10"/>
      <c r="CP2459" s="10"/>
      <c r="CQ2459" s="10"/>
      <c r="CR2459" s="10"/>
      <c r="CS2459" s="10"/>
      <c r="CT2459" s="10"/>
      <c r="CU2459" s="10"/>
      <c r="CW2459" s="10"/>
      <c r="CX2459" s="10"/>
    </row>
    <row r="2460" spans="8:102" ht="11.1" customHeight="1" x14ac:dyDescent="0.2">
      <c r="H2460" s="1"/>
      <c r="I2460" s="1"/>
      <c r="J2460" s="1"/>
      <c r="K2460" s="1"/>
      <c r="L2460" s="1"/>
      <c r="N2460" s="1"/>
      <c r="O2460" s="1"/>
      <c r="P2460" s="1"/>
      <c r="Q2460" s="1"/>
      <c r="R2460" s="1"/>
      <c r="S2460" s="1"/>
      <c r="T2460" s="1"/>
      <c r="U2460" s="1"/>
      <c r="V2460" s="1"/>
      <c r="W2460" s="1"/>
      <c r="X2460" s="1"/>
      <c r="Y2460" s="1"/>
      <c r="Z2460" s="1"/>
      <c r="AA2460" s="1"/>
      <c r="AB2460" s="1"/>
      <c r="AC2460" s="1"/>
      <c r="AD2460" s="1"/>
      <c r="AE2460" s="1"/>
      <c r="AF2460" s="1"/>
      <c r="AG2460" s="1"/>
      <c r="AH2460" s="1"/>
      <c r="AI2460" s="1"/>
      <c r="AJ2460" s="1"/>
      <c r="AK2460" s="1"/>
      <c r="AL2460" s="1"/>
      <c r="AM2460" s="1"/>
      <c r="AN2460" s="1"/>
      <c r="AO2460" s="1"/>
      <c r="AP2460" s="1"/>
      <c r="AQ2460" s="1"/>
      <c r="AR2460" s="1"/>
      <c r="AS2460" s="1"/>
      <c r="AT2460" s="1"/>
      <c r="AU2460" s="1"/>
      <c r="AV2460" s="1"/>
      <c r="AW2460" s="1"/>
      <c r="AX2460" s="1"/>
      <c r="AZ2460" s="1"/>
      <c r="BA2460" s="1"/>
      <c r="BB2460" s="1"/>
      <c r="BC2460" s="1"/>
      <c r="BD2460" s="1"/>
      <c r="BE2460" s="1"/>
      <c r="BG2460" s="1"/>
      <c r="BH2460" s="1"/>
      <c r="BI2460" s="1"/>
      <c r="BJ2460" s="1"/>
      <c r="BK2460" s="1"/>
      <c r="BL2460" s="1"/>
      <c r="BN2460" s="1"/>
      <c r="BO2460" s="1"/>
      <c r="BP2460" s="1"/>
      <c r="BQ2460" s="1"/>
      <c r="BR2460" s="1"/>
      <c r="BS2460" s="1"/>
      <c r="BU2460" s="1"/>
      <c r="BV2460" s="1"/>
      <c r="BW2460" s="1"/>
      <c r="BX2460" s="1"/>
      <c r="BY2460" s="1"/>
      <c r="BZ2460" s="1"/>
      <c r="CB2460" s="1"/>
      <c r="CC2460" s="1"/>
      <c r="CD2460" s="1"/>
      <c r="CE2460" s="1"/>
      <c r="CF2460" s="1"/>
      <c r="CG2460" s="1"/>
      <c r="CI2460" s="1"/>
      <c r="CJ2460" s="1"/>
      <c r="CK2460" s="1"/>
      <c r="CL2460" s="1"/>
      <c r="CM2460" s="1"/>
      <c r="CN2460" s="1"/>
      <c r="CP2460" s="1"/>
      <c r="CQ2460" s="1"/>
      <c r="CR2460" s="1"/>
      <c r="CS2460" s="1"/>
      <c r="CT2460" s="1"/>
      <c r="CU2460" s="1"/>
      <c r="CW2460" s="1"/>
      <c r="CX2460" s="1"/>
    </row>
    <row r="2461" spans="8:102" ht="11.1" customHeight="1" x14ac:dyDescent="0.2">
      <c r="H2461" s="1"/>
      <c r="I2461" s="1"/>
      <c r="J2461" s="1"/>
      <c r="K2461" s="1"/>
      <c r="L2461" s="1"/>
      <c r="N2461" s="1"/>
      <c r="O2461" s="1"/>
      <c r="P2461" s="1"/>
      <c r="Q2461" s="1"/>
      <c r="R2461" s="1"/>
      <c r="S2461" s="1"/>
      <c r="T2461" s="1"/>
      <c r="U2461" s="1"/>
      <c r="V2461" s="1"/>
      <c r="W2461" s="1"/>
      <c r="X2461" s="1"/>
      <c r="Y2461" s="1"/>
      <c r="Z2461" s="1"/>
      <c r="AA2461" s="1"/>
      <c r="AB2461" s="1"/>
      <c r="AC2461" s="1"/>
      <c r="AD2461" s="1"/>
      <c r="AE2461" s="1"/>
      <c r="AF2461" s="1"/>
      <c r="AG2461" s="1"/>
      <c r="AH2461" s="1"/>
      <c r="AJ2461" s="1"/>
      <c r="AK2461" s="1"/>
      <c r="AM2461" s="1"/>
      <c r="AO2461" s="1"/>
      <c r="AP2461" s="1"/>
      <c r="AQ2461" s="1"/>
      <c r="AR2461" s="1"/>
      <c r="AS2461" s="1"/>
      <c r="AT2461" s="1"/>
      <c r="AV2461" s="1"/>
      <c r="AX2461" s="1"/>
      <c r="AZ2461" s="1"/>
      <c r="BA2461" s="1"/>
      <c r="BB2461" s="1"/>
      <c r="BC2461" s="1"/>
      <c r="BD2461" s="1"/>
      <c r="BE2461" s="1"/>
      <c r="BG2461" s="1"/>
      <c r="BH2461" s="1"/>
      <c r="BI2461" s="1"/>
      <c r="BJ2461" s="1"/>
      <c r="BL2461" s="1"/>
      <c r="BN2461" s="1"/>
      <c r="BO2461" s="1"/>
      <c r="BP2461" s="1"/>
      <c r="BQ2461" s="1"/>
      <c r="BR2461" s="1"/>
      <c r="BS2461" s="1"/>
      <c r="BU2461" s="1"/>
      <c r="BV2461" s="1"/>
      <c r="BW2461" s="1"/>
      <c r="BX2461" s="1"/>
      <c r="BY2461" s="1"/>
      <c r="BZ2461" s="1"/>
      <c r="CB2461" s="1"/>
      <c r="CD2461" s="1"/>
      <c r="CE2461" s="1"/>
      <c r="CF2461" s="1"/>
      <c r="CG2461" s="1"/>
      <c r="CI2461" s="1"/>
      <c r="CJ2461" s="1"/>
      <c r="CK2461" s="1"/>
      <c r="CL2461" s="1"/>
      <c r="CM2461" s="1"/>
      <c r="CN2461" s="1"/>
      <c r="CP2461" s="1"/>
      <c r="CQ2461" s="1"/>
      <c r="CR2461" s="1"/>
      <c r="CW2461" s="1"/>
      <c r="CX2461" s="1"/>
    </row>
    <row r="2462" spans="8:102" x14ac:dyDescent="0.2">
      <c r="H2462" s="1"/>
      <c r="I2462" s="1"/>
      <c r="J2462" s="1"/>
      <c r="K2462" s="1"/>
      <c r="L2462" s="1"/>
      <c r="N2462" s="1"/>
      <c r="O2462" s="1"/>
      <c r="P2462" s="1"/>
      <c r="Q2462" s="1"/>
      <c r="R2462" s="1"/>
      <c r="S2462" s="1"/>
      <c r="T2462" s="1"/>
      <c r="U2462" s="1"/>
      <c r="V2462" s="1"/>
      <c r="W2462" s="1"/>
      <c r="X2462" s="1"/>
      <c r="Y2462" s="1"/>
      <c r="Z2462" s="1"/>
      <c r="AA2462" s="1"/>
      <c r="AB2462" s="1"/>
      <c r="AC2462" s="1"/>
      <c r="AD2462" s="1"/>
      <c r="AE2462" s="1"/>
      <c r="AF2462" s="1"/>
      <c r="AG2462" s="1"/>
      <c r="AH2462" s="1"/>
      <c r="AJ2462" s="1"/>
      <c r="AK2462" s="1"/>
      <c r="AM2462" s="1"/>
      <c r="AO2462" s="1"/>
      <c r="AP2462" s="1"/>
      <c r="AQ2462" s="1"/>
      <c r="AR2462" s="1"/>
      <c r="AS2462" s="1"/>
      <c r="AT2462" s="1"/>
      <c r="AV2462" s="1"/>
      <c r="AX2462" s="1"/>
      <c r="AZ2462" s="1"/>
      <c r="BA2462" s="1"/>
      <c r="BB2462" s="1"/>
      <c r="BC2462" s="1"/>
      <c r="BD2462" s="1"/>
      <c r="BE2462" s="1"/>
      <c r="BG2462" s="1"/>
      <c r="BH2462" s="1"/>
      <c r="BI2462" s="1"/>
      <c r="BJ2462" s="1"/>
      <c r="BL2462" s="1"/>
      <c r="BN2462" s="1"/>
      <c r="BO2462" s="1"/>
      <c r="BP2462" s="1"/>
      <c r="BQ2462" s="1"/>
      <c r="BR2462" s="1"/>
      <c r="BS2462" s="1"/>
      <c r="BU2462" s="1"/>
      <c r="BV2462" s="1"/>
      <c r="BW2462" s="1"/>
      <c r="BX2462" s="1"/>
      <c r="BY2462" s="1"/>
      <c r="BZ2462" s="1"/>
      <c r="CB2462" s="1"/>
      <c r="CD2462" s="1"/>
      <c r="CE2462" s="1"/>
      <c r="CF2462" s="1"/>
      <c r="CG2462" s="1"/>
      <c r="CI2462" s="1"/>
      <c r="CJ2462" s="1"/>
      <c r="CK2462" s="1"/>
      <c r="CL2462" s="1"/>
      <c r="CM2462" s="1"/>
      <c r="CN2462" s="1"/>
      <c r="CP2462" s="1"/>
      <c r="CQ2462" s="1"/>
      <c r="CR2462" s="1"/>
      <c r="CW2462" s="1"/>
      <c r="CX2462" s="1"/>
    </row>
    <row r="2463" spans="8:102" ht="12.95" customHeight="1" x14ac:dyDescent="0.2">
      <c r="H2463" s="1"/>
      <c r="I2463" s="1"/>
      <c r="J2463" s="1"/>
      <c r="K2463" s="1"/>
      <c r="L2463" s="1"/>
      <c r="N2463" s="1"/>
      <c r="O2463" s="1"/>
      <c r="P2463" s="1"/>
      <c r="Q2463" s="1"/>
      <c r="R2463" s="1"/>
      <c r="S2463" s="1"/>
      <c r="T2463" s="1"/>
      <c r="U2463" s="1"/>
      <c r="V2463" s="1"/>
      <c r="W2463" s="1"/>
      <c r="X2463" s="1"/>
      <c r="Y2463" s="1"/>
      <c r="Z2463" s="1"/>
      <c r="AA2463" s="1"/>
      <c r="AD2463" s="1"/>
      <c r="AE2463" s="1"/>
      <c r="AF2463" s="1"/>
      <c r="AG2463" s="1"/>
      <c r="AH2463" s="1"/>
      <c r="AJ2463" s="1"/>
      <c r="AK2463" s="1"/>
      <c r="AM2463" s="1"/>
      <c r="AO2463" s="1"/>
      <c r="AP2463" s="1"/>
      <c r="AS2463" s="1"/>
      <c r="AV2463" s="1"/>
      <c r="AX2463" s="1"/>
      <c r="AZ2463" s="1"/>
      <c r="BA2463" s="1"/>
      <c r="BB2463" s="1"/>
      <c r="BC2463" s="1"/>
      <c r="BE2463" s="1"/>
      <c r="BG2463" s="1"/>
      <c r="BH2463" s="1"/>
      <c r="BI2463" s="1"/>
      <c r="BJ2463" s="1"/>
      <c r="BL2463" s="1"/>
      <c r="BN2463" s="1"/>
      <c r="BO2463" s="1"/>
      <c r="BP2463" s="1"/>
      <c r="BQ2463" s="1"/>
      <c r="BR2463" s="1"/>
      <c r="BS2463" s="1"/>
      <c r="BV2463" s="1"/>
      <c r="BW2463" s="1"/>
      <c r="BX2463" s="1"/>
      <c r="BY2463" s="1"/>
      <c r="BZ2463" s="1"/>
      <c r="CD2463" s="1"/>
      <c r="CE2463" s="1"/>
      <c r="CF2463" s="1"/>
      <c r="CG2463" s="1"/>
      <c r="CJ2463" s="1"/>
      <c r="CK2463" s="1"/>
      <c r="CL2463" s="1"/>
      <c r="CM2463" s="1"/>
      <c r="CN2463" s="1"/>
      <c r="CR2463" s="1"/>
      <c r="CW2463" s="1"/>
      <c r="CX2463" s="1"/>
    </row>
    <row r="2464" spans="8:102" ht="12.95" customHeight="1" x14ac:dyDescent="0.2">
      <c r="H2464" s="1"/>
      <c r="I2464" s="1"/>
      <c r="J2464" s="1"/>
      <c r="K2464" s="1"/>
      <c r="L2464" s="1"/>
      <c r="N2464" s="1"/>
      <c r="O2464" s="1"/>
      <c r="P2464" s="1"/>
      <c r="Q2464" s="1"/>
      <c r="R2464" s="1"/>
      <c r="S2464" s="1"/>
      <c r="T2464" s="1"/>
      <c r="V2464" s="1"/>
      <c r="W2464" s="1"/>
      <c r="X2464" s="1"/>
      <c r="Y2464" s="1"/>
      <c r="Z2464" s="1"/>
      <c r="AA2464" s="1"/>
      <c r="AD2464" s="1"/>
      <c r="AE2464" s="1"/>
      <c r="AF2464" s="1"/>
      <c r="AG2464" s="1"/>
      <c r="AH2464" s="1"/>
      <c r="AJ2464" s="1"/>
      <c r="AK2464" s="1"/>
      <c r="AM2464" s="1"/>
      <c r="AO2464" s="1"/>
      <c r="AP2464" s="1"/>
      <c r="AS2464" s="1"/>
      <c r="AV2464" s="1"/>
      <c r="AX2464" s="1"/>
      <c r="AZ2464" s="1"/>
      <c r="BA2464" s="1"/>
      <c r="BB2464" s="1"/>
      <c r="BC2464" s="1"/>
      <c r="BE2464" s="1"/>
      <c r="BG2464" s="1"/>
      <c r="BH2464" s="1"/>
      <c r="BI2464" s="1"/>
      <c r="BJ2464" s="1"/>
      <c r="BL2464" s="1"/>
      <c r="BO2464" s="1"/>
      <c r="BP2464" s="1"/>
      <c r="BQ2464" s="1"/>
      <c r="BR2464" s="1"/>
      <c r="BS2464" s="1"/>
      <c r="BV2464" s="1"/>
      <c r="BW2464" s="1"/>
      <c r="BX2464" s="1"/>
      <c r="BY2464" s="1"/>
      <c r="BZ2464" s="1"/>
      <c r="CD2464" s="1"/>
      <c r="CE2464" s="1"/>
      <c r="CF2464" s="1"/>
      <c r="CG2464" s="1"/>
      <c r="CJ2464" s="1"/>
      <c r="CK2464" s="1"/>
      <c r="CL2464" s="1"/>
      <c r="CM2464" s="1"/>
      <c r="CN2464" s="1"/>
      <c r="CR2464" s="1"/>
      <c r="CW2464" s="1"/>
      <c r="CX2464" s="1"/>
    </row>
    <row r="2465" spans="8:128" ht="12.95" customHeight="1" x14ac:dyDescent="0.2">
      <c r="H2465" s="1"/>
      <c r="I2465" s="1"/>
      <c r="J2465" s="1"/>
      <c r="K2465" s="1"/>
      <c r="L2465" s="1"/>
      <c r="N2465" s="1"/>
      <c r="O2465" s="1"/>
      <c r="P2465" s="1"/>
      <c r="Q2465" s="1"/>
      <c r="R2465" s="1"/>
      <c r="S2465" s="1"/>
      <c r="T2465" s="1"/>
      <c r="V2465" s="1"/>
      <c r="W2465" s="1"/>
      <c r="X2465" s="1"/>
      <c r="Y2465" s="1"/>
      <c r="Z2465" s="1"/>
      <c r="AA2465" s="1"/>
      <c r="AD2465" s="1"/>
      <c r="AE2465" s="1"/>
      <c r="AF2465" s="1"/>
      <c r="AG2465" s="1"/>
      <c r="AH2465" s="1"/>
      <c r="AJ2465" s="1"/>
      <c r="AK2465" s="1"/>
      <c r="AM2465" s="1"/>
      <c r="AO2465" s="1"/>
      <c r="AP2465" s="1"/>
      <c r="AS2465" s="1"/>
      <c r="AV2465" s="1"/>
      <c r="AX2465" s="1"/>
      <c r="AZ2465" s="1"/>
      <c r="BA2465" s="1"/>
      <c r="BB2465" s="1"/>
      <c r="BC2465" s="1"/>
      <c r="BE2465" s="1"/>
      <c r="BG2465" s="1"/>
      <c r="BH2465" s="1"/>
      <c r="BI2465" s="1"/>
      <c r="BJ2465" s="1"/>
      <c r="BL2465" s="1"/>
      <c r="BO2465" s="1"/>
      <c r="BP2465" s="1"/>
      <c r="BQ2465" s="1"/>
      <c r="BR2465" s="1"/>
      <c r="BS2465" s="1"/>
      <c r="BV2465" s="1"/>
      <c r="BW2465" s="1"/>
      <c r="BX2465" s="1"/>
      <c r="BY2465" s="1"/>
      <c r="BZ2465" s="1"/>
      <c r="CD2465" s="1"/>
      <c r="CE2465" s="1"/>
      <c r="CF2465" s="1"/>
      <c r="CG2465" s="1"/>
      <c r="CJ2465" s="1"/>
      <c r="CK2465" s="1"/>
      <c r="CL2465" s="1"/>
      <c r="CM2465" s="1"/>
      <c r="CN2465" s="1"/>
      <c r="CR2465" s="1"/>
      <c r="CW2465" s="1"/>
      <c r="CX2465" s="1"/>
    </row>
    <row r="2466" spans="8:128" x14ac:dyDescent="0.2">
      <c r="H2466" s="1"/>
      <c r="I2466" s="1"/>
      <c r="J2466" s="1"/>
      <c r="K2466" s="1"/>
      <c r="L2466" s="1"/>
      <c r="N2466" s="1"/>
      <c r="O2466" s="1"/>
      <c r="P2466" s="1"/>
      <c r="Q2466" s="1"/>
      <c r="R2466" s="1"/>
      <c r="S2466" s="1"/>
      <c r="T2466" s="1"/>
      <c r="V2466" s="1"/>
      <c r="W2466" s="1"/>
      <c r="X2466" s="1"/>
      <c r="Y2466" s="1"/>
      <c r="Z2466" s="1"/>
      <c r="AA2466" s="1"/>
      <c r="AD2466" s="1"/>
      <c r="AE2466" s="1"/>
      <c r="AG2466" s="1"/>
      <c r="AH2466" s="1"/>
      <c r="AJ2466" s="1"/>
      <c r="AK2466" s="1"/>
      <c r="AM2466" s="1"/>
      <c r="AO2466" s="1"/>
      <c r="AP2466" s="1"/>
      <c r="AS2466" s="1"/>
      <c r="AV2466" s="1"/>
      <c r="AX2466" s="1"/>
      <c r="AZ2466" s="1"/>
      <c r="BA2466" s="1"/>
      <c r="BB2466" s="1"/>
      <c r="BC2466" s="1"/>
      <c r="BE2466" s="1"/>
      <c r="BG2466" s="1"/>
      <c r="BH2466" s="1"/>
      <c r="BI2466" s="1"/>
      <c r="BJ2466" s="1"/>
      <c r="BL2466" s="1"/>
      <c r="BO2466" s="1"/>
      <c r="BP2466" s="1"/>
      <c r="BQ2466" s="1"/>
      <c r="BR2466" s="1"/>
      <c r="BS2466" s="1"/>
      <c r="BV2466" s="1"/>
      <c r="BW2466" s="1"/>
      <c r="BX2466" s="1"/>
      <c r="BY2466" s="1"/>
      <c r="BZ2466" s="1"/>
      <c r="CD2466" s="1"/>
      <c r="CE2466" s="1"/>
      <c r="CF2466" s="1"/>
      <c r="CG2466" s="1"/>
      <c r="CJ2466" s="1"/>
      <c r="CK2466" s="1"/>
      <c r="CL2466" s="1"/>
      <c r="CM2466" s="1"/>
      <c r="CR2466" s="1"/>
      <c r="CW2466" s="1"/>
      <c r="CX2466" s="1"/>
    </row>
    <row r="2467" spans="8:128" x14ac:dyDescent="0.2">
      <c r="H2467" s="1"/>
      <c r="I2467" s="1"/>
      <c r="J2467" s="1"/>
      <c r="K2467" s="1"/>
      <c r="L2467" s="1"/>
      <c r="N2467" s="1"/>
      <c r="O2467" s="1"/>
      <c r="P2467" s="1"/>
      <c r="Q2467" s="1"/>
      <c r="R2467" s="1"/>
      <c r="S2467" s="1"/>
      <c r="T2467" s="1"/>
      <c r="V2467" s="1"/>
      <c r="W2467" s="1"/>
      <c r="X2467" s="1"/>
      <c r="Y2467" s="1"/>
      <c r="Z2467" s="1"/>
      <c r="AA2467" s="1"/>
      <c r="AD2467" s="1"/>
      <c r="AE2467" s="1"/>
      <c r="AG2467" s="1"/>
      <c r="AH2467" s="1"/>
      <c r="AJ2467" s="1"/>
      <c r="AK2467" s="1"/>
      <c r="AM2467" s="1"/>
      <c r="AO2467" s="1"/>
      <c r="AP2467" s="1"/>
      <c r="AS2467" s="1"/>
      <c r="AV2467" s="1"/>
      <c r="AX2467" s="1"/>
      <c r="AZ2467" s="1"/>
      <c r="BA2467" s="1"/>
      <c r="BB2467" s="1"/>
      <c r="BC2467" s="1"/>
      <c r="BE2467" s="1"/>
      <c r="BG2467" s="1"/>
      <c r="BH2467" s="1"/>
      <c r="BI2467" s="1"/>
      <c r="BJ2467" s="1"/>
      <c r="BL2467" s="1"/>
      <c r="BO2467" s="1"/>
      <c r="BP2467" s="1"/>
      <c r="BQ2467" s="1"/>
      <c r="BR2467" s="1"/>
      <c r="BS2467" s="1"/>
      <c r="BV2467" s="1"/>
      <c r="BW2467" s="1"/>
      <c r="BX2467" s="1"/>
      <c r="BY2467" s="1"/>
      <c r="BZ2467" s="1"/>
      <c r="CD2467" s="1"/>
      <c r="CE2467" s="1"/>
      <c r="CF2467" s="1"/>
      <c r="CG2467" s="1"/>
      <c r="CJ2467" s="1"/>
      <c r="CK2467" s="1"/>
      <c r="CL2467" s="1"/>
      <c r="CM2467" s="1"/>
      <c r="CR2467" s="1"/>
      <c r="CW2467" s="1"/>
      <c r="CX2467" s="1"/>
    </row>
    <row r="2468" spans="8:128" x14ac:dyDescent="0.2">
      <c r="H2468" s="1"/>
      <c r="I2468" s="1"/>
      <c r="J2468" s="1"/>
      <c r="K2468" s="1"/>
      <c r="L2468" s="1"/>
      <c r="N2468" s="1"/>
      <c r="O2468" s="1"/>
      <c r="P2468" s="1"/>
      <c r="Q2468" s="1"/>
      <c r="R2468" s="1"/>
      <c r="S2468" s="1"/>
      <c r="T2468" s="1"/>
      <c r="V2468" s="1"/>
      <c r="W2468" s="1"/>
      <c r="X2468" s="1"/>
      <c r="Y2468" s="1"/>
      <c r="Z2468" s="1"/>
      <c r="AA2468" s="1"/>
      <c r="AD2468" s="1"/>
      <c r="AE2468" s="1"/>
      <c r="AG2468" s="1"/>
      <c r="AJ2468" s="1"/>
      <c r="AK2468" s="1"/>
      <c r="AM2468" s="1"/>
      <c r="AO2468" s="1"/>
      <c r="AP2468" s="1"/>
      <c r="AS2468" s="1"/>
      <c r="AV2468" s="1"/>
      <c r="AX2468" s="1"/>
      <c r="AZ2468" s="1"/>
      <c r="BA2468" s="1"/>
      <c r="BB2468" s="1"/>
      <c r="BC2468" s="1"/>
      <c r="BE2468" s="1"/>
      <c r="BG2468" s="1"/>
      <c r="BH2468" s="1"/>
      <c r="BI2468" s="1"/>
      <c r="BJ2468" s="1"/>
      <c r="BL2468" s="1"/>
      <c r="BO2468" s="1"/>
      <c r="BP2468" s="1"/>
      <c r="BQ2468" s="1"/>
      <c r="BR2468" s="1"/>
      <c r="BS2468" s="1"/>
      <c r="BV2468" s="1"/>
      <c r="BW2468" s="1"/>
      <c r="BX2468" s="1"/>
      <c r="BY2468" s="1"/>
      <c r="BZ2468" s="1"/>
      <c r="CD2468" s="1"/>
      <c r="CE2468" s="1"/>
      <c r="CF2468" s="1"/>
      <c r="CG2468" s="1"/>
      <c r="CJ2468" s="1"/>
      <c r="CK2468" s="1"/>
      <c r="CL2468" s="1"/>
      <c r="CM2468" s="1"/>
      <c r="CR2468" s="1"/>
      <c r="CW2468" s="1"/>
      <c r="CX2468" s="1"/>
    </row>
    <row r="2469" spans="8:128" x14ac:dyDescent="0.2">
      <c r="H2469" s="1"/>
      <c r="I2469" s="1"/>
      <c r="J2469" s="1"/>
      <c r="K2469" s="1"/>
      <c r="L2469" s="1"/>
      <c r="N2469" s="1"/>
      <c r="O2469" s="1"/>
      <c r="P2469" s="1"/>
      <c r="Q2469" s="1"/>
      <c r="R2469" s="1"/>
      <c r="S2469" s="1"/>
      <c r="T2469" s="1"/>
      <c r="V2469" s="1"/>
      <c r="W2469" s="1"/>
      <c r="X2469" s="1"/>
      <c r="Y2469" s="1"/>
      <c r="Z2469" s="1"/>
      <c r="AA2469" s="1"/>
      <c r="AD2469" s="1"/>
      <c r="AE2469" s="1"/>
      <c r="AG2469" s="1"/>
      <c r="AJ2469" s="1"/>
      <c r="AK2469" s="1"/>
      <c r="AM2469" s="1"/>
      <c r="AO2469" s="1"/>
      <c r="AP2469" s="1"/>
      <c r="AS2469" s="1"/>
      <c r="AV2469" s="1"/>
      <c r="AX2469" s="1"/>
      <c r="AZ2469" s="1"/>
      <c r="BA2469" s="1"/>
      <c r="BB2469" s="1"/>
      <c r="BC2469" s="1"/>
      <c r="BE2469" s="1"/>
      <c r="BG2469" s="1"/>
      <c r="BH2469" s="1"/>
      <c r="BI2469" s="1"/>
      <c r="BJ2469" s="1"/>
      <c r="BL2469" s="1"/>
      <c r="BO2469" s="1"/>
      <c r="BP2469" s="1"/>
      <c r="BQ2469" s="1"/>
      <c r="BR2469" s="1"/>
      <c r="BS2469" s="1"/>
      <c r="BV2469" s="1"/>
      <c r="BW2469" s="1"/>
      <c r="BX2469" s="1"/>
      <c r="BY2469" s="1"/>
      <c r="BZ2469" s="1"/>
      <c r="CD2469" s="1"/>
      <c r="CE2469" s="1"/>
      <c r="CF2469" s="1"/>
      <c r="CG2469" s="1"/>
      <c r="CJ2469" s="1"/>
      <c r="CK2469" s="1"/>
      <c r="CL2469" s="1"/>
      <c r="CM2469" s="1"/>
      <c r="CR2469" s="1"/>
      <c r="CW2469" s="1"/>
      <c r="CX2469" s="1"/>
    </row>
    <row r="2470" spans="8:128" x14ac:dyDescent="0.2">
      <c r="H2470" s="1"/>
      <c r="I2470" s="1"/>
      <c r="J2470" s="1"/>
      <c r="K2470" s="1"/>
      <c r="L2470" s="1"/>
      <c r="N2470" s="1"/>
      <c r="O2470" s="1"/>
      <c r="P2470" s="1"/>
      <c r="Q2470" s="1"/>
      <c r="R2470" s="1"/>
      <c r="S2470" s="1"/>
      <c r="T2470" s="1"/>
      <c r="V2470" s="1"/>
      <c r="W2470" s="1"/>
      <c r="X2470" s="1"/>
      <c r="Y2470" s="1"/>
      <c r="Z2470" s="1"/>
      <c r="AA2470" s="1"/>
      <c r="AD2470" s="1"/>
      <c r="AE2470" s="1"/>
      <c r="AG2470" s="1"/>
      <c r="AJ2470" s="1"/>
      <c r="AK2470" s="1"/>
      <c r="AM2470" s="1"/>
      <c r="AO2470" s="1"/>
      <c r="AP2470" s="1"/>
      <c r="AS2470" s="1"/>
      <c r="AV2470" s="1"/>
      <c r="AX2470" s="1"/>
      <c r="AZ2470" s="1"/>
      <c r="BA2470" s="1"/>
      <c r="BB2470" s="1"/>
      <c r="BC2470" s="1"/>
      <c r="BE2470" s="1"/>
      <c r="BG2470" s="1"/>
      <c r="BH2470" s="1"/>
      <c r="BI2470" s="1"/>
      <c r="BJ2470" s="1"/>
      <c r="BL2470" s="1"/>
      <c r="BO2470" s="1"/>
      <c r="BP2470" s="1"/>
      <c r="BQ2470" s="1"/>
      <c r="BR2470" s="1"/>
      <c r="BS2470" s="1"/>
      <c r="BV2470" s="1"/>
      <c r="BW2470" s="1"/>
      <c r="BX2470" s="1"/>
      <c r="BY2470" s="1"/>
      <c r="BZ2470" s="1"/>
      <c r="CD2470" s="1"/>
      <c r="CE2470" s="1"/>
      <c r="CF2470" s="1"/>
      <c r="CG2470" s="1"/>
      <c r="CJ2470" s="1"/>
      <c r="CK2470" s="1"/>
      <c r="CL2470" s="1"/>
      <c r="CM2470" s="1"/>
      <c r="CR2470" s="1"/>
      <c r="CW2470" s="1"/>
      <c r="CX2470" s="1"/>
    </row>
    <row r="2471" spans="8:128" x14ac:dyDescent="0.2">
      <c r="H2471" s="1"/>
      <c r="I2471" s="1"/>
      <c r="J2471" s="1"/>
      <c r="K2471" s="1"/>
      <c r="L2471" s="1"/>
      <c r="N2471" s="1"/>
      <c r="O2471" s="1"/>
      <c r="P2471" s="1"/>
      <c r="Q2471" s="1"/>
      <c r="R2471" s="1"/>
      <c r="S2471" s="1"/>
      <c r="T2471" s="1"/>
      <c r="V2471" s="1"/>
      <c r="W2471" s="1"/>
      <c r="X2471" s="1"/>
      <c r="Y2471" s="1"/>
      <c r="Z2471" s="1"/>
      <c r="AA2471" s="1"/>
      <c r="AD2471" s="1"/>
      <c r="AE2471" s="1"/>
      <c r="AG2471" s="1"/>
      <c r="AJ2471" s="1"/>
      <c r="AK2471" s="1"/>
      <c r="AM2471" s="1"/>
      <c r="AO2471" s="1"/>
      <c r="AP2471" s="1"/>
      <c r="AS2471" s="1"/>
      <c r="AV2471" s="1"/>
      <c r="AX2471" s="1"/>
      <c r="AZ2471" s="1"/>
      <c r="BA2471" s="1"/>
      <c r="BB2471" s="1"/>
      <c r="BC2471" s="1"/>
      <c r="BE2471" s="1"/>
      <c r="BG2471" s="1"/>
      <c r="BH2471" s="1"/>
      <c r="BI2471" s="1"/>
      <c r="BJ2471" s="1"/>
      <c r="BL2471" s="1"/>
      <c r="BO2471" s="1"/>
      <c r="BP2471" s="1"/>
      <c r="BQ2471" s="1"/>
      <c r="BR2471" s="1"/>
      <c r="BS2471" s="1"/>
      <c r="BV2471" s="1"/>
      <c r="BW2471" s="1"/>
      <c r="BX2471" s="1"/>
      <c r="BY2471" s="1"/>
      <c r="BZ2471" s="1"/>
      <c r="CD2471" s="1"/>
      <c r="CE2471" s="1"/>
      <c r="CF2471" s="1"/>
      <c r="CG2471" s="1"/>
      <c r="CJ2471" s="1"/>
      <c r="CK2471" s="1"/>
      <c r="CL2471" s="1"/>
      <c r="CM2471" s="1"/>
      <c r="CR2471" s="1"/>
      <c r="CW2471" s="1"/>
      <c r="CX2471" s="1"/>
    </row>
    <row r="2472" spans="8:128" x14ac:dyDescent="0.2">
      <c r="H2472" s="1"/>
      <c r="I2472" s="1"/>
      <c r="J2472" s="1"/>
      <c r="K2472" s="1"/>
      <c r="L2472" s="1"/>
      <c r="N2472" s="1"/>
      <c r="O2472" s="1"/>
      <c r="P2472" s="1"/>
      <c r="Q2472" s="1"/>
      <c r="R2472" s="1"/>
      <c r="S2472" s="1"/>
      <c r="T2472" s="1"/>
      <c r="V2472" s="1"/>
      <c r="W2472" s="1"/>
      <c r="Y2472" s="1"/>
      <c r="AA2472" s="1"/>
      <c r="AD2472" s="1"/>
      <c r="AE2472" s="1"/>
      <c r="AG2472" s="1"/>
      <c r="AJ2472" s="1"/>
      <c r="AK2472" s="1"/>
      <c r="AM2472" s="1"/>
      <c r="AO2472" s="1"/>
      <c r="AP2472" s="1"/>
      <c r="AS2472" s="1"/>
      <c r="AV2472" s="1"/>
      <c r="AX2472" s="1"/>
      <c r="AZ2472" s="1"/>
      <c r="BA2472" s="1"/>
      <c r="BB2472" s="1"/>
      <c r="BC2472" s="1"/>
      <c r="BE2472" s="1"/>
      <c r="BG2472" s="1"/>
      <c r="BH2472" s="1"/>
      <c r="BI2472" s="1"/>
      <c r="BJ2472" s="1"/>
      <c r="BL2472" s="1"/>
      <c r="BO2472" s="1"/>
      <c r="BP2472" s="1"/>
      <c r="BQ2472" s="1"/>
      <c r="BR2472" s="1"/>
      <c r="BS2472" s="1"/>
      <c r="BV2472" s="1"/>
      <c r="BW2472" s="1"/>
      <c r="BX2472" s="1"/>
      <c r="BY2472" s="1"/>
      <c r="BZ2472" s="1"/>
      <c r="CD2472" s="1"/>
      <c r="CE2472" s="1"/>
      <c r="CF2472" s="1"/>
      <c r="CG2472" s="1"/>
      <c r="CJ2472" s="1"/>
      <c r="CK2472" s="1"/>
      <c r="CL2472" s="1"/>
      <c r="CM2472" s="1"/>
      <c r="CR2472" s="1"/>
      <c r="CW2472" s="1"/>
      <c r="CX2472" s="1"/>
    </row>
    <row r="2473" spans="8:128" x14ac:dyDescent="0.2">
      <c r="H2473" s="1"/>
      <c r="I2473" s="1"/>
      <c r="J2473" s="1"/>
      <c r="K2473" s="1"/>
      <c r="N2473" s="1"/>
      <c r="O2473" s="1"/>
      <c r="P2473" s="1"/>
      <c r="Q2473" s="1"/>
      <c r="R2473" s="1"/>
      <c r="S2473" s="1"/>
      <c r="T2473" s="1"/>
      <c r="V2473" s="1"/>
      <c r="W2473" s="1"/>
      <c r="Y2473" s="1"/>
      <c r="AG2473" s="1"/>
      <c r="AJ2473" s="1"/>
      <c r="AK2473" s="1"/>
      <c r="AM2473" s="1"/>
      <c r="AO2473" s="1"/>
      <c r="AP2473" s="1"/>
      <c r="AS2473" s="1"/>
      <c r="AV2473" s="1"/>
      <c r="AX2473" s="1"/>
      <c r="AZ2473" s="1"/>
      <c r="BA2473" s="1"/>
      <c r="BB2473" s="1"/>
      <c r="BC2473" s="1"/>
      <c r="BE2473" s="1"/>
      <c r="BG2473" s="1"/>
      <c r="BH2473" s="1"/>
      <c r="BI2473" s="1"/>
      <c r="BJ2473" s="1"/>
      <c r="BL2473" s="1"/>
      <c r="BO2473" s="1"/>
      <c r="BP2473" s="1"/>
      <c r="BQ2473" s="1"/>
      <c r="BR2473" s="1"/>
      <c r="BS2473" s="1"/>
      <c r="BV2473" s="1"/>
      <c r="BW2473" s="1"/>
      <c r="BX2473" s="1"/>
      <c r="BY2473" s="1"/>
      <c r="BZ2473" s="1"/>
      <c r="CD2473" s="1"/>
      <c r="CE2473" s="1"/>
      <c r="CF2473" s="1"/>
      <c r="CG2473" s="1"/>
      <c r="CJ2473" s="1"/>
      <c r="CK2473" s="1"/>
      <c r="CL2473" s="1"/>
      <c r="CM2473" s="1"/>
      <c r="CR2473" s="1"/>
      <c r="CW2473" s="1"/>
      <c r="CX2473" s="1"/>
    </row>
    <row r="2474" spans="8:128" x14ac:dyDescent="0.2">
      <c r="H2474" s="1"/>
      <c r="I2474" s="1"/>
      <c r="J2474" s="1"/>
      <c r="K2474" s="1"/>
      <c r="N2474" s="1"/>
      <c r="O2474" s="1"/>
      <c r="P2474" s="1"/>
      <c r="Q2474" s="1"/>
      <c r="R2474" s="1"/>
      <c r="S2474" s="1"/>
      <c r="T2474" s="1"/>
      <c r="V2474" s="1"/>
      <c r="W2474" s="1"/>
      <c r="Y2474" s="1"/>
      <c r="AG2474" s="1"/>
      <c r="AJ2474" s="1"/>
      <c r="AK2474" s="1"/>
      <c r="AM2474" s="1"/>
      <c r="AO2474" s="1"/>
      <c r="AP2474" s="1"/>
      <c r="AS2474" s="1"/>
      <c r="AV2474" s="1"/>
      <c r="AX2474" s="1"/>
      <c r="AZ2474" s="1"/>
      <c r="BA2474" s="1"/>
      <c r="BB2474" s="1"/>
      <c r="BC2474" s="1"/>
      <c r="BE2474" s="1"/>
      <c r="BG2474" s="1"/>
      <c r="BH2474" s="1"/>
      <c r="BI2474" s="1"/>
      <c r="BJ2474" s="1"/>
      <c r="BL2474" s="1"/>
      <c r="BO2474" s="1"/>
      <c r="BP2474" s="1"/>
      <c r="BQ2474" s="1"/>
      <c r="BR2474" s="1"/>
      <c r="BS2474" s="1"/>
      <c r="BV2474" s="1"/>
      <c r="BW2474" s="1"/>
      <c r="BX2474" s="1"/>
      <c r="BY2474" s="1"/>
      <c r="BZ2474" s="1"/>
      <c r="CD2474" s="1"/>
      <c r="CE2474" s="1"/>
      <c r="CF2474" s="1"/>
      <c r="CG2474" s="1"/>
      <c r="CJ2474" s="1"/>
      <c r="CK2474" s="1"/>
      <c r="CL2474" s="1"/>
      <c r="CM2474" s="1"/>
      <c r="CR2474" s="1"/>
      <c r="CW2474" s="1"/>
      <c r="CX2474" s="1"/>
    </row>
    <row r="2475" spans="8:128" x14ac:dyDescent="0.2">
      <c r="H2475" s="1"/>
      <c r="O2475" s="1"/>
      <c r="S2475" s="1"/>
      <c r="T2475" s="1"/>
      <c r="V2475" s="1"/>
      <c r="Y2475" s="1"/>
      <c r="AG2475" s="1"/>
      <c r="AJ2475" s="1"/>
      <c r="AK2475" s="1"/>
      <c r="AM2475" s="1"/>
      <c r="AO2475" s="1"/>
      <c r="AP2475" s="1"/>
      <c r="AS2475" s="1"/>
      <c r="AV2475" s="1"/>
      <c r="AX2475" s="1"/>
      <c r="AZ2475" s="1"/>
      <c r="BA2475" s="1"/>
      <c r="BB2475" s="1"/>
      <c r="BC2475" s="1"/>
      <c r="BE2475" s="1"/>
      <c r="BG2475" s="1"/>
      <c r="BH2475" s="1"/>
      <c r="BI2475" s="1"/>
      <c r="BJ2475" s="1"/>
      <c r="BL2475" s="1"/>
      <c r="BO2475" s="1"/>
      <c r="BP2475" s="1"/>
      <c r="BQ2475" s="1"/>
      <c r="BR2475" s="1"/>
      <c r="BS2475" s="1"/>
      <c r="BV2475" s="1"/>
      <c r="BW2475" s="1"/>
      <c r="BX2475" s="1"/>
      <c r="BY2475" s="1"/>
      <c r="BZ2475" s="1"/>
      <c r="CD2475" s="1"/>
      <c r="CE2475" s="1"/>
      <c r="CF2475" s="1"/>
      <c r="CG2475" s="1"/>
      <c r="CJ2475" s="1"/>
      <c r="CK2475" s="1"/>
      <c r="CL2475" s="1"/>
      <c r="CM2475" s="1"/>
      <c r="CR2475" s="1"/>
      <c r="CW2475" s="1"/>
      <c r="CX2475" s="1"/>
    </row>
    <row r="2476" spans="8:128" x14ac:dyDescent="0.2">
      <c r="H2476" s="1"/>
      <c r="S2476" s="1"/>
      <c r="T2476" s="1"/>
      <c r="V2476" s="1"/>
      <c r="Y2476" s="1"/>
      <c r="AG2476" s="1"/>
      <c r="AJ2476" s="1"/>
      <c r="AK2476" s="1"/>
      <c r="AM2476" s="1"/>
      <c r="AO2476" s="1"/>
      <c r="AP2476" s="1"/>
      <c r="AS2476" s="1"/>
      <c r="AV2476" s="1"/>
      <c r="AX2476" s="1"/>
      <c r="AZ2476" s="1"/>
      <c r="BA2476" s="1"/>
      <c r="BB2476" s="1"/>
      <c r="BC2476" s="1"/>
      <c r="BE2476" s="1"/>
      <c r="BG2476" s="1"/>
      <c r="BH2476" s="1"/>
      <c r="BI2476" s="1"/>
      <c r="BJ2476" s="1"/>
      <c r="BL2476" s="1"/>
      <c r="BO2476" s="1"/>
      <c r="BP2476" s="1"/>
      <c r="BQ2476" s="1"/>
      <c r="BR2476" s="1"/>
      <c r="BS2476" s="1"/>
      <c r="BV2476" s="1"/>
      <c r="BW2476" s="1"/>
      <c r="BX2476" s="1"/>
      <c r="BY2476" s="1"/>
      <c r="BZ2476" s="1"/>
      <c r="CD2476" s="1"/>
      <c r="CE2476" s="1"/>
      <c r="CF2476" s="1"/>
      <c r="CG2476" s="1"/>
      <c r="CJ2476" s="1"/>
      <c r="CK2476" s="1"/>
      <c r="CL2476" s="1"/>
      <c r="CM2476" s="1"/>
      <c r="CR2476" s="1"/>
      <c r="CW2476" s="1"/>
      <c r="CX2476" s="1"/>
    </row>
    <row r="2477" spans="8:128" x14ac:dyDescent="0.2">
      <c r="S2477" s="1"/>
      <c r="T2477" s="1"/>
      <c r="V2477" s="1"/>
      <c r="Y2477" s="1"/>
      <c r="AG2477" s="1"/>
      <c r="AJ2477" s="1"/>
      <c r="AK2477" s="1"/>
      <c r="AM2477" s="1"/>
      <c r="AO2477" s="1"/>
      <c r="AP2477" s="1"/>
      <c r="AS2477" s="1"/>
      <c r="AV2477" s="1"/>
      <c r="AX2477" s="1"/>
      <c r="AZ2477" s="1"/>
      <c r="BA2477" s="1"/>
      <c r="BB2477" s="1"/>
      <c r="BC2477" s="1"/>
      <c r="BE2477" s="1"/>
      <c r="BG2477" s="1"/>
      <c r="BH2477" s="1"/>
      <c r="BJ2477" s="1"/>
      <c r="BL2477" s="1"/>
      <c r="BO2477" s="1"/>
      <c r="BP2477" s="1"/>
      <c r="BQ2477" s="1"/>
      <c r="BS2477" s="1"/>
      <c r="BV2477" s="1"/>
      <c r="BW2477" s="1"/>
      <c r="BX2477" s="1"/>
      <c r="BY2477" s="1"/>
      <c r="BZ2477" s="1"/>
      <c r="CD2477" s="1"/>
      <c r="CE2477" s="1"/>
      <c r="CF2477" s="1"/>
      <c r="CG2477" s="1"/>
      <c r="CJ2477" s="1"/>
      <c r="CK2477" s="1"/>
      <c r="CL2477" s="1"/>
      <c r="CM2477" s="1"/>
      <c r="CR2477" s="1"/>
      <c r="CW2477" s="1"/>
      <c r="CX2477" s="1"/>
    </row>
    <row r="2478" spans="8:128" x14ac:dyDescent="0.2">
      <c r="S2478" s="1"/>
      <c r="T2478" s="1"/>
      <c r="V2478" s="1"/>
      <c r="Y2478" s="1"/>
      <c r="AG2478" s="1"/>
      <c r="AJ2478" s="1"/>
      <c r="AK2478" s="1"/>
      <c r="AM2478" s="1"/>
      <c r="AO2478" s="1"/>
      <c r="AP2478" s="1"/>
      <c r="AZ2478" s="1"/>
      <c r="BA2478" s="1"/>
      <c r="BH2478" s="1"/>
      <c r="BO2478" s="1"/>
      <c r="BP2478" s="1"/>
      <c r="CD2478" s="1"/>
      <c r="CE2478" s="1"/>
      <c r="CF2478" s="1"/>
      <c r="CW2478" s="1"/>
      <c r="CX2478" s="1"/>
    </row>
    <row r="2479" spans="8:128" x14ac:dyDescent="0.2">
      <c r="AG2479" s="1"/>
      <c r="AK2479" s="1"/>
      <c r="AM2479" s="1"/>
      <c r="AP2479" s="1"/>
      <c r="AZ2479" s="1"/>
      <c r="BA2479" s="1"/>
      <c r="BO2479" s="1"/>
      <c r="BP2479" s="1"/>
      <c r="CD2479" s="1"/>
      <c r="CE2479" s="1"/>
      <c r="CF2479" s="1"/>
      <c r="CW2479" s="1"/>
    </row>
    <row r="2480" spans="8:128" x14ac:dyDescent="0.2">
      <c r="H2480" s="14"/>
      <c r="I2480" s="14"/>
      <c r="J2480" s="14"/>
      <c r="K2480" s="14"/>
      <c r="L2480" s="14"/>
      <c r="M2480" s="14"/>
      <c r="N2480" s="14"/>
      <c r="O2480" s="14"/>
      <c r="P2480" s="14"/>
      <c r="Q2480" s="14"/>
      <c r="R2480" s="14"/>
      <c r="S2480" s="14"/>
      <c r="T2480" s="14"/>
      <c r="U2480" s="14"/>
      <c r="V2480" s="14"/>
      <c r="W2480" s="14"/>
      <c r="X2480" s="14"/>
      <c r="Y2480" s="14"/>
      <c r="Z2480" s="14"/>
      <c r="AA2480" s="14"/>
      <c r="AB2480" s="14"/>
      <c r="AC2480" s="14"/>
      <c r="AD2480" s="14"/>
      <c r="AE2480" s="14"/>
      <c r="AF2480" s="14"/>
      <c r="AG2480" s="14"/>
      <c r="AH2480" s="14"/>
      <c r="AI2480" s="14"/>
      <c r="AJ2480" s="14"/>
      <c r="AK2480" s="14"/>
      <c r="AL2480" s="14"/>
      <c r="AM2480" s="14"/>
      <c r="AN2480" s="14"/>
      <c r="AO2480" s="14"/>
      <c r="AP2480" s="14"/>
      <c r="AQ2480" s="14"/>
      <c r="AR2480" s="14"/>
      <c r="AS2480" s="14"/>
      <c r="AT2480" s="14"/>
      <c r="AU2480" s="14"/>
      <c r="AV2480" s="14"/>
      <c r="AW2480" s="14"/>
      <c r="AX2480" s="14"/>
      <c r="AY2480" s="14"/>
      <c r="AZ2480" s="14"/>
      <c r="BA2480" s="14"/>
      <c r="BB2480" s="14"/>
      <c r="BC2480" s="14"/>
      <c r="BD2480" s="14"/>
      <c r="BE2480" s="14"/>
      <c r="BF2480" s="14"/>
      <c r="BG2480" s="14"/>
      <c r="BH2480" s="14"/>
      <c r="BI2480" s="14"/>
      <c r="BJ2480" s="14"/>
      <c r="BK2480" s="14"/>
      <c r="BL2480" s="14"/>
      <c r="BM2480" s="14"/>
      <c r="BN2480" s="14"/>
      <c r="BO2480" s="14"/>
      <c r="BP2480" s="14"/>
      <c r="BQ2480" s="14"/>
      <c r="BR2480" s="14"/>
      <c r="BS2480" s="14"/>
      <c r="BT2480" s="14"/>
      <c r="BU2480" s="14"/>
      <c r="BV2480" s="14"/>
      <c r="BW2480" s="14"/>
      <c r="BX2480" s="14"/>
      <c r="BY2480" s="14"/>
      <c r="BZ2480" s="14"/>
      <c r="CA2480" s="14"/>
      <c r="CB2480" s="14"/>
      <c r="CC2480" s="14"/>
      <c r="CD2480" s="14"/>
      <c r="CE2480" s="14"/>
      <c r="CF2480" s="14"/>
      <c r="CG2480" s="14"/>
      <c r="CH2480" s="14"/>
      <c r="CI2480" s="14"/>
      <c r="CJ2480" s="14"/>
      <c r="CK2480" s="14"/>
      <c r="CL2480" s="14"/>
      <c r="CM2480" s="14"/>
      <c r="CN2480" s="14"/>
      <c r="CO2480" s="14"/>
      <c r="CP2480" s="14"/>
      <c r="CQ2480" s="14"/>
      <c r="CR2480" s="14"/>
      <c r="CS2480" s="14"/>
      <c r="CT2480" s="14"/>
      <c r="CU2480" s="14"/>
      <c r="CV2480" s="14"/>
      <c r="CW2480" s="14"/>
      <c r="CX2480" s="14"/>
      <c r="CY2480" s="14">
        <f t="shared" ref="CY2480:DG2480" si="2">SUM(CY2460:CY2479)</f>
        <v>0</v>
      </c>
      <c r="CZ2480" s="14">
        <f t="shared" si="2"/>
        <v>0</v>
      </c>
      <c r="DA2480" s="14">
        <f t="shared" si="2"/>
        <v>0</v>
      </c>
      <c r="DB2480" s="14">
        <f t="shared" si="2"/>
        <v>0</v>
      </c>
      <c r="DC2480" s="14">
        <f t="shared" si="2"/>
        <v>0</v>
      </c>
      <c r="DD2480" s="14">
        <f t="shared" si="2"/>
        <v>0</v>
      </c>
      <c r="DE2480" s="14">
        <f t="shared" si="2"/>
        <v>0</v>
      </c>
      <c r="DF2480" s="14">
        <f t="shared" si="2"/>
        <v>0</v>
      </c>
      <c r="DG2480" s="14">
        <f t="shared" si="2"/>
        <v>0</v>
      </c>
      <c r="DH2480" s="14"/>
      <c r="DI2480" s="14"/>
      <c r="DJ2480" s="14"/>
      <c r="DK2480" s="14"/>
      <c r="DL2480" s="14"/>
      <c r="DM2480" s="14"/>
      <c r="DN2480" s="14"/>
      <c r="DO2480" s="14"/>
      <c r="DP2480" s="14"/>
      <c r="DQ2480" s="14"/>
      <c r="DR2480" s="14"/>
      <c r="DS2480" s="14"/>
      <c r="DT2480" s="14"/>
      <c r="DU2480" s="14"/>
      <c r="DV2480" s="14"/>
      <c r="DW2480" s="14"/>
      <c r="DX2480" s="14"/>
    </row>
  </sheetData>
  <mergeCells count="9">
    <mergeCell ref="B10:B11"/>
    <mergeCell ref="C10:C11"/>
    <mergeCell ref="F10:F11"/>
    <mergeCell ref="B2:F2"/>
    <mergeCell ref="B3:F3"/>
    <mergeCell ref="B4:F4"/>
    <mergeCell ref="B5:F5"/>
    <mergeCell ref="B7:F7"/>
    <mergeCell ref="B8:F8"/>
  </mergeCells>
  <pageMargins left="0.7" right="0.7" top="0.75" bottom="0.75" header="0.3" footer="0.3"/>
  <pageSetup orientation="portrait" horizontalDpi="300" verticalDpi="300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tabColor theme="6"/>
  </sheetPr>
  <dimension ref="B1:DV2490"/>
  <sheetViews>
    <sheetView showGridLines="0" zoomScaleNormal="100" workbookViewId="0">
      <selection activeCell="K19" sqref="K19"/>
    </sheetView>
  </sheetViews>
  <sheetFormatPr baseColWidth="10" defaultRowHeight="12.75" x14ac:dyDescent="0.2"/>
  <cols>
    <col min="2" max="2" width="7" customWidth="1"/>
    <col min="3" max="3" width="37.28515625" customWidth="1"/>
    <col min="4" max="4" width="13.28515625" customWidth="1"/>
    <col min="5" max="5" width="14.140625" customWidth="1"/>
    <col min="6" max="6" width="13.42578125" customWidth="1"/>
    <col min="7" max="8" width="13.7109375" customWidth="1"/>
    <col min="9" max="9" width="14.140625" customWidth="1"/>
    <col min="10" max="10" width="13.7109375" customWidth="1"/>
    <col min="11" max="11" width="9" customWidth="1"/>
    <col min="12" max="19" width="14.7109375" customWidth="1"/>
    <col min="20" max="20" width="14.85546875" customWidth="1"/>
    <col min="21" max="33" width="14.7109375" customWidth="1"/>
    <col min="35" max="35" width="14.7109375" customWidth="1"/>
    <col min="37" max="40" width="14.7109375" customWidth="1"/>
    <col min="41" max="41" width="14.85546875" customWidth="1"/>
    <col min="42" max="45" width="14.7109375" customWidth="1"/>
    <col min="47" max="48" width="14.7109375" customWidth="1"/>
    <col min="50" max="51" width="14.7109375" customWidth="1"/>
    <col min="52" max="52" width="14.5703125" customWidth="1"/>
    <col min="53" max="55" width="14.7109375" customWidth="1"/>
    <col min="58" max="58" width="14.7109375" customWidth="1"/>
    <col min="59" max="59" width="14.85546875" customWidth="1"/>
    <col min="60" max="62" width="14.7109375" customWidth="1"/>
    <col min="64" max="64" width="14.85546875" customWidth="1"/>
    <col min="65" max="66" width="14.7109375" customWidth="1"/>
    <col min="67" max="67" width="16.5703125" customWidth="1"/>
    <col min="68" max="69" width="14.7109375" customWidth="1"/>
    <col min="71" max="76" width="14.7109375" customWidth="1"/>
    <col min="78" max="78" width="14.85546875" customWidth="1"/>
    <col min="79" max="83" width="14.7109375" customWidth="1"/>
    <col min="85" max="89" width="14.7109375" customWidth="1"/>
    <col min="90" max="90" width="14.5703125" customWidth="1"/>
    <col min="92" max="93" width="14.7109375" customWidth="1"/>
    <col min="94" max="94" width="14.85546875" customWidth="1"/>
    <col min="95" max="95" width="14.7109375" customWidth="1"/>
    <col min="99" max="101" width="14.7109375" customWidth="1"/>
    <col min="255" max="255" width="7" customWidth="1"/>
    <col min="256" max="256" width="37.28515625" customWidth="1"/>
    <col min="257" max="257" width="13.28515625" customWidth="1"/>
    <col min="258" max="258" width="14.140625" customWidth="1"/>
    <col min="259" max="259" width="12.5703125" customWidth="1"/>
    <col min="260" max="260" width="13.42578125" customWidth="1"/>
    <col min="261" max="264" width="13.7109375" customWidth="1"/>
    <col min="265" max="265" width="14.140625" customWidth="1"/>
    <col min="266" max="266" width="13.7109375" customWidth="1"/>
    <col min="267" max="267" width="9" customWidth="1"/>
    <col min="268" max="275" width="14.7109375" customWidth="1"/>
    <col min="276" max="276" width="14.85546875" customWidth="1"/>
    <col min="277" max="289" width="14.7109375" customWidth="1"/>
    <col min="291" max="291" width="14.7109375" customWidth="1"/>
    <col min="293" max="296" width="14.7109375" customWidth="1"/>
    <col min="297" max="297" width="14.85546875" customWidth="1"/>
    <col min="298" max="301" width="14.7109375" customWidth="1"/>
    <col min="303" max="304" width="14.7109375" customWidth="1"/>
    <col min="306" max="307" width="14.7109375" customWidth="1"/>
    <col min="308" max="308" width="14.5703125" customWidth="1"/>
    <col min="309" max="311" width="14.7109375" customWidth="1"/>
    <col min="314" max="314" width="14.7109375" customWidth="1"/>
    <col min="315" max="315" width="14.85546875" customWidth="1"/>
    <col min="316" max="318" width="14.7109375" customWidth="1"/>
    <col min="320" max="320" width="14.85546875" customWidth="1"/>
    <col min="321" max="322" width="14.7109375" customWidth="1"/>
    <col min="323" max="323" width="16.5703125" customWidth="1"/>
    <col min="324" max="325" width="14.7109375" customWidth="1"/>
    <col min="327" max="332" width="14.7109375" customWidth="1"/>
    <col min="334" max="334" width="14.85546875" customWidth="1"/>
    <col min="335" max="339" width="14.7109375" customWidth="1"/>
    <col min="341" max="345" width="14.7109375" customWidth="1"/>
    <col min="346" max="346" width="14.5703125" customWidth="1"/>
    <col min="348" max="349" width="14.7109375" customWidth="1"/>
    <col min="350" max="350" width="14.85546875" customWidth="1"/>
    <col min="351" max="351" width="14.7109375" customWidth="1"/>
    <col min="355" max="357" width="14.7109375" customWidth="1"/>
    <col min="511" max="511" width="7" customWidth="1"/>
    <col min="512" max="512" width="37.28515625" customWidth="1"/>
    <col min="513" max="513" width="13.28515625" customWidth="1"/>
    <col min="514" max="514" width="14.140625" customWidth="1"/>
    <col min="515" max="515" width="12.5703125" customWidth="1"/>
    <col min="516" max="516" width="13.42578125" customWidth="1"/>
    <col min="517" max="520" width="13.7109375" customWidth="1"/>
    <col min="521" max="521" width="14.140625" customWidth="1"/>
    <col min="522" max="522" width="13.7109375" customWidth="1"/>
    <col min="523" max="523" width="9" customWidth="1"/>
    <col min="524" max="531" width="14.7109375" customWidth="1"/>
    <col min="532" max="532" width="14.85546875" customWidth="1"/>
    <col min="533" max="545" width="14.7109375" customWidth="1"/>
    <col min="547" max="547" width="14.7109375" customWidth="1"/>
    <col min="549" max="552" width="14.7109375" customWidth="1"/>
    <col min="553" max="553" width="14.85546875" customWidth="1"/>
    <col min="554" max="557" width="14.7109375" customWidth="1"/>
    <col min="559" max="560" width="14.7109375" customWidth="1"/>
    <col min="562" max="563" width="14.7109375" customWidth="1"/>
    <col min="564" max="564" width="14.5703125" customWidth="1"/>
    <col min="565" max="567" width="14.7109375" customWidth="1"/>
    <col min="570" max="570" width="14.7109375" customWidth="1"/>
    <col min="571" max="571" width="14.85546875" customWidth="1"/>
    <col min="572" max="574" width="14.7109375" customWidth="1"/>
    <col min="576" max="576" width="14.85546875" customWidth="1"/>
    <col min="577" max="578" width="14.7109375" customWidth="1"/>
    <col min="579" max="579" width="16.5703125" customWidth="1"/>
    <col min="580" max="581" width="14.7109375" customWidth="1"/>
    <col min="583" max="588" width="14.7109375" customWidth="1"/>
    <col min="590" max="590" width="14.85546875" customWidth="1"/>
    <col min="591" max="595" width="14.7109375" customWidth="1"/>
    <col min="597" max="601" width="14.7109375" customWidth="1"/>
    <col min="602" max="602" width="14.5703125" customWidth="1"/>
    <col min="604" max="605" width="14.7109375" customWidth="1"/>
    <col min="606" max="606" width="14.85546875" customWidth="1"/>
    <col min="607" max="607" width="14.7109375" customWidth="1"/>
    <col min="611" max="613" width="14.7109375" customWidth="1"/>
    <col min="767" max="767" width="7" customWidth="1"/>
    <col min="768" max="768" width="37.28515625" customWidth="1"/>
    <col min="769" max="769" width="13.28515625" customWidth="1"/>
    <col min="770" max="770" width="14.140625" customWidth="1"/>
    <col min="771" max="771" width="12.5703125" customWidth="1"/>
    <col min="772" max="772" width="13.42578125" customWidth="1"/>
    <col min="773" max="776" width="13.7109375" customWidth="1"/>
    <col min="777" max="777" width="14.140625" customWidth="1"/>
    <col min="778" max="778" width="13.7109375" customWidth="1"/>
    <col min="779" max="779" width="9" customWidth="1"/>
    <col min="780" max="787" width="14.7109375" customWidth="1"/>
    <col min="788" max="788" width="14.85546875" customWidth="1"/>
    <col min="789" max="801" width="14.7109375" customWidth="1"/>
    <col min="803" max="803" width="14.7109375" customWidth="1"/>
    <col min="805" max="808" width="14.7109375" customWidth="1"/>
    <col min="809" max="809" width="14.85546875" customWidth="1"/>
    <col min="810" max="813" width="14.7109375" customWidth="1"/>
    <col min="815" max="816" width="14.7109375" customWidth="1"/>
    <col min="818" max="819" width="14.7109375" customWidth="1"/>
    <col min="820" max="820" width="14.5703125" customWidth="1"/>
    <col min="821" max="823" width="14.7109375" customWidth="1"/>
    <col min="826" max="826" width="14.7109375" customWidth="1"/>
    <col min="827" max="827" width="14.85546875" customWidth="1"/>
    <col min="828" max="830" width="14.7109375" customWidth="1"/>
    <col min="832" max="832" width="14.85546875" customWidth="1"/>
    <col min="833" max="834" width="14.7109375" customWidth="1"/>
    <col min="835" max="835" width="16.5703125" customWidth="1"/>
    <col min="836" max="837" width="14.7109375" customWidth="1"/>
    <col min="839" max="844" width="14.7109375" customWidth="1"/>
    <col min="846" max="846" width="14.85546875" customWidth="1"/>
    <col min="847" max="851" width="14.7109375" customWidth="1"/>
    <col min="853" max="857" width="14.7109375" customWidth="1"/>
    <col min="858" max="858" width="14.5703125" customWidth="1"/>
    <col min="860" max="861" width="14.7109375" customWidth="1"/>
    <col min="862" max="862" width="14.85546875" customWidth="1"/>
    <col min="863" max="863" width="14.7109375" customWidth="1"/>
    <col min="867" max="869" width="14.7109375" customWidth="1"/>
    <col min="1023" max="1023" width="7" customWidth="1"/>
    <col min="1024" max="1024" width="37.28515625" customWidth="1"/>
    <col min="1025" max="1025" width="13.28515625" customWidth="1"/>
    <col min="1026" max="1026" width="14.140625" customWidth="1"/>
    <col min="1027" max="1027" width="12.5703125" customWidth="1"/>
    <col min="1028" max="1028" width="13.42578125" customWidth="1"/>
    <col min="1029" max="1032" width="13.7109375" customWidth="1"/>
    <col min="1033" max="1033" width="14.140625" customWidth="1"/>
    <col min="1034" max="1034" width="13.7109375" customWidth="1"/>
    <col min="1035" max="1035" width="9" customWidth="1"/>
    <col min="1036" max="1043" width="14.7109375" customWidth="1"/>
    <col min="1044" max="1044" width="14.85546875" customWidth="1"/>
    <col min="1045" max="1057" width="14.7109375" customWidth="1"/>
    <col min="1059" max="1059" width="14.7109375" customWidth="1"/>
    <col min="1061" max="1064" width="14.7109375" customWidth="1"/>
    <col min="1065" max="1065" width="14.85546875" customWidth="1"/>
    <col min="1066" max="1069" width="14.7109375" customWidth="1"/>
    <col min="1071" max="1072" width="14.7109375" customWidth="1"/>
    <col min="1074" max="1075" width="14.7109375" customWidth="1"/>
    <col min="1076" max="1076" width="14.5703125" customWidth="1"/>
    <col min="1077" max="1079" width="14.7109375" customWidth="1"/>
    <col min="1082" max="1082" width="14.7109375" customWidth="1"/>
    <col min="1083" max="1083" width="14.85546875" customWidth="1"/>
    <col min="1084" max="1086" width="14.7109375" customWidth="1"/>
    <col min="1088" max="1088" width="14.85546875" customWidth="1"/>
    <col min="1089" max="1090" width="14.7109375" customWidth="1"/>
    <col min="1091" max="1091" width="16.5703125" customWidth="1"/>
    <col min="1092" max="1093" width="14.7109375" customWidth="1"/>
    <col min="1095" max="1100" width="14.7109375" customWidth="1"/>
    <col min="1102" max="1102" width="14.85546875" customWidth="1"/>
    <col min="1103" max="1107" width="14.7109375" customWidth="1"/>
    <col min="1109" max="1113" width="14.7109375" customWidth="1"/>
    <col min="1114" max="1114" width="14.5703125" customWidth="1"/>
    <col min="1116" max="1117" width="14.7109375" customWidth="1"/>
    <col min="1118" max="1118" width="14.85546875" customWidth="1"/>
    <col min="1119" max="1119" width="14.7109375" customWidth="1"/>
    <col min="1123" max="1125" width="14.7109375" customWidth="1"/>
    <col min="1279" max="1279" width="7" customWidth="1"/>
    <col min="1280" max="1280" width="37.28515625" customWidth="1"/>
    <col min="1281" max="1281" width="13.28515625" customWidth="1"/>
    <col min="1282" max="1282" width="14.140625" customWidth="1"/>
    <col min="1283" max="1283" width="12.5703125" customWidth="1"/>
    <col min="1284" max="1284" width="13.42578125" customWidth="1"/>
    <col min="1285" max="1288" width="13.7109375" customWidth="1"/>
    <col min="1289" max="1289" width="14.140625" customWidth="1"/>
    <col min="1290" max="1290" width="13.7109375" customWidth="1"/>
    <col min="1291" max="1291" width="9" customWidth="1"/>
    <col min="1292" max="1299" width="14.7109375" customWidth="1"/>
    <col min="1300" max="1300" width="14.85546875" customWidth="1"/>
    <col min="1301" max="1313" width="14.7109375" customWidth="1"/>
    <col min="1315" max="1315" width="14.7109375" customWidth="1"/>
    <col min="1317" max="1320" width="14.7109375" customWidth="1"/>
    <col min="1321" max="1321" width="14.85546875" customWidth="1"/>
    <col min="1322" max="1325" width="14.7109375" customWidth="1"/>
    <col min="1327" max="1328" width="14.7109375" customWidth="1"/>
    <col min="1330" max="1331" width="14.7109375" customWidth="1"/>
    <col min="1332" max="1332" width="14.5703125" customWidth="1"/>
    <col min="1333" max="1335" width="14.7109375" customWidth="1"/>
    <col min="1338" max="1338" width="14.7109375" customWidth="1"/>
    <col min="1339" max="1339" width="14.85546875" customWidth="1"/>
    <col min="1340" max="1342" width="14.7109375" customWidth="1"/>
    <col min="1344" max="1344" width="14.85546875" customWidth="1"/>
    <col min="1345" max="1346" width="14.7109375" customWidth="1"/>
    <col min="1347" max="1347" width="16.5703125" customWidth="1"/>
    <col min="1348" max="1349" width="14.7109375" customWidth="1"/>
    <col min="1351" max="1356" width="14.7109375" customWidth="1"/>
    <col min="1358" max="1358" width="14.85546875" customWidth="1"/>
    <col min="1359" max="1363" width="14.7109375" customWidth="1"/>
    <col min="1365" max="1369" width="14.7109375" customWidth="1"/>
    <col min="1370" max="1370" width="14.5703125" customWidth="1"/>
    <col min="1372" max="1373" width="14.7109375" customWidth="1"/>
    <col min="1374" max="1374" width="14.85546875" customWidth="1"/>
    <col min="1375" max="1375" width="14.7109375" customWidth="1"/>
    <col min="1379" max="1381" width="14.7109375" customWidth="1"/>
    <col min="1535" max="1535" width="7" customWidth="1"/>
    <col min="1536" max="1536" width="37.28515625" customWidth="1"/>
    <col min="1537" max="1537" width="13.28515625" customWidth="1"/>
    <col min="1538" max="1538" width="14.140625" customWidth="1"/>
    <col min="1539" max="1539" width="12.5703125" customWidth="1"/>
    <col min="1540" max="1540" width="13.42578125" customWidth="1"/>
    <col min="1541" max="1544" width="13.7109375" customWidth="1"/>
    <col min="1545" max="1545" width="14.140625" customWidth="1"/>
    <col min="1546" max="1546" width="13.7109375" customWidth="1"/>
    <col min="1547" max="1547" width="9" customWidth="1"/>
    <col min="1548" max="1555" width="14.7109375" customWidth="1"/>
    <col min="1556" max="1556" width="14.85546875" customWidth="1"/>
    <col min="1557" max="1569" width="14.7109375" customWidth="1"/>
    <col min="1571" max="1571" width="14.7109375" customWidth="1"/>
    <col min="1573" max="1576" width="14.7109375" customWidth="1"/>
    <col min="1577" max="1577" width="14.85546875" customWidth="1"/>
    <col min="1578" max="1581" width="14.7109375" customWidth="1"/>
    <col min="1583" max="1584" width="14.7109375" customWidth="1"/>
    <col min="1586" max="1587" width="14.7109375" customWidth="1"/>
    <col min="1588" max="1588" width="14.5703125" customWidth="1"/>
    <col min="1589" max="1591" width="14.7109375" customWidth="1"/>
    <col min="1594" max="1594" width="14.7109375" customWidth="1"/>
    <col min="1595" max="1595" width="14.85546875" customWidth="1"/>
    <col min="1596" max="1598" width="14.7109375" customWidth="1"/>
    <col min="1600" max="1600" width="14.85546875" customWidth="1"/>
    <col min="1601" max="1602" width="14.7109375" customWidth="1"/>
    <col min="1603" max="1603" width="16.5703125" customWidth="1"/>
    <col min="1604" max="1605" width="14.7109375" customWidth="1"/>
    <col min="1607" max="1612" width="14.7109375" customWidth="1"/>
    <col min="1614" max="1614" width="14.85546875" customWidth="1"/>
    <col min="1615" max="1619" width="14.7109375" customWidth="1"/>
    <col min="1621" max="1625" width="14.7109375" customWidth="1"/>
    <col min="1626" max="1626" width="14.5703125" customWidth="1"/>
    <col min="1628" max="1629" width="14.7109375" customWidth="1"/>
    <col min="1630" max="1630" width="14.85546875" customWidth="1"/>
    <col min="1631" max="1631" width="14.7109375" customWidth="1"/>
    <col min="1635" max="1637" width="14.7109375" customWidth="1"/>
    <col min="1791" max="1791" width="7" customWidth="1"/>
    <col min="1792" max="1792" width="37.28515625" customWidth="1"/>
    <col min="1793" max="1793" width="13.28515625" customWidth="1"/>
    <col min="1794" max="1794" width="14.140625" customWidth="1"/>
    <col min="1795" max="1795" width="12.5703125" customWidth="1"/>
    <col min="1796" max="1796" width="13.42578125" customWidth="1"/>
    <col min="1797" max="1800" width="13.7109375" customWidth="1"/>
    <col min="1801" max="1801" width="14.140625" customWidth="1"/>
    <col min="1802" max="1802" width="13.7109375" customWidth="1"/>
    <col min="1803" max="1803" width="9" customWidth="1"/>
    <col min="1804" max="1811" width="14.7109375" customWidth="1"/>
    <col min="1812" max="1812" width="14.85546875" customWidth="1"/>
    <col min="1813" max="1825" width="14.7109375" customWidth="1"/>
    <col min="1827" max="1827" width="14.7109375" customWidth="1"/>
    <col min="1829" max="1832" width="14.7109375" customWidth="1"/>
    <col min="1833" max="1833" width="14.85546875" customWidth="1"/>
    <col min="1834" max="1837" width="14.7109375" customWidth="1"/>
    <col min="1839" max="1840" width="14.7109375" customWidth="1"/>
    <col min="1842" max="1843" width="14.7109375" customWidth="1"/>
    <col min="1844" max="1844" width="14.5703125" customWidth="1"/>
    <col min="1845" max="1847" width="14.7109375" customWidth="1"/>
    <col min="1850" max="1850" width="14.7109375" customWidth="1"/>
    <col min="1851" max="1851" width="14.85546875" customWidth="1"/>
    <col min="1852" max="1854" width="14.7109375" customWidth="1"/>
    <col min="1856" max="1856" width="14.85546875" customWidth="1"/>
    <col min="1857" max="1858" width="14.7109375" customWidth="1"/>
    <col min="1859" max="1859" width="16.5703125" customWidth="1"/>
    <col min="1860" max="1861" width="14.7109375" customWidth="1"/>
    <col min="1863" max="1868" width="14.7109375" customWidth="1"/>
    <col min="1870" max="1870" width="14.85546875" customWidth="1"/>
    <col min="1871" max="1875" width="14.7109375" customWidth="1"/>
    <col min="1877" max="1881" width="14.7109375" customWidth="1"/>
    <col min="1882" max="1882" width="14.5703125" customWidth="1"/>
    <col min="1884" max="1885" width="14.7109375" customWidth="1"/>
    <col min="1886" max="1886" width="14.85546875" customWidth="1"/>
    <col min="1887" max="1887" width="14.7109375" customWidth="1"/>
    <col min="1891" max="1893" width="14.7109375" customWidth="1"/>
    <col min="2047" max="2047" width="7" customWidth="1"/>
    <col min="2048" max="2048" width="37.28515625" customWidth="1"/>
    <col min="2049" max="2049" width="13.28515625" customWidth="1"/>
    <col min="2050" max="2050" width="14.140625" customWidth="1"/>
    <col min="2051" max="2051" width="12.5703125" customWidth="1"/>
    <col min="2052" max="2052" width="13.42578125" customWidth="1"/>
    <col min="2053" max="2056" width="13.7109375" customWidth="1"/>
    <col min="2057" max="2057" width="14.140625" customWidth="1"/>
    <col min="2058" max="2058" width="13.7109375" customWidth="1"/>
    <col min="2059" max="2059" width="9" customWidth="1"/>
    <col min="2060" max="2067" width="14.7109375" customWidth="1"/>
    <col min="2068" max="2068" width="14.85546875" customWidth="1"/>
    <col min="2069" max="2081" width="14.7109375" customWidth="1"/>
    <col min="2083" max="2083" width="14.7109375" customWidth="1"/>
    <col min="2085" max="2088" width="14.7109375" customWidth="1"/>
    <col min="2089" max="2089" width="14.85546875" customWidth="1"/>
    <col min="2090" max="2093" width="14.7109375" customWidth="1"/>
    <col min="2095" max="2096" width="14.7109375" customWidth="1"/>
    <col min="2098" max="2099" width="14.7109375" customWidth="1"/>
    <col min="2100" max="2100" width="14.5703125" customWidth="1"/>
    <col min="2101" max="2103" width="14.7109375" customWidth="1"/>
    <col min="2106" max="2106" width="14.7109375" customWidth="1"/>
    <col min="2107" max="2107" width="14.85546875" customWidth="1"/>
    <col min="2108" max="2110" width="14.7109375" customWidth="1"/>
    <col min="2112" max="2112" width="14.85546875" customWidth="1"/>
    <col min="2113" max="2114" width="14.7109375" customWidth="1"/>
    <col min="2115" max="2115" width="16.5703125" customWidth="1"/>
    <col min="2116" max="2117" width="14.7109375" customWidth="1"/>
    <col min="2119" max="2124" width="14.7109375" customWidth="1"/>
    <col min="2126" max="2126" width="14.85546875" customWidth="1"/>
    <col min="2127" max="2131" width="14.7109375" customWidth="1"/>
    <col min="2133" max="2137" width="14.7109375" customWidth="1"/>
    <col min="2138" max="2138" width="14.5703125" customWidth="1"/>
    <col min="2140" max="2141" width="14.7109375" customWidth="1"/>
    <col min="2142" max="2142" width="14.85546875" customWidth="1"/>
    <col min="2143" max="2143" width="14.7109375" customWidth="1"/>
    <col min="2147" max="2149" width="14.7109375" customWidth="1"/>
    <col min="2303" max="2303" width="7" customWidth="1"/>
    <col min="2304" max="2304" width="37.28515625" customWidth="1"/>
    <col min="2305" max="2305" width="13.28515625" customWidth="1"/>
    <col min="2306" max="2306" width="14.140625" customWidth="1"/>
    <col min="2307" max="2307" width="12.5703125" customWidth="1"/>
    <col min="2308" max="2308" width="13.42578125" customWidth="1"/>
    <col min="2309" max="2312" width="13.7109375" customWidth="1"/>
    <col min="2313" max="2313" width="14.140625" customWidth="1"/>
    <col min="2314" max="2314" width="13.7109375" customWidth="1"/>
    <col min="2315" max="2315" width="9" customWidth="1"/>
    <col min="2316" max="2323" width="14.7109375" customWidth="1"/>
    <col min="2324" max="2324" width="14.85546875" customWidth="1"/>
    <col min="2325" max="2337" width="14.7109375" customWidth="1"/>
    <col min="2339" max="2339" width="14.7109375" customWidth="1"/>
    <col min="2341" max="2344" width="14.7109375" customWidth="1"/>
    <col min="2345" max="2345" width="14.85546875" customWidth="1"/>
    <col min="2346" max="2349" width="14.7109375" customWidth="1"/>
    <col min="2351" max="2352" width="14.7109375" customWidth="1"/>
    <col min="2354" max="2355" width="14.7109375" customWidth="1"/>
    <col min="2356" max="2356" width="14.5703125" customWidth="1"/>
    <col min="2357" max="2359" width="14.7109375" customWidth="1"/>
    <col min="2362" max="2362" width="14.7109375" customWidth="1"/>
    <col min="2363" max="2363" width="14.85546875" customWidth="1"/>
    <col min="2364" max="2366" width="14.7109375" customWidth="1"/>
    <col min="2368" max="2368" width="14.85546875" customWidth="1"/>
    <col min="2369" max="2370" width="14.7109375" customWidth="1"/>
    <col min="2371" max="2371" width="16.5703125" customWidth="1"/>
    <col min="2372" max="2373" width="14.7109375" customWidth="1"/>
    <col min="2375" max="2380" width="14.7109375" customWidth="1"/>
    <col min="2382" max="2382" width="14.85546875" customWidth="1"/>
    <col min="2383" max="2387" width="14.7109375" customWidth="1"/>
    <col min="2389" max="2393" width="14.7109375" customWidth="1"/>
    <col min="2394" max="2394" width="14.5703125" customWidth="1"/>
    <col min="2396" max="2397" width="14.7109375" customWidth="1"/>
    <col min="2398" max="2398" width="14.85546875" customWidth="1"/>
    <col min="2399" max="2399" width="14.7109375" customWidth="1"/>
    <col min="2403" max="2405" width="14.7109375" customWidth="1"/>
    <col min="2559" max="2559" width="7" customWidth="1"/>
    <col min="2560" max="2560" width="37.28515625" customWidth="1"/>
    <col min="2561" max="2561" width="13.28515625" customWidth="1"/>
    <col min="2562" max="2562" width="14.140625" customWidth="1"/>
    <col min="2563" max="2563" width="12.5703125" customWidth="1"/>
    <col min="2564" max="2564" width="13.42578125" customWidth="1"/>
    <col min="2565" max="2568" width="13.7109375" customWidth="1"/>
    <col min="2569" max="2569" width="14.140625" customWidth="1"/>
    <col min="2570" max="2570" width="13.7109375" customWidth="1"/>
    <col min="2571" max="2571" width="9" customWidth="1"/>
    <col min="2572" max="2579" width="14.7109375" customWidth="1"/>
    <col min="2580" max="2580" width="14.85546875" customWidth="1"/>
    <col min="2581" max="2593" width="14.7109375" customWidth="1"/>
    <col min="2595" max="2595" width="14.7109375" customWidth="1"/>
    <col min="2597" max="2600" width="14.7109375" customWidth="1"/>
    <col min="2601" max="2601" width="14.85546875" customWidth="1"/>
    <col min="2602" max="2605" width="14.7109375" customWidth="1"/>
    <col min="2607" max="2608" width="14.7109375" customWidth="1"/>
    <col min="2610" max="2611" width="14.7109375" customWidth="1"/>
    <col min="2612" max="2612" width="14.5703125" customWidth="1"/>
    <col min="2613" max="2615" width="14.7109375" customWidth="1"/>
    <col min="2618" max="2618" width="14.7109375" customWidth="1"/>
    <col min="2619" max="2619" width="14.85546875" customWidth="1"/>
    <col min="2620" max="2622" width="14.7109375" customWidth="1"/>
    <col min="2624" max="2624" width="14.85546875" customWidth="1"/>
    <col min="2625" max="2626" width="14.7109375" customWidth="1"/>
    <col min="2627" max="2627" width="16.5703125" customWidth="1"/>
    <col min="2628" max="2629" width="14.7109375" customWidth="1"/>
    <col min="2631" max="2636" width="14.7109375" customWidth="1"/>
    <col min="2638" max="2638" width="14.85546875" customWidth="1"/>
    <col min="2639" max="2643" width="14.7109375" customWidth="1"/>
    <col min="2645" max="2649" width="14.7109375" customWidth="1"/>
    <col min="2650" max="2650" width="14.5703125" customWidth="1"/>
    <col min="2652" max="2653" width="14.7109375" customWidth="1"/>
    <col min="2654" max="2654" width="14.85546875" customWidth="1"/>
    <col min="2655" max="2655" width="14.7109375" customWidth="1"/>
    <col min="2659" max="2661" width="14.7109375" customWidth="1"/>
    <col min="2815" max="2815" width="7" customWidth="1"/>
    <col min="2816" max="2816" width="37.28515625" customWidth="1"/>
    <col min="2817" max="2817" width="13.28515625" customWidth="1"/>
    <col min="2818" max="2818" width="14.140625" customWidth="1"/>
    <col min="2819" max="2819" width="12.5703125" customWidth="1"/>
    <col min="2820" max="2820" width="13.42578125" customWidth="1"/>
    <col min="2821" max="2824" width="13.7109375" customWidth="1"/>
    <col min="2825" max="2825" width="14.140625" customWidth="1"/>
    <col min="2826" max="2826" width="13.7109375" customWidth="1"/>
    <col min="2827" max="2827" width="9" customWidth="1"/>
    <col min="2828" max="2835" width="14.7109375" customWidth="1"/>
    <col min="2836" max="2836" width="14.85546875" customWidth="1"/>
    <col min="2837" max="2849" width="14.7109375" customWidth="1"/>
    <col min="2851" max="2851" width="14.7109375" customWidth="1"/>
    <col min="2853" max="2856" width="14.7109375" customWidth="1"/>
    <col min="2857" max="2857" width="14.85546875" customWidth="1"/>
    <col min="2858" max="2861" width="14.7109375" customWidth="1"/>
    <col min="2863" max="2864" width="14.7109375" customWidth="1"/>
    <col min="2866" max="2867" width="14.7109375" customWidth="1"/>
    <col min="2868" max="2868" width="14.5703125" customWidth="1"/>
    <col min="2869" max="2871" width="14.7109375" customWidth="1"/>
    <col min="2874" max="2874" width="14.7109375" customWidth="1"/>
    <col min="2875" max="2875" width="14.85546875" customWidth="1"/>
    <col min="2876" max="2878" width="14.7109375" customWidth="1"/>
    <col min="2880" max="2880" width="14.85546875" customWidth="1"/>
    <col min="2881" max="2882" width="14.7109375" customWidth="1"/>
    <col min="2883" max="2883" width="16.5703125" customWidth="1"/>
    <col min="2884" max="2885" width="14.7109375" customWidth="1"/>
    <col min="2887" max="2892" width="14.7109375" customWidth="1"/>
    <col min="2894" max="2894" width="14.85546875" customWidth="1"/>
    <col min="2895" max="2899" width="14.7109375" customWidth="1"/>
    <col min="2901" max="2905" width="14.7109375" customWidth="1"/>
    <col min="2906" max="2906" width="14.5703125" customWidth="1"/>
    <col min="2908" max="2909" width="14.7109375" customWidth="1"/>
    <col min="2910" max="2910" width="14.85546875" customWidth="1"/>
    <col min="2911" max="2911" width="14.7109375" customWidth="1"/>
    <col min="2915" max="2917" width="14.7109375" customWidth="1"/>
    <col min="3071" max="3071" width="7" customWidth="1"/>
    <col min="3072" max="3072" width="37.28515625" customWidth="1"/>
    <col min="3073" max="3073" width="13.28515625" customWidth="1"/>
    <col min="3074" max="3074" width="14.140625" customWidth="1"/>
    <col min="3075" max="3075" width="12.5703125" customWidth="1"/>
    <col min="3076" max="3076" width="13.42578125" customWidth="1"/>
    <col min="3077" max="3080" width="13.7109375" customWidth="1"/>
    <col min="3081" max="3081" width="14.140625" customWidth="1"/>
    <col min="3082" max="3082" width="13.7109375" customWidth="1"/>
    <col min="3083" max="3083" width="9" customWidth="1"/>
    <col min="3084" max="3091" width="14.7109375" customWidth="1"/>
    <col min="3092" max="3092" width="14.85546875" customWidth="1"/>
    <col min="3093" max="3105" width="14.7109375" customWidth="1"/>
    <col min="3107" max="3107" width="14.7109375" customWidth="1"/>
    <col min="3109" max="3112" width="14.7109375" customWidth="1"/>
    <col min="3113" max="3113" width="14.85546875" customWidth="1"/>
    <col min="3114" max="3117" width="14.7109375" customWidth="1"/>
    <col min="3119" max="3120" width="14.7109375" customWidth="1"/>
    <col min="3122" max="3123" width="14.7109375" customWidth="1"/>
    <col min="3124" max="3124" width="14.5703125" customWidth="1"/>
    <col min="3125" max="3127" width="14.7109375" customWidth="1"/>
    <col min="3130" max="3130" width="14.7109375" customWidth="1"/>
    <col min="3131" max="3131" width="14.85546875" customWidth="1"/>
    <col min="3132" max="3134" width="14.7109375" customWidth="1"/>
    <col min="3136" max="3136" width="14.85546875" customWidth="1"/>
    <col min="3137" max="3138" width="14.7109375" customWidth="1"/>
    <col min="3139" max="3139" width="16.5703125" customWidth="1"/>
    <col min="3140" max="3141" width="14.7109375" customWidth="1"/>
    <col min="3143" max="3148" width="14.7109375" customWidth="1"/>
    <col min="3150" max="3150" width="14.85546875" customWidth="1"/>
    <col min="3151" max="3155" width="14.7109375" customWidth="1"/>
    <col min="3157" max="3161" width="14.7109375" customWidth="1"/>
    <col min="3162" max="3162" width="14.5703125" customWidth="1"/>
    <col min="3164" max="3165" width="14.7109375" customWidth="1"/>
    <col min="3166" max="3166" width="14.85546875" customWidth="1"/>
    <col min="3167" max="3167" width="14.7109375" customWidth="1"/>
    <col min="3171" max="3173" width="14.7109375" customWidth="1"/>
    <col min="3327" max="3327" width="7" customWidth="1"/>
    <col min="3328" max="3328" width="37.28515625" customWidth="1"/>
    <col min="3329" max="3329" width="13.28515625" customWidth="1"/>
    <col min="3330" max="3330" width="14.140625" customWidth="1"/>
    <col min="3331" max="3331" width="12.5703125" customWidth="1"/>
    <col min="3332" max="3332" width="13.42578125" customWidth="1"/>
    <col min="3333" max="3336" width="13.7109375" customWidth="1"/>
    <col min="3337" max="3337" width="14.140625" customWidth="1"/>
    <col min="3338" max="3338" width="13.7109375" customWidth="1"/>
    <col min="3339" max="3339" width="9" customWidth="1"/>
    <col min="3340" max="3347" width="14.7109375" customWidth="1"/>
    <col min="3348" max="3348" width="14.85546875" customWidth="1"/>
    <col min="3349" max="3361" width="14.7109375" customWidth="1"/>
    <col min="3363" max="3363" width="14.7109375" customWidth="1"/>
    <col min="3365" max="3368" width="14.7109375" customWidth="1"/>
    <col min="3369" max="3369" width="14.85546875" customWidth="1"/>
    <col min="3370" max="3373" width="14.7109375" customWidth="1"/>
    <col min="3375" max="3376" width="14.7109375" customWidth="1"/>
    <col min="3378" max="3379" width="14.7109375" customWidth="1"/>
    <col min="3380" max="3380" width="14.5703125" customWidth="1"/>
    <col min="3381" max="3383" width="14.7109375" customWidth="1"/>
    <col min="3386" max="3386" width="14.7109375" customWidth="1"/>
    <col min="3387" max="3387" width="14.85546875" customWidth="1"/>
    <col min="3388" max="3390" width="14.7109375" customWidth="1"/>
    <col min="3392" max="3392" width="14.85546875" customWidth="1"/>
    <col min="3393" max="3394" width="14.7109375" customWidth="1"/>
    <col min="3395" max="3395" width="16.5703125" customWidth="1"/>
    <col min="3396" max="3397" width="14.7109375" customWidth="1"/>
    <col min="3399" max="3404" width="14.7109375" customWidth="1"/>
    <col min="3406" max="3406" width="14.85546875" customWidth="1"/>
    <col min="3407" max="3411" width="14.7109375" customWidth="1"/>
    <col min="3413" max="3417" width="14.7109375" customWidth="1"/>
    <col min="3418" max="3418" width="14.5703125" customWidth="1"/>
    <col min="3420" max="3421" width="14.7109375" customWidth="1"/>
    <col min="3422" max="3422" width="14.85546875" customWidth="1"/>
    <col min="3423" max="3423" width="14.7109375" customWidth="1"/>
    <col min="3427" max="3429" width="14.7109375" customWidth="1"/>
    <col min="3583" max="3583" width="7" customWidth="1"/>
    <col min="3584" max="3584" width="37.28515625" customWidth="1"/>
    <col min="3585" max="3585" width="13.28515625" customWidth="1"/>
    <col min="3586" max="3586" width="14.140625" customWidth="1"/>
    <col min="3587" max="3587" width="12.5703125" customWidth="1"/>
    <col min="3588" max="3588" width="13.42578125" customWidth="1"/>
    <col min="3589" max="3592" width="13.7109375" customWidth="1"/>
    <col min="3593" max="3593" width="14.140625" customWidth="1"/>
    <col min="3594" max="3594" width="13.7109375" customWidth="1"/>
    <col min="3595" max="3595" width="9" customWidth="1"/>
    <col min="3596" max="3603" width="14.7109375" customWidth="1"/>
    <col min="3604" max="3604" width="14.85546875" customWidth="1"/>
    <col min="3605" max="3617" width="14.7109375" customWidth="1"/>
    <col min="3619" max="3619" width="14.7109375" customWidth="1"/>
    <col min="3621" max="3624" width="14.7109375" customWidth="1"/>
    <col min="3625" max="3625" width="14.85546875" customWidth="1"/>
    <col min="3626" max="3629" width="14.7109375" customWidth="1"/>
    <col min="3631" max="3632" width="14.7109375" customWidth="1"/>
    <col min="3634" max="3635" width="14.7109375" customWidth="1"/>
    <col min="3636" max="3636" width="14.5703125" customWidth="1"/>
    <col min="3637" max="3639" width="14.7109375" customWidth="1"/>
    <col min="3642" max="3642" width="14.7109375" customWidth="1"/>
    <col min="3643" max="3643" width="14.85546875" customWidth="1"/>
    <col min="3644" max="3646" width="14.7109375" customWidth="1"/>
    <col min="3648" max="3648" width="14.85546875" customWidth="1"/>
    <col min="3649" max="3650" width="14.7109375" customWidth="1"/>
    <col min="3651" max="3651" width="16.5703125" customWidth="1"/>
    <col min="3652" max="3653" width="14.7109375" customWidth="1"/>
    <col min="3655" max="3660" width="14.7109375" customWidth="1"/>
    <col min="3662" max="3662" width="14.85546875" customWidth="1"/>
    <col min="3663" max="3667" width="14.7109375" customWidth="1"/>
    <col min="3669" max="3673" width="14.7109375" customWidth="1"/>
    <col min="3674" max="3674" width="14.5703125" customWidth="1"/>
    <col min="3676" max="3677" width="14.7109375" customWidth="1"/>
    <col min="3678" max="3678" width="14.85546875" customWidth="1"/>
    <col min="3679" max="3679" width="14.7109375" customWidth="1"/>
    <col min="3683" max="3685" width="14.7109375" customWidth="1"/>
    <col min="3839" max="3839" width="7" customWidth="1"/>
    <col min="3840" max="3840" width="37.28515625" customWidth="1"/>
    <col min="3841" max="3841" width="13.28515625" customWidth="1"/>
    <col min="3842" max="3842" width="14.140625" customWidth="1"/>
    <col min="3843" max="3843" width="12.5703125" customWidth="1"/>
    <col min="3844" max="3844" width="13.42578125" customWidth="1"/>
    <col min="3845" max="3848" width="13.7109375" customWidth="1"/>
    <col min="3849" max="3849" width="14.140625" customWidth="1"/>
    <col min="3850" max="3850" width="13.7109375" customWidth="1"/>
    <col min="3851" max="3851" width="9" customWidth="1"/>
    <col min="3852" max="3859" width="14.7109375" customWidth="1"/>
    <col min="3860" max="3860" width="14.85546875" customWidth="1"/>
    <col min="3861" max="3873" width="14.7109375" customWidth="1"/>
    <col min="3875" max="3875" width="14.7109375" customWidth="1"/>
    <col min="3877" max="3880" width="14.7109375" customWidth="1"/>
    <col min="3881" max="3881" width="14.85546875" customWidth="1"/>
    <col min="3882" max="3885" width="14.7109375" customWidth="1"/>
    <col min="3887" max="3888" width="14.7109375" customWidth="1"/>
    <col min="3890" max="3891" width="14.7109375" customWidth="1"/>
    <col min="3892" max="3892" width="14.5703125" customWidth="1"/>
    <col min="3893" max="3895" width="14.7109375" customWidth="1"/>
    <col min="3898" max="3898" width="14.7109375" customWidth="1"/>
    <col min="3899" max="3899" width="14.85546875" customWidth="1"/>
    <col min="3900" max="3902" width="14.7109375" customWidth="1"/>
    <col min="3904" max="3904" width="14.85546875" customWidth="1"/>
    <col min="3905" max="3906" width="14.7109375" customWidth="1"/>
    <col min="3907" max="3907" width="16.5703125" customWidth="1"/>
    <col min="3908" max="3909" width="14.7109375" customWidth="1"/>
    <col min="3911" max="3916" width="14.7109375" customWidth="1"/>
    <col min="3918" max="3918" width="14.85546875" customWidth="1"/>
    <col min="3919" max="3923" width="14.7109375" customWidth="1"/>
    <col min="3925" max="3929" width="14.7109375" customWidth="1"/>
    <col min="3930" max="3930" width="14.5703125" customWidth="1"/>
    <col min="3932" max="3933" width="14.7109375" customWidth="1"/>
    <col min="3934" max="3934" width="14.85546875" customWidth="1"/>
    <col min="3935" max="3935" width="14.7109375" customWidth="1"/>
    <col min="3939" max="3941" width="14.7109375" customWidth="1"/>
    <col min="4095" max="4095" width="7" customWidth="1"/>
    <col min="4096" max="4096" width="37.28515625" customWidth="1"/>
    <col min="4097" max="4097" width="13.28515625" customWidth="1"/>
    <col min="4098" max="4098" width="14.140625" customWidth="1"/>
    <col min="4099" max="4099" width="12.5703125" customWidth="1"/>
    <col min="4100" max="4100" width="13.42578125" customWidth="1"/>
    <col min="4101" max="4104" width="13.7109375" customWidth="1"/>
    <col min="4105" max="4105" width="14.140625" customWidth="1"/>
    <col min="4106" max="4106" width="13.7109375" customWidth="1"/>
    <col min="4107" max="4107" width="9" customWidth="1"/>
    <col min="4108" max="4115" width="14.7109375" customWidth="1"/>
    <col min="4116" max="4116" width="14.85546875" customWidth="1"/>
    <col min="4117" max="4129" width="14.7109375" customWidth="1"/>
    <col min="4131" max="4131" width="14.7109375" customWidth="1"/>
    <col min="4133" max="4136" width="14.7109375" customWidth="1"/>
    <col min="4137" max="4137" width="14.85546875" customWidth="1"/>
    <col min="4138" max="4141" width="14.7109375" customWidth="1"/>
    <col min="4143" max="4144" width="14.7109375" customWidth="1"/>
    <col min="4146" max="4147" width="14.7109375" customWidth="1"/>
    <col min="4148" max="4148" width="14.5703125" customWidth="1"/>
    <col min="4149" max="4151" width="14.7109375" customWidth="1"/>
    <col min="4154" max="4154" width="14.7109375" customWidth="1"/>
    <col min="4155" max="4155" width="14.85546875" customWidth="1"/>
    <col min="4156" max="4158" width="14.7109375" customWidth="1"/>
    <col min="4160" max="4160" width="14.85546875" customWidth="1"/>
    <col min="4161" max="4162" width="14.7109375" customWidth="1"/>
    <col min="4163" max="4163" width="16.5703125" customWidth="1"/>
    <col min="4164" max="4165" width="14.7109375" customWidth="1"/>
    <col min="4167" max="4172" width="14.7109375" customWidth="1"/>
    <col min="4174" max="4174" width="14.85546875" customWidth="1"/>
    <col min="4175" max="4179" width="14.7109375" customWidth="1"/>
    <col min="4181" max="4185" width="14.7109375" customWidth="1"/>
    <col min="4186" max="4186" width="14.5703125" customWidth="1"/>
    <col min="4188" max="4189" width="14.7109375" customWidth="1"/>
    <col min="4190" max="4190" width="14.85546875" customWidth="1"/>
    <col min="4191" max="4191" width="14.7109375" customWidth="1"/>
    <col min="4195" max="4197" width="14.7109375" customWidth="1"/>
    <col min="4351" max="4351" width="7" customWidth="1"/>
    <col min="4352" max="4352" width="37.28515625" customWidth="1"/>
    <col min="4353" max="4353" width="13.28515625" customWidth="1"/>
    <col min="4354" max="4354" width="14.140625" customWidth="1"/>
    <col min="4355" max="4355" width="12.5703125" customWidth="1"/>
    <col min="4356" max="4356" width="13.42578125" customWidth="1"/>
    <col min="4357" max="4360" width="13.7109375" customWidth="1"/>
    <col min="4361" max="4361" width="14.140625" customWidth="1"/>
    <col min="4362" max="4362" width="13.7109375" customWidth="1"/>
    <col min="4363" max="4363" width="9" customWidth="1"/>
    <col min="4364" max="4371" width="14.7109375" customWidth="1"/>
    <col min="4372" max="4372" width="14.85546875" customWidth="1"/>
    <col min="4373" max="4385" width="14.7109375" customWidth="1"/>
    <col min="4387" max="4387" width="14.7109375" customWidth="1"/>
    <col min="4389" max="4392" width="14.7109375" customWidth="1"/>
    <col min="4393" max="4393" width="14.85546875" customWidth="1"/>
    <col min="4394" max="4397" width="14.7109375" customWidth="1"/>
    <col min="4399" max="4400" width="14.7109375" customWidth="1"/>
    <col min="4402" max="4403" width="14.7109375" customWidth="1"/>
    <col min="4404" max="4404" width="14.5703125" customWidth="1"/>
    <col min="4405" max="4407" width="14.7109375" customWidth="1"/>
    <col min="4410" max="4410" width="14.7109375" customWidth="1"/>
    <col min="4411" max="4411" width="14.85546875" customWidth="1"/>
    <col min="4412" max="4414" width="14.7109375" customWidth="1"/>
    <col min="4416" max="4416" width="14.85546875" customWidth="1"/>
    <col min="4417" max="4418" width="14.7109375" customWidth="1"/>
    <col min="4419" max="4419" width="16.5703125" customWidth="1"/>
    <col min="4420" max="4421" width="14.7109375" customWidth="1"/>
    <col min="4423" max="4428" width="14.7109375" customWidth="1"/>
    <col min="4430" max="4430" width="14.85546875" customWidth="1"/>
    <col min="4431" max="4435" width="14.7109375" customWidth="1"/>
    <col min="4437" max="4441" width="14.7109375" customWidth="1"/>
    <col min="4442" max="4442" width="14.5703125" customWidth="1"/>
    <col min="4444" max="4445" width="14.7109375" customWidth="1"/>
    <col min="4446" max="4446" width="14.85546875" customWidth="1"/>
    <col min="4447" max="4447" width="14.7109375" customWidth="1"/>
    <col min="4451" max="4453" width="14.7109375" customWidth="1"/>
    <col min="4607" max="4607" width="7" customWidth="1"/>
    <col min="4608" max="4608" width="37.28515625" customWidth="1"/>
    <col min="4609" max="4609" width="13.28515625" customWidth="1"/>
    <col min="4610" max="4610" width="14.140625" customWidth="1"/>
    <col min="4611" max="4611" width="12.5703125" customWidth="1"/>
    <col min="4612" max="4612" width="13.42578125" customWidth="1"/>
    <col min="4613" max="4616" width="13.7109375" customWidth="1"/>
    <col min="4617" max="4617" width="14.140625" customWidth="1"/>
    <col min="4618" max="4618" width="13.7109375" customWidth="1"/>
    <col min="4619" max="4619" width="9" customWidth="1"/>
    <col min="4620" max="4627" width="14.7109375" customWidth="1"/>
    <col min="4628" max="4628" width="14.85546875" customWidth="1"/>
    <col min="4629" max="4641" width="14.7109375" customWidth="1"/>
    <col min="4643" max="4643" width="14.7109375" customWidth="1"/>
    <col min="4645" max="4648" width="14.7109375" customWidth="1"/>
    <col min="4649" max="4649" width="14.85546875" customWidth="1"/>
    <col min="4650" max="4653" width="14.7109375" customWidth="1"/>
    <col min="4655" max="4656" width="14.7109375" customWidth="1"/>
    <col min="4658" max="4659" width="14.7109375" customWidth="1"/>
    <col min="4660" max="4660" width="14.5703125" customWidth="1"/>
    <col min="4661" max="4663" width="14.7109375" customWidth="1"/>
    <col min="4666" max="4666" width="14.7109375" customWidth="1"/>
    <col min="4667" max="4667" width="14.85546875" customWidth="1"/>
    <col min="4668" max="4670" width="14.7109375" customWidth="1"/>
    <col min="4672" max="4672" width="14.85546875" customWidth="1"/>
    <col min="4673" max="4674" width="14.7109375" customWidth="1"/>
    <col min="4675" max="4675" width="16.5703125" customWidth="1"/>
    <col min="4676" max="4677" width="14.7109375" customWidth="1"/>
    <col min="4679" max="4684" width="14.7109375" customWidth="1"/>
    <col min="4686" max="4686" width="14.85546875" customWidth="1"/>
    <col min="4687" max="4691" width="14.7109375" customWidth="1"/>
    <col min="4693" max="4697" width="14.7109375" customWidth="1"/>
    <col min="4698" max="4698" width="14.5703125" customWidth="1"/>
    <col min="4700" max="4701" width="14.7109375" customWidth="1"/>
    <col min="4702" max="4702" width="14.85546875" customWidth="1"/>
    <col min="4703" max="4703" width="14.7109375" customWidth="1"/>
    <col min="4707" max="4709" width="14.7109375" customWidth="1"/>
    <col min="4863" max="4863" width="7" customWidth="1"/>
    <col min="4864" max="4864" width="37.28515625" customWidth="1"/>
    <col min="4865" max="4865" width="13.28515625" customWidth="1"/>
    <col min="4866" max="4866" width="14.140625" customWidth="1"/>
    <col min="4867" max="4867" width="12.5703125" customWidth="1"/>
    <col min="4868" max="4868" width="13.42578125" customWidth="1"/>
    <col min="4869" max="4872" width="13.7109375" customWidth="1"/>
    <col min="4873" max="4873" width="14.140625" customWidth="1"/>
    <col min="4874" max="4874" width="13.7109375" customWidth="1"/>
    <col min="4875" max="4875" width="9" customWidth="1"/>
    <col min="4876" max="4883" width="14.7109375" customWidth="1"/>
    <col min="4884" max="4884" width="14.85546875" customWidth="1"/>
    <col min="4885" max="4897" width="14.7109375" customWidth="1"/>
    <col min="4899" max="4899" width="14.7109375" customWidth="1"/>
    <col min="4901" max="4904" width="14.7109375" customWidth="1"/>
    <col min="4905" max="4905" width="14.85546875" customWidth="1"/>
    <col min="4906" max="4909" width="14.7109375" customWidth="1"/>
    <col min="4911" max="4912" width="14.7109375" customWidth="1"/>
    <col min="4914" max="4915" width="14.7109375" customWidth="1"/>
    <col min="4916" max="4916" width="14.5703125" customWidth="1"/>
    <col min="4917" max="4919" width="14.7109375" customWidth="1"/>
    <col min="4922" max="4922" width="14.7109375" customWidth="1"/>
    <col min="4923" max="4923" width="14.85546875" customWidth="1"/>
    <col min="4924" max="4926" width="14.7109375" customWidth="1"/>
    <col min="4928" max="4928" width="14.85546875" customWidth="1"/>
    <col min="4929" max="4930" width="14.7109375" customWidth="1"/>
    <col min="4931" max="4931" width="16.5703125" customWidth="1"/>
    <col min="4932" max="4933" width="14.7109375" customWidth="1"/>
    <col min="4935" max="4940" width="14.7109375" customWidth="1"/>
    <col min="4942" max="4942" width="14.85546875" customWidth="1"/>
    <col min="4943" max="4947" width="14.7109375" customWidth="1"/>
    <col min="4949" max="4953" width="14.7109375" customWidth="1"/>
    <col min="4954" max="4954" width="14.5703125" customWidth="1"/>
    <col min="4956" max="4957" width="14.7109375" customWidth="1"/>
    <col min="4958" max="4958" width="14.85546875" customWidth="1"/>
    <col min="4959" max="4959" width="14.7109375" customWidth="1"/>
    <col min="4963" max="4965" width="14.7109375" customWidth="1"/>
    <col min="5119" max="5119" width="7" customWidth="1"/>
    <col min="5120" max="5120" width="37.28515625" customWidth="1"/>
    <col min="5121" max="5121" width="13.28515625" customWidth="1"/>
    <col min="5122" max="5122" width="14.140625" customWidth="1"/>
    <col min="5123" max="5123" width="12.5703125" customWidth="1"/>
    <col min="5124" max="5124" width="13.42578125" customWidth="1"/>
    <col min="5125" max="5128" width="13.7109375" customWidth="1"/>
    <col min="5129" max="5129" width="14.140625" customWidth="1"/>
    <col min="5130" max="5130" width="13.7109375" customWidth="1"/>
    <col min="5131" max="5131" width="9" customWidth="1"/>
    <col min="5132" max="5139" width="14.7109375" customWidth="1"/>
    <col min="5140" max="5140" width="14.85546875" customWidth="1"/>
    <col min="5141" max="5153" width="14.7109375" customWidth="1"/>
    <col min="5155" max="5155" width="14.7109375" customWidth="1"/>
    <col min="5157" max="5160" width="14.7109375" customWidth="1"/>
    <col min="5161" max="5161" width="14.85546875" customWidth="1"/>
    <col min="5162" max="5165" width="14.7109375" customWidth="1"/>
    <col min="5167" max="5168" width="14.7109375" customWidth="1"/>
    <col min="5170" max="5171" width="14.7109375" customWidth="1"/>
    <col min="5172" max="5172" width="14.5703125" customWidth="1"/>
    <col min="5173" max="5175" width="14.7109375" customWidth="1"/>
    <col min="5178" max="5178" width="14.7109375" customWidth="1"/>
    <col min="5179" max="5179" width="14.85546875" customWidth="1"/>
    <col min="5180" max="5182" width="14.7109375" customWidth="1"/>
    <col min="5184" max="5184" width="14.85546875" customWidth="1"/>
    <col min="5185" max="5186" width="14.7109375" customWidth="1"/>
    <col min="5187" max="5187" width="16.5703125" customWidth="1"/>
    <col min="5188" max="5189" width="14.7109375" customWidth="1"/>
    <col min="5191" max="5196" width="14.7109375" customWidth="1"/>
    <col min="5198" max="5198" width="14.85546875" customWidth="1"/>
    <col min="5199" max="5203" width="14.7109375" customWidth="1"/>
    <col min="5205" max="5209" width="14.7109375" customWidth="1"/>
    <col min="5210" max="5210" width="14.5703125" customWidth="1"/>
    <col min="5212" max="5213" width="14.7109375" customWidth="1"/>
    <col min="5214" max="5214" width="14.85546875" customWidth="1"/>
    <col min="5215" max="5215" width="14.7109375" customWidth="1"/>
    <col min="5219" max="5221" width="14.7109375" customWidth="1"/>
    <col min="5375" max="5375" width="7" customWidth="1"/>
    <col min="5376" max="5376" width="37.28515625" customWidth="1"/>
    <col min="5377" max="5377" width="13.28515625" customWidth="1"/>
    <col min="5378" max="5378" width="14.140625" customWidth="1"/>
    <col min="5379" max="5379" width="12.5703125" customWidth="1"/>
    <col min="5380" max="5380" width="13.42578125" customWidth="1"/>
    <col min="5381" max="5384" width="13.7109375" customWidth="1"/>
    <col min="5385" max="5385" width="14.140625" customWidth="1"/>
    <col min="5386" max="5386" width="13.7109375" customWidth="1"/>
    <col min="5387" max="5387" width="9" customWidth="1"/>
    <col min="5388" max="5395" width="14.7109375" customWidth="1"/>
    <col min="5396" max="5396" width="14.85546875" customWidth="1"/>
    <col min="5397" max="5409" width="14.7109375" customWidth="1"/>
    <col min="5411" max="5411" width="14.7109375" customWidth="1"/>
    <col min="5413" max="5416" width="14.7109375" customWidth="1"/>
    <col min="5417" max="5417" width="14.85546875" customWidth="1"/>
    <col min="5418" max="5421" width="14.7109375" customWidth="1"/>
    <col min="5423" max="5424" width="14.7109375" customWidth="1"/>
    <col min="5426" max="5427" width="14.7109375" customWidth="1"/>
    <col min="5428" max="5428" width="14.5703125" customWidth="1"/>
    <col min="5429" max="5431" width="14.7109375" customWidth="1"/>
    <col min="5434" max="5434" width="14.7109375" customWidth="1"/>
    <col min="5435" max="5435" width="14.85546875" customWidth="1"/>
    <col min="5436" max="5438" width="14.7109375" customWidth="1"/>
    <col min="5440" max="5440" width="14.85546875" customWidth="1"/>
    <col min="5441" max="5442" width="14.7109375" customWidth="1"/>
    <col min="5443" max="5443" width="16.5703125" customWidth="1"/>
    <col min="5444" max="5445" width="14.7109375" customWidth="1"/>
    <col min="5447" max="5452" width="14.7109375" customWidth="1"/>
    <col min="5454" max="5454" width="14.85546875" customWidth="1"/>
    <col min="5455" max="5459" width="14.7109375" customWidth="1"/>
    <col min="5461" max="5465" width="14.7109375" customWidth="1"/>
    <col min="5466" max="5466" width="14.5703125" customWidth="1"/>
    <col min="5468" max="5469" width="14.7109375" customWidth="1"/>
    <col min="5470" max="5470" width="14.85546875" customWidth="1"/>
    <col min="5471" max="5471" width="14.7109375" customWidth="1"/>
    <col min="5475" max="5477" width="14.7109375" customWidth="1"/>
    <col min="5631" max="5631" width="7" customWidth="1"/>
    <col min="5632" max="5632" width="37.28515625" customWidth="1"/>
    <col min="5633" max="5633" width="13.28515625" customWidth="1"/>
    <col min="5634" max="5634" width="14.140625" customWidth="1"/>
    <col min="5635" max="5635" width="12.5703125" customWidth="1"/>
    <col min="5636" max="5636" width="13.42578125" customWidth="1"/>
    <col min="5637" max="5640" width="13.7109375" customWidth="1"/>
    <col min="5641" max="5641" width="14.140625" customWidth="1"/>
    <col min="5642" max="5642" width="13.7109375" customWidth="1"/>
    <col min="5643" max="5643" width="9" customWidth="1"/>
    <col min="5644" max="5651" width="14.7109375" customWidth="1"/>
    <col min="5652" max="5652" width="14.85546875" customWidth="1"/>
    <col min="5653" max="5665" width="14.7109375" customWidth="1"/>
    <col min="5667" max="5667" width="14.7109375" customWidth="1"/>
    <col min="5669" max="5672" width="14.7109375" customWidth="1"/>
    <col min="5673" max="5673" width="14.85546875" customWidth="1"/>
    <col min="5674" max="5677" width="14.7109375" customWidth="1"/>
    <col min="5679" max="5680" width="14.7109375" customWidth="1"/>
    <col min="5682" max="5683" width="14.7109375" customWidth="1"/>
    <col min="5684" max="5684" width="14.5703125" customWidth="1"/>
    <col min="5685" max="5687" width="14.7109375" customWidth="1"/>
    <col min="5690" max="5690" width="14.7109375" customWidth="1"/>
    <col min="5691" max="5691" width="14.85546875" customWidth="1"/>
    <col min="5692" max="5694" width="14.7109375" customWidth="1"/>
    <col min="5696" max="5696" width="14.85546875" customWidth="1"/>
    <col min="5697" max="5698" width="14.7109375" customWidth="1"/>
    <col min="5699" max="5699" width="16.5703125" customWidth="1"/>
    <col min="5700" max="5701" width="14.7109375" customWidth="1"/>
    <col min="5703" max="5708" width="14.7109375" customWidth="1"/>
    <col min="5710" max="5710" width="14.85546875" customWidth="1"/>
    <col min="5711" max="5715" width="14.7109375" customWidth="1"/>
    <col min="5717" max="5721" width="14.7109375" customWidth="1"/>
    <col min="5722" max="5722" width="14.5703125" customWidth="1"/>
    <col min="5724" max="5725" width="14.7109375" customWidth="1"/>
    <col min="5726" max="5726" width="14.85546875" customWidth="1"/>
    <col min="5727" max="5727" width="14.7109375" customWidth="1"/>
    <col min="5731" max="5733" width="14.7109375" customWidth="1"/>
    <col min="5887" max="5887" width="7" customWidth="1"/>
    <col min="5888" max="5888" width="37.28515625" customWidth="1"/>
    <col min="5889" max="5889" width="13.28515625" customWidth="1"/>
    <col min="5890" max="5890" width="14.140625" customWidth="1"/>
    <col min="5891" max="5891" width="12.5703125" customWidth="1"/>
    <col min="5892" max="5892" width="13.42578125" customWidth="1"/>
    <col min="5893" max="5896" width="13.7109375" customWidth="1"/>
    <col min="5897" max="5897" width="14.140625" customWidth="1"/>
    <col min="5898" max="5898" width="13.7109375" customWidth="1"/>
    <col min="5899" max="5899" width="9" customWidth="1"/>
    <col min="5900" max="5907" width="14.7109375" customWidth="1"/>
    <col min="5908" max="5908" width="14.85546875" customWidth="1"/>
    <col min="5909" max="5921" width="14.7109375" customWidth="1"/>
    <col min="5923" max="5923" width="14.7109375" customWidth="1"/>
    <col min="5925" max="5928" width="14.7109375" customWidth="1"/>
    <col min="5929" max="5929" width="14.85546875" customWidth="1"/>
    <col min="5930" max="5933" width="14.7109375" customWidth="1"/>
    <col min="5935" max="5936" width="14.7109375" customWidth="1"/>
    <col min="5938" max="5939" width="14.7109375" customWidth="1"/>
    <col min="5940" max="5940" width="14.5703125" customWidth="1"/>
    <col min="5941" max="5943" width="14.7109375" customWidth="1"/>
    <col min="5946" max="5946" width="14.7109375" customWidth="1"/>
    <col min="5947" max="5947" width="14.85546875" customWidth="1"/>
    <col min="5948" max="5950" width="14.7109375" customWidth="1"/>
    <col min="5952" max="5952" width="14.85546875" customWidth="1"/>
    <col min="5953" max="5954" width="14.7109375" customWidth="1"/>
    <col min="5955" max="5955" width="16.5703125" customWidth="1"/>
    <col min="5956" max="5957" width="14.7109375" customWidth="1"/>
    <col min="5959" max="5964" width="14.7109375" customWidth="1"/>
    <col min="5966" max="5966" width="14.85546875" customWidth="1"/>
    <col min="5967" max="5971" width="14.7109375" customWidth="1"/>
    <col min="5973" max="5977" width="14.7109375" customWidth="1"/>
    <col min="5978" max="5978" width="14.5703125" customWidth="1"/>
    <col min="5980" max="5981" width="14.7109375" customWidth="1"/>
    <col min="5982" max="5982" width="14.85546875" customWidth="1"/>
    <col min="5983" max="5983" width="14.7109375" customWidth="1"/>
    <col min="5987" max="5989" width="14.7109375" customWidth="1"/>
    <col min="6143" max="6143" width="7" customWidth="1"/>
    <col min="6144" max="6144" width="37.28515625" customWidth="1"/>
    <col min="6145" max="6145" width="13.28515625" customWidth="1"/>
    <col min="6146" max="6146" width="14.140625" customWidth="1"/>
    <col min="6147" max="6147" width="12.5703125" customWidth="1"/>
    <col min="6148" max="6148" width="13.42578125" customWidth="1"/>
    <col min="6149" max="6152" width="13.7109375" customWidth="1"/>
    <col min="6153" max="6153" width="14.140625" customWidth="1"/>
    <col min="6154" max="6154" width="13.7109375" customWidth="1"/>
    <col min="6155" max="6155" width="9" customWidth="1"/>
    <col min="6156" max="6163" width="14.7109375" customWidth="1"/>
    <col min="6164" max="6164" width="14.85546875" customWidth="1"/>
    <col min="6165" max="6177" width="14.7109375" customWidth="1"/>
    <col min="6179" max="6179" width="14.7109375" customWidth="1"/>
    <col min="6181" max="6184" width="14.7109375" customWidth="1"/>
    <col min="6185" max="6185" width="14.85546875" customWidth="1"/>
    <col min="6186" max="6189" width="14.7109375" customWidth="1"/>
    <col min="6191" max="6192" width="14.7109375" customWidth="1"/>
    <col min="6194" max="6195" width="14.7109375" customWidth="1"/>
    <col min="6196" max="6196" width="14.5703125" customWidth="1"/>
    <col min="6197" max="6199" width="14.7109375" customWidth="1"/>
    <col min="6202" max="6202" width="14.7109375" customWidth="1"/>
    <col min="6203" max="6203" width="14.85546875" customWidth="1"/>
    <col min="6204" max="6206" width="14.7109375" customWidth="1"/>
    <col min="6208" max="6208" width="14.85546875" customWidth="1"/>
    <col min="6209" max="6210" width="14.7109375" customWidth="1"/>
    <col min="6211" max="6211" width="16.5703125" customWidth="1"/>
    <col min="6212" max="6213" width="14.7109375" customWidth="1"/>
    <col min="6215" max="6220" width="14.7109375" customWidth="1"/>
    <col min="6222" max="6222" width="14.85546875" customWidth="1"/>
    <col min="6223" max="6227" width="14.7109375" customWidth="1"/>
    <col min="6229" max="6233" width="14.7109375" customWidth="1"/>
    <col min="6234" max="6234" width="14.5703125" customWidth="1"/>
    <col min="6236" max="6237" width="14.7109375" customWidth="1"/>
    <col min="6238" max="6238" width="14.85546875" customWidth="1"/>
    <col min="6239" max="6239" width="14.7109375" customWidth="1"/>
    <col min="6243" max="6245" width="14.7109375" customWidth="1"/>
    <col min="6399" max="6399" width="7" customWidth="1"/>
    <col min="6400" max="6400" width="37.28515625" customWidth="1"/>
    <col min="6401" max="6401" width="13.28515625" customWidth="1"/>
    <col min="6402" max="6402" width="14.140625" customWidth="1"/>
    <col min="6403" max="6403" width="12.5703125" customWidth="1"/>
    <col min="6404" max="6404" width="13.42578125" customWidth="1"/>
    <col min="6405" max="6408" width="13.7109375" customWidth="1"/>
    <col min="6409" max="6409" width="14.140625" customWidth="1"/>
    <col min="6410" max="6410" width="13.7109375" customWidth="1"/>
    <col min="6411" max="6411" width="9" customWidth="1"/>
    <col min="6412" max="6419" width="14.7109375" customWidth="1"/>
    <col min="6420" max="6420" width="14.85546875" customWidth="1"/>
    <col min="6421" max="6433" width="14.7109375" customWidth="1"/>
    <col min="6435" max="6435" width="14.7109375" customWidth="1"/>
    <col min="6437" max="6440" width="14.7109375" customWidth="1"/>
    <col min="6441" max="6441" width="14.85546875" customWidth="1"/>
    <col min="6442" max="6445" width="14.7109375" customWidth="1"/>
    <col min="6447" max="6448" width="14.7109375" customWidth="1"/>
    <col min="6450" max="6451" width="14.7109375" customWidth="1"/>
    <col min="6452" max="6452" width="14.5703125" customWidth="1"/>
    <col min="6453" max="6455" width="14.7109375" customWidth="1"/>
    <col min="6458" max="6458" width="14.7109375" customWidth="1"/>
    <col min="6459" max="6459" width="14.85546875" customWidth="1"/>
    <col min="6460" max="6462" width="14.7109375" customWidth="1"/>
    <col min="6464" max="6464" width="14.85546875" customWidth="1"/>
    <col min="6465" max="6466" width="14.7109375" customWidth="1"/>
    <col min="6467" max="6467" width="16.5703125" customWidth="1"/>
    <col min="6468" max="6469" width="14.7109375" customWidth="1"/>
    <col min="6471" max="6476" width="14.7109375" customWidth="1"/>
    <col min="6478" max="6478" width="14.85546875" customWidth="1"/>
    <col min="6479" max="6483" width="14.7109375" customWidth="1"/>
    <col min="6485" max="6489" width="14.7109375" customWidth="1"/>
    <col min="6490" max="6490" width="14.5703125" customWidth="1"/>
    <col min="6492" max="6493" width="14.7109375" customWidth="1"/>
    <col min="6494" max="6494" width="14.85546875" customWidth="1"/>
    <col min="6495" max="6495" width="14.7109375" customWidth="1"/>
    <col min="6499" max="6501" width="14.7109375" customWidth="1"/>
    <col min="6655" max="6655" width="7" customWidth="1"/>
    <col min="6656" max="6656" width="37.28515625" customWidth="1"/>
    <col min="6657" max="6657" width="13.28515625" customWidth="1"/>
    <col min="6658" max="6658" width="14.140625" customWidth="1"/>
    <col min="6659" max="6659" width="12.5703125" customWidth="1"/>
    <col min="6660" max="6660" width="13.42578125" customWidth="1"/>
    <col min="6661" max="6664" width="13.7109375" customWidth="1"/>
    <col min="6665" max="6665" width="14.140625" customWidth="1"/>
    <col min="6666" max="6666" width="13.7109375" customWidth="1"/>
    <col min="6667" max="6667" width="9" customWidth="1"/>
    <col min="6668" max="6675" width="14.7109375" customWidth="1"/>
    <col min="6676" max="6676" width="14.85546875" customWidth="1"/>
    <col min="6677" max="6689" width="14.7109375" customWidth="1"/>
    <col min="6691" max="6691" width="14.7109375" customWidth="1"/>
    <col min="6693" max="6696" width="14.7109375" customWidth="1"/>
    <col min="6697" max="6697" width="14.85546875" customWidth="1"/>
    <col min="6698" max="6701" width="14.7109375" customWidth="1"/>
    <col min="6703" max="6704" width="14.7109375" customWidth="1"/>
    <col min="6706" max="6707" width="14.7109375" customWidth="1"/>
    <col min="6708" max="6708" width="14.5703125" customWidth="1"/>
    <col min="6709" max="6711" width="14.7109375" customWidth="1"/>
    <col min="6714" max="6714" width="14.7109375" customWidth="1"/>
    <col min="6715" max="6715" width="14.85546875" customWidth="1"/>
    <col min="6716" max="6718" width="14.7109375" customWidth="1"/>
    <col min="6720" max="6720" width="14.85546875" customWidth="1"/>
    <col min="6721" max="6722" width="14.7109375" customWidth="1"/>
    <col min="6723" max="6723" width="16.5703125" customWidth="1"/>
    <col min="6724" max="6725" width="14.7109375" customWidth="1"/>
    <col min="6727" max="6732" width="14.7109375" customWidth="1"/>
    <col min="6734" max="6734" width="14.85546875" customWidth="1"/>
    <col min="6735" max="6739" width="14.7109375" customWidth="1"/>
    <col min="6741" max="6745" width="14.7109375" customWidth="1"/>
    <col min="6746" max="6746" width="14.5703125" customWidth="1"/>
    <col min="6748" max="6749" width="14.7109375" customWidth="1"/>
    <col min="6750" max="6750" width="14.85546875" customWidth="1"/>
    <col min="6751" max="6751" width="14.7109375" customWidth="1"/>
    <col min="6755" max="6757" width="14.7109375" customWidth="1"/>
    <col min="6911" max="6911" width="7" customWidth="1"/>
    <col min="6912" max="6912" width="37.28515625" customWidth="1"/>
    <col min="6913" max="6913" width="13.28515625" customWidth="1"/>
    <col min="6914" max="6914" width="14.140625" customWidth="1"/>
    <col min="6915" max="6915" width="12.5703125" customWidth="1"/>
    <col min="6916" max="6916" width="13.42578125" customWidth="1"/>
    <col min="6917" max="6920" width="13.7109375" customWidth="1"/>
    <col min="6921" max="6921" width="14.140625" customWidth="1"/>
    <col min="6922" max="6922" width="13.7109375" customWidth="1"/>
    <col min="6923" max="6923" width="9" customWidth="1"/>
    <col min="6924" max="6931" width="14.7109375" customWidth="1"/>
    <col min="6932" max="6932" width="14.85546875" customWidth="1"/>
    <col min="6933" max="6945" width="14.7109375" customWidth="1"/>
    <col min="6947" max="6947" width="14.7109375" customWidth="1"/>
    <col min="6949" max="6952" width="14.7109375" customWidth="1"/>
    <col min="6953" max="6953" width="14.85546875" customWidth="1"/>
    <col min="6954" max="6957" width="14.7109375" customWidth="1"/>
    <col min="6959" max="6960" width="14.7109375" customWidth="1"/>
    <col min="6962" max="6963" width="14.7109375" customWidth="1"/>
    <col min="6964" max="6964" width="14.5703125" customWidth="1"/>
    <col min="6965" max="6967" width="14.7109375" customWidth="1"/>
    <col min="6970" max="6970" width="14.7109375" customWidth="1"/>
    <col min="6971" max="6971" width="14.85546875" customWidth="1"/>
    <col min="6972" max="6974" width="14.7109375" customWidth="1"/>
    <col min="6976" max="6976" width="14.85546875" customWidth="1"/>
    <col min="6977" max="6978" width="14.7109375" customWidth="1"/>
    <col min="6979" max="6979" width="16.5703125" customWidth="1"/>
    <col min="6980" max="6981" width="14.7109375" customWidth="1"/>
    <col min="6983" max="6988" width="14.7109375" customWidth="1"/>
    <col min="6990" max="6990" width="14.85546875" customWidth="1"/>
    <col min="6991" max="6995" width="14.7109375" customWidth="1"/>
    <col min="6997" max="7001" width="14.7109375" customWidth="1"/>
    <col min="7002" max="7002" width="14.5703125" customWidth="1"/>
    <col min="7004" max="7005" width="14.7109375" customWidth="1"/>
    <col min="7006" max="7006" width="14.85546875" customWidth="1"/>
    <col min="7007" max="7007" width="14.7109375" customWidth="1"/>
    <col min="7011" max="7013" width="14.7109375" customWidth="1"/>
    <col min="7167" max="7167" width="7" customWidth="1"/>
    <col min="7168" max="7168" width="37.28515625" customWidth="1"/>
    <col min="7169" max="7169" width="13.28515625" customWidth="1"/>
    <col min="7170" max="7170" width="14.140625" customWidth="1"/>
    <col min="7171" max="7171" width="12.5703125" customWidth="1"/>
    <col min="7172" max="7172" width="13.42578125" customWidth="1"/>
    <col min="7173" max="7176" width="13.7109375" customWidth="1"/>
    <col min="7177" max="7177" width="14.140625" customWidth="1"/>
    <col min="7178" max="7178" width="13.7109375" customWidth="1"/>
    <col min="7179" max="7179" width="9" customWidth="1"/>
    <col min="7180" max="7187" width="14.7109375" customWidth="1"/>
    <col min="7188" max="7188" width="14.85546875" customWidth="1"/>
    <col min="7189" max="7201" width="14.7109375" customWidth="1"/>
    <col min="7203" max="7203" width="14.7109375" customWidth="1"/>
    <col min="7205" max="7208" width="14.7109375" customWidth="1"/>
    <col min="7209" max="7209" width="14.85546875" customWidth="1"/>
    <col min="7210" max="7213" width="14.7109375" customWidth="1"/>
    <col min="7215" max="7216" width="14.7109375" customWidth="1"/>
    <col min="7218" max="7219" width="14.7109375" customWidth="1"/>
    <col min="7220" max="7220" width="14.5703125" customWidth="1"/>
    <col min="7221" max="7223" width="14.7109375" customWidth="1"/>
    <col min="7226" max="7226" width="14.7109375" customWidth="1"/>
    <col min="7227" max="7227" width="14.85546875" customWidth="1"/>
    <col min="7228" max="7230" width="14.7109375" customWidth="1"/>
    <col min="7232" max="7232" width="14.85546875" customWidth="1"/>
    <col min="7233" max="7234" width="14.7109375" customWidth="1"/>
    <col min="7235" max="7235" width="16.5703125" customWidth="1"/>
    <col min="7236" max="7237" width="14.7109375" customWidth="1"/>
    <col min="7239" max="7244" width="14.7109375" customWidth="1"/>
    <col min="7246" max="7246" width="14.85546875" customWidth="1"/>
    <col min="7247" max="7251" width="14.7109375" customWidth="1"/>
    <col min="7253" max="7257" width="14.7109375" customWidth="1"/>
    <col min="7258" max="7258" width="14.5703125" customWidth="1"/>
    <col min="7260" max="7261" width="14.7109375" customWidth="1"/>
    <col min="7262" max="7262" width="14.85546875" customWidth="1"/>
    <col min="7263" max="7263" width="14.7109375" customWidth="1"/>
    <col min="7267" max="7269" width="14.7109375" customWidth="1"/>
    <col min="7423" max="7423" width="7" customWidth="1"/>
    <col min="7424" max="7424" width="37.28515625" customWidth="1"/>
    <col min="7425" max="7425" width="13.28515625" customWidth="1"/>
    <col min="7426" max="7426" width="14.140625" customWidth="1"/>
    <col min="7427" max="7427" width="12.5703125" customWidth="1"/>
    <col min="7428" max="7428" width="13.42578125" customWidth="1"/>
    <col min="7429" max="7432" width="13.7109375" customWidth="1"/>
    <col min="7433" max="7433" width="14.140625" customWidth="1"/>
    <col min="7434" max="7434" width="13.7109375" customWidth="1"/>
    <col min="7435" max="7435" width="9" customWidth="1"/>
    <col min="7436" max="7443" width="14.7109375" customWidth="1"/>
    <col min="7444" max="7444" width="14.85546875" customWidth="1"/>
    <col min="7445" max="7457" width="14.7109375" customWidth="1"/>
    <col min="7459" max="7459" width="14.7109375" customWidth="1"/>
    <col min="7461" max="7464" width="14.7109375" customWidth="1"/>
    <col min="7465" max="7465" width="14.85546875" customWidth="1"/>
    <col min="7466" max="7469" width="14.7109375" customWidth="1"/>
    <col min="7471" max="7472" width="14.7109375" customWidth="1"/>
    <col min="7474" max="7475" width="14.7109375" customWidth="1"/>
    <col min="7476" max="7476" width="14.5703125" customWidth="1"/>
    <col min="7477" max="7479" width="14.7109375" customWidth="1"/>
    <col min="7482" max="7482" width="14.7109375" customWidth="1"/>
    <col min="7483" max="7483" width="14.85546875" customWidth="1"/>
    <col min="7484" max="7486" width="14.7109375" customWidth="1"/>
    <col min="7488" max="7488" width="14.85546875" customWidth="1"/>
    <col min="7489" max="7490" width="14.7109375" customWidth="1"/>
    <col min="7491" max="7491" width="16.5703125" customWidth="1"/>
    <col min="7492" max="7493" width="14.7109375" customWidth="1"/>
    <col min="7495" max="7500" width="14.7109375" customWidth="1"/>
    <col min="7502" max="7502" width="14.85546875" customWidth="1"/>
    <col min="7503" max="7507" width="14.7109375" customWidth="1"/>
    <col min="7509" max="7513" width="14.7109375" customWidth="1"/>
    <col min="7514" max="7514" width="14.5703125" customWidth="1"/>
    <col min="7516" max="7517" width="14.7109375" customWidth="1"/>
    <col min="7518" max="7518" width="14.85546875" customWidth="1"/>
    <col min="7519" max="7519" width="14.7109375" customWidth="1"/>
    <col min="7523" max="7525" width="14.7109375" customWidth="1"/>
    <col min="7679" max="7679" width="7" customWidth="1"/>
    <col min="7680" max="7680" width="37.28515625" customWidth="1"/>
    <col min="7681" max="7681" width="13.28515625" customWidth="1"/>
    <col min="7682" max="7682" width="14.140625" customWidth="1"/>
    <col min="7683" max="7683" width="12.5703125" customWidth="1"/>
    <col min="7684" max="7684" width="13.42578125" customWidth="1"/>
    <col min="7685" max="7688" width="13.7109375" customWidth="1"/>
    <col min="7689" max="7689" width="14.140625" customWidth="1"/>
    <col min="7690" max="7690" width="13.7109375" customWidth="1"/>
    <col min="7691" max="7691" width="9" customWidth="1"/>
    <col min="7692" max="7699" width="14.7109375" customWidth="1"/>
    <col min="7700" max="7700" width="14.85546875" customWidth="1"/>
    <col min="7701" max="7713" width="14.7109375" customWidth="1"/>
    <col min="7715" max="7715" width="14.7109375" customWidth="1"/>
    <col min="7717" max="7720" width="14.7109375" customWidth="1"/>
    <col min="7721" max="7721" width="14.85546875" customWidth="1"/>
    <col min="7722" max="7725" width="14.7109375" customWidth="1"/>
    <col min="7727" max="7728" width="14.7109375" customWidth="1"/>
    <col min="7730" max="7731" width="14.7109375" customWidth="1"/>
    <col min="7732" max="7732" width="14.5703125" customWidth="1"/>
    <col min="7733" max="7735" width="14.7109375" customWidth="1"/>
    <col min="7738" max="7738" width="14.7109375" customWidth="1"/>
    <col min="7739" max="7739" width="14.85546875" customWidth="1"/>
    <col min="7740" max="7742" width="14.7109375" customWidth="1"/>
    <col min="7744" max="7744" width="14.85546875" customWidth="1"/>
    <col min="7745" max="7746" width="14.7109375" customWidth="1"/>
    <col min="7747" max="7747" width="16.5703125" customWidth="1"/>
    <col min="7748" max="7749" width="14.7109375" customWidth="1"/>
    <col min="7751" max="7756" width="14.7109375" customWidth="1"/>
    <col min="7758" max="7758" width="14.85546875" customWidth="1"/>
    <col min="7759" max="7763" width="14.7109375" customWidth="1"/>
    <col min="7765" max="7769" width="14.7109375" customWidth="1"/>
    <col min="7770" max="7770" width="14.5703125" customWidth="1"/>
    <col min="7772" max="7773" width="14.7109375" customWidth="1"/>
    <col min="7774" max="7774" width="14.85546875" customWidth="1"/>
    <col min="7775" max="7775" width="14.7109375" customWidth="1"/>
    <col min="7779" max="7781" width="14.7109375" customWidth="1"/>
    <col min="7935" max="7935" width="7" customWidth="1"/>
    <col min="7936" max="7936" width="37.28515625" customWidth="1"/>
    <col min="7937" max="7937" width="13.28515625" customWidth="1"/>
    <col min="7938" max="7938" width="14.140625" customWidth="1"/>
    <col min="7939" max="7939" width="12.5703125" customWidth="1"/>
    <col min="7940" max="7940" width="13.42578125" customWidth="1"/>
    <col min="7941" max="7944" width="13.7109375" customWidth="1"/>
    <col min="7945" max="7945" width="14.140625" customWidth="1"/>
    <col min="7946" max="7946" width="13.7109375" customWidth="1"/>
    <col min="7947" max="7947" width="9" customWidth="1"/>
    <col min="7948" max="7955" width="14.7109375" customWidth="1"/>
    <col min="7956" max="7956" width="14.85546875" customWidth="1"/>
    <col min="7957" max="7969" width="14.7109375" customWidth="1"/>
    <col min="7971" max="7971" width="14.7109375" customWidth="1"/>
    <col min="7973" max="7976" width="14.7109375" customWidth="1"/>
    <col min="7977" max="7977" width="14.85546875" customWidth="1"/>
    <col min="7978" max="7981" width="14.7109375" customWidth="1"/>
    <col min="7983" max="7984" width="14.7109375" customWidth="1"/>
    <col min="7986" max="7987" width="14.7109375" customWidth="1"/>
    <col min="7988" max="7988" width="14.5703125" customWidth="1"/>
    <col min="7989" max="7991" width="14.7109375" customWidth="1"/>
    <col min="7994" max="7994" width="14.7109375" customWidth="1"/>
    <col min="7995" max="7995" width="14.85546875" customWidth="1"/>
    <col min="7996" max="7998" width="14.7109375" customWidth="1"/>
    <col min="8000" max="8000" width="14.85546875" customWidth="1"/>
    <col min="8001" max="8002" width="14.7109375" customWidth="1"/>
    <col min="8003" max="8003" width="16.5703125" customWidth="1"/>
    <col min="8004" max="8005" width="14.7109375" customWidth="1"/>
    <col min="8007" max="8012" width="14.7109375" customWidth="1"/>
    <col min="8014" max="8014" width="14.85546875" customWidth="1"/>
    <col min="8015" max="8019" width="14.7109375" customWidth="1"/>
    <col min="8021" max="8025" width="14.7109375" customWidth="1"/>
    <col min="8026" max="8026" width="14.5703125" customWidth="1"/>
    <col min="8028" max="8029" width="14.7109375" customWidth="1"/>
    <col min="8030" max="8030" width="14.85546875" customWidth="1"/>
    <col min="8031" max="8031" width="14.7109375" customWidth="1"/>
    <col min="8035" max="8037" width="14.7109375" customWidth="1"/>
    <col min="8191" max="8191" width="7" customWidth="1"/>
    <col min="8192" max="8192" width="37.28515625" customWidth="1"/>
    <col min="8193" max="8193" width="13.28515625" customWidth="1"/>
    <col min="8194" max="8194" width="14.140625" customWidth="1"/>
    <col min="8195" max="8195" width="12.5703125" customWidth="1"/>
    <col min="8196" max="8196" width="13.42578125" customWidth="1"/>
    <col min="8197" max="8200" width="13.7109375" customWidth="1"/>
    <col min="8201" max="8201" width="14.140625" customWidth="1"/>
    <col min="8202" max="8202" width="13.7109375" customWidth="1"/>
    <col min="8203" max="8203" width="9" customWidth="1"/>
    <col min="8204" max="8211" width="14.7109375" customWidth="1"/>
    <col min="8212" max="8212" width="14.85546875" customWidth="1"/>
    <col min="8213" max="8225" width="14.7109375" customWidth="1"/>
    <col min="8227" max="8227" width="14.7109375" customWidth="1"/>
    <col min="8229" max="8232" width="14.7109375" customWidth="1"/>
    <col min="8233" max="8233" width="14.85546875" customWidth="1"/>
    <col min="8234" max="8237" width="14.7109375" customWidth="1"/>
    <col min="8239" max="8240" width="14.7109375" customWidth="1"/>
    <col min="8242" max="8243" width="14.7109375" customWidth="1"/>
    <col min="8244" max="8244" width="14.5703125" customWidth="1"/>
    <col min="8245" max="8247" width="14.7109375" customWidth="1"/>
    <col min="8250" max="8250" width="14.7109375" customWidth="1"/>
    <col min="8251" max="8251" width="14.85546875" customWidth="1"/>
    <col min="8252" max="8254" width="14.7109375" customWidth="1"/>
    <col min="8256" max="8256" width="14.85546875" customWidth="1"/>
    <col min="8257" max="8258" width="14.7109375" customWidth="1"/>
    <col min="8259" max="8259" width="16.5703125" customWidth="1"/>
    <col min="8260" max="8261" width="14.7109375" customWidth="1"/>
    <col min="8263" max="8268" width="14.7109375" customWidth="1"/>
    <col min="8270" max="8270" width="14.85546875" customWidth="1"/>
    <col min="8271" max="8275" width="14.7109375" customWidth="1"/>
    <col min="8277" max="8281" width="14.7109375" customWidth="1"/>
    <col min="8282" max="8282" width="14.5703125" customWidth="1"/>
    <col min="8284" max="8285" width="14.7109375" customWidth="1"/>
    <col min="8286" max="8286" width="14.85546875" customWidth="1"/>
    <col min="8287" max="8287" width="14.7109375" customWidth="1"/>
    <col min="8291" max="8293" width="14.7109375" customWidth="1"/>
    <col min="8447" max="8447" width="7" customWidth="1"/>
    <col min="8448" max="8448" width="37.28515625" customWidth="1"/>
    <col min="8449" max="8449" width="13.28515625" customWidth="1"/>
    <col min="8450" max="8450" width="14.140625" customWidth="1"/>
    <col min="8451" max="8451" width="12.5703125" customWidth="1"/>
    <col min="8452" max="8452" width="13.42578125" customWidth="1"/>
    <col min="8453" max="8456" width="13.7109375" customWidth="1"/>
    <col min="8457" max="8457" width="14.140625" customWidth="1"/>
    <col min="8458" max="8458" width="13.7109375" customWidth="1"/>
    <col min="8459" max="8459" width="9" customWidth="1"/>
    <col min="8460" max="8467" width="14.7109375" customWidth="1"/>
    <col min="8468" max="8468" width="14.85546875" customWidth="1"/>
    <col min="8469" max="8481" width="14.7109375" customWidth="1"/>
    <col min="8483" max="8483" width="14.7109375" customWidth="1"/>
    <col min="8485" max="8488" width="14.7109375" customWidth="1"/>
    <col min="8489" max="8489" width="14.85546875" customWidth="1"/>
    <col min="8490" max="8493" width="14.7109375" customWidth="1"/>
    <col min="8495" max="8496" width="14.7109375" customWidth="1"/>
    <col min="8498" max="8499" width="14.7109375" customWidth="1"/>
    <col min="8500" max="8500" width="14.5703125" customWidth="1"/>
    <col min="8501" max="8503" width="14.7109375" customWidth="1"/>
    <col min="8506" max="8506" width="14.7109375" customWidth="1"/>
    <col min="8507" max="8507" width="14.85546875" customWidth="1"/>
    <col min="8508" max="8510" width="14.7109375" customWidth="1"/>
    <col min="8512" max="8512" width="14.85546875" customWidth="1"/>
    <col min="8513" max="8514" width="14.7109375" customWidth="1"/>
    <col min="8515" max="8515" width="16.5703125" customWidth="1"/>
    <col min="8516" max="8517" width="14.7109375" customWidth="1"/>
    <col min="8519" max="8524" width="14.7109375" customWidth="1"/>
    <col min="8526" max="8526" width="14.85546875" customWidth="1"/>
    <col min="8527" max="8531" width="14.7109375" customWidth="1"/>
    <col min="8533" max="8537" width="14.7109375" customWidth="1"/>
    <col min="8538" max="8538" width="14.5703125" customWidth="1"/>
    <col min="8540" max="8541" width="14.7109375" customWidth="1"/>
    <col min="8542" max="8542" width="14.85546875" customWidth="1"/>
    <col min="8543" max="8543" width="14.7109375" customWidth="1"/>
    <col min="8547" max="8549" width="14.7109375" customWidth="1"/>
    <col min="8703" max="8703" width="7" customWidth="1"/>
    <col min="8704" max="8704" width="37.28515625" customWidth="1"/>
    <col min="8705" max="8705" width="13.28515625" customWidth="1"/>
    <col min="8706" max="8706" width="14.140625" customWidth="1"/>
    <col min="8707" max="8707" width="12.5703125" customWidth="1"/>
    <col min="8708" max="8708" width="13.42578125" customWidth="1"/>
    <col min="8709" max="8712" width="13.7109375" customWidth="1"/>
    <col min="8713" max="8713" width="14.140625" customWidth="1"/>
    <col min="8714" max="8714" width="13.7109375" customWidth="1"/>
    <col min="8715" max="8715" width="9" customWidth="1"/>
    <col min="8716" max="8723" width="14.7109375" customWidth="1"/>
    <col min="8724" max="8724" width="14.85546875" customWidth="1"/>
    <col min="8725" max="8737" width="14.7109375" customWidth="1"/>
    <col min="8739" max="8739" width="14.7109375" customWidth="1"/>
    <col min="8741" max="8744" width="14.7109375" customWidth="1"/>
    <col min="8745" max="8745" width="14.85546875" customWidth="1"/>
    <col min="8746" max="8749" width="14.7109375" customWidth="1"/>
    <col min="8751" max="8752" width="14.7109375" customWidth="1"/>
    <col min="8754" max="8755" width="14.7109375" customWidth="1"/>
    <col min="8756" max="8756" width="14.5703125" customWidth="1"/>
    <col min="8757" max="8759" width="14.7109375" customWidth="1"/>
    <col min="8762" max="8762" width="14.7109375" customWidth="1"/>
    <col min="8763" max="8763" width="14.85546875" customWidth="1"/>
    <col min="8764" max="8766" width="14.7109375" customWidth="1"/>
    <col min="8768" max="8768" width="14.85546875" customWidth="1"/>
    <col min="8769" max="8770" width="14.7109375" customWidth="1"/>
    <col min="8771" max="8771" width="16.5703125" customWidth="1"/>
    <col min="8772" max="8773" width="14.7109375" customWidth="1"/>
    <col min="8775" max="8780" width="14.7109375" customWidth="1"/>
    <col min="8782" max="8782" width="14.85546875" customWidth="1"/>
    <col min="8783" max="8787" width="14.7109375" customWidth="1"/>
    <col min="8789" max="8793" width="14.7109375" customWidth="1"/>
    <col min="8794" max="8794" width="14.5703125" customWidth="1"/>
    <col min="8796" max="8797" width="14.7109375" customWidth="1"/>
    <col min="8798" max="8798" width="14.85546875" customWidth="1"/>
    <col min="8799" max="8799" width="14.7109375" customWidth="1"/>
    <col min="8803" max="8805" width="14.7109375" customWidth="1"/>
    <col min="8959" max="8959" width="7" customWidth="1"/>
    <col min="8960" max="8960" width="37.28515625" customWidth="1"/>
    <col min="8961" max="8961" width="13.28515625" customWidth="1"/>
    <col min="8962" max="8962" width="14.140625" customWidth="1"/>
    <col min="8963" max="8963" width="12.5703125" customWidth="1"/>
    <col min="8964" max="8964" width="13.42578125" customWidth="1"/>
    <col min="8965" max="8968" width="13.7109375" customWidth="1"/>
    <col min="8969" max="8969" width="14.140625" customWidth="1"/>
    <col min="8970" max="8970" width="13.7109375" customWidth="1"/>
    <col min="8971" max="8971" width="9" customWidth="1"/>
    <col min="8972" max="8979" width="14.7109375" customWidth="1"/>
    <col min="8980" max="8980" width="14.85546875" customWidth="1"/>
    <col min="8981" max="8993" width="14.7109375" customWidth="1"/>
    <col min="8995" max="8995" width="14.7109375" customWidth="1"/>
    <col min="8997" max="9000" width="14.7109375" customWidth="1"/>
    <col min="9001" max="9001" width="14.85546875" customWidth="1"/>
    <col min="9002" max="9005" width="14.7109375" customWidth="1"/>
    <col min="9007" max="9008" width="14.7109375" customWidth="1"/>
    <col min="9010" max="9011" width="14.7109375" customWidth="1"/>
    <col min="9012" max="9012" width="14.5703125" customWidth="1"/>
    <col min="9013" max="9015" width="14.7109375" customWidth="1"/>
    <col min="9018" max="9018" width="14.7109375" customWidth="1"/>
    <col min="9019" max="9019" width="14.85546875" customWidth="1"/>
    <col min="9020" max="9022" width="14.7109375" customWidth="1"/>
    <col min="9024" max="9024" width="14.85546875" customWidth="1"/>
    <col min="9025" max="9026" width="14.7109375" customWidth="1"/>
    <col min="9027" max="9027" width="16.5703125" customWidth="1"/>
    <col min="9028" max="9029" width="14.7109375" customWidth="1"/>
    <col min="9031" max="9036" width="14.7109375" customWidth="1"/>
    <col min="9038" max="9038" width="14.85546875" customWidth="1"/>
    <col min="9039" max="9043" width="14.7109375" customWidth="1"/>
    <col min="9045" max="9049" width="14.7109375" customWidth="1"/>
    <col min="9050" max="9050" width="14.5703125" customWidth="1"/>
    <col min="9052" max="9053" width="14.7109375" customWidth="1"/>
    <col min="9054" max="9054" width="14.85546875" customWidth="1"/>
    <col min="9055" max="9055" width="14.7109375" customWidth="1"/>
    <col min="9059" max="9061" width="14.7109375" customWidth="1"/>
    <col min="9215" max="9215" width="7" customWidth="1"/>
    <col min="9216" max="9216" width="37.28515625" customWidth="1"/>
    <col min="9217" max="9217" width="13.28515625" customWidth="1"/>
    <col min="9218" max="9218" width="14.140625" customWidth="1"/>
    <col min="9219" max="9219" width="12.5703125" customWidth="1"/>
    <col min="9220" max="9220" width="13.42578125" customWidth="1"/>
    <col min="9221" max="9224" width="13.7109375" customWidth="1"/>
    <col min="9225" max="9225" width="14.140625" customWidth="1"/>
    <col min="9226" max="9226" width="13.7109375" customWidth="1"/>
    <col min="9227" max="9227" width="9" customWidth="1"/>
    <col min="9228" max="9235" width="14.7109375" customWidth="1"/>
    <col min="9236" max="9236" width="14.85546875" customWidth="1"/>
    <col min="9237" max="9249" width="14.7109375" customWidth="1"/>
    <col min="9251" max="9251" width="14.7109375" customWidth="1"/>
    <col min="9253" max="9256" width="14.7109375" customWidth="1"/>
    <col min="9257" max="9257" width="14.85546875" customWidth="1"/>
    <col min="9258" max="9261" width="14.7109375" customWidth="1"/>
    <col min="9263" max="9264" width="14.7109375" customWidth="1"/>
    <col min="9266" max="9267" width="14.7109375" customWidth="1"/>
    <col min="9268" max="9268" width="14.5703125" customWidth="1"/>
    <col min="9269" max="9271" width="14.7109375" customWidth="1"/>
    <col min="9274" max="9274" width="14.7109375" customWidth="1"/>
    <col min="9275" max="9275" width="14.85546875" customWidth="1"/>
    <col min="9276" max="9278" width="14.7109375" customWidth="1"/>
    <col min="9280" max="9280" width="14.85546875" customWidth="1"/>
    <col min="9281" max="9282" width="14.7109375" customWidth="1"/>
    <col min="9283" max="9283" width="16.5703125" customWidth="1"/>
    <col min="9284" max="9285" width="14.7109375" customWidth="1"/>
    <col min="9287" max="9292" width="14.7109375" customWidth="1"/>
    <col min="9294" max="9294" width="14.85546875" customWidth="1"/>
    <col min="9295" max="9299" width="14.7109375" customWidth="1"/>
    <col min="9301" max="9305" width="14.7109375" customWidth="1"/>
    <col min="9306" max="9306" width="14.5703125" customWidth="1"/>
    <col min="9308" max="9309" width="14.7109375" customWidth="1"/>
    <col min="9310" max="9310" width="14.85546875" customWidth="1"/>
    <col min="9311" max="9311" width="14.7109375" customWidth="1"/>
    <col min="9315" max="9317" width="14.7109375" customWidth="1"/>
    <col min="9471" max="9471" width="7" customWidth="1"/>
    <col min="9472" max="9472" width="37.28515625" customWidth="1"/>
    <col min="9473" max="9473" width="13.28515625" customWidth="1"/>
    <col min="9474" max="9474" width="14.140625" customWidth="1"/>
    <col min="9475" max="9475" width="12.5703125" customWidth="1"/>
    <col min="9476" max="9476" width="13.42578125" customWidth="1"/>
    <col min="9477" max="9480" width="13.7109375" customWidth="1"/>
    <col min="9481" max="9481" width="14.140625" customWidth="1"/>
    <col min="9482" max="9482" width="13.7109375" customWidth="1"/>
    <col min="9483" max="9483" width="9" customWidth="1"/>
    <col min="9484" max="9491" width="14.7109375" customWidth="1"/>
    <col min="9492" max="9492" width="14.85546875" customWidth="1"/>
    <col min="9493" max="9505" width="14.7109375" customWidth="1"/>
    <col min="9507" max="9507" width="14.7109375" customWidth="1"/>
    <col min="9509" max="9512" width="14.7109375" customWidth="1"/>
    <col min="9513" max="9513" width="14.85546875" customWidth="1"/>
    <col min="9514" max="9517" width="14.7109375" customWidth="1"/>
    <col min="9519" max="9520" width="14.7109375" customWidth="1"/>
    <col min="9522" max="9523" width="14.7109375" customWidth="1"/>
    <col min="9524" max="9524" width="14.5703125" customWidth="1"/>
    <col min="9525" max="9527" width="14.7109375" customWidth="1"/>
    <col min="9530" max="9530" width="14.7109375" customWidth="1"/>
    <col min="9531" max="9531" width="14.85546875" customWidth="1"/>
    <col min="9532" max="9534" width="14.7109375" customWidth="1"/>
    <col min="9536" max="9536" width="14.85546875" customWidth="1"/>
    <col min="9537" max="9538" width="14.7109375" customWidth="1"/>
    <col min="9539" max="9539" width="16.5703125" customWidth="1"/>
    <col min="9540" max="9541" width="14.7109375" customWidth="1"/>
    <col min="9543" max="9548" width="14.7109375" customWidth="1"/>
    <col min="9550" max="9550" width="14.85546875" customWidth="1"/>
    <col min="9551" max="9555" width="14.7109375" customWidth="1"/>
    <col min="9557" max="9561" width="14.7109375" customWidth="1"/>
    <col min="9562" max="9562" width="14.5703125" customWidth="1"/>
    <col min="9564" max="9565" width="14.7109375" customWidth="1"/>
    <col min="9566" max="9566" width="14.85546875" customWidth="1"/>
    <col min="9567" max="9567" width="14.7109375" customWidth="1"/>
    <col min="9571" max="9573" width="14.7109375" customWidth="1"/>
    <col min="9727" max="9727" width="7" customWidth="1"/>
    <col min="9728" max="9728" width="37.28515625" customWidth="1"/>
    <col min="9729" max="9729" width="13.28515625" customWidth="1"/>
    <col min="9730" max="9730" width="14.140625" customWidth="1"/>
    <col min="9731" max="9731" width="12.5703125" customWidth="1"/>
    <col min="9732" max="9732" width="13.42578125" customWidth="1"/>
    <col min="9733" max="9736" width="13.7109375" customWidth="1"/>
    <col min="9737" max="9737" width="14.140625" customWidth="1"/>
    <col min="9738" max="9738" width="13.7109375" customWidth="1"/>
    <col min="9739" max="9739" width="9" customWidth="1"/>
    <col min="9740" max="9747" width="14.7109375" customWidth="1"/>
    <col min="9748" max="9748" width="14.85546875" customWidth="1"/>
    <col min="9749" max="9761" width="14.7109375" customWidth="1"/>
    <col min="9763" max="9763" width="14.7109375" customWidth="1"/>
    <col min="9765" max="9768" width="14.7109375" customWidth="1"/>
    <col min="9769" max="9769" width="14.85546875" customWidth="1"/>
    <col min="9770" max="9773" width="14.7109375" customWidth="1"/>
    <col min="9775" max="9776" width="14.7109375" customWidth="1"/>
    <col min="9778" max="9779" width="14.7109375" customWidth="1"/>
    <col min="9780" max="9780" width="14.5703125" customWidth="1"/>
    <col min="9781" max="9783" width="14.7109375" customWidth="1"/>
    <col min="9786" max="9786" width="14.7109375" customWidth="1"/>
    <col min="9787" max="9787" width="14.85546875" customWidth="1"/>
    <col min="9788" max="9790" width="14.7109375" customWidth="1"/>
    <col min="9792" max="9792" width="14.85546875" customWidth="1"/>
    <col min="9793" max="9794" width="14.7109375" customWidth="1"/>
    <col min="9795" max="9795" width="16.5703125" customWidth="1"/>
    <col min="9796" max="9797" width="14.7109375" customWidth="1"/>
    <col min="9799" max="9804" width="14.7109375" customWidth="1"/>
    <col min="9806" max="9806" width="14.85546875" customWidth="1"/>
    <col min="9807" max="9811" width="14.7109375" customWidth="1"/>
    <col min="9813" max="9817" width="14.7109375" customWidth="1"/>
    <col min="9818" max="9818" width="14.5703125" customWidth="1"/>
    <col min="9820" max="9821" width="14.7109375" customWidth="1"/>
    <col min="9822" max="9822" width="14.85546875" customWidth="1"/>
    <col min="9823" max="9823" width="14.7109375" customWidth="1"/>
    <col min="9827" max="9829" width="14.7109375" customWidth="1"/>
    <col min="9983" max="9983" width="7" customWidth="1"/>
    <col min="9984" max="9984" width="37.28515625" customWidth="1"/>
    <col min="9985" max="9985" width="13.28515625" customWidth="1"/>
    <col min="9986" max="9986" width="14.140625" customWidth="1"/>
    <col min="9987" max="9987" width="12.5703125" customWidth="1"/>
    <col min="9988" max="9988" width="13.42578125" customWidth="1"/>
    <col min="9989" max="9992" width="13.7109375" customWidth="1"/>
    <col min="9993" max="9993" width="14.140625" customWidth="1"/>
    <col min="9994" max="9994" width="13.7109375" customWidth="1"/>
    <col min="9995" max="9995" width="9" customWidth="1"/>
    <col min="9996" max="10003" width="14.7109375" customWidth="1"/>
    <col min="10004" max="10004" width="14.85546875" customWidth="1"/>
    <col min="10005" max="10017" width="14.7109375" customWidth="1"/>
    <col min="10019" max="10019" width="14.7109375" customWidth="1"/>
    <col min="10021" max="10024" width="14.7109375" customWidth="1"/>
    <col min="10025" max="10025" width="14.85546875" customWidth="1"/>
    <col min="10026" max="10029" width="14.7109375" customWidth="1"/>
    <col min="10031" max="10032" width="14.7109375" customWidth="1"/>
    <col min="10034" max="10035" width="14.7109375" customWidth="1"/>
    <col min="10036" max="10036" width="14.5703125" customWidth="1"/>
    <col min="10037" max="10039" width="14.7109375" customWidth="1"/>
    <col min="10042" max="10042" width="14.7109375" customWidth="1"/>
    <col min="10043" max="10043" width="14.85546875" customWidth="1"/>
    <col min="10044" max="10046" width="14.7109375" customWidth="1"/>
    <col min="10048" max="10048" width="14.85546875" customWidth="1"/>
    <col min="10049" max="10050" width="14.7109375" customWidth="1"/>
    <col min="10051" max="10051" width="16.5703125" customWidth="1"/>
    <col min="10052" max="10053" width="14.7109375" customWidth="1"/>
    <col min="10055" max="10060" width="14.7109375" customWidth="1"/>
    <col min="10062" max="10062" width="14.85546875" customWidth="1"/>
    <col min="10063" max="10067" width="14.7109375" customWidth="1"/>
    <col min="10069" max="10073" width="14.7109375" customWidth="1"/>
    <col min="10074" max="10074" width="14.5703125" customWidth="1"/>
    <col min="10076" max="10077" width="14.7109375" customWidth="1"/>
    <col min="10078" max="10078" width="14.85546875" customWidth="1"/>
    <col min="10079" max="10079" width="14.7109375" customWidth="1"/>
    <col min="10083" max="10085" width="14.7109375" customWidth="1"/>
    <col min="10239" max="10239" width="7" customWidth="1"/>
    <col min="10240" max="10240" width="37.28515625" customWidth="1"/>
    <col min="10241" max="10241" width="13.28515625" customWidth="1"/>
    <col min="10242" max="10242" width="14.140625" customWidth="1"/>
    <col min="10243" max="10243" width="12.5703125" customWidth="1"/>
    <col min="10244" max="10244" width="13.42578125" customWidth="1"/>
    <col min="10245" max="10248" width="13.7109375" customWidth="1"/>
    <col min="10249" max="10249" width="14.140625" customWidth="1"/>
    <col min="10250" max="10250" width="13.7109375" customWidth="1"/>
    <col min="10251" max="10251" width="9" customWidth="1"/>
    <col min="10252" max="10259" width="14.7109375" customWidth="1"/>
    <col min="10260" max="10260" width="14.85546875" customWidth="1"/>
    <col min="10261" max="10273" width="14.7109375" customWidth="1"/>
    <col min="10275" max="10275" width="14.7109375" customWidth="1"/>
    <col min="10277" max="10280" width="14.7109375" customWidth="1"/>
    <col min="10281" max="10281" width="14.85546875" customWidth="1"/>
    <col min="10282" max="10285" width="14.7109375" customWidth="1"/>
    <col min="10287" max="10288" width="14.7109375" customWidth="1"/>
    <col min="10290" max="10291" width="14.7109375" customWidth="1"/>
    <col min="10292" max="10292" width="14.5703125" customWidth="1"/>
    <col min="10293" max="10295" width="14.7109375" customWidth="1"/>
    <col min="10298" max="10298" width="14.7109375" customWidth="1"/>
    <col min="10299" max="10299" width="14.85546875" customWidth="1"/>
    <col min="10300" max="10302" width="14.7109375" customWidth="1"/>
    <col min="10304" max="10304" width="14.85546875" customWidth="1"/>
    <col min="10305" max="10306" width="14.7109375" customWidth="1"/>
    <col min="10307" max="10307" width="16.5703125" customWidth="1"/>
    <col min="10308" max="10309" width="14.7109375" customWidth="1"/>
    <col min="10311" max="10316" width="14.7109375" customWidth="1"/>
    <col min="10318" max="10318" width="14.85546875" customWidth="1"/>
    <col min="10319" max="10323" width="14.7109375" customWidth="1"/>
    <col min="10325" max="10329" width="14.7109375" customWidth="1"/>
    <col min="10330" max="10330" width="14.5703125" customWidth="1"/>
    <col min="10332" max="10333" width="14.7109375" customWidth="1"/>
    <col min="10334" max="10334" width="14.85546875" customWidth="1"/>
    <col min="10335" max="10335" width="14.7109375" customWidth="1"/>
    <col min="10339" max="10341" width="14.7109375" customWidth="1"/>
    <col min="10495" max="10495" width="7" customWidth="1"/>
    <col min="10496" max="10496" width="37.28515625" customWidth="1"/>
    <col min="10497" max="10497" width="13.28515625" customWidth="1"/>
    <col min="10498" max="10498" width="14.140625" customWidth="1"/>
    <col min="10499" max="10499" width="12.5703125" customWidth="1"/>
    <col min="10500" max="10500" width="13.42578125" customWidth="1"/>
    <col min="10501" max="10504" width="13.7109375" customWidth="1"/>
    <col min="10505" max="10505" width="14.140625" customWidth="1"/>
    <col min="10506" max="10506" width="13.7109375" customWidth="1"/>
    <col min="10507" max="10507" width="9" customWidth="1"/>
    <col min="10508" max="10515" width="14.7109375" customWidth="1"/>
    <col min="10516" max="10516" width="14.85546875" customWidth="1"/>
    <col min="10517" max="10529" width="14.7109375" customWidth="1"/>
    <col min="10531" max="10531" width="14.7109375" customWidth="1"/>
    <col min="10533" max="10536" width="14.7109375" customWidth="1"/>
    <col min="10537" max="10537" width="14.85546875" customWidth="1"/>
    <col min="10538" max="10541" width="14.7109375" customWidth="1"/>
    <col min="10543" max="10544" width="14.7109375" customWidth="1"/>
    <col min="10546" max="10547" width="14.7109375" customWidth="1"/>
    <col min="10548" max="10548" width="14.5703125" customWidth="1"/>
    <col min="10549" max="10551" width="14.7109375" customWidth="1"/>
    <col min="10554" max="10554" width="14.7109375" customWidth="1"/>
    <col min="10555" max="10555" width="14.85546875" customWidth="1"/>
    <col min="10556" max="10558" width="14.7109375" customWidth="1"/>
    <col min="10560" max="10560" width="14.85546875" customWidth="1"/>
    <col min="10561" max="10562" width="14.7109375" customWidth="1"/>
    <col min="10563" max="10563" width="16.5703125" customWidth="1"/>
    <col min="10564" max="10565" width="14.7109375" customWidth="1"/>
    <col min="10567" max="10572" width="14.7109375" customWidth="1"/>
    <col min="10574" max="10574" width="14.85546875" customWidth="1"/>
    <col min="10575" max="10579" width="14.7109375" customWidth="1"/>
    <col min="10581" max="10585" width="14.7109375" customWidth="1"/>
    <col min="10586" max="10586" width="14.5703125" customWidth="1"/>
    <col min="10588" max="10589" width="14.7109375" customWidth="1"/>
    <col min="10590" max="10590" width="14.85546875" customWidth="1"/>
    <col min="10591" max="10591" width="14.7109375" customWidth="1"/>
    <col min="10595" max="10597" width="14.7109375" customWidth="1"/>
    <col min="10751" max="10751" width="7" customWidth="1"/>
    <col min="10752" max="10752" width="37.28515625" customWidth="1"/>
    <col min="10753" max="10753" width="13.28515625" customWidth="1"/>
    <col min="10754" max="10754" width="14.140625" customWidth="1"/>
    <col min="10755" max="10755" width="12.5703125" customWidth="1"/>
    <col min="10756" max="10756" width="13.42578125" customWidth="1"/>
    <col min="10757" max="10760" width="13.7109375" customWidth="1"/>
    <col min="10761" max="10761" width="14.140625" customWidth="1"/>
    <col min="10762" max="10762" width="13.7109375" customWidth="1"/>
    <col min="10763" max="10763" width="9" customWidth="1"/>
    <col min="10764" max="10771" width="14.7109375" customWidth="1"/>
    <col min="10772" max="10772" width="14.85546875" customWidth="1"/>
    <col min="10773" max="10785" width="14.7109375" customWidth="1"/>
    <col min="10787" max="10787" width="14.7109375" customWidth="1"/>
    <col min="10789" max="10792" width="14.7109375" customWidth="1"/>
    <col min="10793" max="10793" width="14.85546875" customWidth="1"/>
    <col min="10794" max="10797" width="14.7109375" customWidth="1"/>
    <col min="10799" max="10800" width="14.7109375" customWidth="1"/>
    <col min="10802" max="10803" width="14.7109375" customWidth="1"/>
    <col min="10804" max="10804" width="14.5703125" customWidth="1"/>
    <col min="10805" max="10807" width="14.7109375" customWidth="1"/>
    <col min="10810" max="10810" width="14.7109375" customWidth="1"/>
    <col min="10811" max="10811" width="14.85546875" customWidth="1"/>
    <col min="10812" max="10814" width="14.7109375" customWidth="1"/>
    <col min="10816" max="10816" width="14.85546875" customWidth="1"/>
    <col min="10817" max="10818" width="14.7109375" customWidth="1"/>
    <col min="10819" max="10819" width="16.5703125" customWidth="1"/>
    <col min="10820" max="10821" width="14.7109375" customWidth="1"/>
    <col min="10823" max="10828" width="14.7109375" customWidth="1"/>
    <col min="10830" max="10830" width="14.85546875" customWidth="1"/>
    <col min="10831" max="10835" width="14.7109375" customWidth="1"/>
    <col min="10837" max="10841" width="14.7109375" customWidth="1"/>
    <col min="10842" max="10842" width="14.5703125" customWidth="1"/>
    <col min="10844" max="10845" width="14.7109375" customWidth="1"/>
    <col min="10846" max="10846" width="14.85546875" customWidth="1"/>
    <col min="10847" max="10847" width="14.7109375" customWidth="1"/>
    <col min="10851" max="10853" width="14.7109375" customWidth="1"/>
    <col min="11007" max="11007" width="7" customWidth="1"/>
    <col min="11008" max="11008" width="37.28515625" customWidth="1"/>
    <col min="11009" max="11009" width="13.28515625" customWidth="1"/>
    <col min="11010" max="11010" width="14.140625" customWidth="1"/>
    <col min="11011" max="11011" width="12.5703125" customWidth="1"/>
    <col min="11012" max="11012" width="13.42578125" customWidth="1"/>
    <col min="11013" max="11016" width="13.7109375" customWidth="1"/>
    <col min="11017" max="11017" width="14.140625" customWidth="1"/>
    <col min="11018" max="11018" width="13.7109375" customWidth="1"/>
    <col min="11019" max="11019" width="9" customWidth="1"/>
    <col min="11020" max="11027" width="14.7109375" customWidth="1"/>
    <col min="11028" max="11028" width="14.85546875" customWidth="1"/>
    <col min="11029" max="11041" width="14.7109375" customWidth="1"/>
    <col min="11043" max="11043" width="14.7109375" customWidth="1"/>
    <col min="11045" max="11048" width="14.7109375" customWidth="1"/>
    <col min="11049" max="11049" width="14.85546875" customWidth="1"/>
    <col min="11050" max="11053" width="14.7109375" customWidth="1"/>
    <col min="11055" max="11056" width="14.7109375" customWidth="1"/>
    <col min="11058" max="11059" width="14.7109375" customWidth="1"/>
    <col min="11060" max="11060" width="14.5703125" customWidth="1"/>
    <col min="11061" max="11063" width="14.7109375" customWidth="1"/>
    <col min="11066" max="11066" width="14.7109375" customWidth="1"/>
    <col min="11067" max="11067" width="14.85546875" customWidth="1"/>
    <col min="11068" max="11070" width="14.7109375" customWidth="1"/>
    <col min="11072" max="11072" width="14.85546875" customWidth="1"/>
    <col min="11073" max="11074" width="14.7109375" customWidth="1"/>
    <col min="11075" max="11075" width="16.5703125" customWidth="1"/>
    <col min="11076" max="11077" width="14.7109375" customWidth="1"/>
    <col min="11079" max="11084" width="14.7109375" customWidth="1"/>
    <col min="11086" max="11086" width="14.85546875" customWidth="1"/>
    <col min="11087" max="11091" width="14.7109375" customWidth="1"/>
    <col min="11093" max="11097" width="14.7109375" customWidth="1"/>
    <col min="11098" max="11098" width="14.5703125" customWidth="1"/>
    <col min="11100" max="11101" width="14.7109375" customWidth="1"/>
    <col min="11102" max="11102" width="14.85546875" customWidth="1"/>
    <col min="11103" max="11103" width="14.7109375" customWidth="1"/>
    <col min="11107" max="11109" width="14.7109375" customWidth="1"/>
    <col min="11263" max="11263" width="7" customWidth="1"/>
    <col min="11264" max="11264" width="37.28515625" customWidth="1"/>
    <col min="11265" max="11265" width="13.28515625" customWidth="1"/>
    <col min="11266" max="11266" width="14.140625" customWidth="1"/>
    <col min="11267" max="11267" width="12.5703125" customWidth="1"/>
    <col min="11268" max="11268" width="13.42578125" customWidth="1"/>
    <col min="11269" max="11272" width="13.7109375" customWidth="1"/>
    <col min="11273" max="11273" width="14.140625" customWidth="1"/>
    <col min="11274" max="11274" width="13.7109375" customWidth="1"/>
    <col min="11275" max="11275" width="9" customWidth="1"/>
    <col min="11276" max="11283" width="14.7109375" customWidth="1"/>
    <col min="11284" max="11284" width="14.85546875" customWidth="1"/>
    <col min="11285" max="11297" width="14.7109375" customWidth="1"/>
    <col min="11299" max="11299" width="14.7109375" customWidth="1"/>
    <col min="11301" max="11304" width="14.7109375" customWidth="1"/>
    <col min="11305" max="11305" width="14.85546875" customWidth="1"/>
    <col min="11306" max="11309" width="14.7109375" customWidth="1"/>
    <col min="11311" max="11312" width="14.7109375" customWidth="1"/>
    <col min="11314" max="11315" width="14.7109375" customWidth="1"/>
    <col min="11316" max="11316" width="14.5703125" customWidth="1"/>
    <col min="11317" max="11319" width="14.7109375" customWidth="1"/>
    <col min="11322" max="11322" width="14.7109375" customWidth="1"/>
    <col min="11323" max="11323" width="14.85546875" customWidth="1"/>
    <col min="11324" max="11326" width="14.7109375" customWidth="1"/>
    <col min="11328" max="11328" width="14.85546875" customWidth="1"/>
    <col min="11329" max="11330" width="14.7109375" customWidth="1"/>
    <col min="11331" max="11331" width="16.5703125" customWidth="1"/>
    <col min="11332" max="11333" width="14.7109375" customWidth="1"/>
    <col min="11335" max="11340" width="14.7109375" customWidth="1"/>
    <col min="11342" max="11342" width="14.85546875" customWidth="1"/>
    <col min="11343" max="11347" width="14.7109375" customWidth="1"/>
    <col min="11349" max="11353" width="14.7109375" customWidth="1"/>
    <col min="11354" max="11354" width="14.5703125" customWidth="1"/>
    <col min="11356" max="11357" width="14.7109375" customWidth="1"/>
    <col min="11358" max="11358" width="14.85546875" customWidth="1"/>
    <col min="11359" max="11359" width="14.7109375" customWidth="1"/>
    <col min="11363" max="11365" width="14.7109375" customWidth="1"/>
    <col min="11519" max="11519" width="7" customWidth="1"/>
    <col min="11520" max="11520" width="37.28515625" customWidth="1"/>
    <col min="11521" max="11521" width="13.28515625" customWidth="1"/>
    <col min="11522" max="11522" width="14.140625" customWidth="1"/>
    <col min="11523" max="11523" width="12.5703125" customWidth="1"/>
    <col min="11524" max="11524" width="13.42578125" customWidth="1"/>
    <col min="11525" max="11528" width="13.7109375" customWidth="1"/>
    <col min="11529" max="11529" width="14.140625" customWidth="1"/>
    <col min="11530" max="11530" width="13.7109375" customWidth="1"/>
    <col min="11531" max="11531" width="9" customWidth="1"/>
    <col min="11532" max="11539" width="14.7109375" customWidth="1"/>
    <col min="11540" max="11540" width="14.85546875" customWidth="1"/>
    <col min="11541" max="11553" width="14.7109375" customWidth="1"/>
    <col min="11555" max="11555" width="14.7109375" customWidth="1"/>
    <col min="11557" max="11560" width="14.7109375" customWidth="1"/>
    <col min="11561" max="11561" width="14.85546875" customWidth="1"/>
    <col min="11562" max="11565" width="14.7109375" customWidth="1"/>
    <col min="11567" max="11568" width="14.7109375" customWidth="1"/>
    <col min="11570" max="11571" width="14.7109375" customWidth="1"/>
    <col min="11572" max="11572" width="14.5703125" customWidth="1"/>
    <col min="11573" max="11575" width="14.7109375" customWidth="1"/>
    <col min="11578" max="11578" width="14.7109375" customWidth="1"/>
    <col min="11579" max="11579" width="14.85546875" customWidth="1"/>
    <col min="11580" max="11582" width="14.7109375" customWidth="1"/>
    <col min="11584" max="11584" width="14.85546875" customWidth="1"/>
    <col min="11585" max="11586" width="14.7109375" customWidth="1"/>
    <col min="11587" max="11587" width="16.5703125" customWidth="1"/>
    <col min="11588" max="11589" width="14.7109375" customWidth="1"/>
    <col min="11591" max="11596" width="14.7109375" customWidth="1"/>
    <col min="11598" max="11598" width="14.85546875" customWidth="1"/>
    <col min="11599" max="11603" width="14.7109375" customWidth="1"/>
    <col min="11605" max="11609" width="14.7109375" customWidth="1"/>
    <col min="11610" max="11610" width="14.5703125" customWidth="1"/>
    <col min="11612" max="11613" width="14.7109375" customWidth="1"/>
    <col min="11614" max="11614" width="14.85546875" customWidth="1"/>
    <col min="11615" max="11615" width="14.7109375" customWidth="1"/>
    <col min="11619" max="11621" width="14.7109375" customWidth="1"/>
    <col min="11775" max="11775" width="7" customWidth="1"/>
    <col min="11776" max="11776" width="37.28515625" customWidth="1"/>
    <col min="11777" max="11777" width="13.28515625" customWidth="1"/>
    <col min="11778" max="11778" width="14.140625" customWidth="1"/>
    <col min="11779" max="11779" width="12.5703125" customWidth="1"/>
    <col min="11780" max="11780" width="13.42578125" customWidth="1"/>
    <col min="11781" max="11784" width="13.7109375" customWidth="1"/>
    <col min="11785" max="11785" width="14.140625" customWidth="1"/>
    <col min="11786" max="11786" width="13.7109375" customWidth="1"/>
    <col min="11787" max="11787" width="9" customWidth="1"/>
    <col min="11788" max="11795" width="14.7109375" customWidth="1"/>
    <col min="11796" max="11796" width="14.85546875" customWidth="1"/>
    <col min="11797" max="11809" width="14.7109375" customWidth="1"/>
    <col min="11811" max="11811" width="14.7109375" customWidth="1"/>
    <col min="11813" max="11816" width="14.7109375" customWidth="1"/>
    <col min="11817" max="11817" width="14.85546875" customWidth="1"/>
    <col min="11818" max="11821" width="14.7109375" customWidth="1"/>
    <col min="11823" max="11824" width="14.7109375" customWidth="1"/>
    <col min="11826" max="11827" width="14.7109375" customWidth="1"/>
    <col min="11828" max="11828" width="14.5703125" customWidth="1"/>
    <col min="11829" max="11831" width="14.7109375" customWidth="1"/>
    <col min="11834" max="11834" width="14.7109375" customWidth="1"/>
    <col min="11835" max="11835" width="14.85546875" customWidth="1"/>
    <col min="11836" max="11838" width="14.7109375" customWidth="1"/>
    <col min="11840" max="11840" width="14.85546875" customWidth="1"/>
    <col min="11841" max="11842" width="14.7109375" customWidth="1"/>
    <col min="11843" max="11843" width="16.5703125" customWidth="1"/>
    <col min="11844" max="11845" width="14.7109375" customWidth="1"/>
    <col min="11847" max="11852" width="14.7109375" customWidth="1"/>
    <col min="11854" max="11854" width="14.85546875" customWidth="1"/>
    <col min="11855" max="11859" width="14.7109375" customWidth="1"/>
    <col min="11861" max="11865" width="14.7109375" customWidth="1"/>
    <col min="11866" max="11866" width="14.5703125" customWidth="1"/>
    <col min="11868" max="11869" width="14.7109375" customWidth="1"/>
    <col min="11870" max="11870" width="14.85546875" customWidth="1"/>
    <col min="11871" max="11871" width="14.7109375" customWidth="1"/>
    <col min="11875" max="11877" width="14.7109375" customWidth="1"/>
    <col min="12031" max="12031" width="7" customWidth="1"/>
    <col min="12032" max="12032" width="37.28515625" customWidth="1"/>
    <col min="12033" max="12033" width="13.28515625" customWidth="1"/>
    <col min="12034" max="12034" width="14.140625" customWidth="1"/>
    <col min="12035" max="12035" width="12.5703125" customWidth="1"/>
    <col min="12036" max="12036" width="13.42578125" customWidth="1"/>
    <col min="12037" max="12040" width="13.7109375" customWidth="1"/>
    <col min="12041" max="12041" width="14.140625" customWidth="1"/>
    <col min="12042" max="12042" width="13.7109375" customWidth="1"/>
    <col min="12043" max="12043" width="9" customWidth="1"/>
    <col min="12044" max="12051" width="14.7109375" customWidth="1"/>
    <col min="12052" max="12052" width="14.85546875" customWidth="1"/>
    <col min="12053" max="12065" width="14.7109375" customWidth="1"/>
    <col min="12067" max="12067" width="14.7109375" customWidth="1"/>
    <col min="12069" max="12072" width="14.7109375" customWidth="1"/>
    <col min="12073" max="12073" width="14.85546875" customWidth="1"/>
    <col min="12074" max="12077" width="14.7109375" customWidth="1"/>
    <col min="12079" max="12080" width="14.7109375" customWidth="1"/>
    <col min="12082" max="12083" width="14.7109375" customWidth="1"/>
    <col min="12084" max="12084" width="14.5703125" customWidth="1"/>
    <col min="12085" max="12087" width="14.7109375" customWidth="1"/>
    <col min="12090" max="12090" width="14.7109375" customWidth="1"/>
    <col min="12091" max="12091" width="14.85546875" customWidth="1"/>
    <col min="12092" max="12094" width="14.7109375" customWidth="1"/>
    <col min="12096" max="12096" width="14.85546875" customWidth="1"/>
    <col min="12097" max="12098" width="14.7109375" customWidth="1"/>
    <col min="12099" max="12099" width="16.5703125" customWidth="1"/>
    <col min="12100" max="12101" width="14.7109375" customWidth="1"/>
    <col min="12103" max="12108" width="14.7109375" customWidth="1"/>
    <col min="12110" max="12110" width="14.85546875" customWidth="1"/>
    <col min="12111" max="12115" width="14.7109375" customWidth="1"/>
    <col min="12117" max="12121" width="14.7109375" customWidth="1"/>
    <col min="12122" max="12122" width="14.5703125" customWidth="1"/>
    <col min="12124" max="12125" width="14.7109375" customWidth="1"/>
    <col min="12126" max="12126" width="14.85546875" customWidth="1"/>
    <col min="12127" max="12127" width="14.7109375" customWidth="1"/>
    <col min="12131" max="12133" width="14.7109375" customWidth="1"/>
    <col min="12287" max="12287" width="7" customWidth="1"/>
    <col min="12288" max="12288" width="37.28515625" customWidth="1"/>
    <col min="12289" max="12289" width="13.28515625" customWidth="1"/>
    <col min="12290" max="12290" width="14.140625" customWidth="1"/>
    <col min="12291" max="12291" width="12.5703125" customWidth="1"/>
    <col min="12292" max="12292" width="13.42578125" customWidth="1"/>
    <col min="12293" max="12296" width="13.7109375" customWidth="1"/>
    <col min="12297" max="12297" width="14.140625" customWidth="1"/>
    <col min="12298" max="12298" width="13.7109375" customWidth="1"/>
    <col min="12299" max="12299" width="9" customWidth="1"/>
    <col min="12300" max="12307" width="14.7109375" customWidth="1"/>
    <col min="12308" max="12308" width="14.85546875" customWidth="1"/>
    <col min="12309" max="12321" width="14.7109375" customWidth="1"/>
    <col min="12323" max="12323" width="14.7109375" customWidth="1"/>
    <col min="12325" max="12328" width="14.7109375" customWidth="1"/>
    <col min="12329" max="12329" width="14.85546875" customWidth="1"/>
    <col min="12330" max="12333" width="14.7109375" customWidth="1"/>
    <col min="12335" max="12336" width="14.7109375" customWidth="1"/>
    <col min="12338" max="12339" width="14.7109375" customWidth="1"/>
    <col min="12340" max="12340" width="14.5703125" customWidth="1"/>
    <col min="12341" max="12343" width="14.7109375" customWidth="1"/>
    <col min="12346" max="12346" width="14.7109375" customWidth="1"/>
    <col min="12347" max="12347" width="14.85546875" customWidth="1"/>
    <col min="12348" max="12350" width="14.7109375" customWidth="1"/>
    <col min="12352" max="12352" width="14.85546875" customWidth="1"/>
    <col min="12353" max="12354" width="14.7109375" customWidth="1"/>
    <col min="12355" max="12355" width="16.5703125" customWidth="1"/>
    <col min="12356" max="12357" width="14.7109375" customWidth="1"/>
    <col min="12359" max="12364" width="14.7109375" customWidth="1"/>
    <col min="12366" max="12366" width="14.85546875" customWidth="1"/>
    <col min="12367" max="12371" width="14.7109375" customWidth="1"/>
    <col min="12373" max="12377" width="14.7109375" customWidth="1"/>
    <col min="12378" max="12378" width="14.5703125" customWidth="1"/>
    <col min="12380" max="12381" width="14.7109375" customWidth="1"/>
    <col min="12382" max="12382" width="14.85546875" customWidth="1"/>
    <col min="12383" max="12383" width="14.7109375" customWidth="1"/>
    <col min="12387" max="12389" width="14.7109375" customWidth="1"/>
    <col min="12543" max="12543" width="7" customWidth="1"/>
    <col min="12544" max="12544" width="37.28515625" customWidth="1"/>
    <col min="12545" max="12545" width="13.28515625" customWidth="1"/>
    <col min="12546" max="12546" width="14.140625" customWidth="1"/>
    <col min="12547" max="12547" width="12.5703125" customWidth="1"/>
    <col min="12548" max="12548" width="13.42578125" customWidth="1"/>
    <col min="12549" max="12552" width="13.7109375" customWidth="1"/>
    <col min="12553" max="12553" width="14.140625" customWidth="1"/>
    <col min="12554" max="12554" width="13.7109375" customWidth="1"/>
    <col min="12555" max="12555" width="9" customWidth="1"/>
    <col min="12556" max="12563" width="14.7109375" customWidth="1"/>
    <col min="12564" max="12564" width="14.85546875" customWidth="1"/>
    <col min="12565" max="12577" width="14.7109375" customWidth="1"/>
    <col min="12579" max="12579" width="14.7109375" customWidth="1"/>
    <col min="12581" max="12584" width="14.7109375" customWidth="1"/>
    <col min="12585" max="12585" width="14.85546875" customWidth="1"/>
    <col min="12586" max="12589" width="14.7109375" customWidth="1"/>
    <col min="12591" max="12592" width="14.7109375" customWidth="1"/>
    <col min="12594" max="12595" width="14.7109375" customWidth="1"/>
    <col min="12596" max="12596" width="14.5703125" customWidth="1"/>
    <col min="12597" max="12599" width="14.7109375" customWidth="1"/>
    <col min="12602" max="12602" width="14.7109375" customWidth="1"/>
    <col min="12603" max="12603" width="14.85546875" customWidth="1"/>
    <col min="12604" max="12606" width="14.7109375" customWidth="1"/>
    <col min="12608" max="12608" width="14.85546875" customWidth="1"/>
    <col min="12609" max="12610" width="14.7109375" customWidth="1"/>
    <col min="12611" max="12611" width="16.5703125" customWidth="1"/>
    <col min="12612" max="12613" width="14.7109375" customWidth="1"/>
    <col min="12615" max="12620" width="14.7109375" customWidth="1"/>
    <col min="12622" max="12622" width="14.85546875" customWidth="1"/>
    <col min="12623" max="12627" width="14.7109375" customWidth="1"/>
    <col min="12629" max="12633" width="14.7109375" customWidth="1"/>
    <col min="12634" max="12634" width="14.5703125" customWidth="1"/>
    <col min="12636" max="12637" width="14.7109375" customWidth="1"/>
    <col min="12638" max="12638" width="14.85546875" customWidth="1"/>
    <col min="12639" max="12639" width="14.7109375" customWidth="1"/>
    <col min="12643" max="12645" width="14.7109375" customWidth="1"/>
    <col min="12799" max="12799" width="7" customWidth="1"/>
    <col min="12800" max="12800" width="37.28515625" customWidth="1"/>
    <col min="12801" max="12801" width="13.28515625" customWidth="1"/>
    <col min="12802" max="12802" width="14.140625" customWidth="1"/>
    <col min="12803" max="12803" width="12.5703125" customWidth="1"/>
    <col min="12804" max="12804" width="13.42578125" customWidth="1"/>
    <col min="12805" max="12808" width="13.7109375" customWidth="1"/>
    <col min="12809" max="12809" width="14.140625" customWidth="1"/>
    <col min="12810" max="12810" width="13.7109375" customWidth="1"/>
    <col min="12811" max="12811" width="9" customWidth="1"/>
    <col min="12812" max="12819" width="14.7109375" customWidth="1"/>
    <col min="12820" max="12820" width="14.85546875" customWidth="1"/>
    <col min="12821" max="12833" width="14.7109375" customWidth="1"/>
    <col min="12835" max="12835" width="14.7109375" customWidth="1"/>
    <col min="12837" max="12840" width="14.7109375" customWidth="1"/>
    <col min="12841" max="12841" width="14.85546875" customWidth="1"/>
    <col min="12842" max="12845" width="14.7109375" customWidth="1"/>
    <col min="12847" max="12848" width="14.7109375" customWidth="1"/>
    <col min="12850" max="12851" width="14.7109375" customWidth="1"/>
    <col min="12852" max="12852" width="14.5703125" customWidth="1"/>
    <col min="12853" max="12855" width="14.7109375" customWidth="1"/>
    <col min="12858" max="12858" width="14.7109375" customWidth="1"/>
    <col min="12859" max="12859" width="14.85546875" customWidth="1"/>
    <col min="12860" max="12862" width="14.7109375" customWidth="1"/>
    <col min="12864" max="12864" width="14.85546875" customWidth="1"/>
    <col min="12865" max="12866" width="14.7109375" customWidth="1"/>
    <col min="12867" max="12867" width="16.5703125" customWidth="1"/>
    <col min="12868" max="12869" width="14.7109375" customWidth="1"/>
    <col min="12871" max="12876" width="14.7109375" customWidth="1"/>
    <col min="12878" max="12878" width="14.85546875" customWidth="1"/>
    <col min="12879" max="12883" width="14.7109375" customWidth="1"/>
    <col min="12885" max="12889" width="14.7109375" customWidth="1"/>
    <col min="12890" max="12890" width="14.5703125" customWidth="1"/>
    <col min="12892" max="12893" width="14.7109375" customWidth="1"/>
    <col min="12894" max="12894" width="14.85546875" customWidth="1"/>
    <col min="12895" max="12895" width="14.7109375" customWidth="1"/>
    <col min="12899" max="12901" width="14.7109375" customWidth="1"/>
    <col min="13055" max="13055" width="7" customWidth="1"/>
    <col min="13056" max="13056" width="37.28515625" customWidth="1"/>
    <col min="13057" max="13057" width="13.28515625" customWidth="1"/>
    <col min="13058" max="13058" width="14.140625" customWidth="1"/>
    <col min="13059" max="13059" width="12.5703125" customWidth="1"/>
    <col min="13060" max="13060" width="13.42578125" customWidth="1"/>
    <col min="13061" max="13064" width="13.7109375" customWidth="1"/>
    <col min="13065" max="13065" width="14.140625" customWidth="1"/>
    <col min="13066" max="13066" width="13.7109375" customWidth="1"/>
    <col min="13067" max="13067" width="9" customWidth="1"/>
    <col min="13068" max="13075" width="14.7109375" customWidth="1"/>
    <col min="13076" max="13076" width="14.85546875" customWidth="1"/>
    <col min="13077" max="13089" width="14.7109375" customWidth="1"/>
    <col min="13091" max="13091" width="14.7109375" customWidth="1"/>
    <col min="13093" max="13096" width="14.7109375" customWidth="1"/>
    <col min="13097" max="13097" width="14.85546875" customWidth="1"/>
    <col min="13098" max="13101" width="14.7109375" customWidth="1"/>
    <col min="13103" max="13104" width="14.7109375" customWidth="1"/>
    <col min="13106" max="13107" width="14.7109375" customWidth="1"/>
    <col min="13108" max="13108" width="14.5703125" customWidth="1"/>
    <col min="13109" max="13111" width="14.7109375" customWidth="1"/>
    <col min="13114" max="13114" width="14.7109375" customWidth="1"/>
    <col min="13115" max="13115" width="14.85546875" customWidth="1"/>
    <col min="13116" max="13118" width="14.7109375" customWidth="1"/>
    <col min="13120" max="13120" width="14.85546875" customWidth="1"/>
    <col min="13121" max="13122" width="14.7109375" customWidth="1"/>
    <col min="13123" max="13123" width="16.5703125" customWidth="1"/>
    <col min="13124" max="13125" width="14.7109375" customWidth="1"/>
    <col min="13127" max="13132" width="14.7109375" customWidth="1"/>
    <col min="13134" max="13134" width="14.85546875" customWidth="1"/>
    <col min="13135" max="13139" width="14.7109375" customWidth="1"/>
    <col min="13141" max="13145" width="14.7109375" customWidth="1"/>
    <col min="13146" max="13146" width="14.5703125" customWidth="1"/>
    <col min="13148" max="13149" width="14.7109375" customWidth="1"/>
    <col min="13150" max="13150" width="14.85546875" customWidth="1"/>
    <col min="13151" max="13151" width="14.7109375" customWidth="1"/>
    <col min="13155" max="13157" width="14.7109375" customWidth="1"/>
    <col min="13311" max="13311" width="7" customWidth="1"/>
    <col min="13312" max="13312" width="37.28515625" customWidth="1"/>
    <col min="13313" max="13313" width="13.28515625" customWidth="1"/>
    <col min="13314" max="13314" width="14.140625" customWidth="1"/>
    <col min="13315" max="13315" width="12.5703125" customWidth="1"/>
    <col min="13316" max="13316" width="13.42578125" customWidth="1"/>
    <col min="13317" max="13320" width="13.7109375" customWidth="1"/>
    <col min="13321" max="13321" width="14.140625" customWidth="1"/>
    <col min="13322" max="13322" width="13.7109375" customWidth="1"/>
    <col min="13323" max="13323" width="9" customWidth="1"/>
    <col min="13324" max="13331" width="14.7109375" customWidth="1"/>
    <col min="13332" max="13332" width="14.85546875" customWidth="1"/>
    <col min="13333" max="13345" width="14.7109375" customWidth="1"/>
    <col min="13347" max="13347" width="14.7109375" customWidth="1"/>
    <col min="13349" max="13352" width="14.7109375" customWidth="1"/>
    <col min="13353" max="13353" width="14.85546875" customWidth="1"/>
    <col min="13354" max="13357" width="14.7109375" customWidth="1"/>
    <col min="13359" max="13360" width="14.7109375" customWidth="1"/>
    <col min="13362" max="13363" width="14.7109375" customWidth="1"/>
    <col min="13364" max="13364" width="14.5703125" customWidth="1"/>
    <col min="13365" max="13367" width="14.7109375" customWidth="1"/>
    <col min="13370" max="13370" width="14.7109375" customWidth="1"/>
    <col min="13371" max="13371" width="14.85546875" customWidth="1"/>
    <col min="13372" max="13374" width="14.7109375" customWidth="1"/>
    <col min="13376" max="13376" width="14.85546875" customWidth="1"/>
    <col min="13377" max="13378" width="14.7109375" customWidth="1"/>
    <col min="13379" max="13379" width="16.5703125" customWidth="1"/>
    <col min="13380" max="13381" width="14.7109375" customWidth="1"/>
    <col min="13383" max="13388" width="14.7109375" customWidth="1"/>
    <col min="13390" max="13390" width="14.85546875" customWidth="1"/>
    <col min="13391" max="13395" width="14.7109375" customWidth="1"/>
    <col min="13397" max="13401" width="14.7109375" customWidth="1"/>
    <col min="13402" max="13402" width="14.5703125" customWidth="1"/>
    <col min="13404" max="13405" width="14.7109375" customWidth="1"/>
    <col min="13406" max="13406" width="14.85546875" customWidth="1"/>
    <col min="13407" max="13407" width="14.7109375" customWidth="1"/>
    <col min="13411" max="13413" width="14.7109375" customWidth="1"/>
    <col min="13567" max="13567" width="7" customWidth="1"/>
    <col min="13568" max="13568" width="37.28515625" customWidth="1"/>
    <col min="13569" max="13569" width="13.28515625" customWidth="1"/>
    <col min="13570" max="13570" width="14.140625" customWidth="1"/>
    <col min="13571" max="13571" width="12.5703125" customWidth="1"/>
    <col min="13572" max="13572" width="13.42578125" customWidth="1"/>
    <col min="13573" max="13576" width="13.7109375" customWidth="1"/>
    <col min="13577" max="13577" width="14.140625" customWidth="1"/>
    <col min="13578" max="13578" width="13.7109375" customWidth="1"/>
    <col min="13579" max="13579" width="9" customWidth="1"/>
    <col min="13580" max="13587" width="14.7109375" customWidth="1"/>
    <col min="13588" max="13588" width="14.85546875" customWidth="1"/>
    <col min="13589" max="13601" width="14.7109375" customWidth="1"/>
    <col min="13603" max="13603" width="14.7109375" customWidth="1"/>
    <col min="13605" max="13608" width="14.7109375" customWidth="1"/>
    <col min="13609" max="13609" width="14.85546875" customWidth="1"/>
    <col min="13610" max="13613" width="14.7109375" customWidth="1"/>
    <col min="13615" max="13616" width="14.7109375" customWidth="1"/>
    <col min="13618" max="13619" width="14.7109375" customWidth="1"/>
    <col min="13620" max="13620" width="14.5703125" customWidth="1"/>
    <col min="13621" max="13623" width="14.7109375" customWidth="1"/>
    <col min="13626" max="13626" width="14.7109375" customWidth="1"/>
    <col min="13627" max="13627" width="14.85546875" customWidth="1"/>
    <col min="13628" max="13630" width="14.7109375" customWidth="1"/>
    <col min="13632" max="13632" width="14.85546875" customWidth="1"/>
    <col min="13633" max="13634" width="14.7109375" customWidth="1"/>
    <col min="13635" max="13635" width="16.5703125" customWidth="1"/>
    <col min="13636" max="13637" width="14.7109375" customWidth="1"/>
    <col min="13639" max="13644" width="14.7109375" customWidth="1"/>
    <col min="13646" max="13646" width="14.85546875" customWidth="1"/>
    <col min="13647" max="13651" width="14.7109375" customWidth="1"/>
    <col min="13653" max="13657" width="14.7109375" customWidth="1"/>
    <col min="13658" max="13658" width="14.5703125" customWidth="1"/>
    <col min="13660" max="13661" width="14.7109375" customWidth="1"/>
    <col min="13662" max="13662" width="14.85546875" customWidth="1"/>
    <col min="13663" max="13663" width="14.7109375" customWidth="1"/>
    <col min="13667" max="13669" width="14.7109375" customWidth="1"/>
    <col min="13823" max="13823" width="7" customWidth="1"/>
    <col min="13824" max="13824" width="37.28515625" customWidth="1"/>
    <col min="13825" max="13825" width="13.28515625" customWidth="1"/>
    <col min="13826" max="13826" width="14.140625" customWidth="1"/>
    <col min="13827" max="13827" width="12.5703125" customWidth="1"/>
    <col min="13828" max="13828" width="13.42578125" customWidth="1"/>
    <col min="13829" max="13832" width="13.7109375" customWidth="1"/>
    <col min="13833" max="13833" width="14.140625" customWidth="1"/>
    <col min="13834" max="13834" width="13.7109375" customWidth="1"/>
    <col min="13835" max="13835" width="9" customWidth="1"/>
    <col min="13836" max="13843" width="14.7109375" customWidth="1"/>
    <col min="13844" max="13844" width="14.85546875" customWidth="1"/>
    <col min="13845" max="13857" width="14.7109375" customWidth="1"/>
    <col min="13859" max="13859" width="14.7109375" customWidth="1"/>
    <col min="13861" max="13864" width="14.7109375" customWidth="1"/>
    <col min="13865" max="13865" width="14.85546875" customWidth="1"/>
    <col min="13866" max="13869" width="14.7109375" customWidth="1"/>
    <col min="13871" max="13872" width="14.7109375" customWidth="1"/>
    <col min="13874" max="13875" width="14.7109375" customWidth="1"/>
    <col min="13876" max="13876" width="14.5703125" customWidth="1"/>
    <col min="13877" max="13879" width="14.7109375" customWidth="1"/>
    <col min="13882" max="13882" width="14.7109375" customWidth="1"/>
    <col min="13883" max="13883" width="14.85546875" customWidth="1"/>
    <col min="13884" max="13886" width="14.7109375" customWidth="1"/>
    <col min="13888" max="13888" width="14.85546875" customWidth="1"/>
    <col min="13889" max="13890" width="14.7109375" customWidth="1"/>
    <col min="13891" max="13891" width="16.5703125" customWidth="1"/>
    <col min="13892" max="13893" width="14.7109375" customWidth="1"/>
    <col min="13895" max="13900" width="14.7109375" customWidth="1"/>
    <col min="13902" max="13902" width="14.85546875" customWidth="1"/>
    <col min="13903" max="13907" width="14.7109375" customWidth="1"/>
    <col min="13909" max="13913" width="14.7109375" customWidth="1"/>
    <col min="13914" max="13914" width="14.5703125" customWidth="1"/>
    <col min="13916" max="13917" width="14.7109375" customWidth="1"/>
    <col min="13918" max="13918" width="14.85546875" customWidth="1"/>
    <col min="13919" max="13919" width="14.7109375" customWidth="1"/>
    <col min="13923" max="13925" width="14.7109375" customWidth="1"/>
    <col min="14079" max="14079" width="7" customWidth="1"/>
    <col min="14080" max="14080" width="37.28515625" customWidth="1"/>
    <col min="14081" max="14081" width="13.28515625" customWidth="1"/>
    <col min="14082" max="14082" width="14.140625" customWidth="1"/>
    <col min="14083" max="14083" width="12.5703125" customWidth="1"/>
    <col min="14084" max="14084" width="13.42578125" customWidth="1"/>
    <col min="14085" max="14088" width="13.7109375" customWidth="1"/>
    <col min="14089" max="14089" width="14.140625" customWidth="1"/>
    <col min="14090" max="14090" width="13.7109375" customWidth="1"/>
    <col min="14091" max="14091" width="9" customWidth="1"/>
    <col min="14092" max="14099" width="14.7109375" customWidth="1"/>
    <col min="14100" max="14100" width="14.85546875" customWidth="1"/>
    <col min="14101" max="14113" width="14.7109375" customWidth="1"/>
    <col min="14115" max="14115" width="14.7109375" customWidth="1"/>
    <col min="14117" max="14120" width="14.7109375" customWidth="1"/>
    <col min="14121" max="14121" width="14.85546875" customWidth="1"/>
    <col min="14122" max="14125" width="14.7109375" customWidth="1"/>
    <col min="14127" max="14128" width="14.7109375" customWidth="1"/>
    <col min="14130" max="14131" width="14.7109375" customWidth="1"/>
    <col min="14132" max="14132" width="14.5703125" customWidth="1"/>
    <col min="14133" max="14135" width="14.7109375" customWidth="1"/>
    <col min="14138" max="14138" width="14.7109375" customWidth="1"/>
    <col min="14139" max="14139" width="14.85546875" customWidth="1"/>
    <col min="14140" max="14142" width="14.7109375" customWidth="1"/>
    <col min="14144" max="14144" width="14.85546875" customWidth="1"/>
    <col min="14145" max="14146" width="14.7109375" customWidth="1"/>
    <col min="14147" max="14147" width="16.5703125" customWidth="1"/>
    <col min="14148" max="14149" width="14.7109375" customWidth="1"/>
    <col min="14151" max="14156" width="14.7109375" customWidth="1"/>
    <col min="14158" max="14158" width="14.85546875" customWidth="1"/>
    <col min="14159" max="14163" width="14.7109375" customWidth="1"/>
    <col min="14165" max="14169" width="14.7109375" customWidth="1"/>
    <col min="14170" max="14170" width="14.5703125" customWidth="1"/>
    <col min="14172" max="14173" width="14.7109375" customWidth="1"/>
    <col min="14174" max="14174" width="14.85546875" customWidth="1"/>
    <col min="14175" max="14175" width="14.7109375" customWidth="1"/>
    <col min="14179" max="14181" width="14.7109375" customWidth="1"/>
    <col min="14335" max="14335" width="7" customWidth="1"/>
    <col min="14336" max="14336" width="37.28515625" customWidth="1"/>
    <col min="14337" max="14337" width="13.28515625" customWidth="1"/>
    <col min="14338" max="14338" width="14.140625" customWidth="1"/>
    <col min="14339" max="14339" width="12.5703125" customWidth="1"/>
    <col min="14340" max="14340" width="13.42578125" customWidth="1"/>
    <col min="14341" max="14344" width="13.7109375" customWidth="1"/>
    <col min="14345" max="14345" width="14.140625" customWidth="1"/>
    <col min="14346" max="14346" width="13.7109375" customWidth="1"/>
    <col min="14347" max="14347" width="9" customWidth="1"/>
    <col min="14348" max="14355" width="14.7109375" customWidth="1"/>
    <col min="14356" max="14356" width="14.85546875" customWidth="1"/>
    <col min="14357" max="14369" width="14.7109375" customWidth="1"/>
    <col min="14371" max="14371" width="14.7109375" customWidth="1"/>
    <col min="14373" max="14376" width="14.7109375" customWidth="1"/>
    <col min="14377" max="14377" width="14.85546875" customWidth="1"/>
    <col min="14378" max="14381" width="14.7109375" customWidth="1"/>
    <col min="14383" max="14384" width="14.7109375" customWidth="1"/>
    <col min="14386" max="14387" width="14.7109375" customWidth="1"/>
    <col min="14388" max="14388" width="14.5703125" customWidth="1"/>
    <col min="14389" max="14391" width="14.7109375" customWidth="1"/>
    <col min="14394" max="14394" width="14.7109375" customWidth="1"/>
    <col min="14395" max="14395" width="14.85546875" customWidth="1"/>
    <col min="14396" max="14398" width="14.7109375" customWidth="1"/>
    <col min="14400" max="14400" width="14.85546875" customWidth="1"/>
    <col min="14401" max="14402" width="14.7109375" customWidth="1"/>
    <col min="14403" max="14403" width="16.5703125" customWidth="1"/>
    <col min="14404" max="14405" width="14.7109375" customWidth="1"/>
    <col min="14407" max="14412" width="14.7109375" customWidth="1"/>
    <col min="14414" max="14414" width="14.85546875" customWidth="1"/>
    <col min="14415" max="14419" width="14.7109375" customWidth="1"/>
    <col min="14421" max="14425" width="14.7109375" customWidth="1"/>
    <col min="14426" max="14426" width="14.5703125" customWidth="1"/>
    <col min="14428" max="14429" width="14.7109375" customWidth="1"/>
    <col min="14430" max="14430" width="14.85546875" customWidth="1"/>
    <col min="14431" max="14431" width="14.7109375" customWidth="1"/>
    <col min="14435" max="14437" width="14.7109375" customWidth="1"/>
    <col min="14591" max="14591" width="7" customWidth="1"/>
    <col min="14592" max="14592" width="37.28515625" customWidth="1"/>
    <col min="14593" max="14593" width="13.28515625" customWidth="1"/>
    <col min="14594" max="14594" width="14.140625" customWidth="1"/>
    <col min="14595" max="14595" width="12.5703125" customWidth="1"/>
    <col min="14596" max="14596" width="13.42578125" customWidth="1"/>
    <col min="14597" max="14600" width="13.7109375" customWidth="1"/>
    <col min="14601" max="14601" width="14.140625" customWidth="1"/>
    <col min="14602" max="14602" width="13.7109375" customWidth="1"/>
    <col min="14603" max="14603" width="9" customWidth="1"/>
    <col min="14604" max="14611" width="14.7109375" customWidth="1"/>
    <col min="14612" max="14612" width="14.85546875" customWidth="1"/>
    <col min="14613" max="14625" width="14.7109375" customWidth="1"/>
    <col min="14627" max="14627" width="14.7109375" customWidth="1"/>
    <col min="14629" max="14632" width="14.7109375" customWidth="1"/>
    <col min="14633" max="14633" width="14.85546875" customWidth="1"/>
    <col min="14634" max="14637" width="14.7109375" customWidth="1"/>
    <col min="14639" max="14640" width="14.7109375" customWidth="1"/>
    <col min="14642" max="14643" width="14.7109375" customWidth="1"/>
    <col min="14644" max="14644" width="14.5703125" customWidth="1"/>
    <col min="14645" max="14647" width="14.7109375" customWidth="1"/>
    <col min="14650" max="14650" width="14.7109375" customWidth="1"/>
    <col min="14651" max="14651" width="14.85546875" customWidth="1"/>
    <col min="14652" max="14654" width="14.7109375" customWidth="1"/>
    <col min="14656" max="14656" width="14.85546875" customWidth="1"/>
    <col min="14657" max="14658" width="14.7109375" customWidth="1"/>
    <col min="14659" max="14659" width="16.5703125" customWidth="1"/>
    <col min="14660" max="14661" width="14.7109375" customWidth="1"/>
    <col min="14663" max="14668" width="14.7109375" customWidth="1"/>
    <col min="14670" max="14670" width="14.85546875" customWidth="1"/>
    <col min="14671" max="14675" width="14.7109375" customWidth="1"/>
    <col min="14677" max="14681" width="14.7109375" customWidth="1"/>
    <col min="14682" max="14682" width="14.5703125" customWidth="1"/>
    <col min="14684" max="14685" width="14.7109375" customWidth="1"/>
    <col min="14686" max="14686" width="14.85546875" customWidth="1"/>
    <col min="14687" max="14687" width="14.7109375" customWidth="1"/>
    <col min="14691" max="14693" width="14.7109375" customWidth="1"/>
    <col min="14847" max="14847" width="7" customWidth="1"/>
    <col min="14848" max="14848" width="37.28515625" customWidth="1"/>
    <col min="14849" max="14849" width="13.28515625" customWidth="1"/>
    <col min="14850" max="14850" width="14.140625" customWidth="1"/>
    <col min="14851" max="14851" width="12.5703125" customWidth="1"/>
    <col min="14852" max="14852" width="13.42578125" customWidth="1"/>
    <col min="14853" max="14856" width="13.7109375" customWidth="1"/>
    <col min="14857" max="14857" width="14.140625" customWidth="1"/>
    <col min="14858" max="14858" width="13.7109375" customWidth="1"/>
    <col min="14859" max="14859" width="9" customWidth="1"/>
    <col min="14860" max="14867" width="14.7109375" customWidth="1"/>
    <col min="14868" max="14868" width="14.85546875" customWidth="1"/>
    <col min="14869" max="14881" width="14.7109375" customWidth="1"/>
    <col min="14883" max="14883" width="14.7109375" customWidth="1"/>
    <col min="14885" max="14888" width="14.7109375" customWidth="1"/>
    <col min="14889" max="14889" width="14.85546875" customWidth="1"/>
    <col min="14890" max="14893" width="14.7109375" customWidth="1"/>
    <col min="14895" max="14896" width="14.7109375" customWidth="1"/>
    <col min="14898" max="14899" width="14.7109375" customWidth="1"/>
    <col min="14900" max="14900" width="14.5703125" customWidth="1"/>
    <col min="14901" max="14903" width="14.7109375" customWidth="1"/>
    <col min="14906" max="14906" width="14.7109375" customWidth="1"/>
    <col min="14907" max="14907" width="14.85546875" customWidth="1"/>
    <col min="14908" max="14910" width="14.7109375" customWidth="1"/>
    <col min="14912" max="14912" width="14.85546875" customWidth="1"/>
    <col min="14913" max="14914" width="14.7109375" customWidth="1"/>
    <col min="14915" max="14915" width="16.5703125" customWidth="1"/>
    <col min="14916" max="14917" width="14.7109375" customWidth="1"/>
    <col min="14919" max="14924" width="14.7109375" customWidth="1"/>
    <col min="14926" max="14926" width="14.85546875" customWidth="1"/>
    <col min="14927" max="14931" width="14.7109375" customWidth="1"/>
    <col min="14933" max="14937" width="14.7109375" customWidth="1"/>
    <col min="14938" max="14938" width="14.5703125" customWidth="1"/>
    <col min="14940" max="14941" width="14.7109375" customWidth="1"/>
    <col min="14942" max="14942" width="14.85546875" customWidth="1"/>
    <col min="14943" max="14943" width="14.7109375" customWidth="1"/>
    <col min="14947" max="14949" width="14.7109375" customWidth="1"/>
    <col min="15103" max="15103" width="7" customWidth="1"/>
    <col min="15104" max="15104" width="37.28515625" customWidth="1"/>
    <col min="15105" max="15105" width="13.28515625" customWidth="1"/>
    <col min="15106" max="15106" width="14.140625" customWidth="1"/>
    <col min="15107" max="15107" width="12.5703125" customWidth="1"/>
    <col min="15108" max="15108" width="13.42578125" customWidth="1"/>
    <col min="15109" max="15112" width="13.7109375" customWidth="1"/>
    <col min="15113" max="15113" width="14.140625" customWidth="1"/>
    <col min="15114" max="15114" width="13.7109375" customWidth="1"/>
    <col min="15115" max="15115" width="9" customWidth="1"/>
    <col min="15116" max="15123" width="14.7109375" customWidth="1"/>
    <col min="15124" max="15124" width="14.85546875" customWidth="1"/>
    <col min="15125" max="15137" width="14.7109375" customWidth="1"/>
    <col min="15139" max="15139" width="14.7109375" customWidth="1"/>
    <col min="15141" max="15144" width="14.7109375" customWidth="1"/>
    <col min="15145" max="15145" width="14.85546875" customWidth="1"/>
    <col min="15146" max="15149" width="14.7109375" customWidth="1"/>
    <col min="15151" max="15152" width="14.7109375" customWidth="1"/>
    <col min="15154" max="15155" width="14.7109375" customWidth="1"/>
    <col min="15156" max="15156" width="14.5703125" customWidth="1"/>
    <col min="15157" max="15159" width="14.7109375" customWidth="1"/>
    <col min="15162" max="15162" width="14.7109375" customWidth="1"/>
    <col min="15163" max="15163" width="14.85546875" customWidth="1"/>
    <col min="15164" max="15166" width="14.7109375" customWidth="1"/>
    <col min="15168" max="15168" width="14.85546875" customWidth="1"/>
    <col min="15169" max="15170" width="14.7109375" customWidth="1"/>
    <col min="15171" max="15171" width="16.5703125" customWidth="1"/>
    <col min="15172" max="15173" width="14.7109375" customWidth="1"/>
    <col min="15175" max="15180" width="14.7109375" customWidth="1"/>
    <col min="15182" max="15182" width="14.85546875" customWidth="1"/>
    <col min="15183" max="15187" width="14.7109375" customWidth="1"/>
    <col min="15189" max="15193" width="14.7109375" customWidth="1"/>
    <col min="15194" max="15194" width="14.5703125" customWidth="1"/>
    <col min="15196" max="15197" width="14.7109375" customWidth="1"/>
    <col min="15198" max="15198" width="14.85546875" customWidth="1"/>
    <col min="15199" max="15199" width="14.7109375" customWidth="1"/>
    <col min="15203" max="15205" width="14.7109375" customWidth="1"/>
    <col min="15359" max="15359" width="7" customWidth="1"/>
    <col min="15360" max="15360" width="37.28515625" customWidth="1"/>
    <col min="15361" max="15361" width="13.28515625" customWidth="1"/>
    <col min="15362" max="15362" width="14.140625" customWidth="1"/>
    <col min="15363" max="15363" width="12.5703125" customWidth="1"/>
    <col min="15364" max="15364" width="13.42578125" customWidth="1"/>
    <col min="15365" max="15368" width="13.7109375" customWidth="1"/>
    <col min="15369" max="15369" width="14.140625" customWidth="1"/>
    <col min="15370" max="15370" width="13.7109375" customWidth="1"/>
    <col min="15371" max="15371" width="9" customWidth="1"/>
    <col min="15372" max="15379" width="14.7109375" customWidth="1"/>
    <col min="15380" max="15380" width="14.85546875" customWidth="1"/>
    <col min="15381" max="15393" width="14.7109375" customWidth="1"/>
    <col min="15395" max="15395" width="14.7109375" customWidth="1"/>
    <col min="15397" max="15400" width="14.7109375" customWidth="1"/>
    <col min="15401" max="15401" width="14.85546875" customWidth="1"/>
    <col min="15402" max="15405" width="14.7109375" customWidth="1"/>
    <col min="15407" max="15408" width="14.7109375" customWidth="1"/>
    <col min="15410" max="15411" width="14.7109375" customWidth="1"/>
    <col min="15412" max="15412" width="14.5703125" customWidth="1"/>
    <col min="15413" max="15415" width="14.7109375" customWidth="1"/>
    <col min="15418" max="15418" width="14.7109375" customWidth="1"/>
    <col min="15419" max="15419" width="14.85546875" customWidth="1"/>
    <col min="15420" max="15422" width="14.7109375" customWidth="1"/>
    <col min="15424" max="15424" width="14.85546875" customWidth="1"/>
    <col min="15425" max="15426" width="14.7109375" customWidth="1"/>
    <col min="15427" max="15427" width="16.5703125" customWidth="1"/>
    <col min="15428" max="15429" width="14.7109375" customWidth="1"/>
    <col min="15431" max="15436" width="14.7109375" customWidth="1"/>
    <col min="15438" max="15438" width="14.85546875" customWidth="1"/>
    <col min="15439" max="15443" width="14.7109375" customWidth="1"/>
    <col min="15445" max="15449" width="14.7109375" customWidth="1"/>
    <col min="15450" max="15450" width="14.5703125" customWidth="1"/>
    <col min="15452" max="15453" width="14.7109375" customWidth="1"/>
    <col min="15454" max="15454" width="14.85546875" customWidth="1"/>
    <col min="15455" max="15455" width="14.7109375" customWidth="1"/>
    <col min="15459" max="15461" width="14.7109375" customWidth="1"/>
    <col min="15615" max="15615" width="7" customWidth="1"/>
    <col min="15616" max="15616" width="37.28515625" customWidth="1"/>
    <col min="15617" max="15617" width="13.28515625" customWidth="1"/>
    <col min="15618" max="15618" width="14.140625" customWidth="1"/>
    <col min="15619" max="15619" width="12.5703125" customWidth="1"/>
    <col min="15620" max="15620" width="13.42578125" customWidth="1"/>
    <col min="15621" max="15624" width="13.7109375" customWidth="1"/>
    <col min="15625" max="15625" width="14.140625" customWidth="1"/>
    <col min="15626" max="15626" width="13.7109375" customWidth="1"/>
    <col min="15627" max="15627" width="9" customWidth="1"/>
    <col min="15628" max="15635" width="14.7109375" customWidth="1"/>
    <col min="15636" max="15636" width="14.85546875" customWidth="1"/>
    <col min="15637" max="15649" width="14.7109375" customWidth="1"/>
    <col min="15651" max="15651" width="14.7109375" customWidth="1"/>
    <col min="15653" max="15656" width="14.7109375" customWidth="1"/>
    <col min="15657" max="15657" width="14.85546875" customWidth="1"/>
    <col min="15658" max="15661" width="14.7109375" customWidth="1"/>
    <col min="15663" max="15664" width="14.7109375" customWidth="1"/>
    <col min="15666" max="15667" width="14.7109375" customWidth="1"/>
    <col min="15668" max="15668" width="14.5703125" customWidth="1"/>
    <col min="15669" max="15671" width="14.7109375" customWidth="1"/>
    <col min="15674" max="15674" width="14.7109375" customWidth="1"/>
    <col min="15675" max="15675" width="14.85546875" customWidth="1"/>
    <col min="15676" max="15678" width="14.7109375" customWidth="1"/>
    <col min="15680" max="15680" width="14.85546875" customWidth="1"/>
    <col min="15681" max="15682" width="14.7109375" customWidth="1"/>
    <col min="15683" max="15683" width="16.5703125" customWidth="1"/>
    <col min="15684" max="15685" width="14.7109375" customWidth="1"/>
    <col min="15687" max="15692" width="14.7109375" customWidth="1"/>
    <col min="15694" max="15694" width="14.85546875" customWidth="1"/>
    <col min="15695" max="15699" width="14.7109375" customWidth="1"/>
    <col min="15701" max="15705" width="14.7109375" customWidth="1"/>
    <col min="15706" max="15706" width="14.5703125" customWidth="1"/>
    <col min="15708" max="15709" width="14.7109375" customWidth="1"/>
    <col min="15710" max="15710" width="14.85546875" customWidth="1"/>
    <col min="15711" max="15711" width="14.7109375" customWidth="1"/>
    <col min="15715" max="15717" width="14.7109375" customWidth="1"/>
    <col min="15871" max="15871" width="7" customWidth="1"/>
    <col min="15872" max="15872" width="37.28515625" customWidth="1"/>
    <col min="15873" max="15873" width="13.28515625" customWidth="1"/>
    <col min="15874" max="15874" width="14.140625" customWidth="1"/>
    <col min="15875" max="15875" width="12.5703125" customWidth="1"/>
    <col min="15876" max="15876" width="13.42578125" customWidth="1"/>
    <col min="15877" max="15880" width="13.7109375" customWidth="1"/>
    <col min="15881" max="15881" width="14.140625" customWidth="1"/>
    <col min="15882" max="15882" width="13.7109375" customWidth="1"/>
    <col min="15883" max="15883" width="9" customWidth="1"/>
    <col min="15884" max="15891" width="14.7109375" customWidth="1"/>
    <col min="15892" max="15892" width="14.85546875" customWidth="1"/>
    <col min="15893" max="15905" width="14.7109375" customWidth="1"/>
    <col min="15907" max="15907" width="14.7109375" customWidth="1"/>
    <col min="15909" max="15912" width="14.7109375" customWidth="1"/>
    <col min="15913" max="15913" width="14.85546875" customWidth="1"/>
    <col min="15914" max="15917" width="14.7109375" customWidth="1"/>
    <col min="15919" max="15920" width="14.7109375" customWidth="1"/>
    <col min="15922" max="15923" width="14.7109375" customWidth="1"/>
    <col min="15924" max="15924" width="14.5703125" customWidth="1"/>
    <col min="15925" max="15927" width="14.7109375" customWidth="1"/>
    <col min="15930" max="15930" width="14.7109375" customWidth="1"/>
    <col min="15931" max="15931" width="14.85546875" customWidth="1"/>
    <col min="15932" max="15934" width="14.7109375" customWidth="1"/>
    <col min="15936" max="15936" width="14.85546875" customWidth="1"/>
    <col min="15937" max="15938" width="14.7109375" customWidth="1"/>
    <col min="15939" max="15939" width="16.5703125" customWidth="1"/>
    <col min="15940" max="15941" width="14.7109375" customWidth="1"/>
    <col min="15943" max="15948" width="14.7109375" customWidth="1"/>
    <col min="15950" max="15950" width="14.85546875" customWidth="1"/>
    <col min="15951" max="15955" width="14.7109375" customWidth="1"/>
    <col min="15957" max="15961" width="14.7109375" customWidth="1"/>
    <col min="15962" max="15962" width="14.5703125" customWidth="1"/>
    <col min="15964" max="15965" width="14.7109375" customWidth="1"/>
    <col min="15966" max="15966" width="14.85546875" customWidth="1"/>
    <col min="15967" max="15967" width="14.7109375" customWidth="1"/>
    <col min="15971" max="15973" width="14.7109375" customWidth="1"/>
    <col min="16127" max="16127" width="7" customWidth="1"/>
    <col min="16128" max="16128" width="37.28515625" customWidth="1"/>
    <col min="16129" max="16129" width="13.28515625" customWidth="1"/>
    <col min="16130" max="16130" width="14.140625" customWidth="1"/>
    <col min="16131" max="16131" width="12.5703125" customWidth="1"/>
    <col min="16132" max="16132" width="13.42578125" customWidth="1"/>
    <col min="16133" max="16136" width="13.7109375" customWidth="1"/>
    <col min="16137" max="16137" width="14.140625" customWidth="1"/>
    <col min="16138" max="16138" width="13.7109375" customWidth="1"/>
    <col min="16139" max="16139" width="9" customWidth="1"/>
    <col min="16140" max="16147" width="14.7109375" customWidth="1"/>
    <col min="16148" max="16148" width="14.85546875" customWidth="1"/>
    <col min="16149" max="16161" width="14.7109375" customWidth="1"/>
    <col min="16163" max="16163" width="14.7109375" customWidth="1"/>
    <col min="16165" max="16168" width="14.7109375" customWidth="1"/>
    <col min="16169" max="16169" width="14.85546875" customWidth="1"/>
    <col min="16170" max="16173" width="14.7109375" customWidth="1"/>
    <col min="16175" max="16176" width="14.7109375" customWidth="1"/>
    <col min="16178" max="16179" width="14.7109375" customWidth="1"/>
    <col min="16180" max="16180" width="14.5703125" customWidth="1"/>
    <col min="16181" max="16183" width="14.7109375" customWidth="1"/>
    <col min="16186" max="16186" width="14.7109375" customWidth="1"/>
    <col min="16187" max="16187" width="14.85546875" customWidth="1"/>
    <col min="16188" max="16190" width="14.7109375" customWidth="1"/>
    <col min="16192" max="16192" width="14.85546875" customWidth="1"/>
    <col min="16193" max="16194" width="14.7109375" customWidth="1"/>
    <col min="16195" max="16195" width="16.5703125" customWidth="1"/>
    <col min="16196" max="16197" width="14.7109375" customWidth="1"/>
    <col min="16199" max="16204" width="14.7109375" customWidth="1"/>
    <col min="16206" max="16206" width="14.85546875" customWidth="1"/>
    <col min="16207" max="16211" width="14.7109375" customWidth="1"/>
    <col min="16213" max="16217" width="14.7109375" customWidth="1"/>
    <col min="16218" max="16218" width="14.5703125" customWidth="1"/>
    <col min="16220" max="16221" width="14.7109375" customWidth="1"/>
    <col min="16222" max="16222" width="14.85546875" customWidth="1"/>
    <col min="16223" max="16223" width="14.7109375" customWidth="1"/>
    <col min="16227" max="16229" width="14.7109375" customWidth="1"/>
  </cols>
  <sheetData>
    <row r="1" spans="2:6" x14ac:dyDescent="0.2">
      <c r="B1" s="5"/>
      <c r="C1" s="5"/>
      <c r="D1" s="5"/>
      <c r="E1" s="5"/>
      <c r="F1" s="5"/>
    </row>
    <row r="2" spans="2:6" x14ac:dyDescent="0.2">
      <c r="B2" s="425" t="s">
        <v>368</v>
      </c>
      <c r="C2" s="425"/>
      <c r="D2" s="425"/>
      <c r="E2" s="425"/>
      <c r="F2" s="425"/>
    </row>
    <row r="3" spans="2:6" x14ac:dyDescent="0.2">
      <c r="B3" s="416" t="s">
        <v>58</v>
      </c>
      <c r="C3" s="416"/>
      <c r="D3" s="416"/>
      <c r="E3" s="416"/>
      <c r="F3" s="416"/>
    </row>
    <row r="4" spans="2:6" x14ac:dyDescent="0.2">
      <c r="B4" s="410" t="s">
        <v>125</v>
      </c>
      <c r="C4" s="410"/>
      <c r="D4" s="410"/>
      <c r="E4" s="410"/>
      <c r="F4" s="410"/>
    </row>
    <row r="5" spans="2:6" x14ac:dyDescent="0.2">
      <c r="B5" s="410" t="s">
        <v>130</v>
      </c>
      <c r="C5" s="410"/>
      <c r="D5" s="410"/>
      <c r="E5" s="410"/>
      <c r="F5" s="410"/>
    </row>
    <row r="6" spans="2:6" x14ac:dyDescent="0.2">
      <c r="B6" s="83" t="s">
        <v>136</v>
      </c>
      <c r="C6" s="206"/>
      <c r="D6" s="206"/>
      <c r="E6" s="206"/>
      <c r="F6" s="206"/>
    </row>
    <row r="7" spans="2:6" x14ac:dyDescent="0.2">
      <c r="B7" s="410" t="s">
        <v>120</v>
      </c>
      <c r="C7" s="410"/>
      <c r="D7" s="410"/>
      <c r="E7" s="410"/>
      <c r="F7" s="410"/>
    </row>
    <row r="8" spans="2:6" x14ac:dyDescent="0.2">
      <c r="B8" s="409" t="s">
        <v>140</v>
      </c>
      <c r="C8" s="409"/>
      <c r="D8" s="409"/>
      <c r="E8" s="409"/>
      <c r="F8" s="409"/>
    </row>
    <row r="9" spans="2:6" x14ac:dyDescent="0.2">
      <c r="B9" s="87"/>
      <c r="C9" s="87"/>
      <c r="D9" s="87"/>
      <c r="E9" s="204"/>
      <c r="F9" s="87"/>
    </row>
    <row r="10" spans="2:6" x14ac:dyDescent="0.2">
      <c r="B10" s="407" t="s">
        <v>62</v>
      </c>
      <c r="C10" s="407" t="s">
        <v>63</v>
      </c>
      <c r="D10" s="243" t="s">
        <v>64</v>
      </c>
      <c r="E10" s="243" t="s">
        <v>65</v>
      </c>
      <c r="F10" s="407" t="s">
        <v>17</v>
      </c>
    </row>
    <row r="11" spans="2:6" x14ac:dyDescent="0.2">
      <c r="B11" s="407"/>
      <c r="C11" s="407"/>
      <c r="D11" s="243" t="s">
        <v>67</v>
      </c>
      <c r="E11" s="243" t="s">
        <v>68</v>
      </c>
      <c r="F11" s="407"/>
    </row>
    <row r="12" spans="2:6" x14ac:dyDescent="0.2">
      <c r="B12" s="93">
        <v>51</v>
      </c>
      <c r="C12" s="94" t="s">
        <v>70</v>
      </c>
      <c r="D12" s="95">
        <f>SUM(D13+D16+D18+D21)</f>
        <v>71235.149999999994</v>
      </c>
      <c r="E12" s="95">
        <f>SUM(E13+E18+E21)</f>
        <v>50102.5</v>
      </c>
      <c r="F12" s="95">
        <f>SUM(F13+F16+F18+F21)</f>
        <v>121337.65</v>
      </c>
    </row>
    <row r="13" spans="2:6" x14ac:dyDescent="0.2">
      <c r="B13" s="96">
        <v>511</v>
      </c>
      <c r="C13" s="97" t="s">
        <v>143</v>
      </c>
      <c r="D13" s="98">
        <f>SUM(D14:D15)</f>
        <v>60532.65</v>
      </c>
      <c r="E13" s="98">
        <f>SUM(E14:E15)</f>
        <v>42400</v>
      </c>
      <c r="F13" s="98">
        <f>SUM(F14:F15)</f>
        <v>102932.65</v>
      </c>
    </row>
    <row r="14" spans="2:6" x14ac:dyDescent="0.2">
      <c r="B14" s="99">
        <v>51101</v>
      </c>
      <c r="C14" s="100" t="s">
        <v>71</v>
      </c>
      <c r="D14" s="101">
        <v>52400</v>
      </c>
      <c r="E14" s="101">
        <v>42400</v>
      </c>
      <c r="F14" s="101">
        <f>SUM(D14:E14)</f>
        <v>94800</v>
      </c>
    </row>
    <row r="15" spans="2:6" x14ac:dyDescent="0.2">
      <c r="B15" s="99">
        <v>51103</v>
      </c>
      <c r="C15" s="102" t="s">
        <v>72</v>
      </c>
      <c r="D15" s="101">
        <v>8132.65</v>
      </c>
      <c r="E15" s="101">
        <v>0</v>
      </c>
      <c r="F15" s="101">
        <f>SUM(D15:E15)</f>
        <v>8132.65</v>
      </c>
    </row>
    <row r="16" spans="2:6" x14ac:dyDescent="0.2">
      <c r="B16" s="118">
        <v>512</v>
      </c>
      <c r="C16" s="94" t="s">
        <v>329</v>
      </c>
      <c r="D16" s="98">
        <f>SUM(D17:D17)</f>
        <v>2000</v>
      </c>
      <c r="E16" s="98">
        <f>SUM(E17:E17)</f>
        <v>0</v>
      </c>
      <c r="F16" s="98">
        <f>SUM(F17:F17)</f>
        <v>2000</v>
      </c>
    </row>
    <row r="17" spans="2:6" x14ac:dyDescent="0.2">
      <c r="B17" s="99">
        <v>51201</v>
      </c>
      <c r="C17" s="126" t="s">
        <v>71</v>
      </c>
      <c r="D17" s="101">
        <v>2000</v>
      </c>
      <c r="E17" s="101">
        <v>0</v>
      </c>
      <c r="F17" s="101">
        <f>SUM(D17:E17)</f>
        <v>2000</v>
      </c>
    </row>
    <row r="18" spans="2:6" x14ac:dyDescent="0.2">
      <c r="B18" s="96">
        <v>514</v>
      </c>
      <c r="C18" s="94" t="s">
        <v>75</v>
      </c>
      <c r="D18" s="98">
        <f>SUM(D19:D20)</f>
        <v>4529</v>
      </c>
      <c r="E18" s="98">
        <f>SUM(E19:E20)</f>
        <v>4029</v>
      </c>
      <c r="F18" s="98">
        <f>SUM(F19:F20)</f>
        <v>8558</v>
      </c>
    </row>
    <row r="19" spans="2:6" x14ac:dyDescent="0.2">
      <c r="B19" s="103">
        <v>51401</v>
      </c>
      <c r="C19" s="102" t="s">
        <v>76</v>
      </c>
      <c r="D19" s="101">
        <v>4029</v>
      </c>
      <c r="E19" s="101">
        <v>4029</v>
      </c>
      <c r="F19" s="101">
        <f>SUM(D19:E19)</f>
        <v>8058</v>
      </c>
    </row>
    <row r="20" spans="2:6" x14ac:dyDescent="0.2">
      <c r="B20" s="103">
        <v>51402</v>
      </c>
      <c r="C20" s="102" t="s">
        <v>363</v>
      </c>
      <c r="D20" s="101">
        <v>500</v>
      </c>
      <c r="E20" s="101"/>
      <c r="F20" s="101">
        <f>SUM(D20:E20)</f>
        <v>500</v>
      </c>
    </row>
    <row r="21" spans="2:6" x14ac:dyDescent="0.2">
      <c r="B21" s="96">
        <v>515</v>
      </c>
      <c r="C21" s="104" t="s">
        <v>77</v>
      </c>
      <c r="D21" s="98">
        <f>SUM(D22:D23)</f>
        <v>4173.5</v>
      </c>
      <c r="E21" s="98">
        <f>SUM(E22:E23)</f>
        <v>3673.5</v>
      </c>
      <c r="F21" s="98">
        <f>SUM(F22:F23)</f>
        <v>7847</v>
      </c>
    </row>
    <row r="22" spans="2:6" x14ac:dyDescent="0.2">
      <c r="B22" s="103">
        <v>51501</v>
      </c>
      <c r="C22" s="102" t="s">
        <v>76</v>
      </c>
      <c r="D22" s="101">
        <v>3673.5</v>
      </c>
      <c r="E22" s="101">
        <v>3673.5</v>
      </c>
      <c r="F22" s="101">
        <f>SUM(D22:E22)</f>
        <v>7347</v>
      </c>
    </row>
    <row r="23" spans="2:6" x14ac:dyDescent="0.2">
      <c r="B23" s="103">
        <v>51502</v>
      </c>
      <c r="C23" s="102" t="s">
        <v>363</v>
      </c>
      <c r="D23" s="101">
        <v>500</v>
      </c>
      <c r="E23" s="101"/>
      <c r="F23" s="101">
        <f>SUM(D23:E23)</f>
        <v>500</v>
      </c>
    </row>
    <row r="24" spans="2:6" x14ac:dyDescent="0.2">
      <c r="B24" s="96">
        <v>54</v>
      </c>
      <c r="C24" s="104" t="s">
        <v>79</v>
      </c>
      <c r="D24" s="105">
        <f>SUM(D25+D31+D36)</f>
        <v>17533</v>
      </c>
      <c r="E24" s="105">
        <f t="shared" ref="E24:F24" si="0">SUM(E25+E31+E36)</f>
        <v>2500</v>
      </c>
      <c r="F24" s="105">
        <f t="shared" si="0"/>
        <v>20033</v>
      </c>
    </row>
    <row r="25" spans="2:6" x14ac:dyDescent="0.2">
      <c r="B25" s="96">
        <v>541</v>
      </c>
      <c r="C25" s="104" t="s">
        <v>153</v>
      </c>
      <c r="D25" s="105">
        <f>SUM(D26:D30)</f>
        <v>9283</v>
      </c>
      <c r="E25" s="105">
        <f>SUM(E26:E30)</f>
        <v>2000</v>
      </c>
      <c r="F25" s="105">
        <f>SUM(F26:F30)</f>
        <v>11283</v>
      </c>
    </row>
    <row r="26" spans="2:6" x14ac:dyDescent="0.2">
      <c r="B26" s="103">
        <v>54101</v>
      </c>
      <c r="C26" s="102" t="s">
        <v>80</v>
      </c>
      <c r="D26" s="106">
        <v>6000</v>
      </c>
      <c r="E26" s="106">
        <f>2000</f>
        <v>2000</v>
      </c>
      <c r="F26" s="106">
        <f>SUM(D26:E26)</f>
        <v>8000</v>
      </c>
    </row>
    <row r="27" spans="2:6" x14ac:dyDescent="0.2">
      <c r="B27" s="103">
        <v>54104</v>
      </c>
      <c r="C27" s="102" t="s">
        <v>82</v>
      </c>
      <c r="D27" s="106">
        <v>2583</v>
      </c>
      <c r="E27" s="106">
        <v>0</v>
      </c>
      <c r="F27" s="106">
        <f>SUM(D27:E27)</f>
        <v>2583</v>
      </c>
    </row>
    <row r="28" spans="2:6" ht="12.75" customHeight="1" x14ac:dyDescent="0.2">
      <c r="B28" s="103">
        <v>54105</v>
      </c>
      <c r="C28" s="102" t="s">
        <v>83</v>
      </c>
      <c r="D28" s="106">
        <v>300</v>
      </c>
      <c r="E28" s="106">
        <v>0</v>
      </c>
      <c r="F28" s="106">
        <f>SUM(D28:E28)</f>
        <v>300</v>
      </c>
    </row>
    <row r="29" spans="2:6" x14ac:dyDescent="0.2">
      <c r="B29" s="103">
        <v>54114</v>
      </c>
      <c r="C29" s="102" t="s">
        <v>87</v>
      </c>
      <c r="D29" s="106">
        <v>250</v>
      </c>
      <c r="E29" s="106">
        <v>0</v>
      </c>
      <c r="F29" s="106">
        <f>SUM(D29:E29)</f>
        <v>250</v>
      </c>
    </row>
    <row r="30" spans="2:6" x14ac:dyDescent="0.2">
      <c r="B30" s="103">
        <v>54115</v>
      </c>
      <c r="C30" s="102" t="s">
        <v>88</v>
      </c>
      <c r="D30" s="106">
        <v>150</v>
      </c>
      <c r="E30" s="106">
        <v>0</v>
      </c>
      <c r="F30" s="106">
        <f>SUM(D30:E30)</f>
        <v>150</v>
      </c>
    </row>
    <row r="31" spans="2:6" x14ac:dyDescent="0.2">
      <c r="B31" s="96">
        <v>543</v>
      </c>
      <c r="C31" s="104" t="s">
        <v>145</v>
      </c>
      <c r="D31" s="105">
        <f>SUM(D32:D35)</f>
        <v>8000</v>
      </c>
      <c r="E31" s="105">
        <f>SUM(E32:E35)</f>
        <v>500</v>
      </c>
      <c r="F31" s="105">
        <f>SUM(F32:F35)</f>
        <v>8500</v>
      </c>
    </row>
    <row r="32" spans="2:6" x14ac:dyDescent="0.2">
      <c r="B32" s="103">
        <v>54304</v>
      </c>
      <c r="C32" s="102" t="s">
        <v>138</v>
      </c>
      <c r="D32" s="106">
        <v>5000</v>
      </c>
      <c r="E32" s="106">
        <v>500</v>
      </c>
      <c r="F32" s="106">
        <f>SUM(D32:E32)</f>
        <v>5500</v>
      </c>
    </row>
    <row r="33" spans="2:6" x14ac:dyDescent="0.2">
      <c r="B33" s="103">
        <v>54313</v>
      </c>
      <c r="C33" s="102" t="s">
        <v>123</v>
      </c>
      <c r="D33" s="106">
        <v>500</v>
      </c>
      <c r="E33" s="106">
        <v>0</v>
      </c>
      <c r="F33" s="106">
        <f>SUM(D33:E33)</f>
        <v>500</v>
      </c>
    </row>
    <row r="34" spans="2:6" x14ac:dyDescent="0.2">
      <c r="B34" s="103">
        <v>54314</v>
      </c>
      <c r="C34" s="102" t="s">
        <v>139</v>
      </c>
      <c r="D34" s="106">
        <v>1500</v>
      </c>
      <c r="E34" s="106">
        <v>0</v>
      </c>
      <c r="F34" s="106">
        <f>SUM(D34:E34)</f>
        <v>1500</v>
      </c>
    </row>
    <row r="35" spans="2:6" x14ac:dyDescent="0.2">
      <c r="B35" s="103">
        <v>54316</v>
      </c>
      <c r="C35" s="102" t="s">
        <v>53</v>
      </c>
      <c r="D35" s="106">
        <v>1000</v>
      </c>
      <c r="E35" s="106">
        <v>0</v>
      </c>
      <c r="F35" s="106">
        <f>+D35</f>
        <v>1000</v>
      </c>
    </row>
    <row r="36" spans="2:6" x14ac:dyDescent="0.2">
      <c r="B36" s="96">
        <v>544</v>
      </c>
      <c r="C36" s="104" t="s">
        <v>146</v>
      </c>
      <c r="D36" s="105">
        <f>SUM(D37)</f>
        <v>250</v>
      </c>
      <c r="E36" s="105">
        <f t="shared" ref="E36:F36" si="1">SUM(E37)</f>
        <v>0</v>
      </c>
      <c r="F36" s="105">
        <f t="shared" si="1"/>
        <v>250</v>
      </c>
    </row>
    <row r="37" spans="2:6" x14ac:dyDescent="0.2">
      <c r="B37" s="103">
        <v>54401</v>
      </c>
      <c r="C37" s="102" t="s">
        <v>98</v>
      </c>
      <c r="D37" s="106">
        <v>250</v>
      </c>
      <c r="E37" s="106">
        <v>0</v>
      </c>
      <c r="F37" s="106">
        <f>SUM(D37:E37)</f>
        <v>250</v>
      </c>
    </row>
    <row r="38" spans="2:6" x14ac:dyDescent="0.2">
      <c r="B38" s="96">
        <v>61</v>
      </c>
      <c r="C38" s="104" t="s">
        <v>106</v>
      </c>
      <c r="D38" s="105">
        <f>SUM(D39)</f>
        <v>8710</v>
      </c>
      <c r="E38" s="105">
        <f t="shared" ref="E38:F39" si="2">SUM(E39)</f>
        <v>0</v>
      </c>
      <c r="F38" s="105">
        <f t="shared" si="2"/>
        <v>8710</v>
      </c>
    </row>
    <row r="39" spans="2:6" x14ac:dyDescent="0.2">
      <c r="B39" s="96">
        <v>611</v>
      </c>
      <c r="C39" s="104" t="s">
        <v>152</v>
      </c>
      <c r="D39" s="105">
        <f>SUM(D40)</f>
        <v>8710</v>
      </c>
      <c r="E39" s="105">
        <f t="shared" si="2"/>
        <v>0</v>
      </c>
      <c r="F39" s="105">
        <f t="shared" si="2"/>
        <v>8710</v>
      </c>
    </row>
    <row r="40" spans="2:6" x14ac:dyDescent="0.2">
      <c r="B40" s="103">
        <v>61101</v>
      </c>
      <c r="C40" s="102" t="s">
        <v>108</v>
      </c>
      <c r="D40" s="106">
        <v>8710</v>
      </c>
      <c r="E40" s="106">
        <v>0</v>
      </c>
      <c r="F40" s="106">
        <f>SUM(D40:E40)</f>
        <v>8710</v>
      </c>
    </row>
    <row r="41" spans="2:6" x14ac:dyDescent="0.2">
      <c r="B41" s="103"/>
      <c r="C41" s="102"/>
      <c r="D41" s="106"/>
      <c r="E41" s="106"/>
      <c r="F41" s="106"/>
    </row>
    <row r="42" spans="2:6" x14ac:dyDescent="0.2">
      <c r="B42" s="103"/>
      <c r="C42" s="104" t="s">
        <v>115</v>
      </c>
      <c r="D42" s="105">
        <f>SUM(D12+D24+D38)</f>
        <v>97478.15</v>
      </c>
      <c r="E42" s="105">
        <f>SUM(E12+E24+E38)</f>
        <v>52602.5</v>
      </c>
      <c r="F42" s="105">
        <f>SUM(D42:E42)</f>
        <v>150080.65</v>
      </c>
    </row>
    <row r="43" spans="2:6" x14ac:dyDescent="0.2">
      <c r="B43" s="103"/>
      <c r="C43" s="102"/>
      <c r="D43" s="106"/>
      <c r="E43" s="106"/>
      <c r="F43" s="106"/>
    </row>
    <row r="44" spans="2:6" x14ac:dyDescent="0.2">
      <c r="B44" s="96"/>
      <c r="C44" s="104" t="s">
        <v>116</v>
      </c>
      <c r="D44" s="105">
        <f>SUM(D12+D24+D38)</f>
        <v>97478.15</v>
      </c>
      <c r="E44" s="105">
        <f>SUM(E12+E24+E38)</f>
        <v>52602.5</v>
      </c>
      <c r="F44" s="105">
        <f>SUM(F12+F24+F38)</f>
        <v>150080.65</v>
      </c>
    </row>
    <row r="45" spans="2:6" x14ac:dyDescent="0.2">
      <c r="B45" s="96"/>
      <c r="C45" s="104" t="s">
        <v>117</v>
      </c>
      <c r="D45" s="105">
        <f>SUM(D13+D16+D18+D21+D25+D31+D36+D39)</f>
        <v>97478.15</v>
      </c>
      <c r="E45" s="105">
        <f>SUM(E13+E16+E18+E21+E25+E31+E36+E39)</f>
        <v>52602.5</v>
      </c>
      <c r="F45" s="105">
        <f>SUM(F13+F16+F18+F21+F25+F31+F36+F39)</f>
        <v>150080.65</v>
      </c>
    </row>
    <row r="46" spans="2:6" x14ac:dyDescent="0.2">
      <c r="B46" s="96"/>
      <c r="C46" s="104" t="s">
        <v>118</v>
      </c>
      <c r="D46" s="105">
        <f>SUM(D14+D15+D17+D19+D20+D22+D23+D26+D27+D28+D29+D30+D32+D33+D34+D35+D37+D40)</f>
        <v>97478.15</v>
      </c>
      <c r="E46" s="105">
        <f>SUM(E14+E15+E17+E19+E22+E26+E27+E28+E29+E30+E32+E33+E34+E35+E37+E40)</f>
        <v>52602.5</v>
      </c>
      <c r="F46" s="105">
        <f>SUM(F14+F15+F17+F19+F20+F22+F23+F26+F27+F28+F29+F30+F32+F33+F34+F35+F37+F40)</f>
        <v>150080.65</v>
      </c>
    </row>
    <row r="47" spans="2:6" x14ac:dyDescent="0.2">
      <c r="B47" s="9"/>
    </row>
    <row r="88" ht="15" customHeight="1" x14ac:dyDescent="0.2"/>
    <row r="2469" spans="7:100" ht="11.1" customHeight="1" x14ac:dyDescent="0.2">
      <c r="G2469" s="10"/>
      <c r="H2469" s="10"/>
      <c r="I2469" s="10"/>
      <c r="J2469" s="10"/>
      <c r="L2469" s="10"/>
      <c r="M2469" s="10"/>
      <c r="N2469" s="10"/>
      <c r="O2469" s="10"/>
      <c r="P2469" s="10"/>
      <c r="Q2469" s="10"/>
      <c r="R2469" s="10"/>
      <c r="S2469" s="10"/>
      <c r="T2469" s="10"/>
      <c r="U2469" s="10"/>
      <c r="V2469" s="10"/>
      <c r="W2469" s="10"/>
      <c r="X2469" s="10"/>
      <c r="Y2469" s="10"/>
      <c r="Z2469" s="10"/>
      <c r="AA2469" s="10"/>
      <c r="AB2469" s="10"/>
      <c r="AC2469" s="10"/>
      <c r="AD2469" s="10"/>
      <c r="AE2469" s="10"/>
      <c r="AF2469" s="10"/>
      <c r="AG2469" s="10"/>
      <c r="AH2469" s="10"/>
      <c r="AI2469" s="10"/>
      <c r="AJ2469" s="10"/>
      <c r="AK2469" s="10"/>
      <c r="AL2469" s="10"/>
      <c r="AM2469" s="10"/>
      <c r="AN2469" s="10"/>
      <c r="AO2469" s="10"/>
      <c r="AP2469" s="10"/>
      <c r="AQ2469" s="10"/>
      <c r="AR2469" s="10"/>
      <c r="AS2469" s="10"/>
      <c r="AT2469" s="10"/>
      <c r="AU2469" s="10"/>
      <c r="AV2469" s="10"/>
      <c r="AX2469" s="10"/>
      <c r="AY2469" s="10"/>
      <c r="AZ2469" s="10"/>
      <c r="BA2469" s="10"/>
      <c r="BB2469" s="10"/>
      <c r="BC2469" s="10"/>
      <c r="BE2469" s="10"/>
      <c r="BF2469" s="10"/>
      <c r="BG2469" s="10"/>
      <c r="BH2469" s="10"/>
      <c r="BI2469" s="10"/>
      <c r="BJ2469" s="10"/>
      <c r="BL2469" s="10"/>
      <c r="BM2469" s="10"/>
      <c r="BN2469" s="10"/>
      <c r="BO2469" s="10"/>
      <c r="BP2469" s="10"/>
      <c r="BQ2469" s="10"/>
      <c r="BS2469" s="10"/>
      <c r="BT2469" s="10"/>
      <c r="BU2469" s="10"/>
      <c r="BV2469" s="10"/>
      <c r="BW2469" s="10"/>
      <c r="BX2469" s="10"/>
      <c r="BZ2469" s="10"/>
      <c r="CA2469" s="10"/>
      <c r="CB2469" s="10"/>
      <c r="CC2469" s="10"/>
      <c r="CD2469" s="10"/>
      <c r="CE2469" s="10"/>
      <c r="CG2469" s="10"/>
      <c r="CH2469" s="10"/>
      <c r="CI2469" s="10"/>
      <c r="CJ2469" s="10"/>
      <c r="CK2469" s="10"/>
      <c r="CL2469" s="10"/>
      <c r="CN2469" s="10"/>
      <c r="CO2469" s="10"/>
      <c r="CP2469" s="10"/>
      <c r="CQ2469" s="10"/>
      <c r="CR2469" s="10"/>
      <c r="CS2469" s="10"/>
      <c r="CU2469" s="10"/>
      <c r="CV2469" s="10"/>
    </row>
    <row r="2470" spans="7:100" ht="11.1" customHeight="1" x14ac:dyDescent="0.2">
      <c r="G2470" s="1"/>
      <c r="H2470" s="1"/>
      <c r="I2470" s="1"/>
      <c r="J2470" s="1"/>
      <c r="L2470" s="1"/>
      <c r="M2470" s="1"/>
      <c r="N2470" s="1"/>
      <c r="O2470" s="1"/>
      <c r="P2470" s="1"/>
      <c r="Q2470" s="1"/>
      <c r="R2470" s="1"/>
      <c r="S2470" s="1"/>
      <c r="T2470" s="1"/>
      <c r="U2470" s="1"/>
      <c r="V2470" s="1"/>
      <c r="W2470" s="1"/>
      <c r="X2470" s="1"/>
      <c r="Y2470" s="1"/>
      <c r="Z2470" s="1"/>
      <c r="AA2470" s="1"/>
      <c r="AB2470" s="1"/>
      <c r="AC2470" s="1"/>
      <c r="AD2470" s="1"/>
      <c r="AE2470" s="1"/>
      <c r="AF2470" s="1"/>
      <c r="AG2470" s="1"/>
      <c r="AH2470" s="1"/>
      <c r="AI2470" s="1"/>
      <c r="AJ2470" s="1"/>
      <c r="AK2470" s="1"/>
      <c r="AL2470" s="1"/>
      <c r="AM2470" s="1"/>
      <c r="AN2470" s="1"/>
      <c r="AO2470" s="1"/>
      <c r="AP2470" s="1"/>
      <c r="AQ2470" s="1"/>
      <c r="AR2470" s="1"/>
      <c r="AS2470" s="1"/>
      <c r="AT2470" s="1"/>
      <c r="AU2470" s="1"/>
      <c r="AV2470" s="1"/>
      <c r="AX2470" s="1"/>
      <c r="AY2470" s="1"/>
      <c r="AZ2470" s="1"/>
      <c r="BA2470" s="1"/>
      <c r="BB2470" s="1"/>
      <c r="BC2470" s="1"/>
      <c r="BE2470" s="1"/>
      <c r="BF2470" s="1"/>
      <c r="BG2470" s="1"/>
      <c r="BH2470" s="1"/>
      <c r="BI2470" s="1"/>
      <c r="BJ2470" s="1"/>
      <c r="BL2470" s="1"/>
      <c r="BM2470" s="1"/>
      <c r="BN2470" s="1"/>
      <c r="BO2470" s="1"/>
      <c r="BP2470" s="1"/>
      <c r="BQ2470" s="1"/>
      <c r="BS2470" s="1"/>
      <c r="BT2470" s="1"/>
      <c r="BU2470" s="1"/>
      <c r="BV2470" s="1"/>
      <c r="BW2470" s="1"/>
      <c r="BX2470" s="1"/>
      <c r="BZ2470" s="1"/>
      <c r="CA2470" s="1"/>
      <c r="CB2470" s="1"/>
      <c r="CC2470" s="1"/>
      <c r="CD2470" s="1"/>
      <c r="CE2470" s="1"/>
      <c r="CG2470" s="1"/>
      <c r="CH2470" s="1"/>
      <c r="CI2470" s="1"/>
      <c r="CJ2470" s="1"/>
      <c r="CK2470" s="1"/>
      <c r="CL2470" s="1"/>
      <c r="CN2470" s="1"/>
      <c r="CO2470" s="1"/>
      <c r="CP2470" s="1"/>
      <c r="CQ2470" s="1"/>
      <c r="CR2470" s="1"/>
      <c r="CS2470" s="1"/>
      <c r="CU2470" s="1"/>
      <c r="CV2470" s="1"/>
    </row>
    <row r="2471" spans="7:100" ht="11.1" customHeight="1" x14ac:dyDescent="0.2">
      <c r="G2471" s="1"/>
      <c r="H2471" s="1"/>
      <c r="I2471" s="1"/>
      <c r="J2471" s="1"/>
      <c r="L2471" s="1"/>
      <c r="M2471" s="1"/>
      <c r="N2471" s="1"/>
      <c r="O2471" s="1"/>
      <c r="P2471" s="1"/>
      <c r="Q2471" s="1"/>
      <c r="R2471" s="1"/>
      <c r="S2471" s="1"/>
      <c r="T2471" s="1"/>
      <c r="U2471" s="1"/>
      <c r="V2471" s="1"/>
      <c r="W2471" s="1"/>
      <c r="X2471" s="1"/>
      <c r="Y2471" s="1"/>
      <c r="Z2471" s="1"/>
      <c r="AA2471" s="1"/>
      <c r="AB2471" s="1"/>
      <c r="AC2471" s="1"/>
      <c r="AD2471" s="1"/>
      <c r="AE2471" s="1"/>
      <c r="AF2471" s="1"/>
      <c r="AH2471" s="1"/>
      <c r="AI2471" s="1"/>
      <c r="AK2471" s="1"/>
      <c r="AM2471" s="1"/>
      <c r="AN2471" s="1"/>
      <c r="AO2471" s="1"/>
      <c r="AP2471" s="1"/>
      <c r="AQ2471" s="1"/>
      <c r="AR2471" s="1"/>
      <c r="AT2471" s="1"/>
      <c r="AV2471" s="1"/>
      <c r="AX2471" s="1"/>
      <c r="AY2471" s="1"/>
      <c r="AZ2471" s="1"/>
      <c r="BA2471" s="1"/>
      <c r="BB2471" s="1"/>
      <c r="BC2471" s="1"/>
      <c r="BE2471" s="1"/>
      <c r="BF2471" s="1"/>
      <c r="BG2471" s="1"/>
      <c r="BH2471" s="1"/>
      <c r="BJ2471" s="1"/>
      <c r="BL2471" s="1"/>
      <c r="BM2471" s="1"/>
      <c r="BN2471" s="1"/>
      <c r="BO2471" s="1"/>
      <c r="BP2471" s="1"/>
      <c r="BQ2471" s="1"/>
      <c r="BS2471" s="1"/>
      <c r="BT2471" s="1"/>
      <c r="BU2471" s="1"/>
      <c r="BV2471" s="1"/>
      <c r="BW2471" s="1"/>
      <c r="BX2471" s="1"/>
      <c r="BZ2471" s="1"/>
      <c r="CB2471" s="1"/>
      <c r="CC2471" s="1"/>
      <c r="CD2471" s="1"/>
      <c r="CE2471" s="1"/>
      <c r="CG2471" s="1"/>
      <c r="CH2471" s="1"/>
      <c r="CI2471" s="1"/>
      <c r="CJ2471" s="1"/>
      <c r="CK2471" s="1"/>
      <c r="CL2471" s="1"/>
      <c r="CN2471" s="1"/>
      <c r="CO2471" s="1"/>
      <c r="CP2471" s="1"/>
      <c r="CU2471" s="1"/>
      <c r="CV2471" s="1"/>
    </row>
    <row r="2472" spans="7:100" x14ac:dyDescent="0.2">
      <c r="G2472" s="1"/>
      <c r="H2472" s="1"/>
      <c r="I2472" s="1"/>
      <c r="J2472" s="1"/>
      <c r="L2472" s="1"/>
      <c r="M2472" s="1"/>
      <c r="N2472" s="1"/>
      <c r="O2472" s="1"/>
      <c r="P2472" s="1"/>
      <c r="Q2472" s="1"/>
      <c r="R2472" s="1"/>
      <c r="S2472" s="1"/>
      <c r="T2472" s="1"/>
      <c r="U2472" s="1"/>
      <c r="V2472" s="1"/>
      <c r="W2472" s="1"/>
      <c r="X2472" s="1"/>
      <c r="Y2472" s="1"/>
      <c r="Z2472" s="1"/>
      <c r="AA2472" s="1"/>
      <c r="AB2472" s="1"/>
      <c r="AC2472" s="1"/>
      <c r="AD2472" s="1"/>
      <c r="AE2472" s="1"/>
      <c r="AF2472" s="1"/>
      <c r="AH2472" s="1"/>
      <c r="AI2472" s="1"/>
      <c r="AK2472" s="1"/>
      <c r="AM2472" s="1"/>
      <c r="AN2472" s="1"/>
      <c r="AO2472" s="1"/>
      <c r="AP2472" s="1"/>
      <c r="AQ2472" s="1"/>
      <c r="AR2472" s="1"/>
      <c r="AT2472" s="1"/>
      <c r="AV2472" s="1"/>
      <c r="AX2472" s="1"/>
      <c r="AY2472" s="1"/>
      <c r="AZ2472" s="1"/>
      <c r="BA2472" s="1"/>
      <c r="BB2472" s="1"/>
      <c r="BC2472" s="1"/>
      <c r="BE2472" s="1"/>
      <c r="BF2472" s="1"/>
      <c r="BG2472" s="1"/>
      <c r="BH2472" s="1"/>
      <c r="BJ2472" s="1"/>
      <c r="BL2472" s="1"/>
      <c r="BM2472" s="1"/>
      <c r="BN2472" s="1"/>
      <c r="BO2472" s="1"/>
      <c r="BP2472" s="1"/>
      <c r="BQ2472" s="1"/>
      <c r="BS2472" s="1"/>
      <c r="BT2472" s="1"/>
      <c r="BU2472" s="1"/>
      <c r="BV2472" s="1"/>
      <c r="BW2472" s="1"/>
      <c r="BX2472" s="1"/>
      <c r="BZ2472" s="1"/>
      <c r="CB2472" s="1"/>
      <c r="CC2472" s="1"/>
      <c r="CD2472" s="1"/>
      <c r="CE2472" s="1"/>
      <c r="CG2472" s="1"/>
      <c r="CH2472" s="1"/>
      <c r="CI2472" s="1"/>
      <c r="CJ2472" s="1"/>
      <c r="CK2472" s="1"/>
      <c r="CL2472" s="1"/>
      <c r="CN2472" s="1"/>
      <c r="CO2472" s="1"/>
      <c r="CP2472" s="1"/>
      <c r="CU2472" s="1"/>
      <c r="CV2472" s="1"/>
    </row>
    <row r="2473" spans="7:100" ht="12.95" customHeight="1" x14ac:dyDescent="0.2">
      <c r="G2473" s="1"/>
      <c r="H2473" s="1"/>
      <c r="I2473" s="1"/>
      <c r="J2473" s="1"/>
      <c r="L2473" s="1"/>
      <c r="M2473" s="1"/>
      <c r="N2473" s="1"/>
      <c r="O2473" s="1"/>
      <c r="P2473" s="1"/>
      <c r="Q2473" s="1"/>
      <c r="R2473" s="1"/>
      <c r="S2473" s="1"/>
      <c r="T2473" s="1"/>
      <c r="U2473" s="1"/>
      <c r="V2473" s="1"/>
      <c r="W2473" s="1"/>
      <c r="X2473" s="1"/>
      <c r="Y2473" s="1"/>
      <c r="AB2473" s="1"/>
      <c r="AC2473" s="1"/>
      <c r="AD2473" s="1"/>
      <c r="AE2473" s="1"/>
      <c r="AF2473" s="1"/>
      <c r="AH2473" s="1"/>
      <c r="AI2473" s="1"/>
      <c r="AK2473" s="1"/>
      <c r="AM2473" s="1"/>
      <c r="AN2473" s="1"/>
      <c r="AQ2473" s="1"/>
      <c r="AT2473" s="1"/>
      <c r="AV2473" s="1"/>
      <c r="AX2473" s="1"/>
      <c r="AY2473" s="1"/>
      <c r="AZ2473" s="1"/>
      <c r="BA2473" s="1"/>
      <c r="BC2473" s="1"/>
      <c r="BE2473" s="1"/>
      <c r="BF2473" s="1"/>
      <c r="BG2473" s="1"/>
      <c r="BH2473" s="1"/>
      <c r="BJ2473" s="1"/>
      <c r="BL2473" s="1"/>
      <c r="BM2473" s="1"/>
      <c r="BN2473" s="1"/>
      <c r="BO2473" s="1"/>
      <c r="BP2473" s="1"/>
      <c r="BQ2473" s="1"/>
      <c r="BT2473" s="1"/>
      <c r="BU2473" s="1"/>
      <c r="BV2473" s="1"/>
      <c r="BW2473" s="1"/>
      <c r="BX2473" s="1"/>
      <c r="CB2473" s="1"/>
      <c r="CC2473" s="1"/>
      <c r="CD2473" s="1"/>
      <c r="CE2473" s="1"/>
      <c r="CH2473" s="1"/>
      <c r="CI2473" s="1"/>
      <c r="CJ2473" s="1"/>
      <c r="CK2473" s="1"/>
      <c r="CL2473" s="1"/>
      <c r="CP2473" s="1"/>
      <c r="CU2473" s="1"/>
      <c r="CV2473" s="1"/>
    </row>
    <row r="2474" spans="7:100" ht="12.95" customHeight="1" x14ac:dyDescent="0.2">
      <c r="G2474" s="1"/>
      <c r="H2474" s="1"/>
      <c r="I2474" s="1"/>
      <c r="J2474" s="1"/>
      <c r="L2474" s="1"/>
      <c r="M2474" s="1"/>
      <c r="N2474" s="1"/>
      <c r="O2474" s="1"/>
      <c r="P2474" s="1"/>
      <c r="Q2474" s="1"/>
      <c r="R2474" s="1"/>
      <c r="T2474" s="1"/>
      <c r="U2474" s="1"/>
      <c r="V2474" s="1"/>
      <c r="W2474" s="1"/>
      <c r="X2474" s="1"/>
      <c r="Y2474" s="1"/>
      <c r="AB2474" s="1"/>
      <c r="AC2474" s="1"/>
      <c r="AD2474" s="1"/>
      <c r="AE2474" s="1"/>
      <c r="AF2474" s="1"/>
      <c r="AH2474" s="1"/>
      <c r="AI2474" s="1"/>
      <c r="AK2474" s="1"/>
      <c r="AM2474" s="1"/>
      <c r="AN2474" s="1"/>
      <c r="AQ2474" s="1"/>
      <c r="AT2474" s="1"/>
      <c r="AV2474" s="1"/>
      <c r="AX2474" s="1"/>
      <c r="AY2474" s="1"/>
      <c r="AZ2474" s="1"/>
      <c r="BA2474" s="1"/>
      <c r="BC2474" s="1"/>
      <c r="BE2474" s="1"/>
      <c r="BF2474" s="1"/>
      <c r="BG2474" s="1"/>
      <c r="BH2474" s="1"/>
      <c r="BJ2474" s="1"/>
      <c r="BM2474" s="1"/>
      <c r="BN2474" s="1"/>
      <c r="BO2474" s="1"/>
      <c r="BP2474" s="1"/>
      <c r="BQ2474" s="1"/>
      <c r="BT2474" s="1"/>
      <c r="BU2474" s="1"/>
      <c r="BV2474" s="1"/>
      <c r="BW2474" s="1"/>
      <c r="BX2474" s="1"/>
      <c r="CB2474" s="1"/>
      <c r="CC2474" s="1"/>
      <c r="CD2474" s="1"/>
      <c r="CE2474" s="1"/>
      <c r="CH2474" s="1"/>
      <c r="CI2474" s="1"/>
      <c r="CJ2474" s="1"/>
      <c r="CK2474" s="1"/>
      <c r="CL2474" s="1"/>
      <c r="CP2474" s="1"/>
      <c r="CU2474" s="1"/>
      <c r="CV2474" s="1"/>
    </row>
    <row r="2475" spans="7:100" ht="12.95" customHeight="1" x14ac:dyDescent="0.2">
      <c r="G2475" s="1"/>
      <c r="H2475" s="1"/>
      <c r="I2475" s="1"/>
      <c r="J2475" s="1"/>
      <c r="L2475" s="1"/>
      <c r="M2475" s="1"/>
      <c r="N2475" s="1"/>
      <c r="O2475" s="1"/>
      <c r="P2475" s="1"/>
      <c r="Q2475" s="1"/>
      <c r="R2475" s="1"/>
      <c r="T2475" s="1"/>
      <c r="U2475" s="1"/>
      <c r="V2475" s="1"/>
      <c r="W2475" s="1"/>
      <c r="X2475" s="1"/>
      <c r="Y2475" s="1"/>
      <c r="AB2475" s="1"/>
      <c r="AC2475" s="1"/>
      <c r="AD2475" s="1"/>
      <c r="AE2475" s="1"/>
      <c r="AF2475" s="1"/>
      <c r="AH2475" s="1"/>
      <c r="AI2475" s="1"/>
      <c r="AK2475" s="1"/>
      <c r="AM2475" s="1"/>
      <c r="AN2475" s="1"/>
      <c r="AQ2475" s="1"/>
      <c r="AT2475" s="1"/>
      <c r="AV2475" s="1"/>
      <c r="AX2475" s="1"/>
      <c r="AY2475" s="1"/>
      <c r="AZ2475" s="1"/>
      <c r="BA2475" s="1"/>
      <c r="BC2475" s="1"/>
      <c r="BE2475" s="1"/>
      <c r="BF2475" s="1"/>
      <c r="BG2475" s="1"/>
      <c r="BH2475" s="1"/>
      <c r="BJ2475" s="1"/>
      <c r="BM2475" s="1"/>
      <c r="BN2475" s="1"/>
      <c r="BO2475" s="1"/>
      <c r="BP2475" s="1"/>
      <c r="BQ2475" s="1"/>
      <c r="BT2475" s="1"/>
      <c r="BU2475" s="1"/>
      <c r="BV2475" s="1"/>
      <c r="BW2475" s="1"/>
      <c r="BX2475" s="1"/>
      <c r="CB2475" s="1"/>
      <c r="CC2475" s="1"/>
      <c r="CD2475" s="1"/>
      <c r="CE2475" s="1"/>
      <c r="CH2475" s="1"/>
      <c r="CI2475" s="1"/>
      <c r="CJ2475" s="1"/>
      <c r="CK2475" s="1"/>
      <c r="CL2475" s="1"/>
      <c r="CP2475" s="1"/>
      <c r="CU2475" s="1"/>
      <c r="CV2475" s="1"/>
    </row>
    <row r="2476" spans="7:100" x14ac:dyDescent="0.2">
      <c r="G2476" s="1"/>
      <c r="H2476" s="1"/>
      <c r="I2476" s="1"/>
      <c r="J2476" s="1"/>
      <c r="L2476" s="1"/>
      <c r="M2476" s="1"/>
      <c r="N2476" s="1"/>
      <c r="O2476" s="1"/>
      <c r="P2476" s="1"/>
      <c r="Q2476" s="1"/>
      <c r="R2476" s="1"/>
      <c r="T2476" s="1"/>
      <c r="U2476" s="1"/>
      <c r="V2476" s="1"/>
      <c r="W2476" s="1"/>
      <c r="X2476" s="1"/>
      <c r="Y2476" s="1"/>
      <c r="AB2476" s="1"/>
      <c r="AC2476" s="1"/>
      <c r="AE2476" s="1"/>
      <c r="AF2476" s="1"/>
      <c r="AH2476" s="1"/>
      <c r="AI2476" s="1"/>
      <c r="AK2476" s="1"/>
      <c r="AM2476" s="1"/>
      <c r="AN2476" s="1"/>
      <c r="AQ2476" s="1"/>
      <c r="AT2476" s="1"/>
      <c r="AV2476" s="1"/>
      <c r="AX2476" s="1"/>
      <c r="AY2476" s="1"/>
      <c r="AZ2476" s="1"/>
      <c r="BA2476" s="1"/>
      <c r="BC2476" s="1"/>
      <c r="BE2476" s="1"/>
      <c r="BF2476" s="1"/>
      <c r="BG2476" s="1"/>
      <c r="BH2476" s="1"/>
      <c r="BJ2476" s="1"/>
      <c r="BM2476" s="1"/>
      <c r="BN2476" s="1"/>
      <c r="BO2476" s="1"/>
      <c r="BP2476" s="1"/>
      <c r="BQ2476" s="1"/>
      <c r="BT2476" s="1"/>
      <c r="BU2476" s="1"/>
      <c r="BV2476" s="1"/>
      <c r="BW2476" s="1"/>
      <c r="BX2476" s="1"/>
      <c r="CB2476" s="1"/>
      <c r="CC2476" s="1"/>
      <c r="CD2476" s="1"/>
      <c r="CE2476" s="1"/>
      <c r="CH2476" s="1"/>
      <c r="CI2476" s="1"/>
      <c r="CJ2476" s="1"/>
      <c r="CK2476" s="1"/>
      <c r="CP2476" s="1"/>
      <c r="CU2476" s="1"/>
      <c r="CV2476" s="1"/>
    </row>
    <row r="2477" spans="7:100" x14ac:dyDescent="0.2">
      <c r="G2477" s="1"/>
      <c r="H2477" s="1"/>
      <c r="I2477" s="1"/>
      <c r="J2477" s="1"/>
      <c r="L2477" s="1"/>
      <c r="M2477" s="1"/>
      <c r="N2477" s="1"/>
      <c r="O2477" s="1"/>
      <c r="P2477" s="1"/>
      <c r="Q2477" s="1"/>
      <c r="R2477" s="1"/>
      <c r="T2477" s="1"/>
      <c r="U2477" s="1"/>
      <c r="V2477" s="1"/>
      <c r="W2477" s="1"/>
      <c r="X2477" s="1"/>
      <c r="Y2477" s="1"/>
      <c r="AB2477" s="1"/>
      <c r="AC2477" s="1"/>
      <c r="AE2477" s="1"/>
      <c r="AF2477" s="1"/>
      <c r="AH2477" s="1"/>
      <c r="AI2477" s="1"/>
      <c r="AK2477" s="1"/>
      <c r="AM2477" s="1"/>
      <c r="AN2477" s="1"/>
      <c r="AQ2477" s="1"/>
      <c r="AT2477" s="1"/>
      <c r="AV2477" s="1"/>
      <c r="AX2477" s="1"/>
      <c r="AY2477" s="1"/>
      <c r="AZ2477" s="1"/>
      <c r="BA2477" s="1"/>
      <c r="BC2477" s="1"/>
      <c r="BE2477" s="1"/>
      <c r="BF2477" s="1"/>
      <c r="BG2477" s="1"/>
      <c r="BH2477" s="1"/>
      <c r="BJ2477" s="1"/>
      <c r="BM2477" s="1"/>
      <c r="BN2477" s="1"/>
      <c r="BO2477" s="1"/>
      <c r="BP2477" s="1"/>
      <c r="BQ2477" s="1"/>
      <c r="BT2477" s="1"/>
      <c r="BU2477" s="1"/>
      <c r="BV2477" s="1"/>
      <c r="BW2477" s="1"/>
      <c r="BX2477" s="1"/>
      <c r="CB2477" s="1"/>
      <c r="CC2477" s="1"/>
      <c r="CD2477" s="1"/>
      <c r="CE2477" s="1"/>
      <c r="CH2477" s="1"/>
      <c r="CI2477" s="1"/>
      <c r="CJ2477" s="1"/>
      <c r="CK2477" s="1"/>
      <c r="CP2477" s="1"/>
      <c r="CU2477" s="1"/>
      <c r="CV2477" s="1"/>
    </row>
    <row r="2478" spans="7:100" x14ac:dyDescent="0.2">
      <c r="G2478" s="1"/>
      <c r="H2478" s="1"/>
      <c r="I2478" s="1"/>
      <c r="J2478" s="1"/>
      <c r="L2478" s="1"/>
      <c r="M2478" s="1"/>
      <c r="N2478" s="1"/>
      <c r="O2478" s="1"/>
      <c r="P2478" s="1"/>
      <c r="Q2478" s="1"/>
      <c r="R2478" s="1"/>
      <c r="T2478" s="1"/>
      <c r="U2478" s="1"/>
      <c r="V2478" s="1"/>
      <c r="W2478" s="1"/>
      <c r="X2478" s="1"/>
      <c r="Y2478" s="1"/>
      <c r="AB2478" s="1"/>
      <c r="AC2478" s="1"/>
      <c r="AE2478" s="1"/>
      <c r="AH2478" s="1"/>
      <c r="AI2478" s="1"/>
      <c r="AK2478" s="1"/>
      <c r="AM2478" s="1"/>
      <c r="AN2478" s="1"/>
      <c r="AQ2478" s="1"/>
      <c r="AT2478" s="1"/>
      <c r="AV2478" s="1"/>
      <c r="AX2478" s="1"/>
      <c r="AY2478" s="1"/>
      <c r="AZ2478" s="1"/>
      <c r="BA2478" s="1"/>
      <c r="BC2478" s="1"/>
      <c r="BE2478" s="1"/>
      <c r="BF2478" s="1"/>
      <c r="BG2478" s="1"/>
      <c r="BH2478" s="1"/>
      <c r="BJ2478" s="1"/>
      <c r="BM2478" s="1"/>
      <c r="BN2478" s="1"/>
      <c r="BO2478" s="1"/>
      <c r="BP2478" s="1"/>
      <c r="BQ2478" s="1"/>
      <c r="BT2478" s="1"/>
      <c r="BU2478" s="1"/>
      <c r="BV2478" s="1"/>
      <c r="BW2478" s="1"/>
      <c r="BX2478" s="1"/>
      <c r="CB2478" s="1"/>
      <c r="CC2478" s="1"/>
      <c r="CD2478" s="1"/>
      <c r="CE2478" s="1"/>
      <c r="CH2478" s="1"/>
      <c r="CI2478" s="1"/>
      <c r="CJ2478" s="1"/>
      <c r="CK2478" s="1"/>
      <c r="CP2478" s="1"/>
      <c r="CU2478" s="1"/>
      <c r="CV2478" s="1"/>
    </row>
    <row r="2479" spans="7:100" x14ac:dyDescent="0.2">
      <c r="G2479" s="1"/>
      <c r="H2479" s="1"/>
      <c r="I2479" s="1"/>
      <c r="J2479" s="1"/>
      <c r="L2479" s="1"/>
      <c r="M2479" s="1"/>
      <c r="N2479" s="1"/>
      <c r="O2479" s="1"/>
      <c r="P2479" s="1"/>
      <c r="Q2479" s="1"/>
      <c r="R2479" s="1"/>
      <c r="T2479" s="1"/>
      <c r="U2479" s="1"/>
      <c r="V2479" s="1"/>
      <c r="W2479" s="1"/>
      <c r="X2479" s="1"/>
      <c r="Y2479" s="1"/>
      <c r="AB2479" s="1"/>
      <c r="AC2479" s="1"/>
      <c r="AE2479" s="1"/>
      <c r="AH2479" s="1"/>
      <c r="AI2479" s="1"/>
      <c r="AK2479" s="1"/>
      <c r="AM2479" s="1"/>
      <c r="AN2479" s="1"/>
      <c r="AQ2479" s="1"/>
      <c r="AT2479" s="1"/>
      <c r="AV2479" s="1"/>
      <c r="AX2479" s="1"/>
      <c r="AY2479" s="1"/>
      <c r="AZ2479" s="1"/>
      <c r="BA2479" s="1"/>
      <c r="BC2479" s="1"/>
      <c r="BE2479" s="1"/>
      <c r="BF2479" s="1"/>
      <c r="BG2479" s="1"/>
      <c r="BH2479" s="1"/>
      <c r="BJ2479" s="1"/>
      <c r="BM2479" s="1"/>
      <c r="BN2479" s="1"/>
      <c r="BO2479" s="1"/>
      <c r="BP2479" s="1"/>
      <c r="BQ2479" s="1"/>
      <c r="BT2479" s="1"/>
      <c r="BU2479" s="1"/>
      <c r="BV2479" s="1"/>
      <c r="BW2479" s="1"/>
      <c r="BX2479" s="1"/>
      <c r="CB2479" s="1"/>
      <c r="CC2479" s="1"/>
      <c r="CD2479" s="1"/>
      <c r="CE2479" s="1"/>
      <c r="CH2479" s="1"/>
      <c r="CI2479" s="1"/>
      <c r="CJ2479" s="1"/>
      <c r="CK2479" s="1"/>
      <c r="CP2479" s="1"/>
      <c r="CU2479" s="1"/>
      <c r="CV2479" s="1"/>
    </row>
    <row r="2480" spans="7:100" x14ac:dyDescent="0.2">
      <c r="G2480" s="1"/>
      <c r="H2480" s="1"/>
      <c r="I2480" s="1"/>
      <c r="J2480" s="1"/>
      <c r="L2480" s="1"/>
      <c r="M2480" s="1"/>
      <c r="N2480" s="1"/>
      <c r="O2480" s="1"/>
      <c r="P2480" s="1"/>
      <c r="Q2480" s="1"/>
      <c r="R2480" s="1"/>
      <c r="T2480" s="1"/>
      <c r="U2480" s="1"/>
      <c r="V2480" s="1"/>
      <c r="W2480" s="1"/>
      <c r="X2480" s="1"/>
      <c r="Y2480" s="1"/>
      <c r="AB2480" s="1"/>
      <c r="AC2480" s="1"/>
      <c r="AE2480" s="1"/>
      <c r="AH2480" s="1"/>
      <c r="AI2480" s="1"/>
      <c r="AK2480" s="1"/>
      <c r="AM2480" s="1"/>
      <c r="AN2480" s="1"/>
      <c r="AQ2480" s="1"/>
      <c r="AT2480" s="1"/>
      <c r="AV2480" s="1"/>
      <c r="AX2480" s="1"/>
      <c r="AY2480" s="1"/>
      <c r="AZ2480" s="1"/>
      <c r="BA2480" s="1"/>
      <c r="BC2480" s="1"/>
      <c r="BE2480" s="1"/>
      <c r="BF2480" s="1"/>
      <c r="BG2480" s="1"/>
      <c r="BH2480" s="1"/>
      <c r="BJ2480" s="1"/>
      <c r="BM2480" s="1"/>
      <c r="BN2480" s="1"/>
      <c r="BO2480" s="1"/>
      <c r="BP2480" s="1"/>
      <c r="BQ2480" s="1"/>
      <c r="BT2480" s="1"/>
      <c r="BU2480" s="1"/>
      <c r="BV2480" s="1"/>
      <c r="BW2480" s="1"/>
      <c r="BX2480" s="1"/>
      <c r="CB2480" s="1"/>
      <c r="CC2480" s="1"/>
      <c r="CD2480" s="1"/>
      <c r="CE2480" s="1"/>
      <c r="CH2480" s="1"/>
      <c r="CI2480" s="1"/>
      <c r="CJ2480" s="1"/>
      <c r="CK2480" s="1"/>
      <c r="CP2480" s="1"/>
      <c r="CU2480" s="1"/>
      <c r="CV2480" s="1"/>
    </row>
    <row r="2481" spans="7:126" x14ac:dyDescent="0.2">
      <c r="G2481" s="1"/>
      <c r="H2481" s="1"/>
      <c r="I2481" s="1"/>
      <c r="J2481" s="1"/>
      <c r="L2481" s="1"/>
      <c r="M2481" s="1"/>
      <c r="N2481" s="1"/>
      <c r="O2481" s="1"/>
      <c r="P2481" s="1"/>
      <c r="Q2481" s="1"/>
      <c r="R2481" s="1"/>
      <c r="T2481" s="1"/>
      <c r="U2481" s="1"/>
      <c r="V2481" s="1"/>
      <c r="W2481" s="1"/>
      <c r="X2481" s="1"/>
      <c r="Y2481" s="1"/>
      <c r="AB2481" s="1"/>
      <c r="AC2481" s="1"/>
      <c r="AE2481" s="1"/>
      <c r="AH2481" s="1"/>
      <c r="AI2481" s="1"/>
      <c r="AK2481" s="1"/>
      <c r="AM2481" s="1"/>
      <c r="AN2481" s="1"/>
      <c r="AQ2481" s="1"/>
      <c r="AT2481" s="1"/>
      <c r="AV2481" s="1"/>
      <c r="AX2481" s="1"/>
      <c r="AY2481" s="1"/>
      <c r="AZ2481" s="1"/>
      <c r="BA2481" s="1"/>
      <c r="BC2481" s="1"/>
      <c r="BE2481" s="1"/>
      <c r="BF2481" s="1"/>
      <c r="BG2481" s="1"/>
      <c r="BH2481" s="1"/>
      <c r="BJ2481" s="1"/>
      <c r="BM2481" s="1"/>
      <c r="BN2481" s="1"/>
      <c r="BO2481" s="1"/>
      <c r="BP2481" s="1"/>
      <c r="BQ2481" s="1"/>
      <c r="BT2481" s="1"/>
      <c r="BU2481" s="1"/>
      <c r="BV2481" s="1"/>
      <c r="BW2481" s="1"/>
      <c r="BX2481" s="1"/>
      <c r="CB2481" s="1"/>
      <c r="CC2481" s="1"/>
      <c r="CD2481" s="1"/>
      <c r="CE2481" s="1"/>
      <c r="CH2481" s="1"/>
      <c r="CI2481" s="1"/>
      <c r="CJ2481" s="1"/>
      <c r="CK2481" s="1"/>
      <c r="CP2481" s="1"/>
      <c r="CU2481" s="1"/>
      <c r="CV2481" s="1"/>
    </row>
    <row r="2482" spans="7:126" x14ac:dyDescent="0.2">
      <c r="G2482" s="1"/>
      <c r="H2482" s="1"/>
      <c r="I2482" s="1"/>
      <c r="J2482" s="1"/>
      <c r="L2482" s="1"/>
      <c r="M2482" s="1"/>
      <c r="N2482" s="1"/>
      <c r="O2482" s="1"/>
      <c r="P2482" s="1"/>
      <c r="Q2482" s="1"/>
      <c r="R2482" s="1"/>
      <c r="T2482" s="1"/>
      <c r="U2482" s="1"/>
      <c r="W2482" s="1"/>
      <c r="Y2482" s="1"/>
      <c r="AB2482" s="1"/>
      <c r="AC2482" s="1"/>
      <c r="AE2482" s="1"/>
      <c r="AH2482" s="1"/>
      <c r="AI2482" s="1"/>
      <c r="AK2482" s="1"/>
      <c r="AM2482" s="1"/>
      <c r="AN2482" s="1"/>
      <c r="AQ2482" s="1"/>
      <c r="AT2482" s="1"/>
      <c r="AV2482" s="1"/>
      <c r="AX2482" s="1"/>
      <c r="AY2482" s="1"/>
      <c r="AZ2482" s="1"/>
      <c r="BA2482" s="1"/>
      <c r="BC2482" s="1"/>
      <c r="BE2482" s="1"/>
      <c r="BF2482" s="1"/>
      <c r="BG2482" s="1"/>
      <c r="BH2482" s="1"/>
      <c r="BJ2482" s="1"/>
      <c r="BM2482" s="1"/>
      <c r="BN2482" s="1"/>
      <c r="BO2482" s="1"/>
      <c r="BP2482" s="1"/>
      <c r="BQ2482" s="1"/>
      <c r="BT2482" s="1"/>
      <c r="BU2482" s="1"/>
      <c r="BV2482" s="1"/>
      <c r="BW2482" s="1"/>
      <c r="BX2482" s="1"/>
      <c r="CB2482" s="1"/>
      <c r="CC2482" s="1"/>
      <c r="CD2482" s="1"/>
      <c r="CE2482" s="1"/>
      <c r="CH2482" s="1"/>
      <c r="CI2482" s="1"/>
      <c r="CJ2482" s="1"/>
      <c r="CK2482" s="1"/>
      <c r="CP2482" s="1"/>
      <c r="CU2482" s="1"/>
      <c r="CV2482" s="1"/>
    </row>
    <row r="2483" spans="7:126" x14ac:dyDescent="0.2">
      <c r="G2483" s="1"/>
      <c r="H2483" s="1"/>
      <c r="I2483" s="1"/>
      <c r="L2483" s="1"/>
      <c r="M2483" s="1"/>
      <c r="N2483" s="1"/>
      <c r="O2483" s="1"/>
      <c r="P2483" s="1"/>
      <c r="Q2483" s="1"/>
      <c r="R2483" s="1"/>
      <c r="T2483" s="1"/>
      <c r="U2483" s="1"/>
      <c r="W2483" s="1"/>
      <c r="AE2483" s="1"/>
      <c r="AH2483" s="1"/>
      <c r="AI2483" s="1"/>
      <c r="AK2483" s="1"/>
      <c r="AM2483" s="1"/>
      <c r="AN2483" s="1"/>
      <c r="AQ2483" s="1"/>
      <c r="AT2483" s="1"/>
      <c r="AV2483" s="1"/>
      <c r="AX2483" s="1"/>
      <c r="AY2483" s="1"/>
      <c r="AZ2483" s="1"/>
      <c r="BA2483" s="1"/>
      <c r="BC2483" s="1"/>
      <c r="BE2483" s="1"/>
      <c r="BF2483" s="1"/>
      <c r="BG2483" s="1"/>
      <c r="BH2483" s="1"/>
      <c r="BJ2483" s="1"/>
      <c r="BM2483" s="1"/>
      <c r="BN2483" s="1"/>
      <c r="BO2483" s="1"/>
      <c r="BP2483" s="1"/>
      <c r="BQ2483" s="1"/>
      <c r="BT2483" s="1"/>
      <c r="BU2483" s="1"/>
      <c r="BV2483" s="1"/>
      <c r="BW2483" s="1"/>
      <c r="BX2483" s="1"/>
      <c r="CB2483" s="1"/>
      <c r="CC2483" s="1"/>
      <c r="CD2483" s="1"/>
      <c r="CE2483" s="1"/>
      <c r="CH2483" s="1"/>
      <c r="CI2483" s="1"/>
      <c r="CJ2483" s="1"/>
      <c r="CK2483" s="1"/>
      <c r="CP2483" s="1"/>
      <c r="CU2483" s="1"/>
      <c r="CV2483" s="1"/>
    </row>
    <row r="2484" spans="7:126" x14ac:dyDescent="0.2">
      <c r="G2484" s="1"/>
      <c r="H2484" s="1"/>
      <c r="I2484" s="1"/>
      <c r="L2484" s="1"/>
      <c r="M2484" s="1"/>
      <c r="N2484" s="1"/>
      <c r="O2484" s="1"/>
      <c r="P2484" s="1"/>
      <c r="Q2484" s="1"/>
      <c r="R2484" s="1"/>
      <c r="T2484" s="1"/>
      <c r="U2484" s="1"/>
      <c r="W2484" s="1"/>
      <c r="AE2484" s="1"/>
      <c r="AH2484" s="1"/>
      <c r="AI2484" s="1"/>
      <c r="AK2484" s="1"/>
      <c r="AM2484" s="1"/>
      <c r="AN2484" s="1"/>
      <c r="AQ2484" s="1"/>
      <c r="AT2484" s="1"/>
      <c r="AV2484" s="1"/>
      <c r="AX2484" s="1"/>
      <c r="AY2484" s="1"/>
      <c r="AZ2484" s="1"/>
      <c r="BA2484" s="1"/>
      <c r="BC2484" s="1"/>
      <c r="BE2484" s="1"/>
      <c r="BF2484" s="1"/>
      <c r="BG2484" s="1"/>
      <c r="BH2484" s="1"/>
      <c r="BJ2484" s="1"/>
      <c r="BM2484" s="1"/>
      <c r="BN2484" s="1"/>
      <c r="BO2484" s="1"/>
      <c r="BP2484" s="1"/>
      <c r="BQ2484" s="1"/>
      <c r="BT2484" s="1"/>
      <c r="BU2484" s="1"/>
      <c r="BV2484" s="1"/>
      <c r="BW2484" s="1"/>
      <c r="BX2484" s="1"/>
      <c r="CB2484" s="1"/>
      <c r="CC2484" s="1"/>
      <c r="CD2484" s="1"/>
      <c r="CE2484" s="1"/>
      <c r="CH2484" s="1"/>
      <c r="CI2484" s="1"/>
      <c r="CJ2484" s="1"/>
      <c r="CK2484" s="1"/>
      <c r="CP2484" s="1"/>
      <c r="CU2484" s="1"/>
      <c r="CV2484" s="1"/>
    </row>
    <row r="2485" spans="7:126" x14ac:dyDescent="0.2">
      <c r="M2485" s="1"/>
      <c r="Q2485" s="1"/>
      <c r="R2485" s="1"/>
      <c r="T2485" s="1"/>
      <c r="W2485" s="1"/>
      <c r="AE2485" s="1"/>
      <c r="AH2485" s="1"/>
      <c r="AI2485" s="1"/>
      <c r="AK2485" s="1"/>
      <c r="AM2485" s="1"/>
      <c r="AN2485" s="1"/>
      <c r="AQ2485" s="1"/>
      <c r="AT2485" s="1"/>
      <c r="AV2485" s="1"/>
      <c r="AX2485" s="1"/>
      <c r="AY2485" s="1"/>
      <c r="AZ2485" s="1"/>
      <c r="BA2485" s="1"/>
      <c r="BC2485" s="1"/>
      <c r="BE2485" s="1"/>
      <c r="BF2485" s="1"/>
      <c r="BG2485" s="1"/>
      <c r="BH2485" s="1"/>
      <c r="BJ2485" s="1"/>
      <c r="BM2485" s="1"/>
      <c r="BN2485" s="1"/>
      <c r="BO2485" s="1"/>
      <c r="BP2485" s="1"/>
      <c r="BQ2485" s="1"/>
      <c r="BT2485" s="1"/>
      <c r="BU2485" s="1"/>
      <c r="BV2485" s="1"/>
      <c r="BW2485" s="1"/>
      <c r="BX2485" s="1"/>
      <c r="CB2485" s="1"/>
      <c r="CC2485" s="1"/>
      <c r="CD2485" s="1"/>
      <c r="CE2485" s="1"/>
      <c r="CH2485" s="1"/>
      <c r="CI2485" s="1"/>
      <c r="CJ2485" s="1"/>
      <c r="CK2485" s="1"/>
      <c r="CP2485" s="1"/>
      <c r="CU2485" s="1"/>
      <c r="CV2485" s="1"/>
    </row>
    <row r="2486" spans="7:126" x14ac:dyDescent="0.2">
      <c r="Q2486" s="1"/>
      <c r="R2486" s="1"/>
      <c r="T2486" s="1"/>
      <c r="W2486" s="1"/>
      <c r="AE2486" s="1"/>
      <c r="AH2486" s="1"/>
      <c r="AI2486" s="1"/>
      <c r="AK2486" s="1"/>
      <c r="AM2486" s="1"/>
      <c r="AN2486" s="1"/>
      <c r="AQ2486" s="1"/>
      <c r="AT2486" s="1"/>
      <c r="AV2486" s="1"/>
      <c r="AX2486" s="1"/>
      <c r="AY2486" s="1"/>
      <c r="AZ2486" s="1"/>
      <c r="BA2486" s="1"/>
      <c r="BC2486" s="1"/>
      <c r="BE2486" s="1"/>
      <c r="BF2486" s="1"/>
      <c r="BG2486" s="1"/>
      <c r="BH2486" s="1"/>
      <c r="BJ2486" s="1"/>
      <c r="BM2486" s="1"/>
      <c r="BN2486" s="1"/>
      <c r="BO2486" s="1"/>
      <c r="BP2486" s="1"/>
      <c r="BQ2486" s="1"/>
      <c r="BT2486" s="1"/>
      <c r="BU2486" s="1"/>
      <c r="BV2486" s="1"/>
      <c r="BW2486" s="1"/>
      <c r="BX2486" s="1"/>
      <c r="CB2486" s="1"/>
      <c r="CC2486" s="1"/>
      <c r="CD2486" s="1"/>
      <c r="CE2486" s="1"/>
      <c r="CH2486" s="1"/>
      <c r="CI2486" s="1"/>
      <c r="CJ2486" s="1"/>
      <c r="CK2486" s="1"/>
      <c r="CP2486" s="1"/>
      <c r="CU2486" s="1"/>
      <c r="CV2486" s="1"/>
    </row>
    <row r="2487" spans="7:126" x14ac:dyDescent="0.2">
      <c r="Q2487" s="1"/>
      <c r="R2487" s="1"/>
      <c r="T2487" s="1"/>
      <c r="W2487" s="1"/>
      <c r="AE2487" s="1"/>
      <c r="AH2487" s="1"/>
      <c r="AI2487" s="1"/>
      <c r="AK2487" s="1"/>
      <c r="AM2487" s="1"/>
      <c r="AN2487" s="1"/>
      <c r="AQ2487" s="1"/>
      <c r="AT2487" s="1"/>
      <c r="AV2487" s="1"/>
      <c r="AX2487" s="1"/>
      <c r="AY2487" s="1"/>
      <c r="AZ2487" s="1"/>
      <c r="BA2487" s="1"/>
      <c r="BC2487" s="1"/>
      <c r="BE2487" s="1"/>
      <c r="BF2487" s="1"/>
      <c r="BH2487" s="1"/>
      <c r="BJ2487" s="1"/>
      <c r="BM2487" s="1"/>
      <c r="BN2487" s="1"/>
      <c r="BO2487" s="1"/>
      <c r="BQ2487" s="1"/>
      <c r="BT2487" s="1"/>
      <c r="BU2487" s="1"/>
      <c r="BV2487" s="1"/>
      <c r="BW2487" s="1"/>
      <c r="BX2487" s="1"/>
      <c r="CB2487" s="1"/>
      <c r="CC2487" s="1"/>
      <c r="CD2487" s="1"/>
      <c r="CE2487" s="1"/>
      <c r="CH2487" s="1"/>
      <c r="CI2487" s="1"/>
      <c r="CJ2487" s="1"/>
      <c r="CK2487" s="1"/>
      <c r="CP2487" s="1"/>
      <c r="CU2487" s="1"/>
      <c r="CV2487" s="1"/>
    </row>
    <row r="2488" spans="7:126" x14ac:dyDescent="0.2">
      <c r="Q2488" s="1"/>
      <c r="R2488" s="1"/>
      <c r="T2488" s="1"/>
      <c r="W2488" s="1"/>
      <c r="AE2488" s="1"/>
      <c r="AH2488" s="1"/>
      <c r="AI2488" s="1"/>
      <c r="AK2488" s="1"/>
      <c r="AM2488" s="1"/>
      <c r="AN2488" s="1"/>
      <c r="AX2488" s="1"/>
      <c r="AY2488" s="1"/>
      <c r="BF2488" s="1"/>
      <c r="BM2488" s="1"/>
      <c r="BN2488" s="1"/>
      <c r="CB2488" s="1"/>
      <c r="CC2488" s="1"/>
      <c r="CD2488" s="1"/>
      <c r="CU2488" s="1"/>
      <c r="CV2488" s="1"/>
    </row>
    <row r="2489" spans="7:126" x14ac:dyDescent="0.2">
      <c r="AE2489" s="1"/>
      <c r="AI2489" s="1"/>
      <c r="AK2489" s="1"/>
      <c r="AN2489" s="1"/>
      <c r="AX2489" s="1"/>
      <c r="AY2489" s="1"/>
      <c r="BM2489" s="1"/>
      <c r="BN2489" s="1"/>
      <c r="CB2489" s="1"/>
      <c r="CC2489" s="1"/>
      <c r="CD2489" s="1"/>
      <c r="CU2489" s="1"/>
    </row>
    <row r="2490" spans="7:126" x14ac:dyDescent="0.2">
      <c r="G2490" s="14"/>
      <c r="H2490" s="14"/>
      <c r="I2490" s="14"/>
      <c r="J2490" s="14"/>
      <c r="K2490" s="14"/>
      <c r="L2490" s="14"/>
      <c r="M2490" s="14"/>
      <c r="N2490" s="14"/>
      <c r="O2490" s="14"/>
      <c r="P2490" s="14"/>
      <c r="Q2490" s="14"/>
      <c r="R2490" s="14"/>
      <c r="S2490" s="14"/>
      <c r="T2490" s="14"/>
      <c r="U2490" s="14"/>
      <c r="V2490" s="14"/>
      <c r="W2490" s="14"/>
      <c r="X2490" s="14"/>
      <c r="Y2490" s="14"/>
      <c r="Z2490" s="14"/>
      <c r="AA2490" s="14"/>
      <c r="AB2490" s="14"/>
      <c r="AC2490" s="14"/>
      <c r="AD2490" s="14"/>
      <c r="AE2490" s="14"/>
      <c r="AF2490" s="14"/>
      <c r="AG2490" s="14"/>
      <c r="AH2490" s="14"/>
      <c r="AI2490" s="14"/>
      <c r="AJ2490" s="14"/>
      <c r="AK2490" s="14"/>
      <c r="AL2490" s="14"/>
      <c r="AM2490" s="14"/>
      <c r="AN2490" s="14"/>
      <c r="AO2490" s="14"/>
      <c r="AP2490" s="14"/>
      <c r="AQ2490" s="14"/>
      <c r="AR2490" s="14"/>
      <c r="AS2490" s="14"/>
      <c r="AT2490" s="14"/>
      <c r="AU2490" s="14"/>
      <c r="AV2490" s="14"/>
      <c r="AW2490" s="14"/>
      <c r="AX2490" s="14"/>
      <c r="AY2490" s="14"/>
      <c r="AZ2490" s="14"/>
      <c r="BA2490" s="14"/>
      <c r="BB2490" s="14"/>
      <c r="BC2490" s="14"/>
      <c r="BD2490" s="14"/>
      <c r="BE2490" s="14"/>
      <c r="BF2490" s="14"/>
      <c r="BG2490" s="14"/>
      <c r="BH2490" s="14"/>
      <c r="BI2490" s="14"/>
      <c r="BJ2490" s="14"/>
      <c r="BK2490" s="14"/>
      <c r="BL2490" s="14"/>
      <c r="BM2490" s="14"/>
      <c r="BN2490" s="14"/>
      <c r="BO2490" s="14"/>
      <c r="BP2490" s="14"/>
      <c r="BQ2490" s="14"/>
      <c r="BR2490" s="14"/>
      <c r="BS2490" s="14"/>
      <c r="BT2490" s="14"/>
      <c r="BU2490" s="14"/>
      <c r="BV2490" s="14"/>
      <c r="BW2490" s="14"/>
      <c r="BX2490" s="14"/>
      <c r="BY2490" s="14"/>
      <c r="BZ2490" s="14"/>
      <c r="CA2490" s="14"/>
      <c r="CB2490" s="14"/>
      <c r="CC2490" s="14"/>
      <c r="CD2490" s="14"/>
      <c r="CE2490" s="14"/>
      <c r="CF2490" s="14"/>
      <c r="CG2490" s="14"/>
      <c r="CH2490" s="14"/>
      <c r="CI2490" s="14"/>
      <c r="CJ2490" s="14"/>
      <c r="CK2490" s="14"/>
      <c r="CL2490" s="14"/>
      <c r="CM2490" s="14"/>
      <c r="CN2490" s="14"/>
      <c r="CO2490" s="14"/>
      <c r="CP2490" s="14"/>
      <c r="CQ2490" s="14"/>
      <c r="CR2490" s="14"/>
      <c r="CS2490" s="14"/>
      <c r="CT2490" s="14"/>
      <c r="CU2490" s="14"/>
      <c r="CV2490" s="14"/>
      <c r="CW2490" s="14">
        <f t="shared" ref="CW2490:DE2490" si="3">SUM(CW2470:CW2489)</f>
        <v>0</v>
      </c>
      <c r="CX2490" s="14">
        <f t="shared" si="3"/>
        <v>0</v>
      </c>
      <c r="CY2490" s="14">
        <f t="shared" si="3"/>
        <v>0</v>
      </c>
      <c r="CZ2490" s="14">
        <f t="shared" si="3"/>
        <v>0</v>
      </c>
      <c r="DA2490" s="14">
        <f t="shared" si="3"/>
        <v>0</v>
      </c>
      <c r="DB2490" s="14">
        <f t="shared" si="3"/>
        <v>0</v>
      </c>
      <c r="DC2490" s="14">
        <f t="shared" si="3"/>
        <v>0</v>
      </c>
      <c r="DD2490" s="14">
        <f t="shared" si="3"/>
        <v>0</v>
      </c>
      <c r="DE2490" s="14">
        <f t="shared" si="3"/>
        <v>0</v>
      </c>
      <c r="DF2490" s="14"/>
      <c r="DG2490" s="14"/>
      <c r="DH2490" s="14"/>
      <c r="DI2490" s="14"/>
      <c r="DJ2490" s="14"/>
      <c r="DK2490" s="14"/>
      <c r="DL2490" s="14"/>
      <c r="DM2490" s="14"/>
      <c r="DN2490" s="14"/>
      <c r="DO2490" s="14"/>
      <c r="DP2490" s="14"/>
      <c r="DQ2490" s="14"/>
      <c r="DR2490" s="14"/>
      <c r="DS2490" s="14"/>
      <c r="DT2490" s="14"/>
      <c r="DU2490" s="14"/>
      <c r="DV2490" s="14"/>
    </row>
  </sheetData>
  <mergeCells count="9">
    <mergeCell ref="B10:B11"/>
    <mergeCell ref="C10:C11"/>
    <mergeCell ref="F10:F11"/>
    <mergeCell ref="B2:F2"/>
    <mergeCell ref="B3:F3"/>
    <mergeCell ref="B4:F4"/>
    <mergeCell ref="B5:F5"/>
    <mergeCell ref="B7:F7"/>
    <mergeCell ref="B8:F8"/>
  </mergeCells>
  <pageMargins left="0.7" right="0.7" top="0.75" bottom="0.75" header="0.3" footer="0.3"/>
  <pageSetup orientation="portrait" horizontalDpi="300" verticalDpi="300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tabColor theme="6"/>
  </sheetPr>
  <dimension ref="B1:DX2477"/>
  <sheetViews>
    <sheetView showGridLines="0" zoomScaleNormal="100" workbookViewId="0">
      <selection sqref="A1:A1048576"/>
    </sheetView>
  </sheetViews>
  <sheetFormatPr baseColWidth="10" defaultRowHeight="12.75" x14ac:dyDescent="0.2"/>
  <cols>
    <col min="2" max="2" width="7" customWidth="1"/>
    <col min="3" max="3" width="37.28515625" customWidth="1"/>
    <col min="4" max="4" width="13.28515625" customWidth="1"/>
    <col min="5" max="5" width="14.140625" customWidth="1"/>
    <col min="6" max="6" width="13.42578125" customWidth="1"/>
    <col min="7" max="10" width="13.7109375" customWidth="1"/>
    <col min="11" max="11" width="14.140625" customWidth="1"/>
    <col min="12" max="12" width="13.7109375" customWidth="1"/>
    <col min="13" max="13" width="9" customWidth="1"/>
    <col min="14" max="21" width="14.7109375" customWidth="1"/>
    <col min="22" max="22" width="14.85546875" customWidth="1"/>
    <col min="23" max="35" width="14.7109375" customWidth="1"/>
    <col min="37" max="37" width="14.7109375" customWidth="1"/>
    <col min="39" max="42" width="14.7109375" customWidth="1"/>
    <col min="43" max="43" width="14.85546875" customWidth="1"/>
    <col min="44" max="47" width="14.7109375" customWidth="1"/>
    <col min="49" max="50" width="14.7109375" customWidth="1"/>
    <col min="52" max="53" width="14.7109375" customWidth="1"/>
    <col min="54" max="54" width="14.5703125" customWidth="1"/>
    <col min="55" max="57" width="14.7109375" customWidth="1"/>
    <col min="60" max="60" width="14.7109375" customWidth="1"/>
    <col min="61" max="61" width="14.85546875" customWidth="1"/>
    <col min="62" max="64" width="14.7109375" customWidth="1"/>
    <col min="66" max="66" width="14.85546875" customWidth="1"/>
    <col min="67" max="68" width="14.7109375" customWidth="1"/>
    <col min="69" max="69" width="16.5703125" customWidth="1"/>
    <col min="70" max="71" width="14.7109375" customWidth="1"/>
    <col min="73" max="78" width="14.7109375" customWidth="1"/>
    <col min="80" max="80" width="14.85546875" customWidth="1"/>
    <col min="81" max="85" width="14.7109375" customWidth="1"/>
    <col min="87" max="91" width="14.7109375" customWidth="1"/>
    <col min="92" max="92" width="14.5703125" customWidth="1"/>
    <col min="94" max="95" width="14.7109375" customWidth="1"/>
    <col min="96" max="96" width="14.85546875" customWidth="1"/>
    <col min="97" max="97" width="14.7109375" customWidth="1"/>
    <col min="101" max="103" width="14.7109375" customWidth="1"/>
    <col min="257" max="257" width="7" customWidth="1"/>
    <col min="258" max="258" width="37.28515625" customWidth="1"/>
    <col min="259" max="259" width="13.28515625" customWidth="1"/>
    <col min="260" max="260" width="14.140625" customWidth="1"/>
    <col min="261" max="261" width="12.5703125" customWidth="1"/>
    <col min="262" max="262" width="13.42578125" customWidth="1"/>
    <col min="263" max="266" width="13.7109375" customWidth="1"/>
    <col min="267" max="267" width="14.140625" customWidth="1"/>
    <col min="268" max="268" width="13.7109375" customWidth="1"/>
    <col min="269" max="269" width="9" customWidth="1"/>
    <col min="270" max="277" width="14.7109375" customWidth="1"/>
    <col min="278" max="278" width="14.85546875" customWidth="1"/>
    <col min="279" max="291" width="14.7109375" customWidth="1"/>
    <col min="293" max="293" width="14.7109375" customWidth="1"/>
    <col min="295" max="298" width="14.7109375" customWidth="1"/>
    <col min="299" max="299" width="14.85546875" customWidth="1"/>
    <col min="300" max="303" width="14.7109375" customWidth="1"/>
    <col min="305" max="306" width="14.7109375" customWidth="1"/>
    <col min="308" max="309" width="14.7109375" customWidth="1"/>
    <col min="310" max="310" width="14.5703125" customWidth="1"/>
    <col min="311" max="313" width="14.7109375" customWidth="1"/>
    <col min="316" max="316" width="14.7109375" customWidth="1"/>
    <col min="317" max="317" width="14.85546875" customWidth="1"/>
    <col min="318" max="320" width="14.7109375" customWidth="1"/>
    <col min="322" max="322" width="14.85546875" customWidth="1"/>
    <col min="323" max="324" width="14.7109375" customWidth="1"/>
    <col min="325" max="325" width="16.5703125" customWidth="1"/>
    <col min="326" max="327" width="14.7109375" customWidth="1"/>
    <col min="329" max="334" width="14.7109375" customWidth="1"/>
    <col min="336" max="336" width="14.85546875" customWidth="1"/>
    <col min="337" max="341" width="14.7109375" customWidth="1"/>
    <col min="343" max="347" width="14.7109375" customWidth="1"/>
    <col min="348" max="348" width="14.5703125" customWidth="1"/>
    <col min="350" max="351" width="14.7109375" customWidth="1"/>
    <col min="352" max="352" width="14.85546875" customWidth="1"/>
    <col min="353" max="353" width="14.7109375" customWidth="1"/>
    <col min="357" max="359" width="14.7109375" customWidth="1"/>
    <col min="513" max="513" width="7" customWidth="1"/>
    <col min="514" max="514" width="37.28515625" customWidth="1"/>
    <col min="515" max="515" width="13.28515625" customWidth="1"/>
    <col min="516" max="516" width="14.140625" customWidth="1"/>
    <col min="517" max="517" width="12.5703125" customWidth="1"/>
    <col min="518" max="518" width="13.42578125" customWidth="1"/>
    <col min="519" max="522" width="13.7109375" customWidth="1"/>
    <col min="523" max="523" width="14.140625" customWidth="1"/>
    <col min="524" max="524" width="13.7109375" customWidth="1"/>
    <col min="525" max="525" width="9" customWidth="1"/>
    <col min="526" max="533" width="14.7109375" customWidth="1"/>
    <col min="534" max="534" width="14.85546875" customWidth="1"/>
    <col min="535" max="547" width="14.7109375" customWidth="1"/>
    <col min="549" max="549" width="14.7109375" customWidth="1"/>
    <col min="551" max="554" width="14.7109375" customWidth="1"/>
    <col min="555" max="555" width="14.85546875" customWidth="1"/>
    <col min="556" max="559" width="14.7109375" customWidth="1"/>
    <col min="561" max="562" width="14.7109375" customWidth="1"/>
    <col min="564" max="565" width="14.7109375" customWidth="1"/>
    <col min="566" max="566" width="14.5703125" customWidth="1"/>
    <col min="567" max="569" width="14.7109375" customWidth="1"/>
    <col min="572" max="572" width="14.7109375" customWidth="1"/>
    <col min="573" max="573" width="14.85546875" customWidth="1"/>
    <col min="574" max="576" width="14.7109375" customWidth="1"/>
    <col min="578" max="578" width="14.85546875" customWidth="1"/>
    <col min="579" max="580" width="14.7109375" customWidth="1"/>
    <col min="581" max="581" width="16.5703125" customWidth="1"/>
    <col min="582" max="583" width="14.7109375" customWidth="1"/>
    <col min="585" max="590" width="14.7109375" customWidth="1"/>
    <col min="592" max="592" width="14.85546875" customWidth="1"/>
    <col min="593" max="597" width="14.7109375" customWidth="1"/>
    <col min="599" max="603" width="14.7109375" customWidth="1"/>
    <col min="604" max="604" width="14.5703125" customWidth="1"/>
    <col min="606" max="607" width="14.7109375" customWidth="1"/>
    <col min="608" max="608" width="14.85546875" customWidth="1"/>
    <col min="609" max="609" width="14.7109375" customWidth="1"/>
    <col min="613" max="615" width="14.7109375" customWidth="1"/>
    <col min="769" max="769" width="7" customWidth="1"/>
    <col min="770" max="770" width="37.28515625" customWidth="1"/>
    <col min="771" max="771" width="13.28515625" customWidth="1"/>
    <col min="772" max="772" width="14.140625" customWidth="1"/>
    <col min="773" max="773" width="12.5703125" customWidth="1"/>
    <col min="774" max="774" width="13.42578125" customWidth="1"/>
    <col min="775" max="778" width="13.7109375" customWidth="1"/>
    <col min="779" max="779" width="14.140625" customWidth="1"/>
    <col min="780" max="780" width="13.7109375" customWidth="1"/>
    <col min="781" max="781" width="9" customWidth="1"/>
    <col min="782" max="789" width="14.7109375" customWidth="1"/>
    <col min="790" max="790" width="14.85546875" customWidth="1"/>
    <col min="791" max="803" width="14.7109375" customWidth="1"/>
    <col min="805" max="805" width="14.7109375" customWidth="1"/>
    <col min="807" max="810" width="14.7109375" customWidth="1"/>
    <col min="811" max="811" width="14.85546875" customWidth="1"/>
    <col min="812" max="815" width="14.7109375" customWidth="1"/>
    <col min="817" max="818" width="14.7109375" customWidth="1"/>
    <col min="820" max="821" width="14.7109375" customWidth="1"/>
    <col min="822" max="822" width="14.5703125" customWidth="1"/>
    <col min="823" max="825" width="14.7109375" customWidth="1"/>
    <col min="828" max="828" width="14.7109375" customWidth="1"/>
    <col min="829" max="829" width="14.85546875" customWidth="1"/>
    <col min="830" max="832" width="14.7109375" customWidth="1"/>
    <col min="834" max="834" width="14.85546875" customWidth="1"/>
    <col min="835" max="836" width="14.7109375" customWidth="1"/>
    <col min="837" max="837" width="16.5703125" customWidth="1"/>
    <col min="838" max="839" width="14.7109375" customWidth="1"/>
    <col min="841" max="846" width="14.7109375" customWidth="1"/>
    <col min="848" max="848" width="14.85546875" customWidth="1"/>
    <col min="849" max="853" width="14.7109375" customWidth="1"/>
    <col min="855" max="859" width="14.7109375" customWidth="1"/>
    <col min="860" max="860" width="14.5703125" customWidth="1"/>
    <col min="862" max="863" width="14.7109375" customWidth="1"/>
    <col min="864" max="864" width="14.85546875" customWidth="1"/>
    <col min="865" max="865" width="14.7109375" customWidth="1"/>
    <col min="869" max="871" width="14.7109375" customWidth="1"/>
    <col min="1025" max="1025" width="7" customWidth="1"/>
    <col min="1026" max="1026" width="37.28515625" customWidth="1"/>
    <col min="1027" max="1027" width="13.28515625" customWidth="1"/>
    <col min="1028" max="1028" width="14.140625" customWidth="1"/>
    <col min="1029" max="1029" width="12.5703125" customWidth="1"/>
    <col min="1030" max="1030" width="13.42578125" customWidth="1"/>
    <col min="1031" max="1034" width="13.7109375" customWidth="1"/>
    <col min="1035" max="1035" width="14.140625" customWidth="1"/>
    <col min="1036" max="1036" width="13.7109375" customWidth="1"/>
    <col min="1037" max="1037" width="9" customWidth="1"/>
    <col min="1038" max="1045" width="14.7109375" customWidth="1"/>
    <col min="1046" max="1046" width="14.85546875" customWidth="1"/>
    <col min="1047" max="1059" width="14.7109375" customWidth="1"/>
    <col min="1061" max="1061" width="14.7109375" customWidth="1"/>
    <col min="1063" max="1066" width="14.7109375" customWidth="1"/>
    <col min="1067" max="1067" width="14.85546875" customWidth="1"/>
    <col min="1068" max="1071" width="14.7109375" customWidth="1"/>
    <col min="1073" max="1074" width="14.7109375" customWidth="1"/>
    <col min="1076" max="1077" width="14.7109375" customWidth="1"/>
    <col min="1078" max="1078" width="14.5703125" customWidth="1"/>
    <col min="1079" max="1081" width="14.7109375" customWidth="1"/>
    <col min="1084" max="1084" width="14.7109375" customWidth="1"/>
    <col min="1085" max="1085" width="14.85546875" customWidth="1"/>
    <col min="1086" max="1088" width="14.7109375" customWidth="1"/>
    <col min="1090" max="1090" width="14.85546875" customWidth="1"/>
    <col min="1091" max="1092" width="14.7109375" customWidth="1"/>
    <col min="1093" max="1093" width="16.5703125" customWidth="1"/>
    <col min="1094" max="1095" width="14.7109375" customWidth="1"/>
    <col min="1097" max="1102" width="14.7109375" customWidth="1"/>
    <col min="1104" max="1104" width="14.85546875" customWidth="1"/>
    <col min="1105" max="1109" width="14.7109375" customWidth="1"/>
    <col min="1111" max="1115" width="14.7109375" customWidth="1"/>
    <col min="1116" max="1116" width="14.5703125" customWidth="1"/>
    <col min="1118" max="1119" width="14.7109375" customWidth="1"/>
    <col min="1120" max="1120" width="14.85546875" customWidth="1"/>
    <col min="1121" max="1121" width="14.7109375" customWidth="1"/>
    <col min="1125" max="1127" width="14.7109375" customWidth="1"/>
    <col min="1281" max="1281" width="7" customWidth="1"/>
    <col min="1282" max="1282" width="37.28515625" customWidth="1"/>
    <col min="1283" max="1283" width="13.28515625" customWidth="1"/>
    <col min="1284" max="1284" width="14.140625" customWidth="1"/>
    <col min="1285" max="1285" width="12.5703125" customWidth="1"/>
    <col min="1286" max="1286" width="13.42578125" customWidth="1"/>
    <col min="1287" max="1290" width="13.7109375" customWidth="1"/>
    <col min="1291" max="1291" width="14.140625" customWidth="1"/>
    <col min="1292" max="1292" width="13.7109375" customWidth="1"/>
    <col min="1293" max="1293" width="9" customWidth="1"/>
    <col min="1294" max="1301" width="14.7109375" customWidth="1"/>
    <col min="1302" max="1302" width="14.85546875" customWidth="1"/>
    <col min="1303" max="1315" width="14.7109375" customWidth="1"/>
    <col min="1317" max="1317" width="14.7109375" customWidth="1"/>
    <col min="1319" max="1322" width="14.7109375" customWidth="1"/>
    <col min="1323" max="1323" width="14.85546875" customWidth="1"/>
    <col min="1324" max="1327" width="14.7109375" customWidth="1"/>
    <col min="1329" max="1330" width="14.7109375" customWidth="1"/>
    <col min="1332" max="1333" width="14.7109375" customWidth="1"/>
    <col min="1334" max="1334" width="14.5703125" customWidth="1"/>
    <col min="1335" max="1337" width="14.7109375" customWidth="1"/>
    <col min="1340" max="1340" width="14.7109375" customWidth="1"/>
    <col min="1341" max="1341" width="14.85546875" customWidth="1"/>
    <col min="1342" max="1344" width="14.7109375" customWidth="1"/>
    <col min="1346" max="1346" width="14.85546875" customWidth="1"/>
    <col min="1347" max="1348" width="14.7109375" customWidth="1"/>
    <col min="1349" max="1349" width="16.5703125" customWidth="1"/>
    <col min="1350" max="1351" width="14.7109375" customWidth="1"/>
    <col min="1353" max="1358" width="14.7109375" customWidth="1"/>
    <col min="1360" max="1360" width="14.85546875" customWidth="1"/>
    <col min="1361" max="1365" width="14.7109375" customWidth="1"/>
    <col min="1367" max="1371" width="14.7109375" customWidth="1"/>
    <col min="1372" max="1372" width="14.5703125" customWidth="1"/>
    <col min="1374" max="1375" width="14.7109375" customWidth="1"/>
    <col min="1376" max="1376" width="14.85546875" customWidth="1"/>
    <col min="1377" max="1377" width="14.7109375" customWidth="1"/>
    <col min="1381" max="1383" width="14.7109375" customWidth="1"/>
    <col min="1537" max="1537" width="7" customWidth="1"/>
    <col min="1538" max="1538" width="37.28515625" customWidth="1"/>
    <col min="1539" max="1539" width="13.28515625" customWidth="1"/>
    <col min="1540" max="1540" width="14.140625" customWidth="1"/>
    <col min="1541" max="1541" width="12.5703125" customWidth="1"/>
    <col min="1542" max="1542" width="13.42578125" customWidth="1"/>
    <col min="1543" max="1546" width="13.7109375" customWidth="1"/>
    <col min="1547" max="1547" width="14.140625" customWidth="1"/>
    <col min="1548" max="1548" width="13.7109375" customWidth="1"/>
    <col min="1549" max="1549" width="9" customWidth="1"/>
    <col min="1550" max="1557" width="14.7109375" customWidth="1"/>
    <col min="1558" max="1558" width="14.85546875" customWidth="1"/>
    <col min="1559" max="1571" width="14.7109375" customWidth="1"/>
    <col min="1573" max="1573" width="14.7109375" customWidth="1"/>
    <col min="1575" max="1578" width="14.7109375" customWidth="1"/>
    <col min="1579" max="1579" width="14.85546875" customWidth="1"/>
    <col min="1580" max="1583" width="14.7109375" customWidth="1"/>
    <col min="1585" max="1586" width="14.7109375" customWidth="1"/>
    <col min="1588" max="1589" width="14.7109375" customWidth="1"/>
    <col min="1590" max="1590" width="14.5703125" customWidth="1"/>
    <col min="1591" max="1593" width="14.7109375" customWidth="1"/>
    <col min="1596" max="1596" width="14.7109375" customWidth="1"/>
    <col min="1597" max="1597" width="14.85546875" customWidth="1"/>
    <col min="1598" max="1600" width="14.7109375" customWidth="1"/>
    <col min="1602" max="1602" width="14.85546875" customWidth="1"/>
    <col min="1603" max="1604" width="14.7109375" customWidth="1"/>
    <col min="1605" max="1605" width="16.5703125" customWidth="1"/>
    <col min="1606" max="1607" width="14.7109375" customWidth="1"/>
    <col min="1609" max="1614" width="14.7109375" customWidth="1"/>
    <col min="1616" max="1616" width="14.85546875" customWidth="1"/>
    <col min="1617" max="1621" width="14.7109375" customWidth="1"/>
    <col min="1623" max="1627" width="14.7109375" customWidth="1"/>
    <col min="1628" max="1628" width="14.5703125" customWidth="1"/>
    <col min="1630" max="1631" width="14.7109375" customWidth="1"/>
    <col min="1632" max="1632" width="14.85546875" customWidth="1"/>
    <col min="1633" max="1633" width="14.7109375" customWidth="1"/>
    <col min="1637" max="1639" width="14.7109375" customWidth="1"/>
    <col min="1793" max="1793" width="7" customWidth="1"/>
    <col min="1794" max="1794" width="37.28515625" customWidth="1"/>
    <col min="1795" max="1795" width="13.28515625" customWidth="1"/>
    <col min="1796" max="1796" width="14.140625" customWidth="1"/>
    <col min="1797" max="1797" width="12.5703125" customWidth="1"/>
    <col min="1798" max="1798" width="13.42578125" customWidth="1"/>
    <col min="1799" max="1802" width="13.7109375" customWidth="1"/>
    <col min="1803" max="1803" width="14.140625" customWidth="1"/>
    <col min="1804" max="1804" width="13.7109375" customWidth="1"/>
    <col min="1805" max="1805" width="9" customWidth="1"/>
    <col min="1806" max="1813" width="14.7109375" customWidth="1"/>
    <col min="1814" max="1814" width="14.85546875" customWidth="1"/>
    <col min="1815" max="1827" width="14.7109375" customWidth="1"/>
    <col min="1829" max="1829" width="14.7109375" customWidth="1"/>
    <col min="1831" max="1834" width="14.7109375" customWidth="1"/>
    <col min="1835" max="1835" width="14.85546875" customWidth="1"/>
    <col min="1836" max="1839" width="14.7109375" customWidth="1"/>
    <col min="1841" max="1842" width="14.7109375" customWidth="1"/>
    <col min="1844" max="1845" width="14.7109375" customWidth="1"/>
    <col min="1846" max="1846" width="14.5703125" customWidth="1"/>
    <col min="1847" max="1849" width="14.7109375" customWidth="1"/>
    <col min="1852" max="1852" width="14.7109375" customWidth="1"/>
    <col min="1853" max="1853" width="14.85546875" customWidth="1"/>
    <col min="1854" max="1856" width="14.7109375" customWidth="1"/>
    <col min="1858" max="1858" width="14.85546875" customWidth="1"/>
    <col min="1859" max="1860" width="14.7109375" customWidth="1"/>
    <col min="1861" max="1861" width="16.5703125" customWidth="1"/>
    <col min="1862" max="1863" width="14.7109375" customWidth="1"/>
    <col min="1865" max="1870" width="14.7109375" customWidth="1"/>
    <col min="1872" max="1872" width="14.85546875" customWidth="1"/>
    <col min="1873" max="1877" width="14.7109375" customWidth="1"/>
    <col min="1879" max="1883" width="14.7109375" customWidth="1"/>
    <col min="1884" max="1884" width="14.5703125" customWidth="1"/>
    <col min="1886" max="1887" width="14.7109375" customWidth="1"/>
    <col min="1888" max="1888" width="14.85546875" customWidth="1"/>
    <col min="1889" max="1889" width="14.7109375" customWidth="1"/>
    <col min="1893" max="1895" width="14.7109375" customWidth="1"/>
    <col min="2049" max="2049" width="7" customWidth="1"/>
    <col min="2050" max="2050" width="37.28515625" customWidth="1"/>
    <col min="2051" max="2051" width="13.28515625" customWidth="1"/>
    <col min="2052" max="2052" width="14.140625" customWidth="1"/>
    <col min="2053" max="2053" width="12.5703125" customWidth="1"/>
    <col min="2054" max="2054" width="13.42578125" customWidth="1"/>
    <col min="2055" max="2058" width="13.7109375" customWidth="1"/>
    <col min="2059" max="2059" width="14.140625" customWidth="1"/>
    <col min="2060" max="2060" width="13.7109375" customWidth="1"/>
    <col min="2061" max="2061" width="9" customWidth="1"/>
    <col min="2062" max="2069" width="14.7109375" customWidth="1"/>
    <col min="2070" max="2070" width="14.85546875" customWidth="1"/>
    <col min="2071" max="2083" width="14.7109375" customWidth="1"/>
    <col min="2085" max="2085" width="14.7109375" customWidth="1"/>
    <col min="2087" max="2090" width="14.7109375" customWidth="1"/>
    <col min="2091" max="2091" width="14.85546875" customWidth="1"/>
    <col min="2092" max="2095" width="14.7109375" customWidth="1"/>
    <col min="2097" max="2098" width="14.7109375" customWidth="1"/>
    <col min="2100" max="2101" width="14.7109375" customWidth="1"/>
    <col min="2102" max="2102" width="14.5703125" customWidth="1"/>
    <col min="2103" max="2105" width="14.7109375" customWidth="1"/>
    <col min="2108" max="2108" width="14.7109375" customWidth="1"/>
    <col min="2109" max="2109" width="14.85546875" customWidth="1"/>
    <col min="2110" max="2112" width="14.7109375" customWidth="1"/>
    <col min="2114" max="2114" width="14.85546875" customWidth="1"/>
    <col min="2115" max="2116" width="14.7109375" customWidth="1"/>
    <col min="2117" max="2117" width="16.5703125" customWidth="1"/>
    <col min="2118" max="2119" width="14.7109375" customWidth="1"/>
    <col min="2121" max="2126" width="14.7109375" customWidth="1"/>
    <col min="2128" max="2128" width="14.85546875" customWidth="1"/>
    <col min="2129" max="2133" width="14.7109375" customWidth="1"/>
    <col min="2135" max="2139" width="14.7109375" customWidth="1"/>
    <col min="2140" max="2140" width="14.5703125" customWidth="1"/>
    <col min="2142" max="2143" width="14.7109375" customWidth="1"/>
    <col min="2144" max="2144" width="14.85546875" customWidth="1"/>
    <col min="2145" max="2145" width="14.7109375" customWidth="1"/>
    <col min="2149" max="2151" width="14.7109375" customWidth="1"/>
    <col min="2305" max="2305" width="7" customWidth="1"/>
    <col min="2306" max="2306" width="37.28515625" customWidth="1"/>
    <col min="2307" max="2307" width="13.28515625" customWidth="1"/>
    <col min="2308" max="2308" width="14.140625" customWidth="1"/>
    <col min="2309" max="2309" width="12.5703125" customWidth="1"/>
    <col min="2310" max="2310" width="13.42578125" customWidth="1"/>
    <col min="2311" max="2314" width="13.7109375" customWidth="1"/>
    <col min="2315" max="2315" width="14.140625" customWidth="1"/>
    <col min="2316" max="2316" width="13.7109375" customWidth="1"/>
    <col min="2317" max="2317" width="9" customWidth="1"/>
    <col min="2318" max="2325" width="14.7109375" customWidth="1"/>
    <col min="2326" max="2326" width="14.85546875" customWidth="1"/>
    <col min="2327" max="2339" width="14.7109375" customWidth="1"/>
    <col min="2341" max="2341" width="14.7109375" customWidth="1"/>
    <col min="2343" max="2346" width="14.7109375" customWidth="1"/>
    <col min="2347" max="2347" width="14.85546875" customWidth="1"/>
    <col min="2348" max="2351" width="14.7109375" customWidth="1"/>
    <col min="2353" max="2354" width="14.7109375" customWidth="1"/>
    <col min="2356" max="2357" width="14.7109375" customWidth="1"/>
    <col min="2358" max="2358" width="14.5703125" customWidth="1"/>
    <col min="2359" max="2361" width="14.7109375" customWidth="1"/>
    <col min="2364" max="2364" width="14.7109375" customWidth="1"/>
    <col min="2365" max="2365" width="14.85546875" customWidth="1"/>
    <col min="2366" max="2368" width="14.7109375" customWidth="1"/>
    <col min="2370" max="2370" width="14.85546875" customWidth="1"/>
    <col min="2371" max="2372" width="14.7109375" customWidth="1"/>
    <col min="2373" max="2373" width="16.5703125" customWidth="1"/>
    <col min="2374" max="2375" width="14.7109375" customWidth="1"/>
    <col min="2377" max="2382" width="14.7109375" customWidth="1"/>
    <col min="2384" max="2384" width="14.85546875" customWidth="1"/>
    <col min="2385" max="2389" width="14.7109375" customWidth="1"/>
    <col min="2391" max="2395" width="14.7109375" customWidth="1"/>
    <col min="2396" max="2396" width="14.5703125" customWidth="1"/>
    <col min="2398" max="2399" width="14.7109375" customWidth="1"/>
    <col min="2400" max="2400" width="14.85546875" customWidth="1"/>
    <col min="2401" max="2401" width="14.7109375" customWidth="1"/>
    <col min="2405" max="2407" width="14.7109375" customWidth="1"/>
    <col min="2561" max="2561" width="7" customWidth="1"/>
    <col min="2562" max="2562" width="37.28515625" customWidth="1"/>
    <col min="2563" max="2563" width="13.28515625" customWidth="1"/>
    <col min="2564" max="2564" width="14.140625" customWidth="1"/>
    <col min="2565" max="2565" width="12.5703125" customWidth="1"/>
    <col min="2566" max="2566" width="13.42578125" customWidth="1"/>
    <col min="2567" max="2570" width="13.7109375" customWidth="1"/>
    <col min="2571" max="2571" width="14.140625" customWidth="1"/>
    <col min="2572" max="2572" width="13.7109375" customWidth="1"/>
    <col min="2573" max="2573" width="9" customWidth="1"/>
    <col min="2574" max="2581" width="14.7109375" customWidth="1"/>
    <col min="2582" max="2582" width="14.85546875" customWidth="1"/>
    <col min="2583" max="2595" width="14.7109375" customWidth="1"/>
    <col min="2597" max="2597" width="14.7109375" customWidth="1"/>
    <col min="2599" max="2602" width="14.7109375" customWidth="1"/>
    <col min="2603" max="2603" width="14.85546875" customWidth="1"/>
    <col min="2604" max="2607" width="14.7109375" customWidth="1"/>
    <col min="2609" max="2610" width="14.7109375" customWidth="1"/>
    <col min="2612" max="2613" width="14.7109375" customWidth="1"/>
    <col min="2614" max="2614" width="14.5703125" customWidth="1"/>
    <col min="2615" max="2617" width="14.7109375" customWidth="1"/>
    <col min="2620" max="2620" width="14.7109375" customWidth="1"/>
    <col min="2621" max="2621" width="14.85546875" customWidth="1"/>
    <col min="2622" max="2624" width="14.7109375" customWidth="1"/>
    <col min="2626" max="2626" width="14.85546875" customWidth="1"/>
    <col min="2627" max="2628" width="14.7109375" customWidth="1"/>
    <col min="2629" max="2629" width="16.5703125" customWidth="1"/>
    <col min="2630" max="2631" width="14.7109375" customWidth="1"/>
    <col min="2633" max="2638" width="14.7109375" customWidth="1"/>
    <col min="2640" max="2640" width="14.85546875" customWidth="1"/>
    <col min="2641" max="2645" width="14.7109375" customWidth="1"/>
    <col min="2647" max="2651" width="14.7109375" customWidth="1"/>
    <col min="2652" max="2652" width="14.5703125" customWidth="1"/>
    <col min="2654" max="2655" width="14.7109375" customWidth="1"/>
    <col min="2656" max="2656" width="14.85546875" customWidth="1"/>
    <col min="2657" max="2657" width="14.7109375" customWidth="1"/>
    <col min="2661" max="2663" width="14.7109375" customWidth="1"/>
    <col min="2817" max="2817" width="7" customWidth="1"/>
    <col min="2818" max="2818" width="37.28515625" customWidth="1"/>
    <col min="2819" max="2819" width="13.28515625" customWidth="1"/>
    <col min="2820" max="2820" width="14.140625" customWidth="1"/>
    <col min="2821" max="2821" width="12.5703125" customWidth="1"/>
    <col min="2822" max="2822" width="13.42578125" customWidth="1"/>
    <col min="2823" max="2826" width="13.7109375" customWidth="1"/>
    <col min="2827" max="2827" width="14.140625" customWidth="1"/>
    <col min="2828" max="2828" width="13.7109375" customWidth="1"/>
    <col min="2829" max="2829" width="9" customWidth="1"/>
    <col min="2830" max="2837" width="14.7109375" customWidth="1"/>
    <col min="2838" max="2838" width="14.85546875" customWidth="1"/>
    <col min="2839" max="2851" width="14.7109375" customWidth="1"/>
    <col min="2853" max="2853" width="14.7109375" customWidth="1"/>
    <col min="2855" max="2858" width="14.7109375" customWidth="1"/>
    <col min="2859" max="2859" width="14.85546875" customWidth="1"/>
    <col min="2860" max="2863" width="14.7109375" customWidth="1"/>
    <col min="2865" max="2866" width="14.7109375" customWidth="1"/>
    <col min="2868" max="2869" width="14.7109375" customWidth="1"/>
    <col min="2870" max="2870" width="14.5703125" customWidth="1"/>
    <col min="2871" max="2873" width="14.7109375" customWidth="1"/>
    <col min="2876" max="2876" width="14.7109375" customWidth="1"/>
    <col min="2877" max="2877" width="14.85546875" customWidth="1"/>
    <col min="2878" max="2880" width="14.7109375" customWidth="1"/>
    <col min="2882" max="2882" width="14.85546875" customWidth="1"/>
    <col min="2883" max="2884" width="14.7109375" customWidth="1"/>
    <col min="2885" max="2885" width="16.5703125" customWidth="1"/>
    <col min="2886" max="2887" width="14.7109375" customWidth="1"/>
    <col min="2889" max="2894" width="14.7109375" customWidth="1"/>
    <col min="2896" max="2896" width="14.85546875" customWidth="1"/>
    <col min="2897" max="2901" width="14.7109375" customWidth="1"/>
    <col min="2903" max="2907" width="14.7109375" customWidth="1"/>
    <col min="2908" max="2908" width="14.5703125" customWidth="1"/>
    <col min="2910" max="2911" width="14.7109375" customWidth="1"/>
    <col min="2912" max="2912" width="14.85546875" customWidth="1"/>
    <col min="2913" max="2913" width="14.7109375" customWidth="1"/>
    <col min="2917" max="2919" width="14.7109375" customWidth="1"/>
    <col min="3073" max="3073" width="7" customWidth="1"/>
    <col min="3074" max="3074" width="37.28515625" customWidth="1"/>
    <col min="3075" max="3075" width="13.28515625" customWidth="1"/>
    <col min="3076" max="3076" width="14.140625" customWidth="1"/>
    <col min="3077" max="3077" width="12.5703125" customWidth="1"/>
    <col min="3078" max="3078" width="13.42578125" customWidth="1"/>
    <col min="3079" max="3082" width="13.7109375" customWidth="1"/>
    <col min="3083" max="3083" width="14.140625" customWidth="1"/>
    <col min="3084" max="3084" width="13.7109375" customWidth="1"/>
    <col min="3085" max="3085" width="9" customWidth="1"/>
    <col min="3086" max="3093" width="14.7109375" customWidth="1"/>
    <col min="3094" max="3094" width="14.85546875" customWidth="1"/>
    <col min="3095" max="3107" width="14.7109375" customWidth="1"/>
    <col min="3109" max="3109" width="14.7109375" customWidth="1"/>
    <col min="3111" max="3114" width="14.7109375" customWidth="1"/>
    <col min="3115" max="3115" width="14.85546875" customWidth="1"/>
    <col min="3116" max="3119" width="14.7109375" customWidth="1"/>
    <col min="3121" max="3122" width="14.7109375" customWidth="1"/>
    <col min="3124" max="3125" width="14.7109375" customWidth="1"/>
    <col min="3126" max="3126" width="14.5703125" customWidth="1"/>
    <col min="3127" max="3129" width="14.7109375" customWidth="1"/>
    <col min="3132" max="3132" width="14.7109375" customWidth="1"/>
    <col min="3133" max="3133" width="14.85546875" customWidth="1"/>
    <col min="3134" max="3136" width="14.7109375" customWidth="1"/>
    <col min="3138" max="3138" width="14.85546875" customWidth="1"/>
    <col min="3139" max="3140" width="14.7109375" customWidth="1"/>
    <col min="3141" max="3141" width="16.5703125" customWidth="1"/>
    <col min="3142" max="3143" width="14.7109375" customWidth="1"/>
    <col min="3145" max="3150" width="14.7109375" customWidth="1"/>
    <col min="3152" max="3152" width="14.85546875" customWidth="1"/>
    <col min="3153" max="3157" width="14.7109375" customWidth="1"/>
    <col min="3159" max="3163" width="14.7109375" customWidth="1"/>
    <col min="3164" max="3164" width="14.5703125" customWidth="1"/>
    <col min="3166" max="3167" width="14.7109375" customWidth="1"/>
    <col min="3168" max="3168" width="14.85546875" customWidth="1"/>
    <col min="3169" max="3169" width="14.7109375" customWidth="1"/>
    <col min="3173" max="3175" width="14.7109375" customWidth="1"/>
    <col min="3329" max="3329" width="7" customWidth="1"/>
    <col min="3330" max="3330" width="37.28515625" customWidth="1"/>
    <col min="3331" max="3331" width="13.28515625" customWidth="1"/>
    <col min="3332" max="3332" width="14.140625" customWidth="1"/>
    <col min="3333" max="3333" width="12.5703125" customWidth="1"/>
    <col min="3334" max="3334" width="13.42578125" customWidth="1"/>
    <col min="3335" max="3338" width="13.7109375" customWidth="1"/>
    <col min="3339" max="3339" width="14.140625" customWidth="1"/>
    <col min="3340" max="3340" width="13.7109375" customWidth="1"/>
    <col min="3341" max="3341" width="9" customWidth="1"/>
    <col min="3342" max="3349" width="14.7109375" customWidth="1"/>
    <col min="3350" max="3350" width="14.85546875" customWidth="1"/>
    <col min="3351" max="3363" width="14.7109375" customWidth="1"/>
    <col min="3365" max="3365" width="14.7109375" customWidth="1"/>
    <col min="3367" max="3370" width="14.7109375" customWidth="1"/>
    <col min="3371" max="3371" width="14.85546875" customWidth="1"/>
    <col min="3372" max="3375" width="14.7109375" customWidth="1"/>
    <col min="3377" max="3378" width="14.7109375" customWidth="1"/>
    <col min="3380" max="3381" width="14.7109375" customWidth="1"/>
    <col min="3382" max="3382" width="14.5703125" customWidth="1"/>
    <col min="3383" max="3385" width="14.7109375" customWidth="1"/>
    <col min="3388" max="3388" width="14.7109375" customWidth="1"/>
    <col min="3389" max="3389" width="14.85546875" customWidth="1"/>
    <col min="3390" max="3392" width="14.7109375" customWidth="1"/>
    <col min="3394" max="3394" width="14.85546875" customWidth="1"/>
    <col min="3395" max="3396" width="14.7109375" customWidth="1"/>
    <col min="3397" max="3397" width="16.5703125" customWidth="1"/>
    <col min="3398" max="3399" width="14.7109375" customWidth="1"/>
    <col min="3401" max="3406" width="14.7109375" customWidth="1"/>
    <col min="3408" max="3408" width="14.85546875" customWidth="1"/>
    <col min="3409" max="3413" width="14.7109375" customWidth="1"/>
    <col min="3415" max="3419" width="14.7109375" customWidth="1"/>
    <col min="3420" max="3420" width="14.5703125" customWidth="1"/>
    <col min="3422" max="3423" width="14.7109375" customWidth="1"/>
    <col min="3424" max="3424" width="14.85546875" customWidth="1"/>
    <col min="3425" max="3425" width="14.7109375" customWidth="1"/>
    <col min="3429" max="3431" width="14.7109375" customWidth="1"/>
    <col min="3585" max="3585" width="7" customWidth="1"/>
    <col min="3586" max="3586" width="37.28515625" customWidth="1"/>
    <col min="3587" max="3587" width="13.28515625" customWidth="1"/>
    <col min="3588" max="3588" width="14.140625" customWidth="1"/>
    <col min="3589" max="3589" width="12.5703125" customWidth="1"/>
    <col min="3590" max="3590" width="13.42578125" customWidth="1"/>
    <col min="3591" max="3594" width="13.7109375" customWidth="1"/>
    <col min="3595" max="3595" width="14.140625" customWidth="1"/>
    <col min="3596" max="3596" width="13.7109375" customWidth="1"/>
    <col min="3597" max="3597" width="9" customWidth="1"/>
    <col min="3598" max="3605" width="14.7109375" customWidth="1"/>
    <col min="3606" max="3606" width="14.85546875" customWidth="1"/>
    <col min="3607" max="3619" width="14.7109375" customWidth="1"/>
    <col min="3621" max="3621" width="14.7109375" customWidth="1"/>
    <col min="3623" max="3626" width="14.7109375" customWidth="1"/>
    <col min="3627" max="3627" width="14.85546875" customWidth="1"/>
    <col min="3628" max="3631" width="14.7109375" customWidth="1"/>
    <col min="3633" max="3634" width="14.7109375" customWidth="1"/>
    <col min="3636" max="3637" width="14.7109375" customWidth="1"/>
    <col min="3638" max="3638" width="14.5703125" customWidth="1"/>
    <col min="3639" max="3641" width="14.7109375" customWidth="1"/>
    <col min="3644" max="3644" width="14.7109375" customWidth="1"/>
    <col min="3645" max="3645" width="14.85546875" customWidth="1"/>
    <col min="3646" max="3648" width="14.7109375" customWidth="1"/>
    <col min="3650" max="3650" width="14.85546875" customWidth="1"/>
    <col min="3651" max="3652" width="14.7109375" customWidth="1"/>
    <col min="3653" max="3653" width="16.5703125" customWidth="1"/>
    <col min="3654" max="3655" width="14.7109375" customWidth="1"/>
    <col min="3657" max="3662" width="14.7109375" customWidth="1"/>
    <col min="3664" max="3664" width="14.85546875" customWidth="1"/>
    <col min="3665" max="3669" width="14.7109375" customWidth="1"/>
    <col min="3671" max="3675" width="14.7109375" customWidth="1"/>
    <col min="3676" max="3676" width="14.5703125" customWidth="1"/>
    <col min="3678" max="3679" width="14.7109375" customWidth="1"/>
    <col min="3680" max="3680" width="14.85546875" customWidth="1"/>
    <col min="3681" max="3681" width="14.7109375" customWidth="1"/>
    <col min="3685" max="3687" width="14.7109375" customWidth="1"/>
    <col min="3841" max="3841" width="7" customWidth="1"/>
    <col min="3842" max="3842" width="37.28515625" customWidth="1"/>
    <col min="3843" max="3843" width="13.28515625" customWidth="1"/>
    <col min="3844" max="3844" width="14.140625" customWidth="1"/>
    <col min="3845" max="3845" width="12.5703125" customWidth="1"/>
    <col min="3846" max="3846" width="13.42578125" customWidth="1"/>
    <col min="3847" max="3850" width="13.7109375" customWidth="1"/>
    <col min="3851" max="3851" width="14.140625" customWidth="1"/>
    <col min="3852" max="3852" width="13.7109375" customWidth="1"/>
    <col min="3853" max="3853" width="9" customWidth="1"/>
    <col min="3854" max="3861" width="14.7109375" customWidth="1"/>
    <col min="3862" max="3862" width="14.85546875" customWidth="1"/>
    <col min="3863" max="3875" width="14.7109375" customWidth="1"/>
    <col min="3877" max="3877" width="14.7109375" customWidth="1"/>
    <col min="3879" max="3882" width="14.7109375" customWidth="1"/>
    <col min="3883" max="3883" width="14.85546875" customWidth="1"/>
    <col min="3884" max="3887" width="14.7109375" customWidth="1"/>
    <col min="3889" max="3890" width="14.7109375" customWidth="1"/>
    <col min="3892" max="3893" width="14.7109375" customWidth="1"/>
    <col min="3894" max="3894" width="14.5703125" customWidth="1"/>
    <col min="3895" max="3897" width="14.7109375" customWidth="1"/>
    <col min="3900" max="3900" width="14.7109375" customWidth="1"/>
    <col min="3901" max="3901" width="14.85546875" customWidth="1"/>
    <col min="3902" max="3904" width="14.7109375" customWidth="1"/>
    <col min="3906" max="3906" width="14.85546875" customWidth="1"/>
    <col min="3907" max="3908" width="14.7109375" customWidth="1"/>
    <col min="3909" max="3909" width="16.5703125" customWidth="1"/>
    <col min="3910" max="3911" width="14.7109375" customWidth="1"/>
    <col min="3913" max="3918" width="14.7109375" customWidth="1"/>
    <col min="3920" max="3920" width="14.85546875" customWidth="1"/>
    <col min="3921" max="3925" width="14.7109375" customWidth="1"/>
    <col min="3927" max="3931" width="14.7109375" customWidth="1"/>
    <col min="3932" max="3932" width="14.5703125" customWidth="1"/>
    <col min="3934" max="3935" width="14.7109375" customWidth="1"/>
    <col min="3936" max="3936" width="14.85546875" customWidth="1"/>
    <col min="3937" max="3937" width="14.7109375" customWidth="1"/>
    <col min="3941" max="3943" width="14.7109375" customWidth="1"/>
    <col min="4097" max="4097" width="7" customWidth="1"/>
    <col min="4098" max="4098" width="37.28515625" customWidth="1"/>
    <col min="4099" max="4099" width="13.28515625" customWidth="1"/>
    <col min="4100" max="4100" width="14.140625" customWidth="1"/>
    <col min="4101" max="4101" width="12.5703125" customWidth="1"/>
    <col min="4102" max="4102" width="13.42578125" customWidth="1"/>
    <col min="4103" max="4106" width="13.7109375" customWidth="1"/>
    <col min="4107" max="4107" width="14.140625" customWidth="1"/>
    <col min="4108" max="4108" width="13.7109375" customWidth="1"/>
    <col min="4109" max="4109" width="9" customWidth="1"/>
    <col min="4110" max="4117" width="14.7109375" customWidth="1"/>
    <col min="4118" max="4118" width="14.85546875" customWidth="1"/>
    <col min="4119" max="4131" width="14.7109375" customWidth="1"/>
    <col min="4133" max="4133" width="14.7109375" customWidth="1"/>
    <col min="4135" max="4138" width="14.7109375" customWidth="1"/>
    <col min="4139" max="4139" width="14.85546875" customWidth="1"/>
    <col min="4140" max="4143" width="14.7109375" customWidth="1"/>
    <col min="4145" max="4146" width="14.7109375" customWidth="1"/>
    <col min="4148" max="4149" width="14.7109375" customWidth="1"/>
    <col min="4150" max="4150" width="14.5703125" customWidth="1"/>
    <col min="4151" max="4153" width="14.7109375" customWidth="1"/>
    <col min="4156" max="4156" width="14.7109375" customWidth="1"/>
    <col min="4157" max="4157" width="14.85546875" customWidth="1"/>
    <col min="4158" max="4160" width="14.7109375" customWidth="1"/>
    <col min="4162" max="4162" width="14.85546875" customWidth="1"/>
    <col min="4163" max="4164" width="14.7109375" customWidth="1"/>
    <col min="4165" max="4165" width="16.5703125" customWidth="1"/>
    <col min="4166" max="4167" width="14.7109375" customWidth="1"/>
    <col min="4169" max="4174" width="14.7109375" customWidth="1"/>
    <col min="4176" max="4176" width="14.85546875" customWidth="1"/>
    <col min="4177" max="4181" width="14.7109375" customWidth="1"/>
    <col min="4183" max="4187" width="14.7109375" customWidth="1"/>
    <col min="4188" max="4188" width="14.5703125" customWidth="1"/>
    <col min="4190" max="4191" width="14.7109375" customWidth="1"/>
    <col min="4192" max="4192" width="14.85546875" customWidth="1"/>
    <col min="4193" max="4193" width="14.7109375" customWidth="1"/>
    <col min="4197" max="4199" width="14.7109375" customWidth="1"/>
    <col min="4353" max="4353" width="7" customWidth="1"/>
    <col min="4354" max="4354" width="37.28515625" customWidth="1"/>
    <col min="4355" max="4355" width="13.28515625" customWidth="1"/>
    <col min="4356" max="4356" width="14.140625" customWidth="1"/>
    <col min="4357" max="4357" width="12.5703125" customWidth="1"/>
    <col min="4358" max="4358" width="13.42578125" customWidth="1"/>
    <col min="4359" max="4362" width="13.7109375" customWidth="1"/>
    <col min="4363" max="4363" width="14.140625" customWidth="1"/>
    <col min="4364" max="4364" width="13.7109375" customWidth="1"/>
    <col min="4365" max="4365" width="9" customWidth="1"/>
    <col min="4366" max="4373" width="14.7109375" customWidth="1"/>
    <col min="4374" max="4374" width="14.85546875" customWidth="1"/>
    <col min="4375" max="4387" width="14.7109375" customWidth="1"/>
    <col min="4389" max="4389" width="14.7109375" customWidth="1"/>
    <col min="4391" max="4394" width="14.7109375" customWidth="1"/>
    <col min="4395" max="4395" width="14.85546875" customWidth="1"/>
    <col min="4396" max="4399" width="14.7109375" customWidth="1"/>
    <col min="4401" max="4402" width="14.7109375" customWidth="1"/>
    <col min="4404" max="4405" width="14.7109375" customWidth="1"/>
    <col min="4406" max="4406" width="14.5703125" customWidth="1"/>
    <col min="4407" max="4409" width="14.7109375" customWidth="1"/>
    <col min="4412" max="4412" width="14.7109375" customWidth="1"/>
    <col min="4413" max="4413" width="14.85546875" customWidth="1"/>
    <col min="4414" max="4416" width="14.7109375" customWidth="1"/>
    <col min="4418" max="4418" width="14.85546875" customWidth="1"/>
    <col min="4419" max="4420" width="14.7109375" customWidth="1"/>
    <col min="4421" max="4421" width="16.5703125" customWidth="1"/>
    <col min="4422" max="4423" width="14.7109375" customWidth="1"/>
    <col min="4425" max="4430" width="14.7109375" customWidth="1"/>
    <col min="4432" max="4432" width="14.85546875" customWidth="1"/>
    <col min="4433" max="4437" width="14.7109375" customWidth="1"/>
    <col min="4439" max="4443" width="14.7109375" customWidth="1"/>
    <col min="4444" max="4444" width="14.5703125" customWidth="1"/>
    <col min="4446" max="4447" width="14.7109375" customWidth="1"/>
    <col min="4448" max="4448" width="14.85546875" customWidth="1"/>
    <col min="4449" max="4449" width="14.7109375" customWidth="1"/>
    <col min="4453" max="4455" width="14.7109375" customWidth="1"/>
    <col min="4609" max="4609" width="7" customWidth="1"/>
    <col min="4610" max="4610" width="37.28515625" customWidth="1"/>
    <col min="4611" max="4611" width="13.28515625" customWidth="1"/>
    <col min="4612" max="4612" width="14.140625" customWidth="1"/>
    <col min="4613" max="4613" width="12.5703125" customWidth="1"/>
    <col min="4614" max="4614" width="13.42578125" customWidth="1"/>
    <col min="4615" max="4618" width="13.7109375" customWidth="1"/>
    <col min="4619" max="4619" width="14.140625" customWidth="1"/>
    <col min="4620" max="4620" width="13.7109375" customWidth="1"/>
    <col min="4621" max="4621" width="9" customWidth="1"/>
    <col min="4622" max="4629" width="14.7109375" customWidth="1"/>
    <col min="4630" max="4630" width="14.85546875" customWidth="1"/>
    <col min="4631" max="4643" width="14.7109375" customWidth="1"/>
    <col min="4645" max="4645" width="14.7109375" customWidth="1"/>
    <col min="4647" max="4650" width="14.7109375" customWidth="1"/>
    <col min="4651" max="4651" width="14.85546875" customWidth="1"/>
    <col min="4652" max="4655" width="14.7109375" customWidth="1"/>
    <col min="4657" max="4658" width="14.7109375" customWidth="1"/>
    <col min="4660" max="4661" width="14.7109375" customWidth="1"/>
    <col min="4662" max="4662" width="14.5703125" customWidth="1"/>
    <col min="4663" max="4665" width="14.7109375" customWidth="1"/>
    <col min="4668" max="4668" width="14.7109375" customWidth="1"/>
    <col min="4669" max="4669" width="14.85546875" customWidth="1"/>
    <col min="4670" max="4672" width="14.7109375" customWidth="1"/>
    <col min="4674" max="4674" width="14.85546875" customWidth="1"/>
    <col min="4675" max="4676" width="14.7109375" customWidth="1"/>
    <col min="4677" max="4677" width="16.5703125" customWidth="1"/>
    <col min="4678" max="4679" width="14.7109375" customWidth="1"/>
    <col min="4681" max="4686" width="14.7109375" customWidth="1"/>
    <col min="4688" max="4688" width="14.85546875" customWidth="1"/>
    <col min="4689" max="4693" width="14.7109375" customWidth="1"/>
    <col min="4695" max="4699" width="14.7109375" customWidth="1"/>
    <col min="4700" max="4700" width="14.5703125" customWidth="1"/>
    <col min="4702" max="4703" width="14.7109375" customWidth="1"/>
    <col min="4704" max="4704" width="14.85546875" customWidth="1"/>
    <col min="4705" max="4705" width="14.7109375" customWidth="1"/>
    <col min="4709" max="4711" width="14.7109375" customWidth="1"/>
    <col min="4865" max="4865" width="7" customWidth="1"/>
    <col min="4866" max="4866" width="37.28515625" customWidth="1"/>
    <col min="4867" max="4867" width="13.28515625" customWidth="1"/>
    <col min="4868" max="4868" width="14.140625" customWidth="1"/>
    <col min="4869" max="4869" width="12.5703125" customWidth="1"/>
    <col min="4870" max="4870" width="13.42578125" customWidth="1"/>
    <col min="4871" max="4874" width="13.7109375" customWidth="1"/>
    <col min="4875" max="4875" width="14.140625" customWidth="1"/>
    <col min="4876" max="4876" width="13.7109375" customWidth="1"/>
    <col min="4877" max="4877" width="9" customWidth="1"/>
    <col min="4878" max="4885" width="14.7109375" customWidth="1"/>
    <col min="4886" max="4886" width="14.85546875" customWidth="1"/>
    <col min="4887" max="4899" width="14.7109375" customWidth="1"/>
    <col min="4901" max="4901" width="14.7109375" customWidth="1"/>
    <col min="4903" max="4906" width="14.7109375" customWidth="1"/>
    <col min="4907" max="4907" width="14.85546875" customWidth="1"/>
    <col min="4908" max="4911" width="14.7109375" customWidth="1"/>
    <col min="4913" max="4914" width="14.7109375" customWidth="1"/>
    <col min="4916" max="4917" width="14.7109375" customWidth="1"/>
    <col min="4918" max="4918" width="14.5703125" customWidth="1"/>
    <col min="4919" max="4921" width="14.7109375" customWidth="1"/>
    <col min="4924" max="4924" width="14.7109375" customWidth="1"/>
    <col min="4925" max="4925" width="14.85546875" customWidth="1"/>
    <col min="4926" max="4928" width="14.7109375" customWidth="1"/>
    <col min="4930" max="4930" width="14.85546875" customWidth="1"/>
    <col min="4931" max="4932" width="14.7109375" customWidth="1"/>
    <col min="4933" max="4933" width="16.5703125" customWidth="1"/>
    <col min="4934" max="4935" width="14.7109375" customWidth="1"/>
    <col min="4937" max="4942" width="14.7109375" customWidth="1"/>
    <col min="4944" max="4944" width="14.85546875" customWidth="1"/>
    <col min="4945" max="4949" width="14.7109375" customWidth="1"/>
    <col min="4951" max="4955" width="14.7109375" customWidth="1"/>
    <col min="4956" max="4956" width="14.5703125" customWidth="1"/>
    <col min="4958" max="4959" width="14.7109375" customWidth="1"/>
    <col min="4960" max="4960" width="14.85546875" customWidth="1"/>
    <col min="4961" max="4961" width="14.7109375" customWidth="1"/>
    <col min="4965" max="4967" width="14.7109375" customWidth="1"/>
    <col min="5121" max="5121" width="7" customWidth="1"/>
    <col min="5122" max="5122" width="37.28515625" customWidth="1"/>
    <col min="5123" max="5123" width="13.28515625" customWidth="1"/>
    <col min="5124" max="5124" width="14.140625" customWidth="1"/>
    <col min="5125" max="5125" width="12.5703125" customWidth="1"/>
    <col min="5126" max="5126" width="13.42578125" customWidth="1"/>
    <col min="5127" max="5130" width="13.7109375" customWidth="1"/>
    <col min="5131" max="5131" width="14.140625" customWidth="1"/>
    <col min="5132" max="5132" width="13.7109375" customWidth="1"/>
    <col min="5133" max="5133" width="9" customWidth="1"/>
    <col min="5134" max="5141" width="14.7109375" customWidth="1"/>
    <col min="5142" max="5142" width="14.85546875" customWidth="1"/>
    <col min="5143" max="5155" width="14.7109375" customWidth="1"/>
    <col min="5157" max="5157" width="14.7109375" customWidth="1"/>
    <col min="5159" max="5162" width="14.7109375" customWidth="1"/>
    <col min="5163" max="5163" width="14.85546875" customWidth="1"/>
    <col min="5164" max="5167" width="14.7109375" customWidth="1"/>
    <col min="5169" max="5170" width="14.7109375" customWidth="1"/>
    <col min="5172" max="5173" width="14.7109375" customWidth="1"/>
    <col min="5174" max="5174" width="14.5703125" customWidth="1"/>
    <col min="5175" max="5177" width="14.7109375" customWidth="1"/>
    <col min="5180" max="5180" width="14.7109375" customWidth="1"/>
    <col min="5181" max="5181" width="14.85546875" customWidth="1"/>
    <col min="5182" max="5184" width="14.7109375" customWidth="1"/>
    <col min="5186" max="5186" width="14.85546875" customWidth="1"/>
    <col min="5187" max="5188" width="14.7109375" customWidth="1"/>
    <col min="5189" max="5189" width="16.5703125" customWidth="1"/>
    <col min="5190" max="5191" width="14.7109375" customWidth="1"/>
    <col min="5193" max="5198" width="14.7109375" customWidth="1"/>
    <col min="5200" max="5200" width="14.85546875" customWidth="1"/>
    <col min="5201" max="5205" width="14.7109375" customWidth="1"/>
    <col min="5207" max="5211" width="14.7109375" customWidth="1"/>
    <col min="5212" max="5212" width="14.5703125" customWidth="1"/>
    <col min="5214" max="5215" width="14.7109375" customWidth="1"/>
    <col min="5216" max="5216" width="14.85546875" customWidth="1"/>
    <col min="5217" max="5217" width="14.7109375" customWidth="1"/>
    <col min="5221" max="5223" width="14.7109375" customWidth="1"/>
    <col min="5377" max="5377" width="7" customWidth="1"/>
    <col min="5378" max="5378" width="37.28515625" customWidth="1"/>
    <col min="5379" max="5379" width="13.28515625" customWidth="1"/>
    <col min="5380" max="5380" width="14.140625" customWidth="1"/>
    <col min="5381" max="5381" width="12.5703125" customWidth="1"/>
    <col min="5382" max="5382" width="13.42578125" customWidth="1"/>
    <col min="5383" max="5386" width="13.7109375" customWidth="1"/>
    <col min="5387" max="5387" width="14.140625" customWidth="1"/>
    <col min="5388" max="5388" width="13.7109375" customWidth="1"/>
    <col min="5389" max="5389" width="9" customWidth="1"/>
    <col min="5390" max="5397" width="14.7109375" customWidth="1"/>
    <col min="5398" max="5398" width="14.85546875" customWidth="1"/>
    <col min="5399" max="5411" width="14.7109375" customWidth="1"/>
    <col min="5413" max="5413" width="14.7109375" customWidth="1"/>
    <col min="5415" max="5418" width="14.7109375" customWidth="1"/>
    <col min="5419" max="5419" width="14.85546875" customWidth="1"/>
    <col min="5420" max="5423" width="14.7109375" customWidth="1"/>
    <col min="5425" max="5426" width="14.7109375" customWidth="1"/>
    <col min="5428" max="5429" width="14.7109375" customWidth="1"/>
    <col min="5430" max="5430" width="14.5703125" customWidth="1"/>
    <col min="5431" max="5433" width="14.7109375" customWidth="1"/>
    <col min="5436" max="5436" width="14.7109375" customWidth="1"/>
    <col min="5437" max="5437" width="14.85546875" customWidth="1"/>
    <col min="5438" max="5440" width="14.7109375" customWidth="1"/>
    <col min="5442" max="5442" width="14.85546875" customWidth="1"/>
    <col min="5443" max="5444" width="14.7109375" customWidth="1"/>
    <col min="5445" max="5445" width="16.5703125" customWidth="1"/>
    <col min="5446" max="5447" width="14.7109375" customWidth="1"/>
    <col min="5449" max="5454" width="14.7109375" customWidth="1"/>
    <col min="5456" max="5456" width="14.85546875" customWidth="1"/>
    <col min="5457" max="5461" width="14.7109375" customWidth="1"/>
    <col min="5463" max="5467" width="14.7109375" customWidth="1"/>
    <col min="5468" max="5468" width="14.5703125" customWidth="1"/>
    <col min="5470" max="5471" width="14.7109375" customWidth="1"/>
    <col min="5472" max="5472" width="14.85546875" customWidth="1"/>
    <col min="5473" max="5473" width="14.7109375" customWidth="1"/>
    <col min="5477" max="5479" width="14.7109375" customWidth="1"/>
    <col min="5633" max="5633" width="7" customWidth="1"/>
    <col min="5634" max="5634" width="37.28515625" customWidth="1"/>
    <col min="5635" max="5635" width="13.28515625" customWidth="1"/>
    <col min="5636" max="5636" width="14.140625" customWidth="1"/>
    <col min="5637" max="5637" width="12.5703125" customWidth="1"/>
    <col min="5638" max="5638" width="13.42578125" customWidth="1"/>
    <col min="5639" max="5642" width="13.7109375" customWidth="1"/>
    <col min="5643" max="5643" width="14.140625" customWidth="1"/>
    <col min="5644" max="5644" width="13.7109375" customWidth="1"/>
    <col min="5645" max="5645" width="9" customWidth="1"/>
    <col min="5646" max="5653" width="14.7109375" customWidth="1"/>
    <col min="5654" max="5654" width="14.85546875" customWidth="1"/>
    <col min="5655" max="5667" width="14.7109375" customWidth="1"/>
    <col min="5669" max="5669" width="14.7109375" customWidth="1"/>
    <col min="5671" max="5674" width="14.7109375" customWidth="1"/>
    <col min="5675" max="5675" width="14.85546875" customWidth="1"/>
    <col min="5676" max="5679" width="14.7109375" customWidth="1"/>
    <col min="5681" max="5682" width="14.7109375" customWidth="1"/>
    <col min="5684" max="5685" width="14.7109375" customWidth="1"/>
    <col min="5686" max="5686" width="14.5703125" customWidth="1"/>
    <col min="5687" max="5689" width="14.7109375" customWidth="1"/>
    <col min="5692" max="5692" width="14.7109375" customWidth="1"/>
    <col min="5693" max="5693" width="14.85546875" customWidth="1"/>
    <col min="5694" max="5696" width="14.7109375" customWidth="1"/>
    <col min="5698" max="5698" width="14.85546875" customWidth="1"/>
    <col min="5699" max="5700" width="14.7109375" customWidth="1"/>
    <col min="5701" max="5701" width="16.5703125" customWidth="1"/>
    <col min="5702" max="5703" width="14.7109375" customWidth="1"/>
    <col min="5705" max="5710" width="14.7109375" customWidth="1"/>
    <col min="5712" max="5712" width="14.85546875" customWidth="1"/>
    <col min="5713" max="5717" width="14.7109375" customWidth="1"/>
    <col min="5719" max="5723" width="14.7109375" customWidth="1"/>
    <col min="5724" max="5724" width="14.5703125" customWidth="1"/>
    <col min="5726" max="5727" width="14.7109375" customWidth="1"/>
    <col min="5728" max="5728" width="14.85546875" customWidth="1"/>
    <col min="5729" max="5729" width="14.7109375" customWidth="1"/>
    <col min="5733" max="5735" width="14.7109375" customWidth="1"/>
    <col min="5889" max="5889" width="7" customWidth="1"/>
    <col min="5890" max="5890" width="37.28515625" customWidth="1"/>
    <col min="5891" max="5891" width="13.28515625" customWidth="1"/>
    <col min="5892" max="5892" width="14.140625" customWidth="1"/>
    <col min="5893" max="5893" width="12.5703125" customWidth="1"/>
    <col min="5894" max="5894" width="13.42578125" customWidth="1"/>
    <col min="5895" max="5898" width="13.7109375" customWidth="1"/>
    <col min="5899" max="5899" width="14.140625" customWidth="1"/>
    <col min="5900" max="5900" width="13.7109375" customWidth="1"/>
    <col min="5901" max="5901" width="9" customWidth="1"/>
    <col min="5902" max="5909" width="14.7109375" customWidth="1"/>
    <col min="5910" max="5910" width="14.85546875" customWidth="1"/>
    <col min="5911" max="5923" width="14.7109375" customWidth="1"/>
    <col min="5925" max="5925" width="14.7109375" customWidth="1"/>
    <col min="5927" max="5930" width="14.7109375" customWidth="1"/>
    <col min="5931" max="5931" width="14.85546875" customWidth="1"/>
    <col min="5932" max="5935" width="14.7109375" customWidth="1"/>
    <col min="5937" max="5938" width="14.7109375" customWidth="1"/>
    <col min="5940" max="5941" width="14.7109375" customWidth="1"/>
    <col min="5942" max="5942" width="14.5703125" customWidth="1"/>
    <col min="5943" max="5945" width="14.7109375" customWidth="1"/>
    <col min="5948" max="5948" width="14.7109375" customWidth="1"/>
    <col min="5949" max="5949" width="14.85546875" customWidth="1"/>
    <col min="5950" max="5952" width="14.7109375" customWidth="1"/>
    <col min="5954" max="5954" width="14.85546875" customWidth="1"/>
    <col min="5955" max="5956" width="14.7109375" customWidth="1"/>
    <col min="5957" max="5957" width="16.5703125" customWidth="1"/>
    <col min="5958" max="5959" width="14.7109375" customWidth="1"/>
    <col min="5961" max="5966" width="14.7109375" customWidth="1"/>
    <col min="5968" max="5968" width="14.85546875" customWidth="1"/>
    <col min="5969" max="5973" width="14.7109375" customWidth="1"/>
    <col min="5975" max="5979" width="14.7109375" customWidth="1"/>
    <col min="5980" max="5980" width="14.5703125" customWidth="1"/>
    <col min="5982" max="5983" width="14.7109375" customWidth="1"/>
    <col min="5984" max="5984" width="14.85546875" customWidth="1"/>
    <col min="5985" max="5985" width="14.7109375" customWidth="1"/>
    <col min="5989" max="5991" width="14.7109375" customWidth="1"/>
    <col min="6145" max="6145" width="7" customWidth="1"/>
    <col min="6146" max="6146" width="37.28515625" customWidth="1"/>
    <col min="6147" max="6147" width="13.28515625" customWidth="1"/>
    <col min="6148" max="6148" width="14.140625" customWidth="1"/>
    <col min="6149" max="6149" width="12.5703125" customWidth="1"/>
    <col min="6150" max="6150" width="13.42578125" customWidth="1"/>
    <col min="6151" max="6154" width="13.7109375" customWidth="1"/>
    <col min="6155" max="6155" width="14.140625" customWidth="1"/>
    <col min="6156" max="6156" width="13.7109375" customWidth="1"/>
    <col min="6157" max="6157" width="9" customWidth="1"/>
    <col min="6158" max="6165" width="14.7109375" customWidth="1"/>
    <col min="6166" max="6166" width="14.85546875" customWidth="1"/>
    <col min="6167" max="6179" width="14.7109375" customWidth="1"/>
    <col min="6181" max="6181" width="14.7109375" customWidth="1"/>
    <col min="6183" max="6186" width="14.7109375" customWidth="1"/>
    <col min="6187" max="6187" width="14.85546875" customWidth="1"/>
    <col min="6188" max="6191" width="14.7109375" customWidth="1"/>
    <col min="6193" max="6194" width="14.7109375" customWidth="1"/>
    <col min="6196" max="6197" width="14.7109375" customWidth="1"/>
    <col min="6198" max="6198" width="14.5703125" customWidth="1"/>
    <col min="6199" max="6201" width="14.7109375" customWidth="1"/>
    <col min="6204" max="6204" width="14.7109375" customWidth="1"/>
    <col min="6205" max="6205" width="14.85546875" customWidth="1"/>
    <col min="6206" max="6208" width="14.7109375" customWidth="1"/>
    <col min="6210" max="6210" width="14.85546875" customWidth="1"/>
    <col min="6211" max="6212" width="14.7109375" customWidth="1"/>
    <col min="6213" max="6213" width="16.5703125" customWidth="1"/>
    <col min="6214" max="6215" width="14.7109375" customWidth="1"/>
    <col min="6217" max="6222" width="14.7109375" customWidth="1"/>
    <col min="6224" max="6224" width="14.85546875" customWidth="1"/>
    <col min="6225" max="6229" width="14.7109375" customWidth="1"/>
    <col min="6231" max="6235" width="14.7109375" customWidth="1"/>
    <col min="6236" max="6236" width="14.5703125" customWidth="1"/>
    <col min="6238" max="6239" width="14.7109375" customWidth="1"/>
    <col min="6240" max="6240" width="14.85546875" customWidth="1"/>
    <col min="6241" max="6241" width="14.7109375" customWidth="1"/>
    <col min="6245" max="6247" width="14.7109375" customWidth="1"/>
    <col min="6401" max="6401" width="7" customWidth="1"/>
    <col min="6402" max="6402" width="37.28515625" customWidth="1"/>
    <col min="6403" max="6403" width="13.28515625" customWidth="1"/>
    <col min="6404" max="6404" width="14.140625" customWidth="1"/>
    <col min="6405" max="6405" width="12.5703125" customWidth="1"/>
    <col min="6406" max="6406" width="13.42578125" customWidth="1"/>
    <col min="6407" max="6410" width="13.7109375" customWidth="1"/>
    <col min="6411" max="6411" width="14.140625" customWidth="1"/>
    <col min="6412" max="6412" width="13.7109375" customWidth="1"/>
    <col min="6413" max="6413" width="9" customWidth="1"/>
    <col min="6414" max="6421" width="14.7109375" customWidth="1"/>
    <col min="6422" max="6422" width="14.85546875" customWidth="1"/>
    <col min="6423" max="6435" width="14.7109375" customWidth="1"/>
    <col min="6437" max="6437" width="14.7109375" customWidth="1"/>
    <col min="6439" max="6442" width="14.7109375" customWidth="1"/>
    <col min="6443" max="6443" width="14.85546875" customWidth="1"/>
    <col min="6444" max="6447" width="14.7109375" customWidth="1"/>
    <col min="6449" max="6450" width="14.7109375" customWidth="1"/>
    <col min="6452" max="6453" width="14.7109375" customWidth="1"/>
    <col min="6454" max="6454" width="14.5703125" customWidth="1"/>
    <col min="6455" max="6457" width="14.7109375" customWidth="1"/>
    <col min="6460" max="6460" width="14.7109375" customWidth="1"/>
    <col min="6461" max="6461" width="14.85546875" customWidth="1"/>
    <col min="6462" max="6464" width="14.7109375" customWidth="1"/>
    <col min="6466" max="6466" width="14.85546875" customWidth="1"/>
    <col min="6467" max="6468" width="14.7109375" customWidth="1"/>
    <col min="6469" max="6469" width="16.5703125" customWidth="1"/>
    <col min="6470" max="6471" width="14.7109375" customWidth="1"/>
    <col min="6473" max="6478" width="14.7109375" customWidth="1"/>
    <col min="6480" max="6480" width="14.85546875" customWidth="1"/>
    <col min="6481" max="6485" width="14.7109375" customWidth="1"/>
    <col min="6487" max="6491" width="14.7109375" customWidth="1"/>
    <col min="6492" max="6492" width="14.5703125" customWidth="1"/>
    <col min="6494" max="6495" width="14.7109375" customWidth="1"/>
    <col min="6496" max="6496" width="14.85546875" customWidth="1"/>
    <col min="6497" max="6497" width="14.7109375" customWidth="1"/>
    <col min="6501" max="6503" width="14.7109375" customWidth="1"/>
    <col min="6657" max="6657" width="7" customWidth="1"/>
    <col min="6658" max="6658" width="37.28515625" customWidth="1"/>
    <col min="6659" max="6659" width="13.28515625" customWidth="1"/>
    <col min="6660" max="6660" width="14.140625" customWidth="1"/>
    <col min="6661" max="6661" width="12.5703125" customWidth="1"/>
    <col min="6662" max="6662" width="13.42578125" customWidth="1"/>
    <col min="6663" max="6666" width="13.7109375" customWidth="1"/>
    <col min="6667" max="6667" width="14.140625" customWidth="1"/>
    <col min="6668" max="6668" width="13.7109375" customWidth="1"/>
    <col min="6669" max="6669" width="9" customWidth="1"/>
    <col min="6670" max="6677" width="14.7109375" customWidth="1"/>
    <col min="6678" max="6678" width="14.85546875" customWidth="1"/>
    <col min="6679" max="6691" width="14.7109375" customWidth="1"/>
    <col min="6693" max="6693" width="14.7109375" customWidth="1"/>
    <col min="6695" max="6698" width="14.7109375" customWidth="1"/>
    <col min="6699" max="6699" width="14.85546875" customWidth="1"/>
    <col min="6700" max="6703" width="14.7109375" customWidth="1"/>
    <col min="6705" max="6706" width="14.7109375" customWidth="1"/>
    <col min="6708" max="6709" width="14.7109375" customWidth="1"/>
    <col min="6710" max="6710" width="14.5703125" customWidth="1"/>
    <col min="6711" max="6713" width="14.7109375" customWidth="1"/>
    <col min="6716" max="6716" width="14.7109375" customWidth="1"/>
    <col min="6717" max="6717" width="14.85546875" customWidth="1"/>
    <col min="6718" max="6720" width="14.7109375" customWidth="1"/>
    <col min="6722" max="6722" width="14.85546875" customWidth="1"/>
    <col min="6723" max="6724" width="14.7109375" customWidth="1"/>
    <col min="6725" max="6725" width="16.5703125" customWidth="1"/>
    <col min="6726" max="6727" width="14.7109375" customWidth="1"/>
    <col min="6729" max="6734" width="14.7109375" customWidth="1"/>
    <col min="6736" max="6736" width="14.85546875" customWidth="1"/>
    <col min="6737" max="6741" width="14.7109375" customWidth="1"/>
    <col min="6743" max="6747" width="14.7109375" customWidth="1"/>
    <col min="6748" max="6748" width="14.5703125" customWidth="1"/>
    <col min="6750" max="6751" width="14.7109375" customWidth="1"/>
    <col min="6752" max="6752" width="14.85546875" customWidth="1"/>
    <col min="6753" max="6753" width="14.7109375" customWidth="1"/>
    <col min="6757" max="6759" width="14.7109375" customWidth="1"/>
    <col min="6913" max="6913" width="7" customWidth="1"/>
    <col min="6914" max="6914" width="37.28515625" customWidth="1"/>
    <col min="6915" max="6915" width="13.28515625" customWidth="1"/>
    <col min="6916" max="6916" width="14.140625" customWidth="1"/>
    <col min="6917" max="6917" width="12.5703125" customWidth="1"/>
    <col min="6918" max="6918" width="13.42578125" customWidth="1"/>
    <col min="6919" max="6922" width="13.7109375" customWidth="1"/>
    <col min="6923" max="6923" width="14.140625" customWidth="1"/>
    <col min="6924" max="6924" width="13.7109375" customWidth="1"/>
    <col min="6925" max="6925" width="9" customWidth="1"/>
    <col min="6926" max="6933" width="14.7109375" customWidth="1"/>
    <col min="6934" max="6934" width="14.85546875" customWidth="1"/>
    <col min="6935" max="6947" width="14.7109375" customWidth="1"/>
    <col min="6949" max="6949" width="14.7109375" customWidth="1"/>
    <col min="6951" max="6954" width="14.7109375" customWidth="1"/>
    <col min="6955" max="6955" width="14.85546875" customWidth="1"/>
    <col min="6956" max="6959" width="14.7109375" customWidth="1"/>
    <col min="6961" max="6962" width="14.7109375" customWidth="1"/>
    <col min="6964" max="6965" width="14.7109375" customWidth="1"/>
    <col min="6966" max="6966" width="14.5703125" customWidth="1"/>
    <col min="6967" max="6969" width="14.7109375" customWidth="1"/>
    <col min="6972" max="6972" width="14.7109375" customWidth="1"/>
    <col min="6973" max="6973" width="14.85546875" customWidth="1"/>
    <col min="6974" max="6976" width="14.7109375" customWidth="1"/>
    <col min="6978" max="6978" width="14.85546875" customWidth="1"/>
    <col min="6979" max="6980" width="14.7109375" customWidth="1"/>
    <col min="6981" max="6981" width="16.5703125" customWidth="1"/>
    <col min="6982" max="6983" width="14.7109375" customWidth="1"/>
    <col min="6985" max="6990" width="14.7109375" customWidth="1"/>
    <col min="6992" max="6992" width="14.85546875" customWidth="1"/>
    <col min="6993" max="6997" width="14.7109375" customWidth="1"/>
    <col min="6999" max="7003" width="14.7109375" customWidth="1"/>
    <col min="7004" max="7004" width="14.5703125" customWidth="1"/>
    <col min="7006" max="7007" width="14.7109375" customWidth="1"/>
    <col min="7008" max="7008" width="14.85546875" customWidth="1"/>
    <col min="7009" max="7009" width="14.7109375" customWidth="1"/>
    <col min="7013" max="7015" width="14.7109375" customWidth="1"/>
    <col min="7169" max="7169" width="7" customWidth="1"/>
    <col min="7170" max="7170" width="37.28515625" customWidth="1"/>
    <col min="7171" max="7171" width="13.28515625" customWidth="1"/>
    <col min="7172" max="7172" width="14.140625" customWidth="1"/>
    <col min="7173" max="7173" width="12.5703125" customWidth="1"/>
    <col min="7174" max="7174" width="13.42578125" customWidth="1"/>
    <col min="7175" max="7178" width="13.7109375" customWidth="1"/>
    <col min="7179" max="7179" width="14.140625" customWidth="1"/>
    <col min="7180" max="7180" width="13.7109375" customWidth="1"/>
    <col min="7181" max="7181" width="9" customWidth="1"/>
    <col min="7182" max="7189" width="14.7109375" customWidth="1"/>
    <col min="7190" max="7190" width="14.85546875" customWidth="1"/>
    <col min="7191" max="7203" width="14.7109375" customWidth="1"/>
    <col min="7205" max="7205" width="14.7109375" customWidth="1"/>
    <col min="7207" max="7210" width="14.7109375" customWidth="1"/>
    <col min="7211" max="7211" width="14.85546875" customWidth="1"/>
    <col min="7212" max="7215" width="14.7109375" customWidth="1"/>
    <col min="7217" max="7218" width="14.7109375" customWidth="1"/>
    <col min="7220" max="7221" width="14.7109375" customWidth="1"/>
    <col min="7222" max="7222" width="14.5703125" customWidth="1"/>
    <col min="7223" max="7225" width="14.7109375" customWidth="1"/>
    <col min="7228" max="7228" width="14.7109375" customWidth="1"/>
    <col min="7229" max="7229" width="14.85546875" customWidth="1"/>
    <col min="7230" max="7232" width="14.7109375" customWidth="1"/>
    <col min="7234" max="7234" width="14.85546875" customWidth="1"/>
    <col min="7235" max="7236" width="14.7109375" customWidth="1"/>
    <col min="7237" max="7237" width="16.5703125" customWidth="1"/>
    <col min="7238" max="7239" width="14.7109375" customWidth="1"/>
    <col min="7241" max="7246" width="14.7109375" customWidth="1"/>
    <col min="7248" max="7248" width="14.85546875" customWidth="1"/>
    <col min="7249" max="7253" width="14.7109375" customWidth="1"/>
    <col min="7255" max="7259" width="14.7109375" customWidth="1"/>
    <col min="7260" max="7260" width="14.5703125" customWidth="1"/>
    <col min="7262" max="7263" width="14.7109375" customWidth="1"/>
    <col min="7264" max="7264" width="14.85546875" customWidth="1"/>
    <col min="7265" max="7265" width="14.7109375" customWidth="1"/>
    <col min="7269" max="7271" width="14.7109375" customWidth="1"/>
    <col min="7425" max="7425" width="7" customWidth="1"/>
    <col min="7426" max="7426" width="37.28515625" customWidth="1"/>
    <col min="7427" max="7427" width="13.28515625" customWidth="1"/>
    <col min="7428" max="7428" width="14.140625" customWidth="1"/>
    <col min="7429" max="7429" width="12.5703125" customWidth="1"/>
    <col min="7430" max="7430" width="13.42578125" customWidth="1"/>
    <col min="7431" max="7434" width="13.7109375" customWidth="1"/>
    <col min="7435" max="7435" width="14.140625" customWidth="1"/>
    <col min="7436" max="7436" width="13.7109375" customWidth="1"/>
    <col min="7437" max="7437" width="9" customWidth="1"/>
    <col min="7438" max="7445" width="14.7109375" customWidth="1"/>
    <col min="7446" max="7446" width="14.85546875" customWidth="1"/>
    <col min="7447" max="7459" width="14.7109375" customWidth="1"/>
    <col min="7461" max="7461" width="14.7109375" customWidth="1"/>
    <col min="7463" max="7466" width="14.7109375" customWidth="1"/>
    <col min="7467" max="7467" width="14.85546875" customWidth="1"/>
    <col min="7468" max="7471" width="14.7109375" customWidth="1"/>
    <col min="7473" max="7474" width="14.7109375" customWidth="1"/>
    <col min="7476" max="7477" width="14.7109375" customWidth="1"/>
    <col min="7478" max="7478" width="14.5703125" customWidth="1"/>
    <col min="7479" max="7481" width="14.7109375" customWidth="1"/>
    <col min="7484" max="7484" width="14.7109375" customWidth="1"/>
    <col min="7485" max="7485" width="14.85546875" customWidth="1"/>
    <col min="7486" max="7488" width="14.7109375" customWidth="1"/>
    <col min="7490" max="7490" width="14.85546875" customWidth="1"/>
    <col min="7491" max="7492" width="14.7109375" customWidth="1"/>
    <col min="7493" max="7493" width="16.5703125" customWidth="1"/>
    <col min="7494" max="7495" width="14.7109375" customWidth="1"/>
    <col min="7497" max="7502" width="14.7109375" customWidth="1"/>
    <col min="7504" max="7504" width="14.85546875" customWidth="1"/>
    <col min="7505" max="7509" width="14.7109375" customWidth="1"/>
    <col min="7511" max="7515" width="14.7109375" customWidth="1"/>
    <col min="7516" max="7516" width="14.5703125" customWidth="1"/>
    <col min="7518" max="7519" width="14.7109375" customWidth="1"/>
    <col min="7520" max="7520" width="14.85546875" customWidth="1"/>
    <col min="7521" max="7521" width="14.7109375" customWidth="1"/>
    <col min="7525" max="7527" width="14.7109375" customWidth="1"/>
    <col min="7681" max="7681" width="7" customWidth="1"/>
    <col min="7682" max="7682" width="37.28515625" customWidth="1"/>
    <col min="7683" max="7683" width="13.28515625" customWidth="1"/>
    <col min="7684" max="7684" width="14.140625" customWidth="1"/>
    <col min="7685" max="7685" width="12.5703125" customWidth="1"/>
    <col min="7686" max="7686" width="13.42578125" customWidth="1"/>
    <col min="7687" max="7690" width="13.7109375" customWidth="1"/>
    <col min="7691" max="7691" width="14.140625" customWidth="1"/>
    <col min="7692" max="7692" width="13.7109375" customWidth="1"/>
    <col min="7693" max="7693" width="9" customWidth="1"/>
    <col min="7694" max="7701" width="14.7109375" customWidth="1"/>
    <col min="7702" max="7702" width="14.85546875" customWidth="1"/>
    <col min="7703" max="7715" width="14.7109375" customWidth="1"/>
    <col min="7717" max="7717" width="14.7109375" customWidth="1"/>
    <col min="7719" max="7722" width="14.7109375" customWidth="1"/>
    <col min="7723" max="7723" width="14.85546875" customWidth="1"/>
    <col min="7724" max="7727" width="14.7109375" customWidth="1"/>
    <col min="7729" max="7730" width="14.7109375" customWidth="1"/>
    <col min="7732" max="7733" width="14.7109375" customWidth="1"/>
    <col min="7734" max="7734" width="14.5703125" customWidth="1"/>
    <col min="7735" max="7737" width="14.7109375" customWidth="1"/>
    <col min="7740" max="7740" width="14.7109375" customWidth="1"/>
    <col min="7741" max="7741" width="14.85546875" customWidth="1"/>
    <col min="7742" max="7744" width="14.7109375" customWidth="1"/>
    <col min="7746" max="7746" width="14.85546875" customWidth="1"/>
    <col min="7747" max="7748" width="14.7109375" customWidth="1"/>
    <col min="7749" max="7749" width="16.5703125" customWidth="1"/>
    <col min="7750" max="7751" width="14.7109375" customWidth="1"/>
    <col min="7753" max="7758" width="14.7109375" customWidth="1"/>
    <col min="7760" max="7760" width="14.85546875" customWidth="1"/>
    <col min="7761" max="7765" width="14.7109375" customWidth="1"/>
    <col min="7767" max="7771" width="14.7109375" customWidth="1"/>
    <col min="7772" max="7772" width="14.5703125" customWidth="1"/>
    <col min="7774" max="7775" width="14.7109375" customWidth="1"/>
    <col min="7776" max="7776" width="14.85546875" customWidth="1"/>
    <col min="7777" max="7777" width="14.7109375" customWidth="1"/>
    <col min="7781" max="7783" width="14.7109375" customWidth="1"/>
    <col min="7937" max="7937" width="7" customWidth="1"/>
    <col min="7938" max="7938" width="37.28515625" customWidth="1"/>
    <col min="7939" max="7939" width="13.28515625" customWidth="1"/>
    <col min="7940" max="7940" width="14.140625" customWidth="1"/>
    <col min="7941" max="7941" width="12.5703125" customWidth="1"/>
    <col min="7942" max="7942" width="13.42578125" customWidth="1"/>
    <col min="7943" max="7946" width="13.7109375" customWidth="1"/>
    <col min="7947" max="7947" width="14.140625" customWidth="1"/>
    <col min="7948" max="7948" width="13.7109375" customWidth="1"/>
    <col min="7949" max="7949" width="9" customWidth="1"/>
    <col min="7950" max="7957" width="14.7109375" customWidth="1"/>
    <col min="7958" max="7958" width="14.85546875" customWidth="1"/>
    <col min="7959" max="7971" width="14.7109375" customWidth="1"/>
    <col min="7973" max="7973" width="14.7109375" customWidth="1"/>
    <col min="7975" max="7978" width="14.7109375" customWidth="1"/>
    <col min="7979" max="7979" width="14.85546875" customWidth="1"/>
    <col min="7980" max="7983" width="14.7109375" customWidth="1"/>
    <col min="7985" max="7986" width="14.7109375" customWidth="1"/>
    <col min="7988" max="7989" width="14.7109375" customWidth="1"/>
    <col min="7990" max="7990" width="14.5703125" customWidth="1"/>
    <col min="7991" max="7993" width="14.7109375" customWidth="1"/>
    <col min="7996" max="7996" width="14.7109375" customWidth="1"/>
    <col min="7997" max="7997" width="14.85546875" customWidth="1"/>
    <col min="7998" max="8000" width="14.7109375" customWidth="1"/>
    <col min="8002" max="8002" width="14.85546875" customWidth="1"/>
    <col min="8003" max="8004" width="14.7109375" customWidth="1"/>
    <col min="8005" max="8005" width="16.5703125" customWidth="1"/>
    <col min="8006" max="8007" width="14.7109375" customWidth="1"/>
    <col min="8009" max="8014" width="14.7109375" customWidth="1"/>
    <col min="8016" max="8016" width="14.85546875" customWidth="1"/>
    <col min="8017" max="8021" width="14.7109375" customWidth="1"/>
    <col min="8023" max="8027" width="14.7109375" customWidth="1"/>
    <col min="8028" max="8028" width="14.5703125" customWidth="1"/>
    <col min="8030" max="8031" width="14.7109375" customWidth="1"/>
    <col min="8032" max="8032" width="14.85546875" customWidth="1"/>
    <col min="8033" max="8033" width="14.7109375" customWidth="1"/>
    <col min="8037" max="8039" width="14.7109375" customWidth="1"/>
    <col min="8193" max="8193" width="7" customWidth="1"/>
    <col min="8194" max="8194" width="37.28515625" customWidth="1"/>
    <col min="8195" max="8195" width="13.28515625" customWidth="1"/>
    <col min="8196" max="8196" width="14.140625" customWidth="1"/>
    <col min="8197" max="8197" width="12.5703125" customWidth="1"/>
    <col min="8198" max="8198" width="13.42578125" customWidth="1"/>
    <col min="8199" max="8202" width="13.7109375" customWidth="1"/>
    <col min="8203" max="8203" width="14.140625" customWidth="1"/>
    <col min="8204" max="8204" width="13.7109375" customWidth="1"/>
    <col min="8205" max="8205" width="9" customWidth="1"/>
    <col min="8206" max="8213" width="14.7109375" customWidth="1"/>
    <col min="8214" max="8214" width="14.85546875" customWidth="1"/>
    <col min="8215" max="8227" width="14.7109375" customWidth="1"/>
    <col min="8229" max="8229" width="14.7109375" customWidth="1"/>
    <col min="8231" max="8234" width="14.7109375" customWidth="1"/>
    <col min="8235" max="8235" width="14.85546875" customWidth="1"/>
    <col min="8236" max="8239" width="14.7109375" customWidth="1"/>
    <col min="8241" max="8242" width="14.7109375" customWidth="1"/>
    <col min="8244" max="8245" width="14.7109375" customWidth="1"/>
    <col min="8246" max="8246" width="14.5703125" customWidth="1"/>
    <col min="8247" max="8249" width="14.7109375" customWidth="1"/>
    <col min="8252" max="8252" width="14.7109375" customWidth="1"/>
    <col min="8253" max="8253" width="14.85546875" customWidth="1"/>
    <col min="8254" max="8256" width="14.7109375" customWidth="1"/>
    <col min="8258" max="8258" width="14.85546875" customWidth="1"/>
    <col min="8259" max="8260" width="14.7109375" customWidth="1"/>
    <col min="8261" max="8261" width="16.5703125" customWidth="1"/>
    <col min="8262" max="8263" width="14.7109375" customWidth="1"/>
    <col min="8265" max="8270" width="14.7109375" customWidth="1"/>
    <col min="8272" max="8272" width="14.85546875" customWidth="1"/>
    <col min="8273" max="8277" width="14.7109375" customWidth="1"/>
    <col min="8279" max="8283" width="14.7109375" customWidth="1"/>
    <col min="8284" max="8284" width="14.5703125" customWidth="1"/>
    <col min="8286" max="8287" width="14.7109375" customWidth="1"/>
    <col min="8288" max="8288" width="14.85546875" customWidth="1"/>
    <col min="8289" max="8289" width="14.7109375" customWidth="1"/>
    <col min="8293" max="8295" width="14.7109375" customWidth="1"/>
    <col min="8449" max="8449" width="7" customWidth="1"/>
    <col min="8450" max="8450" width="37.28515625" customWidth="1"/>
    <col min="8451" max="8451" width="13.28515625" customWidth="1"/>
    <col min="8452" max="8452" width="14.140625" customWidth="1"/>
    <col min="8453" max="8453" width="12.5703125" customWidth="1"/>
    <col min="8454" max="8454" width="13.42578125" customWidth="1"/>
    <col min="8455" max="8458" width="13.7109375" customWidth="1"/>
    <col min="8459" max="8459" width="14.140625" customWidth="1"/>
    <col min="8460" max="8460" width="13.7109375" customWidth="1"/>
    <col min="8461" max="8461" width="9" customWidth="1"/>
    <col min="8462" max="8469" width="14.7109375" customWidth="1"/>
    <col min="8470" max="8470" width="14.85546875" customWidth="1"/>
    <col min="8471" max="8483" width="14.7109375" customWidth="1"/>
    <col min="8485" max="8485" width="14.7109375" customWidth="1"/>
    <col min="8487" max="8490" width="14.7109375" customWidth="1"/>
    <col min="8491" max="8491" width="14.85546875" customWidth="1"/>
    <col min="8492" max="8495" width="14.7109375" customWidth="1"/>
    <col min="8497" max="8498" width="14.7109375" customWidth="1"/>
    <col min="8500" max="8501" width="14.7109375" customWidth="1"/>
    <col min="8502" max="8502" width="14.5703125" customWidth="1"/>
    <col min="8503" max="8505" width="14.7109375" customWidth="1"/>
    <col min="8508" max="8508" width="14.7109375" customWidth="1"/>
    <col min="8509" max="8509" width="14.85546875" customWidth="1"/>
    <col min="8510" max="8512" width="14.7109375" customWidth="1"/>
    <col min="8514" max="8514" width="14.85546875" customWidth="1"/>
    <col min="8515" max="8516" width="14.7109375" customWidth="1"/>
    <col min="8517" max="8517" width="16.5703125" customWidth="1"/>
    <col min="8518" max="8519" width="14.7109375" customWidth="1"/>
    <col min="8521" max="8526" width="14.7109375" customWidth="1"/>
    <col min="8528" max="8528" width="14.85546875" customWidth="1"/>
    <col min="8529" max="8533" width="14.7109375" customWidth="1"/>
    <col min="8535" max="8539" width="14.7109375" customWidth="1"/>
    <col min="8540" max="8540" width="14.5703125" customWidth="1"/>
    <col min="8542" max="8543" width="14.7109375" customWidth="1"/>
    <col min="8544" max="8544" width="14.85546875" customWidth="1"/>
    <col min="8545" max="8545" width="14.7109375" customWidth="1"/>
    <col min="8549" max="8551" width="14.7109375" customWidth="1"/>
    <col min="8705" max="8705" width="7" customWidth="1"/>
    <col min="8706" max="8706" width="37.28515625" customWidth="1"/>
    <col min="8707" max="8707" width="13.28515625" customWidth="1"/>
    <col min="8708" max="8708" width="14.140625" customWidth="1"/>
    <col min="8709" max="8709" width="12.5703125" customWidth="1"/>
    <col min="8710" max="8710" width="13.42578125" customWidth="1"/>
    <col min="8711" max="8714" width="13.7109375" customWidth="1"/>
    <col min="8715" max="8715" width="14.140625" customWidth="1"/>
    <col min="8716" max="8716" width="13.7109375" customWidth="1"/>
    <col min="8717" max="8717" width="9" customWidth="1"/>
    <col min="8718" max="8725" width="14.7109375" customWidth="1"/>
    <col min="8726" max="8726" width="14.85546875" customWidth="1"/>
    <col min="8727" max="8739" width="14.7109375" customWidth="1"/>
    <col min="8741" max="8741" width="14.7109375" customWidth="1"/>
    <col min="8743" max="8746" width="14.7109375" customWidth="1"/>
    <col min="8747" max="8747" width="14.85546875" customWidth="1"/>
    <col min="8748" max="8751" width="14.7109375" customWidth="1"/>
    <col min="8753" max="8754" width="14.7109375" customWidth="1"/>
    <col min="8756" max="8757" width="14.7109375" customWidth="1"/>
    <col min="8758" max="8758" width="14.5703125" customWidth="1"/>
    <col min="8759" max="8761" width="14.7109375" customWidth="1"/>
    <col min="8764" max="8764" width="14.7109375" customWidth="1"/>
    <col min="8765" max="8765" width="14.85546875" customWidth="1"/>
    <col min="8766" max="8768" width="14.7109375" customWidth="1"/>
    <col min="8770" max="8770" width="14.85546875" customWidth="1"/>
    <col min="8771" max="8772" width="14.7109375" customWidth="1"/>
    <col min="8773" max="8773" width="16.5703125" customWidth="1"/>
    <col min="8774" max="8775" width="14.7109375" customWidth="1"/>
    <col min="8777" max="8782" width="14.7109375" customWidth="1"/>
    <col min="8784" max="8784" width="14.85546875" customWidth="1"/>
    <col min="8785" max="8789" width="14.7109375" customWidth="1"/>
    <col min="8791" max="8795" width="14.7109375" customWidth="1"/>
    <col min="8796" max="8796" width="14.5703125" customWidth="1"/>
    <col min="8798" max="8799" width="14.7109375" customWidth="1"/>
    <col min="8800" max="8800" width="14.85546875" customWidth="1"/>
    <col min="8801" max="8801" width="14.7109375" customWidth="1"/>
    <col min="8805" max="8807" width="14.7109375" customWidth="1"/>
    <col min="8961" max="8961" width="7" customWidth="1"/>
    <col min="8962" max="8962" width="37.28515625" customWidth="1"/>
    <col min="8963" max="8963" width="13.28515625" customWidth="1"/>
    <col min="8964" max="8964" width="14.140625" customWidth="1"/>
    <col min="8965" max="8965" width="12.5703125" customWidth="1"/>
    <col min="8966" max="8966" width="13.42578125" customWidth="1"/>
    <col min="8967" max="8970" width="13.7109375" customWidth="1"/>
    <col min="8971" max="8971" width="14.140625" customWidth="1"/>
    <col min="8972" max="8972" width="13.7109375" customWidth="1"/>
    <col min="8973" max="8973" width="9" customWidth="1"/>
    <col min="8974" max="8981" width="14.7109375" customWidth="1"/>
    <col min="8982" max="8982" width="14.85546875" customWidth="1"/>
    <col min="8983" max="8995" width="14.7109375" customWidth="1"/>
    <col min="8997" max="8997" width="14.7109375" customWidth="1"/>
    <col min="8999" max="9002" width="14.7109375" customWidth="1"/>
    <col min="9003" max="9003" width="14.85546875" customWidth="1"/>
    <col min="9004" max="9007" width="14.7109375" customWidth="1"/>
    <col min="9009" max="9010" width="14.7109375" customWidth="1"/>
    <col min="9012" max="9013" width="14.7109375" customWidth="1"/>
    <col min="9014" max="9014" width="14.5703125" customWidth="1"/>
    <col min="9015" max="9017" width="14.7109375" customWidth="1"/>
    <col min="9020" max="9020" width="14.7109375" customWidth="1"/>
    <col min="9021" max="9021" width="14.85546875" customWidth="1"/>
    <col min="9022" max="9024" width="14.7109375" customWidth="1"/>
    <col min="9026" max="9026" width="14.85546875" customWidth="1"/>
    <col min="9027" max="9028" width="14.7109375" customWidth="1"/>
    <col min="9029" max="9029" width="16.5703125" customWidth="1"/>
    <col min="9030" max="9031" width="14.7109375" customWidth="1"/>
    <col min="9033" max="9038" width="14.7109375" customWidth="1"/>
    <col min="9040" max="9040" width="14.85546875" customWidth="1"/>
    <col min="9041" max="9045" width="14.7109375" customWidth="1"/>
    <col min="9047" max="9051" width="14.7109375" customWidth="1"/>
    <col min="9052" max="9052" width="14.5703125" customWidth="1"/>
    <col min="9054" max="9055" width="14.7109375" customWidth="1"/>
    <col min="9056" max="9056" width="14.85546875" customWidth="1"/>
    <col min="9057" max="9057" width="14.7109375" customWidth="1"/>
    <col min="9061" max="9063" width="14.7109375" customWidth="1"/>
    <col min="9217" max="9217" width="7" customWidth="1"/>
    <col min="9218" max="9218" width="37.28515625" customWidth="1"/>
    <col min="9219" max="9219" width="13.28515625" customWidth="1"/>
    <col min="9220" max="9220" width="14.140625" customWidth="1"/>
    <col min="9221" max="9221" width="12.5703125" customWidth="1"/>
    <col min="9222" max="9222" width="13.42578125" customWidth="1"/>
    <col min="9223" max="9226" width="13.7109375" customWidth="1"/>
    <col min="9227" max="9227" width="14.140625" customWidth="1"/>
    <col min="9228" max="9228" width="13.7109375" customWidth="1"/>
    <col min="9229" max="9229" width="9" customWidth="1"/>
    <col min="9230" max="9237" width="14.7109375" customWidth="1"/>
    <col min="9238" max="9238" width="14.85546875" customWidth="1"/>
    <col min="9239" max="9251" width="14.7109375" customWidth="1"/>
    <col min="9253" max="9253" width="14.7109375" customWidth="1"/>
    <col min="9255" max="9258" width="14.7109375" customWidth="1"/>
    <col min="9259" max="9259" width="14.85546875" customWidth="1"/>
    <col min="9260" max="9263" width="14.7109375" customWidth="1"/>
    <col min="9265" max="9266" width="14.7109375" customWidth="1"/>
    <col min="9268" max="9269" width="14.7109375" customWidth="1"/>
    <col min="9270" max="9270" width="14.5703125" customWidth="1"/>
    <col min="9271" max="9273" width="14.7109375" customWidth="1"/>
    <col min="9276" max="9276" width="14.7109375" customWidth="1"/>
    <col min="9277" max="9277" width="14.85546875" customWidth="1"/>
    <col min="9278" max="9280" width="14.7109375" customWidth="1"/>
    <col min="9282" max="9282" width="14.85546875" customWidth="1"/>
    <col min="9283" max="9284" width="14.7109375" customWidth="1"/>
    <col min="9285" max="9285" width="16.5703125" customWidth="1"/>
    <col min="9286" max="9287" width="14.7109375" customWidth="1"/>
    <col min="9289" max="9294" width="14.7109375" customWidth="1"/>
    <col min="9296" max="9296" width="14.85546875" customWidth="1"/>
    <col min="9297" max="9301" width="14.7109375" customWidth="1"/>
    <col min="9303" max="9307" width="14.7109375" customWidth="1"/>
    <col min="9308" max="9308" width="14.5703125" customWidth="1"/>
    <col min="9310" max="9311" width="14.7109375" customWidth="1"/>
    <col min="9312" max="9312" width="14.85546875" customWidth="1"/>
    <col min="9313" max="9313" width="14.7109375" customWidth="1"/>
    <col min="9317" max="9319" width="14.7109375" customWidth="1"/>
    <col min="9473" max="9473" width="7" customWidth="1"/>
    <col min="9474" max="9474" width="37.28515625" customWidth="1"/>
    <col min="9475" max="9475" width="13.28515625" customWidth="1"/>
    <col min="9476" max="9476" width="14.140625" customWidth="1"/>
    <col min="9477" max="9477" width="12.5703125" customWidth="1"/>
    <col min="9478" max="9478" width="13.42578125" customWidth="1"/>
    <col min="9479" max="9482" width="13.7109375" customWidth="1"/>
    <col min="9483" max="9483" width="14.140625" customWidth="1"/>
    <col min="9484" max="9484" width="13.7109375" customWidth="1"/>
    <col min="9485" max="9485" width="9" customWidth="1"/>
    <col min="9486" max="9493" width="14.7109375" customWidth="1"/>
    <col min="9494" max="9494" width="14.85546875" customWidth="1"/>
    <col min="9495" max="9507" width="14.7109375" customWidth="1"/>
    <col min="9509" max="9509" width="14.7109375" customWidth="1"/>
    <col min="9511" max="9514" width="14.7109375" customWidth="1"/>
    <col min="9515" max="9515" width="14.85546875" customWidth="1"/>
    <col min="9516" max="9519" width="14.7109375" customWidth="1"/>
    <col min="9521" max="9522" width="14.7109375" customWidth="1"/>
    <col min="9524" max="9525" width="14.7109375" customWidth="1"/>
    <col min="9526" max="9526" width="14.5703125" customWidth="1"/>
    <col min="9527" max="9529" width="14.7109375" customWidth="1"/>
    <col min="9532" max="9532" width="14.7109375" customWidth="1"/>
    <col min="9533" max="9533" width="14.85546875" customWidth="1"/>
    <col min="9534" max="9536" width="14.7109375" customWidth="1"/>
    <col min="9538" max="9538" width="14.85546875" customWidth="1"/>
    <col min="9539" max="9540" width="14.7109375" customWidth="1"/>
    <col min="9541" max="9541" width="16.5703125" customWidth="1"/>
    <col min="9542" max="9543" width="14.7109375" customWidth="1"/>
    <col min="9545" max="9550" width="14.7109375" customWidth="1"/>
    <col min="9552" max="9552" width="14.85546875" customWidth="1"/>
    <col min="9553" max="9557" width="14.7109375" customWidth="1"/>
    <col min="9559" max="9563" width="14.7109375" customWidth="1"/>
    <col min="9564" max="9564" width="14.5703125" customWidth="1"/>
    <col min="9566" max="9567" width="14.7109375" customWidth="1"/>
    <col min="9568" max="9568" width="14.85546875" customWidth="1"/>
    <col min="9569" max="9569" width="14.7109375" customWidth="1"/>
    <col min="9573" max="9575" width="14.7109375" customWidth="1"/>
    <col min="9729" max="9729" width="7" customWidth="1"/>
    <col min="9730" max="9730" width="37.28515625" customWidth="1"/>
    <col min="9731" max="9731" width="13.28515625" customWidth="1"/>
    <col min="9732" max="9732" width="14.140625" customWidth="1"/>
    <col min="9733" max="9733" width="12.5703125" customWidth="1"/>
    <col min="9734" max="9734" width="13.42578125" customWidth="1"/>
    <col min="9735" max="9738" width="13.7109375" customWidth="1"/>
    <col min="9739" max="9739" width="14.140625" customWidth="1"/>
    <col min="9740" max="9740" width="13.7109375" customWidth="1"/>
    <col min="9741" max="9741" width="9" customWidth="1"/>
    <col min="9742" max="9749" width="14.7109375" customWidth="1"/>
    <col min="9750" max="9750" width="14.85546875" customWidth="1"/>
    <col min="9751" max="9763" width="14.7109375" customWidth="1"/>
    <col min="9765" max="9765" width="14.7109375" customWidth="1"/>
    <col min="9767" max="9770" width="14.7109375" customWidth="1"/>
    <col min="9771" max="9771" width="14.85546875" customWidth="1"/>
    <col min="9772" max="9775" width="14.7109375" customWidth="1"/>
    <col min="9777" max="9778" width="14.7109375" customWidth="1"/>
    <col min="9780" max="9781" width="14.7109375" customWidth="1"/>
    <col min="9782" max="9782" width="14.5703125" customWidth="1"/>
    <col min="9783" max="9785" width="14.7109375" customWidth="1"/>
    <col min="9788" max="9788" width="14.7109375" customWidth="1"/>
    <col min="9789" max="9789" width="14.85546875" customWidth="1"/>
    <col min="9790" max="9792" width="14.7109375" customWidth="1"/>
    <col min="9794" max="9794" width="14.85546875" customWidth="1"/>
    <col min="9795" max="9796" width="14.7109375" customWidth="1"/>
    <col min="9797" max="9797" width="16.5703125" customWidth="1"/>
    <col min="9798" max="9799" width="14.7109375" customWidth="1"/>
    <col min="9801" max="9806" width="14.7109375" customWidth="1"/>
    <col min="9808" max="9808" width="14.85546875" customWidth="1"/>
    <col min="9809" max="9813" width="14.7109375" customWidth="1"/>
    <col min="9815" max="9819" width="14.7109375" customWidth="1"/>
    <col min="9820" max="9820" width="14.5703125" customWidth="1"/>
    <col min="9822" max="9823" width="14.7109375" customWidth="1"/>
    <col min="9824" max="9824" width="14.85546875" customWidth="1"/>
    <col min="9825" max="9825" width="14.7109375" customWidth="1"/>
    <col min="9829" max="9831" width="14.7109375" customWidth="1"/>
    <col min="9985" max="9985" width="7" customWidth="1"/>
    <col min="9986" max="9986" width="37.28515625" customWidth="1"/>
    <col min="9987" max="9987" width="13.28515625" customWidth="1"/>
    <col min="9988" max="9988" width="14.140625" customWidth="1"/>
    <col min="9989" max="9989" width="12.5703125" customWidth="1"/>
    <col min="9990" max="9990" width="13.42578125" customWidth="1"/>
    <col min="9991" max="9994" width="13.7109375" customWidth="1"/>
    <col min="9995" max="9995" width="14.140625" customWidth="1"/>
    <col min="9996" max="9996" width="13.7109375" customWidth="1"/>
    <col min="9997" max="9997" width="9" customWidth="1"/>
    <col min="9998" max="10005" width="14.7109375" customWidth="1"/>
    <col min="10006" max="10006" width="14.85546875" customWidth="1"/>
    <col min="10007" max="10019" width="14.7109375" customWidth="1"/>
    <col min="10021" max="10021" width="14.7109375" customWidth="1"/>
    <col min="10023" max="10026" width="14.7109375" customWidth="1"/>
    <col min="10027" max="10027" width="14.85546875" customWidth="1"/>
    <col min="10028" max="10031" width="14.7109375" customWidth="1"/>
    <col min="10033" max="10034" width="14.7109375" customWidth="1"/>
    <col min="10036" max="10037" width="14.7109375" customWidth="1"/>
    <col min="10038" max="10038" width="14.5703125" customWidth="1"/>
    <col min="10039" max="10041" width="14.7109375" customWidth="1"/>
    <col min="10044" max="10044" width="14.7109375" customWidth="1"/>
    <col min="10045" max="10045" width="14.85546875" customWidth="1"/>
    <col min="10046" max="10048" width="14.7109375" customWidth="1"/>
    <col min="10050" max="10050" width="14.85546875" customWidth="1"/>
    <col min="10051" max="10052" width="14.7109375" customWidth="1"/>
    <col min="10053" max="10053" width="16.5703125" customWidth="1"/>
    <col min="10054" max="10055" width="14.7109375" customWidth="1"/>
    <col min="10057" max="10062" width="14.7109375" customWidth="1"/>
    <col min="10064" max="10064" width="14.85546875" customWidth="1"/>
    <col min="10065" max="10069" width="14.7109375" customWidth="1"/>
    <col min="10071" max="10075" width="14.7109375" customWidth="1"/>
    <col min="10076" max="10076" width="14.5703125" customWidth="1"/>
    <col min="10078" max="10079" width="14.7109375" customWidth="1"/>
    <col min="10080" max="10080" width="14.85546875" customWidth="1"/>
    <col min="10081" max="10081" width="14.7109375" customWidth="1"/>
    <col min="10085" max="10087" width="14.7109375" customWidth="1"/>
    <col min="10241" max="10241" width="7" customWidth="1"/>
    <col min="10242" max="10242" width="37.28515625" customWidth="1"/>
    <col min="10243" max="10243" width="13.28515625" customWidth="1"/>
    <col min="10244" max="10244" width="14.140625" customWidth="1"/>
    <col min="10245" max="10245" width="12.5703125" customWidth="1"/>
    <col min="10246" max="10246" width="13.42578125" customWidth="1"/>
    <col min="10247" max="10250" width="13.7109375" customWidth="1"/>
    <col min="10251" max="10251" width="14.140625" customWidth="1"/>
    <col min="10252" max="10252" width="13.7109375" customWidth="1"/>
    <col min="10253" max="10253" width="9" customWidth="1"/>
    <col min="10254" max="10261" width="14.7109375" customWidth="1"/>
    <col min="10262" max="10262" width="14.85546875" customWidth="1"/>
    <col min="10263" max="10275" width="14.7109375" customWidth="1"/>
    <col min="10277" max="10277" width="14.7109375" customWidth="1"/>
    <col min="10279" max="10282" width="14.7109375" customWidth="1"/>
    <col min="10283" max="10283" width="14.85546875" customWidth="1"/>
    <col min="10284" max="10287" width="14.7109375" customWidth="1"/>
    <col min="10289" max="10290" width="14.7109375" customWidth="1"/>
    <col min="10292" max="10293" width="14.7109375" customWidth="1"/>
    <col min="10294" max="10294" width="14.5703125" customWidth="1"/>
    <col min="10295" max="10297" width="14.7109375" customWidth="1"/>
    <col min="10300" max="10300" width="14.7109375" customWidth="1"/>
    <col min="10301" max="10301" width="14.85546875" customWidth="1"/>
    <col min="10302" max="10304" width="14.7109375" customWidth="1"/>
    <col min="10306" max="10306" width="14.85546875" customWidth="1"/>
    <col min="10307" max="10308" width="14.7109375" customWidth="1"/>
    <col min="10309" max="10309" width="16.5703125" customWidth="1"/>
    <col min="10310" max="10311" width="14.7109375" customWidth="1"/>
    <col min="10313" max="10318" width="14.7109375" customWidth="1"/>
    <col min="10320" max="10320" width="14.85546875" customWidth="1"/>
    <col min="10321" max="10325" width="14.7109375" customWidth="1"/>
    <col min="10327" max="10331" width="14.7109375" customWidth="1"/>
    <col min="10332" max="10332" width="14.5703125" customWidth="1"/>
    <col min="10334" max="10335" width="14.7109375" customWidth="1"/>
    <col min="10336" max="10336" width="14.85546875" customWidth="1"/>
    <col min="10337" max="10337" width="14.7109375" customWidth="1"/>
    <col min="10341" max="10343" width="14.7109375" customWidth="1"/>
    <col min="10497" max="10497" width="7" customWidth="1"/>
    <col min="10498" max="10498" width="37.28515625" customWidth="1"/>
    <col min="10499" max="10499" width="13.28515625" customWidth="1"/>
    <col min="10500" max="10500" width="14.140625" customWidth="1"/>
    <col min="10501" max="10501" width="12.5703125" customWidth="1"/>
    <col min="10502" max="10502" width="13.42578125" customWidth="1"/>
    <col min="10503" max="10506" width="13.7109375" customWidth="1"/>
    <col min="10507" max="10507" width="14.140625" customWidth="1"/>
    <col min="10508" max="10508" width="13.7109375" customWidth="1"/>
    <col min="10509" max="10509" width="9" customWidth="1"/>
    <col min="10510" max="10517" width="14.7109375" customWidth="1"/>
    <col min="10518" max="10518" width="14.85546875" customWidth="1"/>
    <col min="10519" max="10531" width="14.7109375" customWidth="1"/>
    <col min="10533" max="10533" width="14.7109375" customWidth="1"/>
    <col min="10535" max="10538" width="14.7109375" customWidth="1"/>
    <col min="10539" max="10539" width="14.85546875" customWidth="1"/>
    <col min="10540" max="10543" width="14.7109375" customWidth="1"/>
    <col min="10545" max="10546" width="14.7109375" customWidth="1"/>
    <col min="10548" max="10549" width="14.7109375" customWidth="1"/>
    <col min="10550" max="10550" width="14.5703125" customWidth="1"/>
    <col min="10551" max="10553" width="14.7109375" customWidth="1"/>
    <col min="10556" max="10556" width="14.7109375" customWidth="1"/>
    <col min="10557" max="10557" width="14.85546875" customWidth="1"/>
    <col min="10558" max="10560" width="14.7109375" customWidth="1"/>
    <col min="10562" max="10562" width="14.85546875" customWidth="1"/>
    <col min="10563" max="10564" width="14.7109375" customWidth="1"/>
    <col min="10565" max="10565" width="16.5703125" customWidth="1"/>
    <col min="10566" max="10567" width="14.7109375" customWidth="1"/>
    <col min="10569" max="10574" width="14.7109375" customWidth="1"/>
    <col min="10576" max="10576" width="14.85546875" customWidth="1"/>
    <col min="10577" max="10581" width="14.7109375" customWidth="1"/>
    <col min="10583" max="10587" width="14.7109375" customWidth="1"/>
    <col min="10588" max="10588" width="14.5703125" customWidth="1"/>
    <col min="10590" max="10591" width="14.7109375" customWidth="1"/>
    <col min="10592" max="10592" width="14.85546875" customWidth="1"/>
    <col min="10593" max="10593" width="14.7109375" customWidth="1"/>
    <col min="10597" max="10599" width="14.7109375" customWidth="1"/>
    <col min="10753" max="10753" width="7" customWidth="1"/>
    <col min="10754" max="10754" width="37.28515625" customWidth="1"/>
    <col min="10755" max="10755" width="13.28515625" customWidth="1"/>
    <col min="10756" max="10756" width="14.140625" customWidth="1"/>
    <col min="10757" max="10757" width="12.5703125" customWidth="1"/>
    <col min="10758" max="10758" width="13.42578125" customWidth="1"/>
    <col min="10759" max="10762" width="13.7109375" customWidth="1"/>
    <col min="10763" max="10763" width="14.140625" customWidth="1"/>
    <col min="10764" max="10764" width="13.7109375" customWidth="1"/>
    <col min="10765" max="10765" width="9" customWidth="1"/>
    <col min="10766" max="10773" width="14.7109375" customWidth="1"/>
    <col min="10774" max="10774" width="14.85546875" customWidth="1"/>
    <col min="10775" max="10787" width="14.7109375" customWidth="1"/>
    <col min="10789" max="10789" width="14.7109375" customWidth="1"/>
    <col min="10791" max="10794" width="14.7109375" customWidth="1"/>
    <col min="10795" max="10795" width="14.85546875" customWidth="1"/>
    <col min="10796" max="10799" width="14.7109375" customWidth="1"/>
    <col min="10801" max="10802" width="14.7109375" customWidth="1"/>
    <col min="10804" max="10805" width="14.7109375" customWidth="1"/>
    <col min="10806" max="10806" width="14.5703125" customWidth="1"/>
    <col min="10807" max="10809" width="14.7109375" customWidth="1"/>
    <col min="10812" max="10812" width="14.7109375" customWidth="1"/>
    <col min="10813" max="10813" width="14.85546875" customWidth="1"/>
    <col min="10814" max="10816" width="14.7109375" customWidth="1"/>
    <col min="10818" max="10818" width="14.85546875" customWidth="1"/>
    <col min="10819" max="10820" width="14.7109375" customWidth="1"/>
    <col min="10821" max="10821" width="16.5703125" customWidth="1"/>
    <col min="10822" max="10823" width="14.7109375" customWidth="1"/>
    <col min="10825" max="10830" width="14.7109375" customWidth="1"/>
    <col min="10832" max="10832" width="14.85546875" customWidth="1"/>
    <col min="10833" max="10837" width="14.7109375" customWidth="1"/>
    <col min="10839" max="10843" width="14.7109375" customWidth="1"/>
    <col min="10844" max="10844" width="14.5703125" customWidth="1"/>
    <col min="10846" max="10847" width="14.7109375" customWidth="1"/>
    <col min="10848" max="10848" width="14.85546875" customWidth="1"/>
    <col min="10849" max="10849" width="14.7109375" customWidth="1"/>
    <col min="10853" max="10855" width="14.7109375" customWidth="1"/>
    <col min="11009" max="11009" width="7" customWidth="1"/>
    <col min="11010" max="11010" width="37.28515625" customWidth="1"/>
    <col min="11011" max="11011" width="13.28515625" customWidth="1"/>
    <col min="11012" max="11012" width="14.140625" customWidth="1"/>
    <col min="11013" max="11013" width="12.5703125" customWidth="1"/>
    <col min="11014" max="11014" width="13.42578125" customWidth="1"/>
    <col min="11015" max="11018" width="13.7109375" customWidth="1"/>
    <col min="11019" max="11019" width="14.140625" customWidth="1"/>
    <col min="11020" max="11020" width="13.7109375" customWidth="1"/>
    <col min="11021" max="11021" width="9" customWidth="1"/>
    <col min="11022" max="11029" width="14.7109375" customWidth="1"/>
    <col min="11030" max="11030" width="14.85546875" customWidth="1"/>
    <col min="11031" max="11043" width="14.7109375" customWidth="1"/>
    <col min="11045" max="11045" width="14.7109375" customWidth="1"/>
    <col min="11047" max="11050" width="14.7109375" customWidth="1"/>
    <col min="11051" max="11051" width="14.85546875" customWidth="1"/>
    <col min="11052" max="11055" width="14.7109375" customWidth="1"/>
    <col min="11057" max="11058" width="14.7109375" customWidth="1"/>
    <col min="11060" max="11061" width="14.7109375" customWidth="1"/>
    <col min="11062" max="11062" width="14.5703125" customWidth="1"/>
    <col min="11063" max="11065" width="14.7109375" customWidth="1"/>
    <col min="11068" max="11068" width="14.7109375" customWidth="1"/>
    <col min="11069" max="11069" width="14.85546875" customWidth="1"/>
    <col min="11070" max="11072" width="14.7109375" customWidth="1"/>
    <col min="11074" max="11074" width="14.85546875" customWidth="1"/>
    <col min="11075" max="11076" width="14.7109375" customWidth="1"/>
    <col min="11077" max="11077" width="16.5703125" customWidth="1"/>
    <col min="11078" max="11079" width="14.7109375" customWidth="1"/>
    <col min="11081" max="11086" width="14.7109375" customWidth="1"/>
    <col min="11088" max="11088" width="14.85546875" customWidth="1"/>
    <col min="11089" max="11093" width="14.7109375" customWidth="1"/>
    <col min="11095" max="11099" width="14.7109375" customWidth="1"/>
    <col min="11100" max="11100" width="14.5703125" customWidth="1"/>
    <col min="11102" max="11103" width="14.7109375" customWidth="1"/>
    <col min="11104" max="11104" width="14.85546875" customWidth="1"/>
    <col min="11105" max="11105" width="14.7109375" customWidth="1"/>
    <col min="11109" max="11111" width="14.7109375" customWidth="1"/>
    <col min="11265" max="11265" width="7" customWidth="1"/>
    <col min="11266" max="11266" width="37.28515625" customWidth="1"/>
    <col min="11267" max="11267" width="13.28515625" customWidth="1"/>
    <col min="11268" max="11268" width="14.140625" customWidth="1"/>
    <col min="11269" max="11269" width="12.5703125" customWidth="1"/>
    <col min="11270" max="11270" width="13.42578125" customWidth="1"/>
    <col min="11271" max="11274" width="13.7109375" customWidth="1"/>
    <col min="11275" max="11275" width="14.140625" customWidth="1"/>
    <col min="11276" max="11276" width="13.7109375" customWidth="1"/>
    <col min="11277" max="11277" width="9" customWidth="1"/>
    <col min="11278" max="11285" width="14.7109375" customWidth="1"/>
    <col min="11286" max="11286" width="14.85546875" customWidth="1"/>
    <col min="11287" max="11299" width="14.7109375" customWidth="1"/>
    <col min="11301" max="11301" width="14.7109375" customWidth="1"/>
    <col min="11303" max="11306" width="14.7109375" customWidth="1"/>
    <col min="11307" max="11307" width="14.85546875" customWidth="1"/>
    <col min="11308" max="11311" width="14.7109375" customWidth="1"/>
    <col min="11313" max="11314" width="14.7109375" customWidth="1"/>
    <col min="11316" max="11317" width="14.7109375" customWidth="1"/>
    <col min="11318" max="11318" width="14.5703125" customWidth="1"/>
    <col min="11319" max="11321" width="14.7109375" customWidth="1"/>
    <col min="11324" max="11324" width="14.7109375" customWidth="1"/>
    <col min="11325" max="11325" width="14.85546875" customWidth="1"/>
    <col min="11326" max="11328" width="14.7109375" customWidth="1"/>
    <col min="11330" max="11330" width="14.85546875" customWidth="1"/>
    <col min="11331" max="11332" width="14.7109375" customWidth="1"/>
    <col min="11333" max="11333" width="16.5703125" customWidth="1"/>
    <col min="11334" max="11335" width="14.7109375" customWidth="1"/>
    <col min="11337" max="11342" width="14.7109375" customWidth="1"/>
    <col min="11344" max="11344" width="14.85546875" customWidth="1"/>
    <col min="11345" max="11349" width="14.7109375" customWidth="1"/>
    <col min="11351" max="11355" width="14.7109375" customWidth="1"/>
    <col min="11356" max="11356" width="14.5703125" customWidth="1"/>
    <col min="11358" max="11359" width="14.7109375" customWidth="1"/>
    <col min="11360" max="11360" width="14.85546875" customWidth="1"/>
    <col min="11361" max="11361" width="14.7109375" customWidth="1"/>
    <col min="11365" max="11367" width="14.7109375" customWidth="1"/>
    <col min="11521" max="11521" width="7" customWidth="1"/>
    <col min="11522" max="11522" width="37.28515625" customWidth="1"/>
    <col min="11523" max="11523" width="13.28515625" customWidth="1"/>
    <col min="11524" max="11524" width="14.140625" customWidth="1"/>
    <col min="11525" max="11525" width="12.5703125" customWidth="1"/>
    <col min="11526" max="11526" width="13.42578125" customWidth="1"/>
    <col min="11527" max="11530" width="13.7109375" customWidth="1"/>
    <col min="11531" max="11531" width="14.140625" customWidth="1"/>
    <col min="11532" max="11532" width="13.7109375" customWidth="1"/>
    <col min="11533" max="11533" width="9" customWidth="1"/>
    <col min="11534" max="11541" width="14.7109375" customWidth="1"/>
    <col min="11542" max="11542" width="14.85546875" customWidth="1"/>
    <col min="11543" max="11555" width="14.7109375" customWidth="1"/>
    <col min="11557" max="11557" width="14.7109375" customWidth="1"/>
    <col min="11559" max="11562" width="14.7109375" customWidth="1"/>
    <col min="11563" max="11563" width="14.85546875" customWidth="1"/>
    <col min="11564" max="11567" width="14.7109375" customWidth="1"/>
    <col min="11569" max="11570" width="14.7109375" customWidth="1"/>
    <col min="11572" max="11573" width="14.7109375" customWidth="1"/>
    <col min="11574" max="11574" width="14.5703125" customWidth="1"/>
    <col min="11575" max="11577" width="14.7109375" customWidth="1"/>
    <col min="11580" max="11580" width="14.7109375" customWidth="1"/>
    <col min="11581" max="11581" width="14.85546875" customWidth="1"/>
    <col min="11582" max="11584" width="14.7109375" customWidth="1"/>
    <col min="11586" max="11586" width="14.85546875" customWidth="1"/>
    <col min="11587" max="11588" width="14.7109375" customWidth="1"/>
    <col min="11589" max="11589" width="16.5703125" customWidth="1"/>
    <col min="11590" max="11591" width="14.7109375" customWidth="1"/>
    <col min="11593" max="11598" width="14.7109375" customWidth="1"/>
    <col min="11600" max="11600" width="14.85546875" customWidth="1"/>
    <col min="11601" max="11605" width="14.7109375" customWidth="1"/>
    <col min="11607" max="11611" width="14.7109375" customWidth="1"/>
    <col min="11612" max="11612" width="14.5703125" customWidth="1"/>
    <col min="11614" max="11615" width="14.7109375" customWidth="1"/>
    <col min="11616" max="11616" width="14.85546875" customWidth="1"/>
    <col min="11617" max="11617" width="14.7109375" customWidth="1"/>
    <col min="11621" max="11623" width="14.7109375" customWidth="1"/>
    <col min="11777" max="11777" width="7" customWidth="1"/>
    <col min="11778" max="11778" width="37.28515625" customWidth="1"/>
    <col min="11779" max="11779" width="13.28515625" customWidth="1"/>
    <col min="11780" max="11780" width="14.140625" customWidth="1"/>
    <col min="11781" max="11781" width="12.5703125" customWidth="1"/>
    <col min="11782" max="11782" width="13.42578125" customWidth="1"/>
    <col min="11783" max="11786" width="13.7109375" customWidth="1"/>
    <col min="11787" max="11787" width="14.140625" customWidth="1"/>
    <col min="11788" max="11788" width="13.7109375" customWidth="1"/>
    <col min="11789" max="11789" width="9" customWidth="1"/>
    <col min="11790" max="11797" width="14.7109375" customWidth="1"/>
    <col min="11798" max="11798" width="14.85546875" customWidth="1"/>
    <col min="11799" max="11811" width="14.7109375" customWidth="1"/>
    <col min="11813" max="11813" width="14.7109375" customWidth="1"/>
    <col min="11815" max="11818" width="14.7109375" customWidth="1"/>
    <col min="11819" max="11819" width="14.85546875" customWidth="1"/>
    <col min="11820" max="11823" width="14.7109375" customWidth="1"/>
    <col min="11825" max="11826" width="14.7109375" customWidth="1"/>
    <col min="11828" max="11829" width="14.7109375" customWidth="1"/>
    <col min="11830" max="11830" width="14.5703125" customWidth="1"/>
    <col min="11831" max="11833" width="14.7109375" customWidth="1"/>
    <col min="11836" max="11836" width="14.7109375" customWidth="1"/>
    <col min="11837" max="11837" width="14.85546875" customWidth="1"/>
    <col min="11838" max="11840" width="14.7109375" customWidth="1"/>
    <col min="11842" max="11842" width="14.85546875" customWidth="1"/>
    <col min="11843" max="11844" width="14.7109375" customWidth="1"/>
    <col min="11845" max="11845" width="16.5703125" customWidth="1"/>
    <col min="11846" max="11847" width="14.7109375" customWidth="1"/>
    <col min="11849" max="11854" width="14.7109375" customWidth="1"/>
    <col min="11856" max="11856" width="14.85546875" customWidth="1"/>
    <col min="11857" max="11861" width="14.7109375" customWidth="1"/>
    <col min="11863" max="11867" width="14.7109375" customWidth="1"/>
    <col min="11868" max="11868" width="14.5703125" customWidth="1"/>
    <col min="11870" max="11871" width="14.7109375" customWidth="1"/>
    <col min="11872" max="11872" width="14.85546875" customWidth="1"/>
    <col min="11873" max="11873" width="14.7109375" customWidth="1"/>
    <col min="11877" max="11879" width="14.7109375" customWidth="1"/>
    <col min="12033" max="12033" width="7" customWidth="1"/>
    <col min="12034" max="12034" width="37.28515625" customWidth="1"/>
    <col min="12035" max="12035" width="13.28515625" customWidth="1"/>
    <col min="12036" max="12036" width="14.140625" customWidth="1"/>
    <col min="12037" max="12037" width="12.5703125" customWidth="1"/>
    <col min="12038" max="12038" width="13.42578125" customWidth="1"/>
    <col min="12039" max="12042" width="13.7109375" customWidth="1"/>
    <col min="12043" max="12043" width="14.140625" customWidth="1"/>
    <col min="12044" max="12044" width="13.7109375" customWidth="1"/>
    <col min="12045" max="12045" width="9" customWidth="1"/>
    <col min="12046" max="12053" width="14.7109375" customWidth="1"/>
    <col min="12054" max="12054" width="14.85546875" customWidth="1"/>
    <col min="12055" max="12067" width="14.7109375" customWidth="1"/>
    <col min="12069" max="12069" width="14.7109375" customWidth="1"/>
    <col min="12071" max="12074" width="14.7109375" customWidth="1"/>
    <col min="12075" max="12075" width="14.85546875" customWidth="1"/>
    <col min="12076" max="12079" width="14.7109375" customWidth="1"/>
    <col min="12081" max="12082" width="14.7109375" customWidth="1"/>
    <col min="12084" max="12085" width="14.7109375" customWidth="1"/>
    <col min="12086" max="12086" width="14.5703125" customWidth="1"/>
    <col min="12087" max="12089" width="14.7109375" customWidth="1"/>
    <col min="12092" max="12092" width="14.7109375" customWidth="1"/>
    <col min="12093" max="12093" width="14.85546875" customWidth="1"/>
    <col min="12094" max="12096" width="14.7109375" customWidth="1"/>
    <col min="12098" max="12098" width="14.85546875" customWidth="1"/>
    <col min="12099" max="12100" width="14.7109375" customWidth="1"/>
    <col min="12101" max="12101" width="16.5703125" customWidth="1"/>
    <col min="12102" max="12103" width="14.7109375" customWidth="1"/>
    <col min="12105" max="12110" width="14.7109375" customWidth="1"/>
    <col min="12112" max="12112" width="14.85546875" customWidth="1"/>
    <col min="12113" max="12117" width="14.7109375" customWidth="1"/>
    <col min="12119" max="12123" width="14.7109375" customWidth="1"/>
    <col min="12124" max="12124" width="14.5703125" customWidth="1"/>
    <col min="12126" max="12127" width="14.7109375" customWidth="1"/>
    <col min="12128" max="12128" width="14.85546875" customWidth="1"/>
    <col min="12129" max="12129" width="14.7109375" customWidth="1"/>
    <col min="12133" max="12135" width="14.7109375" customWidth="1"/>
    <col min="12289" max="12289" width="7" customWidth="1"/>
    <col min="12290" max="12290" width="37.28515625" customWidth="1"/>
    <col min="12291" max="12291" width="13.28515625" customWidth="1"/>
    <col min="12292" max="12292" width="14.140625" customWidth="1"/>
    <col min="12293" max="12293" width="12.5703125" customWidth="1"/>
    <col min="12294" max="12294" width="13.42578125" customWidth="1"/>
    <col min="12295" max="12298" width="13.7109375" customWidth="1"/>
    <col min="12299" max="12299" width="14.140625" customWidth="1"/>
    <col min="12300" max="12300" width="13.7109375" customWidth="1"/>
    <col min="12301" max="12301" width="9" customWidth="1"/>
    <col min="12302" max="12309" width="14.7109375" customWidth="1"/>
    <col min="12310" max="12310" width="14.85546875" customWidth="1"/>
    <col min="12311" max="12323" width="14.7109375" customWidth="1"/>
    <col min="12325" max="12325" width="14.7109375" customWidth="1"/>
    <col min="12327" max="12330" width="14.7109375" customWidth="1"/>
    <col min="12331" max="12331" width="14.85546875" customWidth="1"/>
    <col min="12332" max="12335" width="14.7109375" customWidth="1"/>
    <col min="12337" max="12338" width="14.7109375" customWidth="1"/>
    <col min="12340" max="12341" width="14.7109375" customWidth="1"/>
    <col min="12342" max="12342" width="14.5703125" customWidth="1"/>
    <col min="12343" max="12345" width="14.7109375" customWidth="1"/>
    <col min="12348" max="12348" width="14.7109375" customWidth="1"/>
    <col min="12349" max="12349" width="14.85546875" customWidth="1"/>
    <col min="12350" max="12352" width="14.7109375" customWidth="1"/>
    <col min="12354" max="12354" width="14.85546875" customWidth="1"/>
    <col min="12355" max="12356" width="14.7109375" customWidth="1"/>
    <col min="12357" max="12357" width="16.5703125" customWidth="1"/>
    <col min="12358" max="12359" width="14.7109375" customWidth="1"/>
    <col min="12361" max="12366" width="14.7109375" customWidth="1"/>
    <col min="12368" max="12368" width="14.85546875" customWidth="1"/>
    <col min="12369" max="12373" width="14.7109375" customWidth="1"/>
    <col min="12375" max="12379" width="14.7109375" customWidth="1"/>
    <col min="12380" max="12380" width="14.5703125" customWidth="1"/>
    <col min="12382" max="12383" width="14.7109375" customWidth="1"/>
    <col min="12384" max="12384" width="14.85546875" customWidth="1"/>
    <col min="12385" max="12385" width="14.7109375" customWidth="1"/>
    <col min="12389" max="12391" width="14.7109375" customWidth="1"/>
    <col min="12545" max="12545" width="7" customWidth="1"/>
    <col min="12546" max="12546" width="37.28515625" customWidth="1"/>
    <col min="12547" max="12547" width="13.28515625" customWidth="1"/>
    <col min="12548" max="12548" width="14.140625" customWidth="1"/>
    <col min="12549" max="12549" width="12.5703125" customWidth="1"/>
    <col min="12550" max="12550" width="13.42578125" customWidth="1"/>
    <col min="12551" max="12554" width="13.7109375" customWidth="1"/>
    <col min="12555" max="12555" width="14.140625" customWidth="1"/>
    <col min="12556" max="12556" width="13.7109375" customWidth="1"/>
    <col min="12557" max="12557" width="9" customWidth="1"/>
    <col min="12558" max="12565" width="14.7109375" customWidth="1"/>
    <col min="12566" max="12566" width="14.85546875" customWidth="1"/>
    <col min="12567" max="12579" width="14.7109375" customWidth="1"/>
    <col min="12581" max="12581" width="14.7109375" customWidth="1"/>
    <col min="12583" max="12586" width="14.7109375" customWidth="1"/>
    <col min="12587" max="12587" width="14.85546875" customWidth="1"/>
    <col min="12588" max="12591" width="14.7109375" customWidth="1"/>
    <col min="12593" max="12594" width="14.7109375" customWidth="1"/>
    <col min="12596" max="12597" width="14.7109375" customWidth="1"/>
    <col min="12598" max="12598" width="14.5703125" customWidth="1"/>
    <col min="12599" max="12601" width="14.7109375" customWidth="1"/>
    <col min="12604" max="12604" width="14.7109375" customWidth="1"/>
    <col min="12605" max="12605" width="14.85546875" customWidth="1"/>
    <col min="12606" max="12608" width="14.7109375" customWidth="1"/>
    <col min="12610" max="12610" width="14.85546875" customWidth="1"/>
    <col min="12611" max="12612" width="14.7109375" customWidth="1"/>
    <col min="12613" max="12613" width="16.5703125" customWidth="1"/>
    <col min="12614" max="12615" width="14.7109375" customWidth="1"/>
    <col min="12617" max="12622" width="14.7109375" customWidth="1"/>
    <col min="12624" max="12624" width="14.85546875" customWidth="1"/>
    <col min="12625" max="12629" width="14.7109375" customWidth="1"/>
    <col min="12631" max="12635" width="14.7109375" customWidth="1"/>
    <col min="12636" max="12636" width="14.5703125" customWidth="1"/>
    <col min="12638" max="12639" width="14.7109375" customWidth="1"/>
    <col min="12640" max="12640" width="14.85546875" customWidth="1"/>
    <col min="12641" max="12641" width="14.7109375" customWidth="1"/>
    <col min="12645" max="12647" width="14.7109375" customWidth="1"/>
    <col min="12801" max="12801" width="7" customWidth="1"/>
    <col min="12802" max="12802" width="37.28515625" customWidth="1"/>
    <col min="12803" max="12803" width="13.28515625" customWidth="1"/>
    <col min="12804" max="12804" width="14.140625" customWidth="1"/>
    <col min="12805" max="12805" width="12.5703125" customWidth="1"/>
    <col min="12806" max="12806" width="13.42578125" customWidth="1"/>
    <col min="12807" max="12810" width="13.7109375" customWidth="1"/>
    <col min="12811" max="12811" width="14.140625" customWidth="1"/>
    <col min="12812" max="12812" width="13.7109375" customWidth="1"/>
    <col min="12813" max="12813" width="9" customWidth="1"/>
    <col min="12814" max="12821" width="14.7109375" customWidth="1"/>
    <col min="12822" max="12822" width="14.85546875" customWidth="1"/>
    <col min="12823" max="12835" width="14.7109375" customWidth="1"/>
    <col min="12837" max="12837" width="14.7109375" customWidth="1"/>
    <col min="12839" max="12842" width="14.7109375" customWidth="1"/>
    <col min="12843" max="12843" width="14.85546875" customWidth="1"/>
    <col min="12844" max="12847" width="14.7109375" customWidth="1"/>
    <col min="12849" max="12850" width="14.7109375" customWidth="1"/>
    <col min="12852" max="12853" width="14.7109375" customWidth="1"/>
    <col min="12854" max="12854" width="14.5703125" customWidth="1"/>
    <col min="12855" max="12857" width="14.7109375" customWidth="1"/>
    <col min="12860" max="12860" width="14.7109375" customWidth="1"/>
    <col min="12861" max="12861" width="14.85546875" customWidth="1"/>
    <col min="12862" max="12864" width="14.7109375" customWidth="1"/>
    <col min="12866" max="12866" width="14.85546875" customWidth="1"/>
    <col min="12867" max="12868" width="14.7109375" customWidth="1"/>
    <col min="12869" max="12869" width="16.5703125" customWidth="1"/>
    <col min="12870" max="12871" width="14.7109375" customWidth="1"/>
    <col min="12873" max="12878" width="14.7109375" customWidth="1"/>
    <col min="12880" max="12880" width="14.85546875" customWidth="1"/>
    <col min="12881" max="12885" width="14.7109375" customWidth="1"/>
    <col min="12887" max="12891" width="14.7109375" customWidth="1"/>
    <col min="12892" max="12892" width="14.5703125" customWidth="1"/>
    <col min="12894" max="12895" width="14.7109375" customWidth="1"/>
    <col min="12896" max="12896" width="14.85546875" customWidth="1"/>
    <col min="12897" max="12897" width="14.7109375" customWidth="1"/>
    <col min="12901" max="12903" width="14.7109375" customWidth="1"/>
    <col min="13057" max="13057" width="7" customWidth="1"/>
    <col min="13058" max="13058" width="37.28515625" customWidth="1"/>
    <col min="13059" max="13059" width="13.28515625" customWidth="1"/>
    <col min="13060" max="13060" width="14.140625" customWidth="1"/>
    <col min="13061" max="13061" width="12.5703125" customWidth="1"/>
    <col min="13062" max="13062" width="13.42578125" customWidth="1"/>
    <col min="13063" max="13066" width="13.7109375" customWidth="1"/>
    <col min="13067" max="13067" width="14.140625" customWidth="1"/>
    <col min="13068" max="13068" width="13.7109375" customWidth="1"/>
    <col min="13069" max="13069" width="9" customWidth="1"/>
    <col min="13070" max="13077" width="14.7109375" customWidth="1"/>
    <col min="13078" max="13078" width="14.85546875" customWidth="1"/>
    <col min="13079" max="13091" width="14.7109375" customWidth="1"/>
    <col min="13093" max="13093" width="14.7109375" customWidth="1"/>
    <col min="13095" max="13098" width="14.7109375" customWidth="1"/>
    <col min="13099" max="13099" width="14.85546875" customWidth="1"/>
    <col min="13100" max="13103" width="14.7109375" customWidth="1"/>
    <col min="13105" max="13106" width="14.7109375" customWidth="1"/>
    <col min="13108" max="13109" width="14.7109375" customWidth="1"/>
    <col min="13110" max="13110" width="14.5703125" customWidth="1"/>
    <col min="13111" max="13113" width="14.7109375" customWidth="1"/>
    <col min="13116" max="13116" width="14.7109375" customWidth="1"/>
    <col min="13117" max="13117" width="14.85546875" customWidth="1"/>
    <col min="13118" max="13120" width="14.7109375" customWidth="1"/>
    <col min="13122" max="13122" width="14.85546875" customWidth="1"/>
    <col min="13123" max="13124" width="14.7109375" customWidth="1"/>
    <col min="13125" max="13125" width="16.5703125" customWidth="1"/>
    <col min="13126" max="13127" width="14.7109375" customWidth="1"/>
    <col min="13129" max="13134" width="14.7109375" customWidth="1"/>
    <col min="13136" max="13136" width="14.85546875" customWidth="1"/>
    <col min="13137" max="13141" width="14.7109375" customWidth="1"/>
    <col min="13143" max="13147" width="14.7109375" customWidth="1"/>
    <col min="13148" max="13148" width="14.5703125" customWidth="1"/>
    <col min="13150" max="13151" width="14.7109375" customWidth="1"/>
    <col min="13152" max="13152" width="14.85546875" customWidth="1"/>
    <col min="13153" max="13153" width="14.7109375" customWidth="1"/>
    <col min="13157" max="13159" width="14.7109375" customWidth="1"/>
    <col min="13313" max="13313" width="7" customWidth="1"/>
    <col min="13314" max="13314" width="37.28515625" customWidth="1"/>
    <col min="13315" max="13315" width="13.28515625" customWidth="1"/>
    <col min="13316" max="13316" width="14.140625" customWidth="1"/>
    <col min="13317" max="13317" width="12.5703125" customWidth="1"/>
    <col min="13318" max="13318" width="13.42578125" customWidth="1"/>
    <col min="13319" max="13322" width="13.7109375" customWidth="1"/>
    <col min="13323" max="13323" width="14.140625" customWidth="1"/>
    <col min="13324" max="13324" width="13.7109375" customWidth="1"/>
    <col min="13325" max="13325" width="9" customWidth="1"/>
    <col min="13326" max="13333" width="14.7109375" customWidth="1"/>
    <col min="13334" max="13334" width="14.85546875" customWidth="1"/>
    <col min="13335" max="13347" width="14.7109375" customWidth="1"/>
    <col min="13349" max="13349" width="14.7109375" customWidth="1"/>
    <col min="13351" max="13354" width="14.7109375" customWidth="1"/>
    <col min="13355" max="13355" width="14.85546875" customWidth="1"/>
    <col min="13356" max="13359" width="14.7109375" customWidth="1"/>
    <col min="13361" max="13362" width="14.7109375" customWidth="1"/>
    <col min="13364" max="13365" width="14.7109375" customWidth="1"/>
    <col min="13366" max="13366" width="14.5703125" customWidth="1"/>
    <col min="13367" max="13369" width="14.7109375" customWidth="1"/>
    <col min="13372" max="13372" width="14.7109375" customWidth="1"/>
    <col min="13373" max="13373" width="14.85546875" customWidth="1"/>
    <col min="13374" max="13376" width="14.7109375" customWidth="1"/>
    <col min="13378" max="13378" width="14.85546875" customWidth="1"/>
    <col min="13379" max="13380" width="14.7109375" customWidth="1"/>
    <col min="13381" max="13381" width="16.5703125" customWidth="1"/>
    <col min="13382" max="13383" width="14.7109375" customWidth="1"/>
    <col min="13385" max="13390" width="14.7109375" customWidth="1"/>
    <col min="13392" max="13392" width="14.85546875" customWidth="1"/>
    <col min="13393" max="13397" width="14.7109375" customWidth="1"/>
    <col min="13399" max="13403" width="14.7109375" customWidth="1"/>
    <col min="13404" max="13404" width="14.5703125" customWidth="1"/>
    <col min="13406" max="13407" width="14.7109375" customWidth="1"/>
    <col min="13408" max="13408" width="14.85546875" customWidth="1"/>
    <col min="13409" max="13409" width="14.7109375" customWidth="1"/>
    <col min="13413" max="13415" width="14.7109375" customWidth="1"/>
    <col min="13569" max="13569" width="7" customWidth="1"/>
    <col min="13570" max="13570" width="37.28515625" customWidth="1"/>
    <col min="13571" max="13571" width="13.28515625" customWidth="1"/>
    <col min="13572" max="13572" width="14.140625" customWidth="1"/>
    <col min="13573" max="13573" width="12.5703125" customWidth="1"/>
    <col min="13574" max="13574" width="13.42578125" customWidth="1"/>
    <col min="13575" max="13578" width="13.7109375" customWidth="1"/>
    <col min="13579" max="13579" width="14.140625" customWidth="1"/>
    <col min="13580" max="13580" width="13.7109375" customWidth="1"/>
    <col min="13581" max="13581" width="9" customWidth="1"/>
    <col min="13582" max="13589" width="14.7109375" customWidth="1"/>
    <col min="13590" max="13590" width="14.85546875" customWidth="1"/>
    <col min="13591" max="13603" width="14.7109375" customWidth="1"/>
    <col min="13605" max="13605" width="14.7109375" customWidth="1"/>
    <col min="13607" max="13610" width="14.7109375" customWidth="1"/>
    <col min="13611" max="13611" width="14.85546875" customWidth="1"/>
    <col min="13612" max="13615" width="14.7109375" customWidth="1"/>
    <col min="13617" max="13618" width="14.7109375" customWidth="1"/>
    <col min="13620" max="13621" width="14.7109375" customWidth="1"/>
    <col min="13622" max="13622" width="14.5703125" customWidth="1"/>
    <col min="13623" max="13625" width="14.7109375" customWidth="1"/>
    <col min="13628" max="13628" width="14.7109375" customWidth="1"/>
    <col min="13629" max="13629" width="14.85546875" customWidth="1"/>
    <col min="13630" max="13632" width="14.7109375" customWidth="1"/>
    <col min="13634" max="13634" width="14.85546875" customWidth="1"/>
    <col min="13635" max="13636" width="14.7109375" customWidth="1"/>
    <col min="13637" max="13637" width="16.5703125" customWidth="1"/>
    <col min="13638" max="13639" width="14.7109375" customWidth="1"/>
    <col min="13641" max="13646" width="14.7109375" customWidth="1"/>
    <col min="13648" max="13648" width="14.85546875" customWidth="1"/>
    <col min="13649" max="13653" width="14.7109375" customWidth="1"/>
    <col min="13655" max="13659" width="14.7109375" customWidth="1"/>
    <col min="13660" max="13660" width="14.5703125" customWidth="1"/>
    <col min="13662" max="13663" width="14.7109375" customWidth="1"/>
    <col min="13664" max="13664" width="14.85546875" customWidth="1"/>
    <col min="13665" max="13665" width="14.7109375" customWidth="1"/>
    <col min="13669" max="13671" width="14.7109375" customWidth="1"/>
    <col min="13825" max="13825" width="7" customWidth="1"/>
    <col min="13826" max="13826" width="37.28515625" customWidth="1"/>
    <col min="13827" max="13827" width="13.28515625" customWidth="1"/>
    <col min="13828" max="13828" width="14.140625" customWidth="1"/>
    <col min="13829" max="13829" width="12.5703125" customWidth="1"/>
    <col min="13830" max="13830" width="13.42578125" customWidth="1"/>
    <col min="13831" max="13834" width="13.7109375" customWidth="1"/>
    <col min="13835" max="13835" width="14.140625" customWidth="1"/>
    <col min="13836" max="13836" width="13.7109375" customWidth="1"/>
    <col min="13837" max="13837" width="9" customWidth="1"/>
    <col min="13838" max="13845" width="14.7109375" customWidth="1"/>
    <col min="13846" max="13846" width="14.85546875" customWidth="1"/>
    <col min="13847" max="13859" width="14.7109375" customWidth="1"/>
    <col min="13861" max="13861" width="14.7109375" customWidth="1"/>
    <col min="13863" max="13866" width="14.7109375" customWidth="1"/>
    <col min="13867" max="13867" width="14.85546875" customWidth="1"/>
    <col min="13868" max="13871" width="14.7109375" customWidth="1"/>
    <col min="13873" max="13874" width="14.7109375" customWidth="1"/>
    <col min="13876" max="13877" width="14.7109375" customWidth="1"/>
    <col min="13878" max="13878" width="14.5703125" customWidth="1"/>
    <col min="13879" max="13881" width="14.7109375" customWidth="1"/>
    <col min="13884" max="13884" width="14.7109375" customWidth="1"/>
    <col min="13885" max="13885" width="14.85546875" customWidth="1"/>
    <col min="13886" max="13888" width="14.7109375" customWidth="1"/>
    <col min="13890" max="13890" width="14.85546875" customWidth="1"/>
    <col min="13891" max="13892" width="14.7109375" customWidth="1"/>
    <col min="13893" max="13893" width="16.5703125" customWidth="1"/>
    <col min="13894" max="13895" width="14.7109375" customWidth="1"/>
    <col min="13897" max="13902" width="14.7109375" customWidth="1"/>
    <col min="13904" max="13904" width="14.85546875" customWidth="1"/>
    <col min="13905" max="13909" width="14.7109375" customWidth="1"/>
    <col min="13911" max="13915" width="14.7109375" customWidth="1"/>
    <col min="13916" max="13916" width="14.5703125" customWidth="1"/>
    <col min="13918" max="13919" width="14.7109375" customWidth="1"/>
    <col min="13920" max="13920" width="14.85546875" customWidth="1"/>
    <col min="13921" max="13921" width="14.7109375" customWidth="1"/>
    <col min="13925" max="13927" width="14.7109375" customWidth="1"/>
    <col min="14081" max="14081" width="7" customWidth="1"/>
    <col min="14082" max="14082" width="37.28515625" customWidth="1"/>
    <col min="14083" max="14083" width="13.28515625" customWidth="1"/>
    <col min="14084" max="14084" width="14.140625" customWidth="1"/>
    <col min="14085" max="14085" width="12.5703125" customWidth="1"/>
    <col min="14086" max="14086" width="13.42578125" customWidth="1"/>
    <col min="14087" max="14090" width="13.7109375" customWidth="1"/>
    <col min="14091" max="14091" width="14.140625" customWidth="1"/>
    <col min="14092" max="14092" width="13.7109375" customWidth="1"/>
    <col min="14093" max="14093" width="9" customWidth="1"/>
    <col min="14094" max="14101" width="14.7109375" customWidth="1"/>
    <col min="14102" max="14102" width="14.85546875" customWidth="1"/>
    <col min="14103" max="14115" width="14.7109375" customWidth="1"/>
    <col min="14117" max="14117" width="14.7109375" customWidth="1"/>
    <col min="14119" max="14122" width="14.7109375" customWidth="1"/>
    <col min="14123" max="14123" width="14.85546875" customWidth="1"/>
    <col min="14124" max="14127" width="14.7109375" customWidth="1"/>
    <col min="14129" max="14130" width="14.7109375" customWidth="1"/>
    <col min="14132" max="14133" width="14.7109375" customWidth="1"/>
    <col min="14134" max="14134" width="14.5703125" customWidth="1"/>
    <col min="14135" max="14137" width="14.7109375" customWidth="1"/>
    <col min="14140" max="14140" width="14.7109375" customWidth="1"/>
    <col min="14141" max="14141" width="14.85546875" customWidth="1"/>
    <col min="14142" max="14144" width="14.7109375" customWidth="1"/>
    <col min="14146" max="14146" width="14.85546875" customWidth="1"/>
    <col min="14147" max="14148" width="14.7109375" customWidth="1"/>
    <col min="14149" max="14149" width="16.5703125" customWidth="1"/>
    <col min="14150" max="14151" width="14.7109375" customWidth="1"/>
    <col min="14153" max="14158" width="14.7109375" customWidth="1"/>
    <col min="14160" max="14160" width="14.85546875" customWidth="1"/>
    <col min="14161" max="14165" width="14.7109375" customWidth="1"/>
    <col min="14167" max="14171" width="14.7109375" customWidth="1"/>
    <col min="14172" max="14172" width="14.5703125" customWidth="1"/>
    <col min="14174" max="14175" width="14.7109375" customWidth="1"/>
    <col min="14176" max="14176" width="14.85546875" customWidth="1"/>
    <col min="14177" max="14177" width="14.7109375" customWidth="1"/>
    <col min="14181" max="14183" width="14.7109375" customWidth="1"/>
    <col min="14337" max="14337" width="7" customWidth="1"/>
    <col min="14338" max="14338" width="37.28515625" customWidth="1"/>
    <col min="14339" max="14339" width="13.28515625" customWidth="1"/>
    <col min="14340" max="14340" width="14.140625" customWidth="1"/>
    <col min="14341" max="14341" width="12.5703125" customWidth="1"/>
    <col min="14342" max="14342" width="13.42578125" customWidth="1"/>
    <col min="14343" max="14346" width="13.7109375" customWidth="1"/>
    <col min="14347" max="14347" width="14.140625" customWidth="1"/>
    <col min="14348" max="14348" width="13.7109375" customWidth="1"/>
    <col min="14349" max="14349" width="9" customWidth="1"/>
    <col min="14350" max="14357" width="14.7109375" customWidth="1"/>
    <col min="14358" max="14358" width="14.85546875" customWidth="1"/>
    <col min="14359" max="14371" width="14.7109375" customWidth="1"/>
    <col min="14373" max="14373" width="14.7109375" customWidth="1"/>
    <col min="14375" max="14378" width="14.7109375" customWidth="1"/>
    <col min="14379" max="14379" width="14.85546875" customWidth="1"/>
    <col min="14380" max="14383" width="14.7109375" customWidth="1"/>
    <col min="14385" max="14386" width="14.7109375" customWidth="1"/>
    <col min="14388" max="14389" width="14.7109375" customWidth="1"/>
    <col min="14390" max="14390" width="14.5703125" customWidth="1"/>
    <col min="14391" max="14393" width="14.7109375" customWidth="1"/>
    <col min="14396" max="14396" width="14.7109375" customWidth="1"/>
    <col min="14397" max="14397" width="14.85546875" customWidth="1"/>
    <col min="14398" max="14400" width="14.7109375" customWidth="1"/>
    <col min="14402" max="14402" width="14.85546875" customWidth="1"/>
    <col min="14403" max="14404" width="14.7109375" customWidth="1"/>
    <col min="14405" max="14405" width="16.5703125" customWidth="1"/>
    <col min="14406" max="14407" width="14.7109375" customWidth="1"/>
    <col min="14409" max="14414" width="14.7109375" customWidth="1"/>
    <col min="14416" max="14416" width="14.85546875" customWidth="1"/>
    <col min="14417" max="14421" width="14.7109375" customWidth="1"/>
    <col min="14423" max="14427" width="14.7109375" customWidth="1"/>
    <col min="14428" max="14428" width="14.5703125" customWidth="1"/>
    <col min="14430" max="14431" width="14.7109375" customWidth="1"/>
    <col min="14432" max="14432" width="14.85546875" customWidth="1"/>
    <col min="14433" max="14433" width="14.7109375" customWidth="1"/>
    <col min="14437" max="14439" width="14.7109375" customWidth="1"/>
    <col min="14593" max="14593" width="7" customWidth="1"/>
    <col min="14594" max="14594" width="37.28515625" customWidth="1"/>
    <col min="14595" max="14595" width="13.28515625" customWidth="1"/>
    <col min="14596" max="14596" width="14.140625" customWidth="1"/>
    <col min="14597" max="14597" width="12.5703125" customWidth="1"/>
    <col min="14598" max="14598" width="13.42578125" customWidth="1"/>
    <col min="14599" max="14602" width="13.7109375" customWidth="1"/>
    <col min="14603" max="14603" width="14.140625" customWidth="1"/>
    <col min="14604" max="14604" width="13.7109375" customWidth="1"/>
    <col min="14605" max="14605" width="9" customWidth="1"/>
    <col min="14606" max="14613" width="14.7109375" customWidth="1"/>
    <col min="14614" max="14614" width="14.85546875" customWidth="1"/>
    <col min="14615" max="14627" width="14.7109375" customWidth="1"/>
    <col min="14629" max="14629" width="14.7109375" customWidth="1"/>
    <col min="14631" max="14634" width="14.7109375" customWidth="1"/>
    <col min="14635" max="14635" width="14.85546875" customWidth="1"/>
    <col min="14636" max="14639" width="14.7109375" customWidth="1"/>
    <col min="14641" max="14642" width="14.7109375" customWidth="1"/>
    <col min="14644" max="14645" width="14.7109375" customWidth="1"/>
    <col min="14646" max="14646" width="14.5703125" customWidth="1"/>
    <col min="14647" max="14649" width="14.7109375" customWidth="1"/>
    <col min="14652" max="14652" width="14.7109375" customWidth="1"/>
    <col min="14653" max="14653" width="14.85546875" customWidth="1"/>
    <col min="14654" max="14656" width="14.7109375" customWidth="1"/>
    <col min="14658" max="14658" width="14.85546875" customWidth="1"/>
    <col min="14659" max="14660" width="14.7109375" customWidth="1"/>
    <col min="14661" max="14661" width="16.5703125" customWidth="1"/>
    <col min="14662" max="14663" width="14.7109375" customWidth="1"/>
    <col min="14665" max="14670" width="14.7109375" customWidth="1"/>
    <col min="14672" max="14672" width="14.85546875" customWidth="1"/>
    <col min="14673" max="14677" width="14.7109375" customWidth="1"/>
    <col min="14679" max="14683" width="14.7109375" customWidth="1"/>
    <col min="14684" max="14684" width="14.5703125" customWidth="1"/>
    <col min="14686" max="14687" width="14.7109375" customWidth="1"/>
    <col min="14688" max="14688" width="14.85546875" customWidth="1"/>
    <col min="14689" max="14689" width="14.7109375" customWidth="1"/>
    <col min="14693" max="14695" width="14.7109375" customWidth="1"/>
    <col min="14849" max="14849" width="7" customWidth="1"/>
    <col min="14850" max="14850" width="37.28515625" customWidth="1"/>
    <col min="14851" max="14851" width="13.28515625" customWidth="1"/>
    <col min="14852" max="14852" width="14.140625" customWidth="1"/>
    <col min="14853" max="14853" width="12.5703125" customWidth="1"/>
    <col min="14854" max="14854" width="13.42578125" customWidth="1"/>
    <col min="14855" max="14858" width="13.7109375" customWidth="1"/>
    <col min="14859" max="14859" width="14.140625" customWidth="1"/>
    <col min="14860" max="14860" width="13.7109375" customWidth="1"/>
    <col min="14861" max="14861" width="9" customWidth="1"/>
    <col min="14862" max="14869" width="14.7109375" customWidth="1"/>
    <col min="14870" max="14870" width="14.85546875" customWidth="1"/>
    <col min="14871" max="14883" width="14.7109375" customWidth="1"/>
    <col min="14885" max="14885" width="14.7109375" customWidth="1"/>
    <col min="14887" max="14890" width="14.7109375" customWidth="1"/>
    <col min="14891" max="14891" width="14.85546875" customWidth="1"/>
    <col min="14892" max="14895" width="14.7109375" customWidth="1"/>
    <col min="14897" max="14898" width="14.7109375" customWidth="1"/>
    <col min="14900" max="14901" width="14.7109375" customWidth="1"/>
    <col min="14902" max="14902" width="14.5703125" customWidth="1"/>
    <col min="14903" max="14905" width="14.7109375" customWidth="1"/>
    <col min="14908" max="14908" width="14.7109375" customWidth="1"/>
    <col min="14909" max="14909" width="14.85546875" customWidth="1"/>
    <col min="14910" max="14912" width="14.7109375" customWidth="1"/>
    <col min="14914" max="14914" width="14.85546875" customWidth="1"/>
    <col min="14915" max="14916" width="14.7109375" customWidth="1"/>
    <col min="14917" max="14917" width="16.5703125" customWidth="1"/>
    <col min="14918" max="14919" width="14.7109375" customWidth="1"/>
    <col min="14921" max="14926" width="14.7109375" customWidth="1"/>
    <col min="14928" max="14928" width="14.85546875" customWidth="1"/>
    <col min="14929" max="14933" width="14.7109375" customWidth="1"/>
    <col min="14935" max="14939" width="14.7109375" customWidth="1"/>
    <col min="14940" max="14940" width="14.5703125" customWidth="1"/>
    <col min="14942" max="14943" width="14.7109375" customWidth="1"/>
    <col min="14944" max="14944" width="14.85546875" customWidth="1"/>
    <col min="14945" max="14945" width="14.7109375" customWidth="1"/>
    <col min="14949" max="14951" width="14.7109375" customWidth="1"/>
    <col min="15105" max="15105" width="7" customWidth="1"/>
    <col min="15106" max="15106" width="37.28515625" customWidth="1"/>
    <col min="15107" max="15107" width="13.28515625" customWidth="1"/>
    <col min="15108" max="15108" width="14.140625" customWidth="1"/>
    <col min="15109" max="15109" width="12.5703125" customWidth="1"/>
    <col min="15110" max="15110" width="13.42578125" customWidth="1"/>
    <col min="15111" max="15114" width="13.7109375" customWidth="1"/>
    <col min="15115" max="15115" width="14.140625" customWidth="1"/>
    <col min="15116" max="15116" width="13.7109375" customWidth="1"/>
    <col min="15117" max="15117" width="9" customWidth="1"/>
    <col min="15118" max="15125" width="14.7109375" customWidth="1"/>
    <col min="15126" max="15126" width="14.85546875" customWidth="1"/>
    <col min="15127" max="15139" width="14.7109375" customWidth="1"/>
    <col min="15141" max="15141" width="14.7109375" customWidth="1"/>
    <col min="15143" max="15146" width="14.7109375" customWidth="1"/>
    <col min="15147" max="15147" width="14.85546875" customWidth="1"/>
    <col min="15148" max="15151" width="14.7109375" customWidth="1"/>
    <col min="15153" max="15154" width="14.7109375" customWidth="1"/>
    <col min="15156" max="15157" width="14.7109375" customWidth="1"/>
    <col min="15158" max="15158" width="14.5703125" customWidth="1"/>
    <col min="15159" max="15161" width="14.7109375" customWidth="1"/>
    <col min="15164" max="15164" width="14.7109375" customWidth="1"/>
    <col min="15165" max="15165" width="14.85546875" customWidth="1"/>
    <col min="15166" max="15168" width="14.7109375" customWidth="1"/>
    <col min="15170" max="15170" width="14.85546875" customWidth="1"/>
    <col min="15171" max="15172" width="14.7109375" customWidth="1"/>
    <col min="15173" max="15173" width="16.5703125" customWidth="1"/>
    <col min="15174" max="15175" width="14.7109375" customWidth="1"/>
    <col min="15177" max="15182" width="14.7109375" customWidth="1"/>
    <col min="15184" max="15184" width="14.85546875" customWidth="1"/>
    <col min="15185" max="15189" width="14.7109375" customWidth="1"/>
    <col min="15191" max="15195" width="14.7109375" customWidth="1"/>
    <col min="15196" max="15196" width="14.5703125" customWidth="1"/>
    <col min="15198" max="15199" width="14.7109375" customWidth="1"/>
    <col min="15200" max="15200" width="14.85546875" customWidth="1"/>
    <col min="15201" max="15201" width="14.7109375" customWidth="1"/>
    <col min="15205" max="15207" width="14.7109375" customWidth="1"/>
    <col min="15361" max="15361" width="7" customWidth="1"/>
    <col min="15362" max="15362" width="37.28515625" customWidth="1"/>
    <col min="15363" max="15363" width="13.28515625" customWidth="1"/>
    <col min="15364" max="15364" width="14.140625" customWidth="1"/>
    <col min="15365" max="15365" width="12.5703125" customWidth="1"/>
    <col min="15366" max="15366" width="13.42578125" customWidth="1"/>
    <col min="15367" max="15370" width="13.7109375" customWidth="1"/>
    <col min="15371" max="15371" width="14.140625" customWidth="1"/>
    <col min="15372" max="15372" width="13.7109375" customWidth="1"/>
    <col min="15373" max="15373" width="9" customWidth="1"/>
    <col min="15374" max="15381" width="14.7109375" customWidth="1"/>
    <col min="15382" max="15382" width="14.85546875" customWidth="1"/>
    <col min="15383" max="15395" width="14.7109375" customWidth="1"/>
    <col min="15397" max="15397" width="14.7109375" customWidth="1"/>
    <col min="15399" max="15402" width="14.7109375" customWidth="1"/>
    <col min="15403" max="15403" width="14.85546875" customWidth="1"/>
    <col min="15404" max="15407" width="14.7109375" customWidth="1"/>
    <col min="15409" max="15410" width="14.7109375" customWidth="1"/>
    <col min="15412" max="15413" width="14.7109375" customWidth="1"/>
    <col min="15414" max="15414" width="14.5703125" customWidth="1"/>
    <col min="15415" max="15417" width="14.7109375" customWidth="1"/>
    <col min="15420" max="15420" width="14.7109375" customWidth="1"/>
    <col min="15421" max="15421" width="14.85546875" customWidth="1"/>
    <col min="15422" max="15424" width="14.7109375" customWidth="1"/>
    <col min="15426" max="15426" width="14.85546875" customWidth="1"/>
    <col min="15427" max="15428" width="14.7109375" customWidth="1"/>
    <col min="15429" max="15429" width="16.5703125" customWidth="1"/>
    <col min="15430" max="15431" width="14.7109375" customWidth="1"/>
    <col min="15433" max="15438" width="14.7109375" customWidth="1"/>
    <col min="15440" max="15440" width="14.85546875" customWidth="1"/>
    <col min="15441" max="15445" width="14.7109375" customWidth="1"/>
    <col min="15447" max="15451" width="14.7109375" customWidth="1"/>
    <col min="15452" max="15452" width="14.5703125" customWidth="1"/>
    <col min="15454" max="15455" width="14.7109375" customWidth="1"/>
    <col min="15456" max="15456" width="14.85546875" customWidth="1"/>
    <col min="15457" max="15457" width="14.7109375" customWidth="1"/>
    <col min="15461" max="15463" width="14.7109375" customWidth="1"/>
    <col min="15617" max="15617" width="7" customWidth="1"/>
    <col min="15618" max="15618" width="37.28515625" customWidth="1"/>
    <col min="15619" max="15619" width="13.28515625" customWidth="1"/>
    <col min="15620" max="15620" width="14.140625" customWidth="1"/>
    <col min="15621" max="15621" width="12.5703125" customWidth="1"/>
    <col min="15622" max="15622" width="13.42578125" customWidth="1"/>
    <col min="15623" max="15626" width="13.7109375" customWidth="1"/>
    <col min="15627" max="15627" width="14.140625" customWidth="1"/>
    <col min="15628" max="15628" width="13.7109375" customWidth="1"/>
    <col min="15629" max="15629" width="9" customWidth="1"/>
    <col min="15630" max="15637" width="14.7109375" customWidth="1"/>
    <col min="15638" max="15638" width="14.85546875" customWidth="1"/>
    <col min="15639" max="15651" width="14.7109375" customWidth="1"/>
    <col min="15653" max="15653" width="14.7109375" customWidth="1"/>
    <col min="15655" max="15658" width="14.7109375" customWidth="1"/>
    <col min="15659" max="15659" width="14.85546875" customWidth="1"/>
    <col min="15660" max="15663" width="14.7109375" customWidth="1"/>
    <col min="15665" max="15666" width="14.7109375" customWidth="1"/>
    <col min="15668" max="15669" width="14.7109375" customWidth="1"/>
    <col min="15670" max="15670" width="14.5703125" customWidth="1"/>
    <col min="15671" max="15673" width="14.7109375" customWidth="1"/>
    <col min="15676" max="15676" width="14.7109375" customWidth="1"/>
    <col min="15677" max="15677" width="14.85546875" customWidth="1"/>
    <col min="15678" max="15680" width="14.7109375" customWidth="1"/>
    <col min="15682" max="15682" width="14.85546875" customWidth="1"/>
    <col min="15683" max="15684" width="14.7109375" customWidth="1"/>
    <col min="15685" max="15685" width="16.5703125" customWidth="1"/>
    <col min="15686" max="15687" width="14.7109375" customWidth="1"/>
    <col min="15689" max="15694" width="14.7109375" customWidth="1"/>
    <col min="15696" max="15696" width="14.85546875" customWidth="1"/>
    <col min="15697" max="15701" width="14.7109375" customWidth="1"/>
    <col min="15703" max="15707" width="14.7109375" customWidth="1"/>
    <col min="15708" max="15708" width="14.5703125" customWidth="1"/>
    <col min="15710" max="15711" width="14.7109375" customWidth="1"/>
    <col min="15712" max="15712" width="14.85546875" customWidth="1"/>
    <col min="15713" max="15713" width="14.7109375" customWidth="1"/>
    <col min="15717" max="15719" width="14.7109375" customWidth="1"/>
    <col min="15873" max="15873" width="7" customWidth="1"/>
    <col min="15874" max="15874" width="37.28515625" customWidth="1"/>
    <col min="15875" max="15875" width="13.28515625" customWidth="1"/>
    <col min="15876" max="15876" width="14.140625" customWidth="1"/>
    <col min="15877" max="15877" width="12.5703125" customWidth="1"/>
    <col min="15878" max="15878" width="13.42578125" customWidth="1"/>
    <col min="15879" max="15882" width="13.7109375" customWidth="1"/>
    <col min="15883" max="15883" width="14.140625" customWidth="1"/>
    <col min="15884" max="15884" width="13.7109375" customWidth="1"/>
    <col min="15885" max="15885" width="9" customWidth="1"/>
    <col min="15886" max="15893" width="14.7109375" customWidth="1"/>
    <col min="15894" max="15894" width="14.85546875" customWidth="1"/>
    <col min="15895" max="15907" width="14.7109375" customWidth="1"/>
    <col min="15909" max="15909" width="14.7109375" customWidth="1"/>
    <col min="15911" max="15914" width="14.7109375" customWidth="1"/>
    <col min="15915" max="15915" width="14.85546875" customWidth="1"/>
    <col min="15916" max="15919" width="14.7109375" customWidth="1"/>
    <col min="15921" max="15922" width="14.7109375" customWidth="1"/>
    <col min="15924" max="15925" width="14.7109375" customWidth="1"/>
    <col min="15926" max="15926" width="14.5703125" customWidth="1"/>
    <col min="15927" max="15929" width="14.7109375" customWidth="1"/>
    <col min="15932" max="15932" width="14.7109375" customWidth="1"/>
    <col min="15933" max="15933" width="14.85546875" customWidth="1"/>
    <col min="15934" max="15936" width="14.7109375" customWidth="1"/>
    <col min="15938" max="15938" width="14.85546875" customWidth="1"/>
    <col min="15939" max="15940" width="14.7109375" customWidth="1"/>
    <col min="15941" max="15941" width="16.5703125" customWidth="1"/>
    <col min="15942" max="15943" width="14.7109375" customWidth="1"/>
    <col min="15945" max="15950" width="14.7109375" customWidth="1"/>
    <col min="15952" max="15952" width="14.85546875" customWidth="1"/>
    <col min="15953" max="15957" width="14.7109375" customWidth="1"/>
    <col min="15959" max="15963" width="14.7109375" customWidth="1"/>
    <col min="15964" max="15964" width="14.5703125" customWidth="1"/>
    <col min="15966" max="15967" width="14.7109375" customWidth="1"/>
    <col min="15968" max="15968" width="14.85546875" customWidth="1"/>
    <col min="15969" max="15969" width="14.7109375" customWidth="1"/>
    <col min="15973" max="15975" width="14.7109375" customWidth="1"/>
    <col min="16129" max="16129" width="7" customWidth="1"/>
    <col min="16130" max="16130" width="37.28515625" customWidth="1"/>
    <col min="16131" max="16131" width="13.28515625" customWidth="1"/>
    <col min="16132" max="16132" width="14.140625" customWidth="1"/>
    <col min="16133" max="16133" width="12.5703125" customWidth="1"/>
    <col min="16134" max="16134" width="13.42578125" customWidth="1"/>
    <col min="16135" max="16138" width="13.7109375" customWidth="1"/>
    <col min="16139" max="16139" width="14.140625" customWidth="1"/>
    <col min="16140" max="16140" width="13.7109375" customWidth="1"/>
    <col min="16141" max="16141" width="9" customWidth="1"/>
    <col min="16142" max="16149" width="14.7109375" customWidth="1"/>
    <col min="16150" max="16150" width="14.85546875" customWidth="1"/>
    <col min="16151" max="16163" width="14.7109375" customWidth="1"/>
    <col min="16165" max="16165" width="14.7109375" customWidth="1"/>
    <col min="16167" max="16170" width="14.7109375" customWidth="1"/>
    <col min="16171" max="16171" width="14.85546875" customWidth="1"/>
    <col min="16172" max="16175" width="14.7109375" customWidth="1"/>
    <col min="16177" max="16178" width="14.7109375" customWidth="1"/>
    <col min="16180" max="16181" width="14.7109375" customWidth="1"/>
    <col min="16182" max="16182" width="14.5703125" customWidth="1"/>
    <col min="16183" max="16185" width="14.7109375" customWidth="1"/>
    <col min="16188" max="16188" width="14.7109375" customWidth="1"/>
    <col min="16189" max="16189" width="14.85546875" customWidth="1"/>
    <col min="16190" max="16192" width="14.7109375" customWidth="1"/>
    <col min="16194" max="16194" width="14.85546875" customWidth="1"/>
    <col min="16195" max="16196" width="14.7109375" customWidth="1"/>
    <col min="16197" max="16197" width="16.5703125" customWidth="1"/>
    <col min="16198" max="16199" width="14.7109375" customWidth="1"/>
    <col min="16201" max="16206" width="14.7109375" customWidth="1"/>
    <col min="16208" max="16208" width="14.85546875" customWidth="1"/>
    <col min="16209" max="16213" width="14.7109375" customWidth="1"/>
    <col min="16215" max="16219" width="14.7109375" customWidth="1"/>
    <col min="16220" max="16220" width="14.5703125" customWidth="1"/>
    <col min="16222" max="16223" width="14.7109375" customWidth="1"/>
    <col min="16224" max="16224" width="14.85546875" customWidth="1"/>
    <col min="16225" max="16225" width="14.7109375" customWidth="1"/>
    <col min="16229" max="16231" width="14.7109375" customWidth="1"/>
  </cols>
  <sheetData>
    <row r="1" spans="2:6" x14ac:dyDescent="0.2">
      <c r="B1" s="72"/>
      <c r="C1" s="72"/>
      <c r="D1" s="72"/>
      <c r="E1" s="72"/>
      <c r="F1" s="72"/>
    </row>
    <row r="2" spans="2:6" x14ac:dyDescent="0.2">
      <c r="B2" s="428" t="s">
        <v>368</v>
      </c>
      <c r="C2" s="428"/>
      <c r="D2" s="428"/>
      <c r="E2" s="428"/>
      <c r="F2" s="428"/>
    </row>
    <row r="3" spans="2:6" x14ac:dyDescent="0.2">
      <c r="B3" s="428" t="s">
        <v>58</v>
      </c>
      <c r="C3" s="428"/>
      <c r="D3" s="428"/>
      <c r="E3" s="428"/>
      <c r="F3" s="428"/>
    </row>
    <row r="4" spans="2:6" x14ac:dyDescent="0.2">
      <c r="B4" s="429" t="s">
        <v>125</v>
      </c>
      <c r="C4" s="429"/>
      <c r="D4" s="429"/>
      <c r="E4" s="429"/>
      <c r="F4" s="429"/>
    </row>
    <row r="5" spans="2:6" x14ac:dyDescent="0.2">
      <c r="B5" s="429" t="s">
        <v>130</v>
      </c>
      <c r="C5" s="429"/>
      <c r="D5" s="429"/>
      <c r="E5" s="429"/>
      <c r="F5" s="429"/>
    </row>
    <row r="6" spans="2:6" x14ac:dyDescent="0.2">
      <c r="B6" s="221" t="s">
        <v>136</v>
      </c>
      <c r="C6" s="222"/>
      <c r="D6" s="222"/>
      <c r="E6" s="222"/>
      <c r="F6" s="222"/>
    </row>
    <row r="7" spans="2:6" x14ac:dyDescent="0.2">
      <c r="B7" s="429" t="s">
        <v>120</v>
      </c>
      <c r="C7" s="429"/>
      <c r="D7" s="429"/>
      <c r="E7" s="429"/>
      <c r="F7" s="429"/>
    </row>
    <row r="8" spans="2:6" x14ac:dyDescent="0.2">
      <c r="B8" s="430" t="s">
        <v>309</v>
      </c>
      <c r="C8" s="430"/>
      <c r="D8" s="430"/>
      <c r="E8" s="430"/>
      <c r="F8" s="430"/>
    </row>
    <row r="9" spans="2:6" x14ac:dyDescent="0.2">
      <c r="B9" s="199"/>
      <c r="C9" s="199"/>
      <c r="D9" s="199"/>
      <c r="E9" s="200"/>
      <c r="F9" s="199"/>
    </row>
    <row r="10" spans="2:6" x14ac:dyDescent="0.2">
      <c r="B10" s="427" t="s">
        <v>62</v>
      </c>
      <c r="C10" s="427" t="s">
        <v>63</v>
      </c>
      <c r="D10" s="353" t="s">
        <v>64</v>
      </c>
      <c r="E10" s="353" t="s">
        <v>65</v>
      </c>
      <c r="F10" s="427" t="s">
        <v>17</v>
      </c>
    </row>
    <row r="11" spans="2:6" x14ac:dyDescent="0.2">
      <c r="B11" s="427"/>
      <c r="C11" s="427"/>
      <c r="D11" s="353" t="s">
        <v>67</v>
      </c>
      <c r="E11" s="353" t="s">
        <v>68</v>
      </c>
      <c r="F11" s="427"/>
    </row>
    <row r="12" spans="2:6" x14ac:dyDescent="0.2">
      <c r="B12" s="201">
        <v>51</v>
      </c>
      <c r="C12" s="127" t="s">
        <v>70</v>
      </c>
      <c r="D12" s="95">
        <f>SUM(D13+D16+D18)</f>
        <v>17118.8</v>
      </c>
      <c r="E12" s="95">
        <f>SUM(E13+E16+E18)</f>
        <v>0</v>
      </c>
      <c r="F12" s="95">
        <f>SUM(F13+F16+F18)</f>
        <v>17118.8</v>
      </c>
    </row>
    <row r="13" spans="2:6" x14ac:dyDescent="0.2">
      <c r="B13" s="108">
        <v>511</v>
      </c>
      <c r="C13" s="202" t="s">
        <v>143</v>
      </c>
      <c r="D13" s="98">
        <f>SUM(D14:D15)</f>
        <v>14827.55</v>
      </c>
      <c r="E13" s="98">
        <v>0</v>
      </c>
      <c r="F13" s="98">
        <f>SUM(F14:F15)</f>
        <v>14827.55</v>
      </c>
    </row>
    <row r="14" spans="2:6" x14ac:dyDescent="0.2">
      <c r="B14" s="203">
        <v>51101</v>
      </c>
      <c r="C14" s="193" t="s">
        <v>71</v>
      </c>
      <c r="D14" s="101">
        <v>14100</v>
      </c>
      <c r="E14" s="101">
        <v>0</v>
      </c>
      <c r="F14" s="101">
        <f>SUM(D14:E14)</f>
        <v>14100</v>
      </c>
    </row>
    <row r="15" spans="2:6" x14ac:dyDescent="0.2">
      <c r="B15" s="203">
        <v>51103</v>
      </c>
      <c r="C15" s="111" t="s">
        <v>72</v>
      </c>
      <c r="D15" s="101">
        <v>727.55</v>
      </c>
      <c r="E15" s="101"/>
      <c r="F15" s="101">
        <f>SUM(D15:E15)</f>
        <v>727.55</v>
      </c>
    </row>
    <row r="16" spans="2:6" x14ac:dyDescent="0.2">
      <c r="B16" s="108">
        <v>514</v>
      </c>
      <c r="C16" s="127" t="s">
        <v>75</v>
      </c>
      <c r="D16" s="98">
        <f>SUM(D17)</f>
        <v>1198.5</v>
      </c>
      <c r="E16" s="98">
        <f t="shared" ref="E16:F16" si="0">SUM(E17)</f>
        <v>0</v>
      </c>
      <c r="F16" s="98">
        <f t="shared" si="0"/>
        <v>1198.5</v>
      </c>
    </row>
    <row r="17" spans="2:7" x14ac:dyDescent="0.2">
      <c r="B17" s="110">
        <v>51401</v>
      </c>
      <c r="C17" s="111" t="s">
        <v>76</v>
      </c>
      <c r="D17" s="101">
        <v>1198.5</v>
      </c>
      <c r="E17" s="101">
        <v>0</v>
      </c>
      <c r="F17" s="101">
        <f>SUM(D17:E17)</f>
        <v>1198.5</v>
      </c>
    </row>
    <row r="18" spans="2:7" x14ac:dyDescent="0.2">
      <c r="B18" s="108">
        <v>515</v>
      </c>
      <c r="C18" s="109" t="s">
        <v>77</v>
      </c>
      <c r="D18" s="98">
        <f>SUM(D19:D19)</f>
        <v>1092.75</v>
      </c>
      <c r="E18" s="98">
        <f>SUM(E19:E19)</f>
        <v>0</v>
      </c>
      <c r="F18" s="98">
        <f>SUM(F19:F19)</f>
        <v>1092.75</v>
      </c>
    </row>
    <row r="19" spans="2:7" x14ac:dyDescent="0.2">
      <c r="B19" s="110">
        <v>51501</v>
      </c>
      <c r="C19" s="111" t="s">
        <v>76</v>
      </c>
      <c r="D19" s="101">
        <v>1092.75</v>
      </c>
      <c r="E19" s="101">
        <v>0</v>
      </c>
      <c r="F19" s="101">
        <f>SUM(D19:E19)</f>
        <v>1092.75</v>
      </c>
    </row>
    <row r="20" spans="2:7" x14ac:dyDescent="0.2">
      <c r="B20" s="108">
        <v>54</v>
      </c>
      <c r="C20" s="109" t="s">
        <v>79</v>
      </c>
      <c r="D20" s="98">
        <f>SUM(D21+D26)</f>
        <v>410</v>
      </c>
      <c r="E20" s="98">
        <f>SUM(E21+E26)</f>
        <v>0</v>
      </c>
      <c r="F20" s="98">
        <f>SUM(F21+F26)</f>
        <v>410</v>
      </c>
    </row>
    <row r="21" spans="2:7" x14ac:dyDescent="0.2">
      <c r="B21" s="108">
        <v>541</v>
      </c>
      <c r="C21" s="109" t="s">
        <v>153</v>
      </c>
      <c r="D21" s="98">
        <f>SUM(D22:D25)</f>
        <v>310</v>
      </c>
      <c r="E21" s="98">
        <f>SUM(E22:E25)</f>
        <v>0</v>
      </c>
      <c r="F21" s="98">
        <f>SUM(F22:F25)</f>
        <v>310</v>
      </c>
      <c r="G21" s="6"/>
    </row>
    <row r="22" spans="2:7" x14ac:dyDescent="0.2">
      <c r="B22" s="110">
        <v>54101</v>
      </c>
      <c r="C22" s="111" t="s">
        <v>80</v>
      </c>
      <c r="D22" s="101">
        <v>150</v>
      </c>
      <c r="E22" s="101"/>
      <c r="F22" s="101">
        <f>SUM(D22:E22)</f>
        <v>150</v>
      </c>
      <c r="G22" s="6"/>
    </row>
    <row r="23" spans="2:7" x14ac:dyDescent="0.2">
      <c r="B23" s="110">
        <v>54105</v>
      </c>
      <c r="C23" s="111" t="s">
        <v>83</v>
      </c>
      <c r="D23" s="101">
        <v>55</v>
      </c>
      <c r="E23" s="101"/>
      <c r="F23" s="101">
        <f>SUM(D23:E23)</f>
        <v>55</v>
      </c>
      <c r="G23" s="7"/>
    </row>
    <row r="24" spans="2:7" x14ac:dyDescent="0.2">
      <c r="B24" s="110">
        <v>54114</v>
      </c>
      <c r="C24" s="111" t="s">
        <v>87</v>
      </c>
      <c r="D24" s="101">
        <v>85</v>
      </c>
      <c r="E24" s="101"/>
      <c r="F24" s="101">
        <f>SUM(D24:E24)</f>
        <v>85</v>
      </c>
      <c r="G24" s="7"/>
    </row>
    <row r="25" spans="2:7" x14ac:dyDescent="0.2">
      <c r="B25" s="110">
        <v>54115</v>
      </c>
      <c r="C25" s="111" t="s">
        <v>88</v>
      </c>
      <c r="D25" s="101">
        <v>20</v>
      </c>
      <c r="E25" s="101"/>
      <c r="F25" s="101">
        <f>SUM(D25:E25)</f>
        <v>20</v>
      </c>
      <c r="G25" s="7"/>
    </row>
    <row r="26" spans="2:7" x14ac:dyDescent="0.2">
      <c r="B26" s="108">
        <v>544</v>
      </c>
      <c r="C26" s="109" t="s">
        <v>146</v>
      </c>
      <c r="D26" s="98">
        <f>SUM(D27)</f>
        <v>100</v>
      </c>
      <c r="E26" s="98">
        <f t="shared" ref="E26:F26" si="1">SUM(E27)</f>
        <v>0</v>
      </c>
      <c r="F26" s="98">
        <f t="shared" si="1"/>
        <v>100</v>
      </c>
      <c r="G26" s="7"/>
    </row>
    <row r="27" spans="2:7" x14ac:dyDescent="0.2">
      <c r="B27" s="110">
        <v>54401</v>
      </c>
      <c r="C27" s="111" t="s">
        <v>98</v>
      </c>
      <c r="D27" s="101">
        <v>100</v>
      </c>
      <c r="E27" s="101"/>
      <c r="F27" s="101">
        <f>SUM(D27:E27)</f>
        <v>100</v>
      </c>
      <c r="G27" s="7"/>
    </row>
    <row r="28" spans="2:7" x14ac:dyDescent="0.2">
      <c r="B28" s="110"/>
      <c r="C28" s="111"/>
      <c r="D28" s="101"/>
      <c r="E28" s="101"/>
      <c r="F28" s="101"/>
      <c r="G28" s="7"/>
    </row>
    <row r="29" spans="2:7" x14ac:dyDescent="0.2">
      <c r="B29" s="110"/>
      <c r="C29" s="109" t="s">
        <v>115</v>
      </c>
      <c r="D29" s="98">
        <f>SUM(D12+D20)</f>
        <v>17528.8</v>
      </c>
      <c r="E29" s="98">
        <f>SUM(E12+E20)</f>
        <v>0</v>
      </c>
      <c r="F29" s="98">
        <f>SUM(D29:E29)</f>
        <v>17528.8</v>
      </c>
      <c r="G29" s="7"/>
    </row>
    <row r="30" spans="2:7" x14ac:dyDescent="0.2">
      <c r="B30" s="110"/>
      <c r="C30" s="111"/>
      <c r="D30" s="101"/>
      <c r="E30" s="101"/>
      <c r="F30" s="101"/>
      <c r="G30" s="7"/>
    </row>
    <row r="31" spans="2:7" x14ac:dyDescent="0.2">
      <c r="B31" s="108"/>
      <c r="C31" s="109" t="s">
        <v>116</v>
      </c>
      <c r="D31" s="98">
        <f>SUM(D12+D20)</f>
        <v>17528.8</v>
      </c>
      <c r="E31" s="98">
        <f>SUM(E12+E20)</f>
        <v>0</v>
      </c>
      <c r="F31" s="98">
        <f>SUM(F12+F20)</f>
        <v>17528.8</v>
      </c>
      <c r="G31" s="15"/>
    </row>
    <row r="32" spans="2:7" x14ac:dyDescent="0.2">
      <c r="B32" s="108"/>
      <c r="C32" s="109" t="s">
        <v>117</v>
      </c>
      <c r="D32" s="98">
        <f>SUM(D13+D16+D18+D21+D26)</f>
        <v>17528.8</v>
      </c>
      <c r="E32" s="98">
        <f>SUM(E13+E16+E18+E21+E26)</f>
        <v>0</v>
      </c>
      <c r="F32" s="98">
        <f>SUM(F13+F16+F18+F21+F26)</f>
        <v>17528.8</v>
      </c>
      <c r="G32" s="15"/>
    </row>
    <row r="33" spans="2:7" x14ac:dyDescent="0.2">
      <c r="B33" s="108"/>
      <c r="C33" s="109" t="s">
        <v>118</v>
      </c>
      <c r="D33" s="98">
        <f>SUM(D14+D15+D17+D19+D22+D23+D24+D25+D27)</f>
        <v>17528.8</v>
      </c>
      <c r="E33" s="98">
        <f>SUM(E14+E15+E17+E19+E22+E23+E24+E25+E27)</f>
        <v>0</v>
      </c>
      <c r="F33" s="98">
        <f>SUM(F14+F15+F17+F19+F22+F23+F24+F25+F27)</f>
        <v>17528.8</v>
      </c>
      <c r="G33" s="26"/>
    </row>
    <row r="34" spans="2:7" x14ac:dyDescent="0.2">
      <c r="B34" s="73"/>
      <c r="C34" s="41"/>
      <c r="D34" s="41"/>
      <c r="E34" s="41"/>
      <c r="F34" s="41"/>
      <c r="G34" s="7"/>
    </row>
    <row r="35" spans="2:7" x14ac:dyDescent="0.2">
      <c r="B35" s="41"/>
      <c r="C35" s="41"/>
      <c r="D35" s="41"/>
      <c r="E35" s="41"/>
      <c r="F35" s="41"/>
      <c r="G35" s="7"/>
    </row>
    <row r="36" spans="2:7" x14ac:dyDescent="0.2">
      <c r="B36" s="41"/>
      <c r="C36" s="41"/>
      <c r="D36" s="41"/>
      <c r="E36" s="41"/>
      <c r="F36" s="41"/>
      <c r="G36" s="7"/>
    </row>
    <row r="37" spans="2:7" x14ac:dyDescent="0.2">
      <c r="B37" s="41"/>
      <c r="C37" s="41"/>
      <c r="D37" s="41"/>
      <c r="E37" s="41"/>
      <c r="F37" s="41"/>
      <c r="G37" s="7"/>
    </row>
    <row r="38" spans="2:7" x14ac:dyDescent="0.2">
      <c r="B38" s="41"/>
      <c r="C38" s="41"/>
      <c r="D38" s="41"/>
      <c r="E38" s="41"/>
      <c r="F38" s="41"/>
      <c r="G38" s="7"/>
    </row>
    <row r="39" spans="2:7" x14ac:dyDescent="0.2">
      <c r="B39" s="41"/>
      <c r="C39" s="41"/>
      <c r="D39" s="41"/>
      <c r="E39" s="41" t="s">
        <v>266</v>
      </c>
      <c r="F39" s="41"/>
      <c r="G39" s="7"/>
    </row>
    <row r="40" spans="2:7" x14ac:dyDescent="0.2">
      <c r="B40" s="41"/>
      <c r="C40" s="41"/>
      <c r="D40" s="41"/>
      <c r="E40" s="41"/>
      <c r="F40" s="41"/>
      <c r="G40" s="7"/>
    </row>
    <row r="41" spans="2:7" x14ac:dyDescent="0.2">
      <c r="B41" s="41"/>
      <c r="C41" s="41"/>
      <c r="D41" s="41"/>
      <c r="E41" s="41"/>
      <c r="F41" s="41"/>
      <c r="G41" s="7"/>
    </row>
    <row r="42" spans="2:7" x14ac:dyDescent="0.2">
      <c r="B42" s="41"/>
      <c r="C42" s="41"/>
      <c r="D42" s="41"/>
      <c r="E42" s="41"/>
      <c r="F42" s="41"/>
      <c r="G42" s="7"/>
    </row>
    <row r="43" spans="2:7" x14ac:dyDescent="0.2">
      <c r="B43" s="41"/>
      <c r="C43" s="41"/>
      <c r="D43" s="41"/>
      <c r="E43" s="41"/>
      <c r="F43" s="41"/>
      <c r="G43" s="7"/>
    </row>
    <row r="44" spans="2:7" x14ac:dyDescent="0.2">
      <c r="B44" s="41"/>
      <c r="C44" s="41"/>
      <c r="D44" s="41"/>
      <c r="E44" s="41"/>
      <c r="F44" s="41"/>
      <c r="G44" s="7"/>
    </row>
    <row r="45" spans="2:7" x14ac:dyDescent="0.2">
      <c r="B45" s="41"/>
      <c r="C45" s="41"/>
      <c r="D45" s="41"/>
      <c r="E45" s="41"/>
      <c r="F45" s="41"/>
      <c r="G45" s="7"/>
    </row>
    <row r="46" spans="2:7" x14ac:dyDescent="0.2">
      <c r="B46" s="41"/>
      <c r="C46" s="41"/>
      <c r="D46" s="41"/>
      <c r="E46" s="41"/>
      <c r="F46" s="41"/>
      <c r="G46" s="7"/>
    </row>
    <row r="47" spans="2:7" x14ac:dyDescent="0.2">
      <c r="B47" s="41"/>
      <c r="C47" s="41"/>
      <c r="D47" s="41"/>
      <c r="E47" s="41"/>
      <c r="F47" s="41"/>
      <c r="G47" s="7"/>
    </row>
    <row r="48" spans="2:7" x14ac:dyDescent="0.2">
      <c r="B48" s="41"/>
      <c r="C48" s="41"/>
      <c r="D48" s="41"/>
      <c r="E48" s="41"/>
      <c r="F48" s="41"/>
      <c r="G48" s="7"/>
    </row>
    <row r="49" spans="2:7" x14ac:dyDescent="0.2">
      <c r="B49" s="41"/>
      <c r="C49" s="41"/>
      <c r="D49" s="41"/>
      <c r="E49" s="41"/>
      <c r="F49" s="41"/>
      <c r="G49" s="7"/>
    </row>
    <row r="50" spans="2:7" x14ac:dyDescent="0.2">
      <c r="B50" s="41"/>
      <c r="C50" s="41"/>
      <c r="D50" s="41"/>
      <c r="E50" s="41"/>
      <c r="F50" s="41"/>
      <c r="G50" s="7"/>
    </row>
    <row r="51" spans="2:7" x14ac:dyDescent="0.2">
      <c r="B51" s="41"/>
      <c r="C51" s="41"/>
      <c r="D51" s="41"/>
      <c r="E51" s="41"/>
      <c r="F51" s="41"/>
      <c r="G51" s="7"/>
    </row>
    <row r="52" spans="2:7" x14ac:dyDescent="0.2">
      <c r="B52" s="41"/>
      <c r="C52" s="41"/>
      <c r="D52" s="41"/>
      <c r="E52" s="41"/>
      <c r="F52" s="41"/>
      <c r="G52" s="7"/>
    </row>
    <row r="53" spans="2:7" x14ac:dyDescent="0.2">
      <c r="B53" s="41"/>
      <c r="C53" s="41"/>
      <c r="D53" s="41"/>
      <c r="E53" s="41"/>
      <c r="F53" s="41"/>
      <c r="G53" s="7"/>
    </row>
    <row r="54" spans="2:7" x14ac:dyDescent="0.2">
      <c r="B54" s="41"/>
      <c r="C54" s="41"/>
      <c r="D54" s="41"/>
      <c r="E54" s="41"/>
      <c r="F54" s="41"/>
      <c r="G54" s="7"/>
    </row>
    <row r="55" spans="2:7" x14ac:dyDescent="0.2">
      <c r="B55" s="41"/>
      <c r="C55" s="41"/>
      <c r="D55" s="41"/>
      <c r="E55" s="41"/>
      <c r="F55" s="41"/>
      <c r="G55" s="7"/>
    </row>
    <row r="56" spans="2:7" x14ac:dyDescent="0.2">
      <c r="B56" s="41"/>
      <c r="C56" s="41"/>
      <c r="D56" s="41"/>
      <c r="E56" s="41"/>
      <c r="F56" s="41"/>
      <c r="G56" s="7"/>
    </row>
    <row r="57" spans="2:7" x14ac:dyDescent="0.2">
      <c r="B57" s="41"/>
      <c r="C57" s="41"/>
      <c r="D57" s="41"/>
      <c r="E57" s="41"/>
      <c r="F57" s="41"/>
      <c r="G57" s="7"/>
    </row>
    <row r="58" spans="2:7" x14ac:dyDescent="0.2">
      <c r="B58" s="41"/>
      <c r="C58" s="41"/>
      <c r="D58" s="41"/>
      <c r="E58" s="41"/>
      <c r="F58" s="41"/>
      <c r="G58" s="7"/>
    </row>
    <row r="59" spans="2:7" x14ac:dyDescent="0.2">
      <c r="G59" s="7"/>
    </row>
    <row r="60" spans="2:7" x14ac:dyDescent="0.2">
      <c r="G60" s="7"/>
    </row>
    <row r="61" spans="2:7" x14ac:dyDescent="0.2">
      <c r="G61" s="7"/>
    </row>
    <row r="62" spans="2:7" x14ac:dyDescent="0.2">
      <c r="G62" s="7"/>
    </row>
    <row r="75" ht="15" customHeight="1" x14ac:dyDescent="0.2"/>
    <row r="1082" spans="7:7" x14ac:dyDescent="0.2">
      <c r="G1082" s="10"/>
    </row>
    <row r="1083" spans="7:7" x14ac:dyDescent="0.2">
      <c r="G1083" s="1"/>
    </row>
    <row r="1084" spans="7:7" x14ac:dyDescent="0.2">
      <c r="G1084" s="1"/>
    </row>
    <row r="1085" spans="7:7" x14ac:dyDescent="0.2">
      <c r="G1085" s="1"/>
    </row>
    <row r="1086" spans="7:7" x14ac:dyDescent="0.2">
      <c r="G1086" s="1"/>
    </row>
    <row r="1087" spans="7:7" x14ac:dyDescent="0.2">
      <c r="G1087" s="11"/>
    </row>
    <row r="1088" spans="7:7" x14ac:dyDescent="0.2">
      <c r="G1088" s="1"/>
    </row>
    <row r="1089" spans="7:7" x14ac:dyDescent="0.2">
      <c r="G1089" s="1"/>
    </row>
    <row r="1090" spans="7:7" x14ac:dyDescent="0.2">
      <c r="G1090" s="1"/>
    </row>
    <row r="1091" spans="7:7" x14ac:dyDescent="0.2">
      <c r="G1091" s="1"/>
    </row>
    <row r="1092" spans="7:7" x14ac:dyDescent="0.2">
      <c r="G1092" s="1"/>
    </row>
    <row r="1093" spans="7:7" x14ac:dyDescent="0.2">
      <c r="G1093" s="1"/>
    </row>
    <row r="1094" spans="7:7" x14ac:dyDescent="0.2">
      <c r="G1094" s="1"/>
    </row>
    <row r="1095" spans="7:7" x14ac:dyDescent="0.2">
      <c r="G1095" s="1"/>
    </row>
    <row r="1096" spans="7:7" x14ac:dyDescent="0.2">
      <c r="G1096" s="1"/>
    </row>
    <row r="1097" spans="7:7" x14ac:dyDescent="0.2">
      <c r="G1097" s="1"/>
    </row>
    <row r="1098" spans="7:7" x14ac:dyDescent="0.2">
      <c r="G1098" s="1"/>
    </row>
    <row r="1099" spans="7:7" x14ac:dyDescent="0.2">
      <c r="G1099" s="1"/>
    </row>
    <row r="1100" spans="7:7" x14ac:dyDescent="0.2">
      <c r="G1100" s="12"/>
    </row>
    <row r="1101" spans="7:7" x14ac:dyDescent="0.2">
      <c r="G1101" s="13"/>
    </row>
    <row r="1102" spans="7:7" x14ac:dyDescent="0.2">
      <c r="G1102" s="12"/>
    </row>
    <row r="1103" spans="7:7" x14ac:dyDescent="0.2">
      <c r="G1103" s="14"/>
    </row>
    <row r="1104" spans="7:7" x14ac:dyDescent="0.2">
      <c r="G1104" s="7"/>
    </row>
    <row r="1105" spans="7:7" x14ac:dyDescent="0.2">
      <c r="G1105" s="6"/>
    </row>
    <row r="1106" spans="7:7" x14ac:dyDescent="0.2">
      <c r="G1106" s="7"/>
    </row>
    <row r="1107" spans="7:7" x14ac:dyDescent="0.2">
      <c r="G1107" s="7"/>
    </row>
    <row r="1108" spans="7:7" x14ac:dyDescent="0.2">
      <c r="G1108" s="7"/>
    </row>
    <row r="1109" spans="7:7" x14ac:dyDescent="0.2">
      <c r="G1109" s="6"/>
    </row>
    <row r="1110" spans="7:7" x14ac:dyDescent="0.2">
      <c r="G1110" s="6"/>
    </row>
    <row r="1111" spans="7:7" x14ac:dyDescent="0.2">
      <c r="G1111" s="6"/>
    </row>
    <row r="1112" spans="7:7" x14ac:dyDescent="0.2">
      <c r="G1112" s="6"/>
    </row>
    <row r="1113" spans="7:7" x14ac:dyDescent="0.2">
      <c r="G1113" s="6"/>
    </row>
    <row r="1114" spans="7:7" x14ac:dyDescent="0.2">
      <c r="G1114" s="6"/>
    </row>
    <row r="2456" spans="8:102" ht="11.1" customHeight="1" x14ac:dyDescent="0.2">
      <c r="H2456" s="10"/>
      <c r="I2456" s="10"/>
      <c r="J2456" s="10"/>
      <c r="K2456" s="10"/>
      <c r="L2456" s="10"/>
      <c r="N2456" s="10"/>
      <c r="O2456" s="10"/>
      <c r="P2456" s="10"/>
      <c r="Q2456" s="10"/>
      <c r="R2456" s="10"/>
      <c r="S2456" s="10"/>
      <c r="T2456" s="10"/>
      <c r="U2456" s="10"/>
      <c r="V2456" s="10"/>
      <c r="W2456" s="10"/>
      <c r="X2456" s="10"/>
      <c r="Y2456" s="10"/>
      <c r="Z2456" s="10"/>
      <c r="AA2456" s="10"/>
      <c r="AB2456" s="10"/>
      <c r="AC2456" s="10"/>
      <c r="AD2456" s="10"/>
      <c r="AE2456" s="10"/>
      <c r="AF2456" s="10"/>
      <c r="AG2456" s="10"/>
      <c r="AH2456" s="10"/>
      <c r="AI2456" s="10"/>
      <c r="AJ2456" s="10"/>
      <c r="AK2456" s="10"/>
      <c r="AL2456" s="10"/>
      <c r="AM2456" s="10"/>
      <c r="AN2456" s="10"/>
      <c r="AO2456" s="10"/>
      <c r="AP2456" s="10"/>
      <c r="AQ2456" s="10"/>
      <c r="AR2456" s="10"/>
      <c r="AS2456" s="10"/>
      <c r="AT2456" s="10"/>
      <c r="AU2456" s="10"/>
      <c r="AV2456" s="10"/>
      <c r="AW2456" s="10"/>
      <c r="AX2456" s="10"/>
      <c r="AZ2456" s="10"/>
      <c r="BA2456" s="10"/>
      <c r="BB2456" s="10"/>
      <c r="BC2456" s="10"/>
      <c r="BD2456" s="10"/>
      <c r="BE2456" s="10"/>
      <c r="BG2456" s="10"/>
      <c r="BH2456" s="10"/>
      <c r="BI2456" s="10"/>
      <c r="BJ2456" s="10"/>
      <c r="BK2456" s="10"/>
      <c r="BL2456" s="10"/>
      <c r="BN2456" s="10"/>
      <c r="BO2456" s="10"/>
      <c r="BP2456" s="10"/>
      <c r="BQ2456" s="10"/>
      <c r="BR2456" s="10"/>
      <c r="BS2456" s="10"/>
      <c r="BU2456" s="10"/>
      <c r="BV2456" s="10"/>
      <c r="BW2456" s="10"/>
      <c r="BX2456" s="10"/>
      <c r="BY2456" s="10"/>
      <c r="BZ2456" s="10"/>
      <c r="CB2456" s="10"/>
      <c r="CC2456" s="10"/>
      <c r="CD2456" s="10"/>
      <c r="CE2456" s="10"/>
      <c r="CF2456" s="10"/>
      <c r="CG2456" s="10"/>
      <c r="CI2456" s="10"/>
      <c r="CJ2456" s="10"/>
      <c r="CK2456" s="10"/>
      <c r="CL2456" s="10"/>
      <c r="CM2456" s="10"/>
      <c r="CN2456" s="10"/>
      <c r="CP2456" s="10"/>
      <c r="CQ2456" s="10"/>
      <c r="CR2456" s="10"/>
      <c r="CS2456" s="10"/>
      <c r="CT2456" s="10"/>
      <c r="CU2456" s="10"/>
      <c r="CW2456" s="10"/>
      <c r="CX2456" s="10"/>
    </row>
    <row r="2457" spans="8:102" ht="11.1" customHeight="1" x14ac:dyDescent="0.2">
      <c r="H2457" s="1"/>
      <c r="I2457" s="1"/>
      <c r="J2457" s="1"/>
      <c r="K2457" s="1"/>
      <c r="L2457" s="1"/>
      <c r="N2457" s="1"/>
      <c r="O2457" s="1"/>
      <c r="P2457" s="1"/>
      <c r="Q2457" s="1"/>
      <c r="R2457" s="1"/>
      <c r="S2457" s="1"/>
      <c r="T2457" s="1"/>
      <c r="U2457" s="1"/>
      <c r="V2457" s="1"/>
      <c r="W2457" s="1"/>
      <c r="X2457" s="1"/>
      <c r="Y2457" s="1"/>
      <c r="Z2457" s="1"/>
      <c r="AA2457" s="1"/>
      <c r="AB2457" s="1"/>
      <c r="AC2457" s="1"/>
      <c r="AD2457" s="1"/>
      <c r="AE2457" s="1"/>
      <c r="AF2457" s="1"/>
      <c r="AG2457" s="1"/>
      <c r="AH2457" s="1"/>
      <c r="AI2457" s="1"/>
      <c r="AJ2457" s="1"/>
      <c r="AK2457" s="1"/>
      <c r="AL2457" s="1"/>
      <c r="AM2457" s="1"/>
      <c r="AN2457" s="1"/>
      <c r="AO2457" s="1"/>
      <c r="AP2457" s="1"/>
      <c r="AQ2457" s="1"/>
      <c r="AR2457" s="1"/>
      <c r="AS2457" s="1"/>
      <c r="AT2457" s="1"/>
      <c r="AU2457" s="1"/>
      <c r="AV2457" s="1"/>
      <c r="AW2457" s="1"/>
      <c r="AX2457" s="1"/>
      <c r="AZ2457" s="1"/>
      <c r="BA2457" s="1"/>
      <c r="BB2457" s="1"/>
      <c r="BC2457" s="1"/>
      <c r="BD2457" s="1"/>
      <c r="BE2457" s="1"/>
      <c r="BG2457" s="1"/>
      <c r="BH2457" s="1"/>
      <c r="BI2457" s="1"/>
      <c r="BJ2457" s="1"/>
      <c r="BK2457" s="1"/>
      <c r="BL2457" s="1"/>
      <c r="BN2457" s="1"/>
      <c r="BO2457" s="1"/>
      <c r="BP2457" s="1"/>
      <c r="BQ2457" s="1"/>
      <c r="BR2457" s="1"/>
      <c r="BS2457" s="1"/>
      <c r="BU2457" s="1"/>
      <c r="BV2457" s="1"/>
      <c r="BW2457" s="1"/>
      <c r="BX2457" s="1"/>
      <c r="BY2457" s="1"/>
      <c r="BZ2457" s="1"/>
      <c r="CB2457" s="1"/>
      <c r="CC2457" s="1"/>
      <c r="CD2457" s="1"/>
      <c r="CE2457" s="1"/>
      <c r="CF2457" s="1"/>
      <c r="CG2457" s="1"/>
      <c r="CI2457" s="1"/>
      <c r="CJ2457" s="1"/>
      <c r="CK2457" s="1"/>
      <c r="CL2457" s="1"/>
      <c r="CM2457" s="1"/>
      <c r="CN2457" s="1"/>
      <c r="CP2457" s="1"/>
      <c r="CQ2457" s="1"/>
      <c r="CR2457" s="1"/>
      <c r="CS2457" s="1"/>
      <c r="CT2457" s="1"/>
      <c r="CU2457" s="1"/>
      <c r="CW2457" s="1"/>
      <c r="CX2457" s="1"/>
    </row>
    <row r="2458" spans="8:102" ht="11.1" customHeight="1" x14ac:dyDescent="0.2">
      <c r="H2458" s="1"/>
      <c r="I2458" s="1"/>
      <c r="J2458" s="1"/>
      <c r="K2458" s="1"/>
      <c r="L2458" s="1"/>
      <c r="N2458" s="1"/>
      <c r="O2458" s="1"/>
      <c r="P2458" s="1"/>
      <c r="Q2458" s="1"/>
      <c r="R2458" s="1"/>
      <c r="S2458" s="1"/>
      <c r="T2458" s="1"/>
      <c r="U2458" s="1"/>
      <c r="V2458" s="1"/>
      <c r="W2458" s="1"/>
      <c r="X2458" s="1"/>
      <c r="Y2458" s="1"/>
      <c r="Z2458" s="1"/>
      <c r="AA2458" s="1"/>
      <c r="AB2458" s="1"/>
      <c r="AC2458" s="1"/>
      <c r="AD2458" s="1"/>
      <c r="AE2458" s="1"/>
      <c r="AF2458" s="1"/>
      <c r="AG2458" s="1"/>
      <c r="AH2458" s="1"/>
      <c r="AJ2458" s="1"/>
      <c r="AK2458" s="1"/>
      <c r="AM2458" s="1"/>
      <c r="AO2458" s="1"/>
      <c r="AP2458" s="1"/>
      <c r="AQ2458" s="1"/>
      <c r="AR2458" s="1"/>
      <c r="AS2458" s="1"/>
      <c r="AT2458" s="1"/>
      <c r="AV2458" s="1"/>
      <c r="AX2458" s="1"/>
      <c r="AZ2458" s="1"/>
      <c r="BA2458" s="1"/>
      <c r="BB2458" s="1"/>
      <c r="BC2458" s="1"/>
      <c r="BD2458" s="1"/>
      <c r="BE2458" s="1"/>
      <c r="BG2458" s="1"/>
      <c r="BH2458" s="1"/>
      <c r="BI2458" s="1"/>
      <c r="BJ2458" s="1"/>
      <c r="BL2458" s="1"/>
      <c r="BN2458" s="1"/>
      <c r="BO2458" s="1"/>
      <c r="BP2458" s="1"/>
      <c r="BQ2458" s="1"/>
      <c r="BR2458" s="1"/>
      <c r="BS2458" s="1"/>
      <c r="BU2458" s="1"/>
      <c r="BV2458" s="1"/>
      <c r="BW2458" s="1"/>
      <c r="BX2458" s="1"/>
      <c r="BY2458" s="1"/>
      <c r="BZ2458" s="1"/>
      <c r="CB2458" s="1"/>
      <c r="CD2458" s="1"/>
      <c r="CE2458" s="1"/>
      <c r="CF2458" s="1"/>
      <c r="CG2458" s="1"/>
      <c r="CI2458" s="1"/>
      <c r="CJ2458" s="1"/>
      <c r="CK2458" s="1"/>
      <c r="CL2458" s="1"/>
      <c r="CM2458" s="1"/>
      <c r="CN2458" s="1"/>
      <c r="CP2458" s="1"/>
      <c r="CQ2458" s="1"/>
      <c r="CR2458" s="1"/>
      <c r="CW2458" s="1"/>
      <c r="CX2458" s="1"/>
    </row>
    <row r="2459" spans="8:102" x14ac:dyDescent="0.2">
      <c r="H2459" s="1"/>
      <c r="I2459" s="1"/>
      <c r="J2459" s="1"/>
      <c r="K2459" s="1"/>
      <c r="L2459" s="1"/>
      <c r="N2459" s="1"/>
      <c r="O2459" s="1"/>
      <c r="P2459" s="1"/>
      <c r="Q2459" s="1"/>
      <c r="R2459" s="1"/>
      <c r="S2459" s="1"/>
      <c r="T2459" s="1"/>
      <c r="U2459" s="1"/>
      <c r="V2459" s="1"/>
      <c r="W2459" s="1"/>
      <c r="X2459" s="1"/>
      <c r="Y2459" s="1"/>
      <c r="Z2459" s="1"/>
      <c r="AA2459" s="1"/>
      <c r="AB2459" s="1"/>
      <c r="AC2459" s="1"/>
      <c r="AD2459" s="1"/>
      <c r="AE2459" s="1"/>
      <c r="AF2459" s="1"/>
      <c r="AG2459" s="1"/>
      <c r="AH2459" s="1"/>
      <c r="AJ2459" s="1"/>
      <c r="AK2459" s="1"/>
      <c r="AM2459" s="1"/>
      <c r="AO2459" s="1"/>
      <c r="AP2459" s="1"/>
      <c r="AQ2459" s="1"/>
      <c r="AR2459" s="1"/>
      <c r="AS2459" s="1"/>
      <c r="AT2459" s="1"/>
      <c r="AV2459" s="1"/>
      <c r="AX2459" s="1"/>
      <c r="AZ2459" s="1"/>
      <c r="BA2459" s="1"/>
      <c r="BB2459" s="1"/>
      <c r="BC2459" s="1"/>
      <c r="BD2459" s="1"/>
      <c r="BE2459" s="1"/>
      <c r="BG2459" s="1"/>
      <c r="BH2459" s="1"/>
      <c r="BI2459" s="1"/>
      <c r="BJ2459" s="1"/>
      <c r="BL2459" s="1"/>
      <c r="BN2459" s="1"/>
      <c r="BO2459" s="1"/>
      <c r="BP2459" s="1"/>
      <c r="BQ2459" s="1"/>
      <c r="BR2459" s="1"/>
      <c r="BS2459" s="1"/>
      <c r="BU2459" s="1"/>
      <c r="BV2459" s="1"/>
      <c r="BW2459" s="1"/>
      <c r="BX2459" s="1"/>
      <c r="BY2459" s="1"/>
      <c r="BZ2459" s="1"/>
      <c r="CB2459" s="1"/>
      <c r="CD2459" s="1"/>
      <c r="CE2459" s="1"/>
      <c r="CF2459" s="1"/>
      <c r="CG2459" s="1"/>
      <c r="CI2459" s="1"/>
      <c r="CJ2459" s="1"/>
      <c r="CK2459" s="1"/>
      <c r="CL2459" s="1"/>
      <c r="CM2459" s="1"/>
      <c r="CN2459" s="1"/>
      <c r="CP2459" s="1"/>
      <c r="CQ2459" s="1"/>
      <c r="CR2459" s="1"/>
      <c r="CW2459" s="1"/>
      <c r="CX2459" s="1"/>
    </row>
    <row r="2460" spans="8:102" ht="12.95" customHeight="1" x14ac:dyDescent="0.2">
      <c r="H2460" s="1"/>
      <c r="I2460" s="1"/>
      <c r="J2460" s="1"/>
      <c r="K2460" s="1"/>
      <c r="L2460" s="1"/>
      <c r="N2460" s="1"/>
      <c r="O2460" s="1"/>
      <c r="P2460" s="1"/>
      <c r="Q2460" s="1"/>
      <c r="R2460" s="1"/>
      <c r="S2460" s="1"/>
      <c r="T2460" s="1"/>
      <c r="U2460" s="1"/>
      <c r="V2460" s="1"/>
      <c r="W2460" s="1"/>
      <c r="X2460" s="1"/>
      <c r="Y2460" s="1"/>
      <c r="Z2460" s="1"/>
      <c r="AA2460" s="1"/>
      <c r="AD2460" s="1"/>
      <c r="AE2460" s="1"/>
      <c r="AF2460" s="1"/>
      <c r="AG2460" s="1"/>
      <c r="AH2460" s="1"/>
      <c r="AJ2460" s="1"/>
      <c r="AK2460" s="1"/>
      <c r="AM2460" s="1"/>
      <c r="AO2460" s="1"/>
      <c r="AP2460" s="1"/>
      <c r="AS2460" s="1"/>
      <c r="AV2460" s="1"/>
      <c r="AX2460" s="1"/>
      <c r="AZ2460" s="1"/>
      <c r="BA2460" s="1"/>
      <c r="BB2460" s="1"/>
      <c r="BC2460" s="1"/>
      <c r="BE2460" s="1"/>
      <c r="BG2460" s="1"/>
      <c r="BH2460" s="1"/>
      <c r="BI2460" s="1"/>
      <c r="BJ2460" s="1"/>
      <c r="BL2460" s="1"/>
      <c r="BN2460" s="1"/>
      <c r="BO2460" s="1"/>
      <c r="BP2460" s="1"/>
      <c r="BQ2460" s="1"/>
      <c r="BR2460" s="1"/>
      <c r="BS2460" s="1"/>
      <c r="BV2460" s="1"/>
      <c r="BW2460" s="1"/>
      <c r="BX2460" s="1"/>
      <c r="BY2460" s="1"/>
      <c r="BZ2460" s="1"/>
      <c r="CD2460" s="1"/>
      <c r="CE2460" s="1"/>
      <c r="CF2460" s="1"/>
      <c r="CG2460" s="1"/>
      <c r="CJ2460" s="1"/>
      <c r="CK2460" s="1"/>
      <c r="CL2460" s="1"/>
      <c r="CM2460" s="1"/>
      <c r="CN2460" s="1"/>
      <c r="CR2460" s="1"/>
      <c r="CW2460" s="1"/>
      <c r="CX2460" s="1"/>
    </row>
    <row r="2461" spans="8:102" ht="12.95" customHeight="1" x14ac:dyDescent="0.2">
      <c r="H2461" s="1"/>
      <c r="I2461" s="1"/>
      <c r="J2461" s="1"/>
      <c r="K2461" s="1"/>
      <c r="L2461" s="1"/>
      <c r="N2461" s="1"/>
      <c r="O2461" s="1"/>
      <c r="P2461" s="1"/>
      <c r="Q2461" s="1"/>
      <c r="R2461" s="1"/>
      <c r="S2461" s="1"/>
      <c r="T2461" s="1"/>
      <c r="V2461" s="1"/>
      <c r="W2461" s="1"/>
      <c r="X2461" s="1"/>
      <c r="Y2461" s="1"/>
      <c r="Z2461" s="1"/>
      <c r="AA2461" s="1"/>
      <c r="AD2461" s="1"/>
      <c r="AE2461" s="1"/>
      <c r="AF2461" s="1"/>
      <c r="AG2461" s="1"/>
      <c r="AH2461" s="1"/>
      <c r="AJ2461" s="1"/>
      <c r="AK2461" s="1"/>
      <c r="AM2461" s="1"/>
      <c r="AO2461" s="1"/>
      <c r="AP2461" s="1"/>
      <c r="AS2461" s="1"/>
      <c r="AV2461" s="1"/>
      <c r="AX2461" s="1"/>
      <c r="AZ2461" s="1"/>
      <c r="BA2461" s="1"/>
      <c r="BB2461" s="1"/>
      <c r="BC2461" s="1"/>
      <c r="BE2461" s="1"/>
      <c r="BG2461" s="1"/>
      <c r="BH2461" s="1"/>
      <c r="BI2461" s="1"/>
      <c r="BJ2461" s="1"/>
      <c r="BL2461" s="1"/>
      <c r="BO2461" s="1"/>
      <c r="BP2461" s="1"/>
      <c r="BQ2461" s="1"/>
      <c r="BR2461" s="1"/>
      <c r="BS2461" s="1"/>
      <c r="BV2461" s="1"/>
      <c r="BW2461" s="1"/>
      <c r="BX2461" s="1"/>
      <c r="BY2461" s="1"/>
      <c r="BZ2461" s="1"/>
      <c r="CD2461" s="1"/>
      <c r="CE2461" s="1"/>
      <c r="CF2461" s="1"/>
      <c r="CG2461" s="1"/>
      <c r="CJ2461" s="1"/>
      <c r="CK2461" s="1"/>
      <c r="CL2461" s="1"/>
      <c r="CM2461" s="1"/>
      <c r="CN2461" s="1"/>
      <c r="CR2461" s="1"/>
      <c r="CW2461" s="1"/>
      <c r="CX2461" s="1"/>
    </row>
    <row r="2462" spans="8:102" ht="12.95" customHeight="1" x14ac:dyDescent="0.2">
      <c r="H2462" s="1"/>
      <c r="I2462" s="1"/>
      <c r="J2462" s="1"/>
      <c r="K2462" s="1"/>
      <c r="L2462" s="1"/>
      <c r="N2462" s="1"/>
      <c r="O2462" s="1"/>
      <c r="P2462" s="1"/>
      <c r="Q2462" s="1"/>
      <c r="R2462" s="1"/>
      <c r="S2462" s="1"/>
      <c r="T2462" s="1"/>
      <c r="V2462" s="1"/>
      <c r="W2462" s="1"/>
      <c r="X2462" s="1"/>
      <c r="Y2462" s="1"/>
      <c r="Z2462" s="1"/>
      <c r="AA2462" s="1"/>
      <c r="AD2462" s="1"/>
      <c r="AE2462" s="1"/>
      <c r="AF2462" s="1"/>
      <c r="AG2462" s="1"/>
      <c r="AH2462" s="1"/>
      <c r="AJ2462" s="1"/>
      <c r="AK2462" s="1"/>
      <c r="AM2462" s="1"/>
      <c r="AO2462" s="1"/>
      <c r="AP2462" s="1"/>
      <c r="AS2462" s="1"/>
      <c r="AV2462" s="1"/>
      <c r="AX2462" s="1"/>
      <c r="AZ2462" s="1"/>
      <c r="BA2462" s="1"/>
      <c r="BB2462" s="1"/>
      <c r="BC2462" s="1"/>
      <c r="BE2462" s="1"/>
      <c r="BG2462" s="1"/>
      <c r="BH2462" s="1"/>
      <c r="BI2462" s="1"/>
      <c r="BJ2462" s="1"/>
      <c r="BL2462" s="1"/>
      <c r="BO2462" s="1"/>
      <c r="BP2462" s="1"/>
      <c r="BQ2462" s="1"/>
      <c r="BR2462" s="1"/>
      <c r="BS2462" s="1"/>
      <c r="BV2462" s="1"/>
      <c r="BW2462" s="1"/>
      <c r="BX2462" s="1"/>
      <c r="BY2462" s="1"/>
      <c r="BZ2462" s="1"/>
      <c r="CD2462" s="1"/>
      <c r="CE2462" s="1"/>
      <c r="CF2462" s="1"/>
      <c r="CG2462" s="1"/>
      <c r="CJ2462" s="1"/>
      <c r="CK2462" s="1"/>
      <c r="CL2462" s="1"/>
      <c r="CM2462" s="1"/>
      <c r="CN2462" s="1"/>
      <c r="CR2462" s="1"/>
      <c r="CW2462" s="1"/>
      <c r="CX2462" s="1"/>
    </row>
    <row r="2463" spans="8:102" x14ac:dyDescent="0.2">
      <c r="H2463" s="1"/>
      <c r="I2463" s="1"/>
      <c r="J2463" s="1"/>
      <c r="K2463" s="1"/>
      <c r="L2463" s="1"/>
      <c r="N2463" s="1"/>
      <c r="O2463" s="1"/>
      <c r="P2463" s="1"/>
      <c r="Q2463" s="1"/>
      <c r="R2463" s="1"/>
      <c r="S2463" s="1"/>
      <c r="T2463" s="1"/>
      <c r="V2463" s="1"/>
      <c r="W2463" s="1"/>
      <c r="X2463" s="1"/>
      <c r="Y2463" s="1"/>
      <c r="Z2463" s="1"/>
      <c r="AA2463" s="1"/>
      <c r="AD2463" s="1"/>
      <c r="AE2463" s="1"/>
      <c r="AG2463" s="1"/>
      <c r="AH2463" s="1"/>
      <c r="AJ2463" s="1"/>
      <c r="AK2463" s="1"/>
      <c r="AM2463" s="1"/>
      <c r="AO2463" s="1"/>
      <c r="AP2463" s="1"/>
      <c r="AS2463" s="1"/>
      <c r="AV2463" s="1"/>
      <c r="AX2463" s="1"/>
      <c r="AZ2463" s="1"/>
      <c r="BA2463" s="1"/>
      <c r="BB2463" s="1"/>
      <c r="BC2463" s="1"/>
      <c r="BE2463" s="1"/>
      <c r="BG2463" s="1"/>
      <c r="BH2463" s="1"/>
      <c r="BI2463" s="1"/>
      <c r="BJ2463" s="1"/>
      <c r="BL2463" s="1"/>
      <c r="BO2463" s="1"/>
      <c r="BP2463" s="1"/>
      <c r="BQ2463" s="1"/>
      <c r="BR2463" s="1"/>
      <c r="BS2463" s="1"/>
      <c r="BV2463" s="1"/>
      <c r="BW2463" s="1"/>
      <c r="BX2463" s="1"/>
      <c r="BY2463" s="1"/>
      <c r="BZ2463" s="1"/>
      <c r="CD2463" s="1"/>
      <c r="CE2463" s="1"/>
      <c r="CF2463" s="1"/>
      <c r="CG2463" s="1"/>
      <c r="CJ2463" s="1"/>
      <c r="CK2463" s="1"/>
      <c r="CL2463" s="1"/>
      <c r="CM2463" s="1"/>
      <c r="CR2463" s="1"/>
      <c r="CW2463" s="1"/>
      <c r="CX2463" s="1"/>
    </row>
    <row r="2464" spans="8:102" x14ac:dyDescent="0.2">
      <c r="H2464" s="1"/>
      <c r="I2464" s="1"/>
      <c r="J2464" s="1"/>
      <c r="K2464" s="1"/>
      <c r="L2464" s="1"/>
      <c r="N2464" s="1"/>
      <c r="O2464" s="1"/>
      <c r="P2464" s="1"/>
      <c r="Q2464" s="1"/>
      <c r="R2464" s="1"/>
      <c r="S2464" s="1"/>
      <c r="T2464" s="1"/>
      <c r="V2464" s="1"/>
      <c r="W2464" s="1"/>
      <c r="X2464" s="1"/>
      <c r="Y2464" s="1"/>
      <c r="Z2464" s="1"/>
      <c r="AA2464" s="1"/>
      <c r="AD2464" s="1"/>
      <c r="AE2464" s="1"/>
      <c r="AG2464" s="1"/>
      <c r="AH2464" s="1"/>
      <c r="AJ2464" s="1"/>
      <c r="AK2464" s="1"/>
      <c r="AM2464" s="1"/>
      <c r="AO2464" s="1"/>
      <c r="AP2464" s="1"/>
      <c r="AS2464" s="1"/>
      <c r="AV2464" s="1"/>
      <c r="AX2464" s="1"/>
      <c r="AZ2464" s="1"/>
      <c r="BA2464" s="1"/>
      <c r="BB2464" s="1"/>
      <c r="BC2464" s="1"/>
      <c r="BE2464" s="1"/>
      <c r="BG2464" s="1"/>
      <c r="BH2464" s="1"/>
      <c r="BI2464" s="1"/>
      <c r="BJ2464" s="1"/>
      <c r="BL2464" s="1"/>
      <c r="BO2464" s="1"/>
      <c r="BP2464" s="1"/>
      <c r="BQ2464" s="1"/>
      <c r="BR2464" s="1"/>
      <c r="BS2464" s="1"/>
      <c r="BV2464" s="1"/>
      <c r="BW2464" s="1"/>
      <c r="BX2464" s="1"/>
      <c r="BY2464" s="1"/>
      <c r="BZ2464" s="1"/>
      <c r="CD2464" s="1"/>
      <c r="CE2464" s="1"/>
      <c r="CF2464" s="1"/>
      <c r="CG2464" s="1"/>
      <c r="CJ2464" s="1"/>
      <c r="CK2464" s="1"/>
      <c r="CL2464" s="1"/>
      <c r="CM2464" s="1"/>
      <c r="CR2464" s="1"/>
      <c r="CW2464" s="1"/>
      <c r="CX2464" s="1"/>
    </row>
    <row r="2465" spans="8:128" x14ac:dyDescent="0.2">
      <c r="H2465" s="1"/>
      <c r="I2465" s="1"/>
      <c r="J2465" s="1"/>
      <c r="K2465" s="1"/>
      <c r="L2465" s="1"/>
      <c r="N2465" s="1"/>
      <c r="O2465" s="1"/>
      <c r="P2465" s="1"/>
      <c r="Q2465" s="1"/>
      <c r="R2465" s="1"/>
      <c r="S2465" s="1"/>
      <c r="T2465" s="1"/>
      <c r="V2465" s="1"/>
      <c r="W2465" s="1"/>
      <c r="X2465" s="1"/>
      <c r="Y2465" s="1"/>
      <c r="Z2465" s="1"/>
      <c r="AA2465" s="1"/>
      <c r="AD2465" s="1"/>
      <c r="AE2465" s="1"/>
      <c r="AG2465" s="1"/>
      <c r="AJ2465" s="1"/>
      <c r="AK2465" s="1"/>
      <c r="AM2465" s="1"/>
      <c r="AO2465" s="1"/>
      <c r="AP2465" s="1"/>
      <c r="AS2465" s="1"/>
      <c r="AV2465" s="1"/>
      <c r="AX2465" s="1"/>
      <c r="AZ2465" s="1"/>
      <c r="BA2465" s="1"/>
      <c r="BB2465" s="1"/>
      <c r="BC2465" s="1"/>
      <c r="BE2465" s="1"/>
      <c r="BG2465" s="1"/>
      <c r="BH2465" s="1"/>
      <c r="BI2465" s="1"/>
      <c r="BJ2465" s="1"/>
      <c r="BL2465" s="1"/>
      <c r="BO2465" s="1"/>
      <c r="BP2465" s="1"/>
      <c r="BQ2465" s="1"/>
      <c r="BR2465" s="1"/>
      <c r="BS2465" s="1"/>
      <c r="BV2465" s="1"/>
      <c r="BW2465" s="1"/>
      <c r="BX2465" s="1"/>
      <c r="BY2465" s="1"/>
      <c r="BZ2465" s="1"/>
      <c r="CD2465" s="1"/>
      <c r="CE2465" s="1"/>
      <c r="CF2465" s="1"/>
      <c r="CG2465" s="1"/>
      <c r="CJ2465" s="1"/>
      <c r="CK2465" s="1"/>
      <c r="CL2465" s="1"/>
      <c r="CM2465" s="1"/>
      <c r="CR2465" s="1"/>
      <c r="CW2465" s="1"/>
      <c r="CX2465" s="1"/>
    </row>
    <row r="2466" spans="8:128" x14ac:dyDescent="0.2">
      <c r="H2466" s="1"/>
      <c r="I2466" s="1"/>
      <c r="J2466" s="1"/>
      <c r="K2466" s="1"/>
      <c r="L2466" s="1"/>
      <c r="N2466" s="1"/>
      <c r="O2466" s="1"/>
      <c r="P2466" s="1"/>
      <c r="Q2466" s="1"/>
      <c r="R2466" s="1"/>
      <c r="S2466" s="1"/>
      <c r="T2466" s="1"/>
      <c r="V2466" s="1"/>
      <c r="W2466" s="1"/>
      <c r="X2466" s="1"/>
      <c r="Y2466" s="1"/>
      <c r="Z2466" s="1"/>
      <c r="AA2466" s="1"/>
      <c r="AD2466" s="1"/>
      <c r="AE2466" s="1"/>
      <c r="AG2466" s="1"/>
      <c r="AJ2466" s="1"/>
      <c r="AK2466" s="1"/>
      <c r="AM2466" s="1"/>
      <c r="AO2466" s="1"/>
      <c r="AP2466" s="1"/>
      <c r="AS2466" s="1"/>
      <c r="AV2466" s="1"/>
      <c r="AX2466" s="1"/>
      <c r="AZ2466" s="1"/>
      <c r="BA2466" s="1"/>
      <c r="BB2466" s="1"/>
      <c r="BC2466" s="1"/>
      <c r="BE2466" s="1"/>
      <c r="BG2466" s="1"/>
      <c r="BH2466" s="1"/>
      <c r="BI2466" s="1"/>
      <c r="BJ2466" s="1"/>
      <c r="BL2466" s="1"/>
      <c r="BO2466" s="1"/>
      <c r="BP2466" s="1"/>
      <c r="BQ2466" s="1"/>
      <c r="BR2466" s="1"/>
      <c r="BS2466" s="1"/>
      <c r="BV2466" s="1"/>
      <c r="BW2466" s="1"/>
      <c r="BX2466" s="1"/>
      <c r="BY2466" s="1"/>
      <c r="BZ2466" s="1"/>
      <c r="CD2466" s="1"/>
      <c r="CE2466" s="1"/>
      <c r="CF2466" s="1"/>
      <c r="CG2466" s="1"/>
      <c r="CJ2466" s="1"/>
      <c r="CK2466" s="1"/>
      <c r="CL2466" s="1"/>
      <c r="CM2466" s="1"/>
      <c r="CR2466" s="1"/>
      <c r="CW2466" s="1"/>
      <c r="CX2466" s="1"/>
    </row>
    <row r="2467" spans="8:128" x14ac:dyDescent="0.2">
      <c r="H2467" s="1"/>
      <c r="I2467" s="1"/>
      <c r="J2467" s="1"/>
      <c r="K2467" s="1"/>
      <c r="L2467" s="1"/>
      <c r="N2467" s="1"/>
      <c r="O2467" s="1"/>
      <c r="P2467" s="1"/>
      <c r="Q2467" s="1"/>
      <c r="R2467" s="1"/>
      <c r="S2467" s="1"/>
      <c r="T2467" s="1"/>
      <c r="V2467" s="1"/>
      <c r="W2467" s="1"/>
      <c r="X2467" s="1"/>
      <c r="Y2467" s="1"/>
      <c r="Z2467" s="1"/>
      <c r="AA2467" s="1"/>
      <c r="AD2467" s="1"/>
      <c r="AE2467" s="1"/>
      <c r="AG2467" s="1"/>
      <c r="AJ2467" s="1"/>
      <c r="AK2467" s="1"/>
      <c r="AM2467" s="1"/>
      <c r="AO2467" s="1"/>
      <c r="AP2467" s="1"/>
      <c r="AS2467" s="1"/>
      <c r="AV2467" s="1"/>
      <c r="AX2467" s="1"/>
      <c r="AZ2467" s="1"/>
      <c r="BA2467" s="1"/>
      <c r="BB2467" s="1"/>
      <c r="BC2467" s="1"/>
      <c r="BE2467" s="1"/>
      <c r="BG2467" s="1"/>
      <c r="BH2467" s="1"/>
      <c r="BI2467" s="1"/>
      <c r="BJ2467" s="1"/>
      <c r="BL2467" s="1"/>
      <c r="BO2467" s="1"/>
      <c r="BP2467" s="1"/>
      <c r="BQ2467" s="1"/>
      <c r="BR2467" s="1"/>
      <c r="BS2467" s="1"/>
      <c r="BV2467" s="1"/>
      <c r="BW2467" s="1"/>
      <c r="BX2467" s="1"/>
      <c r="BY2467" s="1"/>
      <c r="BZ2467" s="1"/>
      <c r="CD2467" s="1"/>
      <c r="CE2467" s="1"/>
      <c r="CF2467" s="1"/>
      <c r="CG2467" s="1"/>
      <c r="CJ2467" s="1"/>
      <c r="CK2467" s="1"/>
      <c r="CL2467" s="1"/>
      <c r="CM2467" s="1"/>
      <c r="CR2467" s="1"/>
      <c r="CW2467" s="1"/>
      <c r="CX2467" s="1"/>
    </row>
    <row r="2468" spans="8:128" x14ac:dyDescent="0.2">
      <c r="H2468" s="1"/>
      <c r="I2468" s="1"/>
      <c r="J2468" s="1"/>
      <c r="K2468" s="1"/>
      <c r="L2468" s="1"/>
      <c r="N2468" s="1"/>
      <c r="O2468" s="1"/>
      <c r="P2468" s="1"/>
      <c r="Q2468" s="1"/>
      <c r="R2468" s="1"/>
      <c r="S2468" s="1"/>
      <c r="T2468" s="1"/>
      <c r="V2468" s="1"/>
      <c r="W2468" s="1"/>
      <c r="X2468" s="1"/>
      <c r="Y2468" s="1"/>
      <c r="Z2468" s="1"/>
      <c r="AA2468" s="1"/>
      <c r="AD2468" s="1"/>
      <c r="AE2468" s="1"/>
      <c r="AG2468" s="1"/>
      <c r="AJ2468" s="1"/>
      <c r="AK2468" s="1"/>
      <c r="AM2468" s="1"/>
      <c r="AO2468" s="1"/>
      <c r="AP2468" s="1"/>
      <c r="AS2468" s="1"/>
      <c r="AV2468" s="1"/>
      <c r="AX2468" s="1"/>
      <c r="AZ2468" s="1"/>
      <c r="BA2468" s="1"/>
      <c r="BB2468" s="1"/>
      <c r="BC2468" s="1"/>
      <c r="BE2468" s="1"/>
      <c r="BG2468" s="1"/>
      <c r="BH2468" s="1"/>
      <c r="BI2468" s="1"/>
      <c r="BJ2468" s="1"/>
      <c r="BL2468" s="1"/>
      <c r="BO2468" s="1"/>
      <c r="BP2468" s="1"/>
      <c r="BQ2468" s="1"/>
      <c r="BR2468" s="1"/>
      <c r="BS2468" s="1"/>
      <c r="BV2468" s="1"/>
      <c r="BW2468" s="1"/>
      <c r="BX2468" s="1"/>
      <c r="BY2468" s="1"/>
      <c r="BZ2468" s="1"/>
      <c r="CD2468" s="1"/>
      <c r="CE2468" s="1"/>
      <c r="CF2468" s="1"/>
      <c r="CG2468" s="1"/>
      <c r="CJ2468" s="1"/>
      <c r="CK2468" s="1"/>
      <c r="CL2468" s="1"/>
      <c r="CM2468" s="1"/>
      <c r="CR2468" s="1"/>
      <c r="CW2468" s="1"/>
      <c r="CX2468" s="1"/>
    </row>
    <row r="2469" spans="8:128" x14ac:dyDescent="0.2">
      <c r="H2469" s="1"/>
      <c r="I2469" s="1"/>
      <c r="J2469" s="1"/>
      <c r="K2469" s="1"/>
      <c r="L2469" s="1"/>
      <c r="N2469" s="1"/>
      <c r="O2469" s="1"/>
      <c r="P2469" s="1"/>
      <c r="Q2469" s="1"/>
      <c r="R2469" s="1"/>
      <c r="S2469" s="1"/>
      <c r="T2469" s="1"/>
      <c r="V2469" s="1"/>
      <c r="W2469" s="1"/>
      <c r="Y2469" s="1"/>
      <c r="AA2469" s="1"/>
      <c r="AD2469" s="1"/>
      <c r="AE2469" s="1"/>
      <c r="AG2469" s="1"/>
      <c r="AJ2469" s="1"/>
      <c r="AK2469" s="1"/>
      <c r="AM2469" s="1"/>
      <c r="AO2469" s="1"/>
      <c r="AP2469" s="1"/>
      <c r="AS2469" s="1"/>
      <c r="AV2469" s="1"/>
      <c r="AX2469" s="1"/>
      <c r="AZ2469" s="1"/>
      <c r="BA2469" s="1"/>
      <c r="BB2469" s="1"/>
      <c r="BC2469" s="1"/>
      <c r="BE2469" s="1"/>
      <c r="BG2469" s="1"/>
      <c r="BH2469" s="1"/>
      <c r="BI2469" s="1"/>
      <c r="BJ2469" s="1"/>
      <c r="BL2469" s="1"/>
      <c r="BO2469" s="1"/>
      <c r="BP2469" s="1"/>
      <c r="BQ2469" s="1"/>
      <c r="BR2469" s="1"/>
      <c r="BS2469" s="1"/>
      <c r="BV2469" s="1"/>
      <c r="BW2469" s="1"/>
      <c r="BX2469" s="1"/>
      <c r="BY2469" s="1"/>
      <c r="BZ2469" s="1"/>
      <c r="CD2469" s="1"/>
      <c r="CE2469" s="1"/>
      <c r="CF2469" s="1"/>
      <c r="CG2469" s="1"/>
      <c r="CJ2469" s="1"/>
      <c r="CK2469" s="1"/>
      <c r="CL2469" s="1"/>
      <c r="CM2469" s="1"/>
      <c r="CR2469" s="1"/>
      <c r="CW2469" s="1"/>
      <c r="CX2469" s="1"/>
    </row>
    <row r="2470" spans="8:128" x14ac:dyDescent="0.2">
      <c r="H2470" s="1"/>
      <c r="I2470" s="1"/>
      <c r="J2470" s="1"/>
      <c r="K2470" s="1"/>
      <c r="N2470" s="1"/>
      <c r="O2470" s="1"/>
      <c r="P2470" s="1"/>
      <c r="Q2470" s="1"/>
      <c r="R2470" s="1"/>
      <c r="S2470" s="1"/>
      <c r="T2470" s="1"/>
      <c r="V2470" s="1"/>
      <c r="W2470" s="1"/>
      <c r="Y2470" s="1"/>
      <c r="AG2470" s="1"/>
      <c r="AJ2470" s="1"/>
      <c r="AK2470" s="1"/>
      <c r="AM2470" s="1"/>
      <c r="AO2470" s="1"/>
      <c r="AP2470" s="1"/>
      <c r="AS2470" s="1"/>
      <c r="AV2470" s="1"/>
      <c r="AX2470" s="1"/>
      <c r="AZ2470" s="1"/>
      <c r="BA2470" s="1"/>
      <c r="BB2470" s="1"/>
      <c r="BC2470" s="1"/>
      <c r="BE2470" s="1"/>
      <c r="BG2470" s="1"/>
      <c r="BH2470" s="1"/>
      <c r="BI2470" s="1"/>
      <c r="BJ2470" s="1"/>
      <c r="BL2470" s="1"/>
      <c r="BO2470" s="1"/>
      <c r="BP2470" s="1"/>
      <c r="BQ2470" s="1"/>
      <c r="BR2470" s="1"/>
      <c r="BS2470" s="1"/>
      <c r="BV2470" s="1"/>
      <c r="BW2470" s="1"/>
      <c r="BX2470" s="1"/>
      <c r="BY2470" s="1"/>
      <c r="BZ2470" s="1"/>
      <c r="CD2470" s="1"/>
      <c r="CE2470" s="1"/>
      <c r="CF2470" s="1"/>
      <c r="CG2470" s="1"/>
      <c r="CJ2470" s="1"/>
      <c r="CK2470" s="1"/>
      <c r="CL2470" s="1"/>
      <c r="CM2470" s="1"/>
      <c r="CR2470" s="1"/>
      <c r="CW2470" s="1"/>
      <c r="CX2470" s="1"/>
    </row>
    <row r="2471" spans="8:128" x14ac:dyDescent="0.2">
      <c r="H2471" s="1"/>
      <c r="I2471" s="1"/>
      <c r="J2471" s="1"/>
      <c r="K2471" s="1"/>
      <c r="N2471" s="1"/>
      <c r="O2471" s="1"/>
      <c r="P2471" s="1"/>
      <c r="Q2471" s="1"/>
      <c r="R2471" s="1"/>
      <c r="S2471" s="1"/>
      <c r="T2471" s="1"/>
      <c r="V2471" s="1"/>
      <c r="W2471" s="1"/>
      <c r="Y2471" s="1"/>
      <c r="AG2471" s="1"/>
      <c r="AJ2471" s="1"/>
      <c r="AK2471" s="1"/>
      <c r="AM2471" s="1"/>
      <c r="AO2471" s="1"/>
      <c r="AP2471" s="1"/>
      <c r="AS2471" s="1"/>
      <c r="AV2471" s="1"/>
      <c r="AX2471" s="1"/>
      <c r="AZ2471" s="1"/>
      <c r="BA2471" s="1"/>
      <c r="BB2471" s="1"/>
      <c r="BC2471" s="1"/>
      <c r="BE2471" s="1"/>
      <c r="BG2471" s="1"/>
      <c r="BH2471" s="1"/>
      <c r="BI2471" s="1"/>
      <c r="BJ2471" s="1"/>
      <c r="BL2471" s="1"/>
      <c r="BO2471" s="1"/>
      <c r="BP2471" s="1"/>
      <c r="BQ2471" s="1"/>
      <c r="BR2471" s="1"/>
      <c r="BS2471" s="1"/>
      <c r="BV2471" s="1"/>
      <c r="BW2471" s="1"/>
      <c r="BX2471" s="1"/>
      <c r="BY2471" s="1"/>
      <c r="BZ2471" s="1"/>
      <c r="CD2471" s="1"/>
      <c r="CE2471" s="1"/>
      <c r="CF2471" s="1"/>
      <c r="CG2471" s="1"/>
      <c r="CJ2471" s="1"/>
      <c r="CK2471" s="1"/>
      <c r="CL2471" s="1"/>
      <c r="CM2471" s="1"/>
      <c r="CR2471" s="1"/>
      <c r="CW2471" s="1"/>
      <c r="CX2471" s="1"/>
    </row>
    <row r="2472" spans="8:128" x14ac:dyDescent="0.2">
      <c r="H2472" s="1"/>
      <c r="O2472" s="1"/>
      <c r="S2472" s="1"/>
      <c r="T2472" s="1"/>
      <c r="V2472" s="1"/>
      <c r="Y2472" s="1"/>
      <c r="AG2472" s="1"/>
      <c r="AJ2472" s="1"/>
      <c r="AK2472" s="1"/>
      <c r="AM2472" s="1"/>
      <c r="AO2472" s="1"/>
      <c r="AP2472" s="1"/>
      <c r="AS2472" s="1"/>
      <c r="AV2472" s="1"/>
      <c r="AX2472" s="1"/>
      <c r="AZ2472" s="1"/>
      <c r="BA2472" s="1"/>
      <c r="BB2472" s="1"/>
      <c r="BC2472" s="1"/>
      <c r="BE2472" s="1"/>
      <c r="BG2472" s="1"/>
      <c r="BH2472" s="1"/>
      <c r="BI2472" s="1"/>
      <c r="BJ2472" s="1"/>
      <c r="BL2472" s="1"/>
      <c r="BO2472" s="1"/>
      <c r="BP2472" s="1"/>
      <c r="BQ2472" s="1"/>
      <c r="BR2472" s="1"/>
      <c r="BS2472" s="1"/>
      <c r="BV2472" s="1"/>
      <c r="BW2472" s="1"/>
      <c r="BX2472" s="1"/>
      <c r="BY2472" s="1"/>
      <c r="BZ2472" s="1"/>
      <c r="CD2472" s="1"/>
      <c r="CE2472" s="1"/>
      <c r="CF2472" s="1"/>
      <c r="CG2472" s="1"/>
      <c r="CJ2472" s="1"/>
      <c r="CK2472" s="1"/>
      <c r="CL2472" s="1"/>
      <c r="CM2472" s="1"/>
      <c r="CR2472" s="1"/>
      <c r="CW2472" s="1"/>
      <c r="CX2472" s="1"/>
    </row>
    <row r="2473" spans="8:128" x14ac:dyDescent="0.2">
      <c r="H2473" s="1"/>
      <c r="S2473" s="1"/>
      <c r="T2473" s="1"/>
      <c r="V2473" s="1"/>
      <c r="Y2473" s="1"/>
      <c r="AG2473" s="1"/>
      <c r="AJ2473" s="1"/>
      <c r="AK2473" s="1"/>
      <c r="AM2473" s="1"/>
      <c r="AO2473" s="1"/>
      <c r="AP2473" s="1"/>
      <c r="AS2473" s="1"/>
      <c r="AV2473" s="1"/>
      <c r="AX2473" s="1"/>
      <c r="AZ2473" s="1"/>
      <c r="BA2473" s="1"/>
      <c r="BB2473" s="1"/>
      <c r="BC2473" s="1"/>
      <c r="BE2473" s="1"/>
      <c r="BG2473" s="1"/>
      <c r="BH2473" s="1"/>
      <c r="BI2473" s="1"/>
      <c r="BJ2473" s="1"/>
      <c r="BL2473" s="1"/>
      <c r="BO2473" s="1"/>
      <c r="BP2473" s="1"/>
      <c r="BQ2473" s="1"/>
      <c r="BR2473" s="1"/>
      <c r="BS2473" s="1"/>
      <c r="BV2473" s="1"/>
      <c r="BW2473" s="1"/>
      <c r="BX2473" s="1"/>
      <c r="BY2473" s="1"/>
      <c r="BZ2473" s="1"/>
      <c r="CD2473" s="1"/>
      <c r="CE2473" s="1"/>
      <c r="CF2473" s="1"/>
      <c r="CG2473" s="1"/>
      <c r="CJ2473" s="1"/>
      <c r="CK2473" s="1"/>
      <c r="CL2473" s="1"/>
      <c r="CM2473" s="1"/>
      <c r="CR2473" s="1"/>
      <c r="CW2473" s="1"/>
      <c r="CX2473" s="1"/>
    </row>
    <row r="2474" spans="8:128" x14ac:dyDescent="0.2">
      <c r="S2474" s="1"/>
      <c r="T2474" s="1"/>
      <c r="V2474" s="1"/>
      <c r="Y2474" s="1"/>
      <c r="AG2474" s="1"/>
      <c r="AJ2474" s="1"/>
      <c r="AK2474" s="1"/>
      <c r="AM2474" s="1"/>
      <c r="AO2474" s="1"/>
      <c r="AP2474" s="1"/>
      <c r="AS2474" s="1"/>
      <c r="AV2474" s="1"/>
      <c r="AX2474" s="1"/>
      <c r="AZ2474" s="1"/>
      <c r="BA2474" s="1"/>
      <c r="BB2474" s="1"/>
      <c r="BC2474" s="1"/>
      <c r="BE2474" s="1"/>
      <c r="BG2474" s="1"/>
      <c r="BH2474" s="1"/>
      <c r="BJ2474" s="1"/>
      <c r="BL2474" s="1"/>
      <c r="BO2474" s="1"/>
      <c r="BP2474" s="1"/>
      <c r="BQ2474" s="1"/>
      <c r="BS2474" s="1"/>
      <c r="BV2474" s="1"/>
      <c r="BW2474" s="1"/>
      <c r="BX2474" s="1"/>
      <c r="BY2474" s="1"/>
      <c r="BZ2474" s="1"/>
      <c r="CD2474" s="1"/>
      <c r="CE2474" s="1"/>
      <c r="CF2474" s="1"/>
      <c r="CG2474" s="1"/>
      <c r="CJ2474" s="1"/>
      <c r="CK2474" s="1"/>
      <c r="CL2474" s="1"/>
      <c r="CM2474" s="1"/>
      <c r="CR2474" s="1"/>
      <c r="CW2474" s="1"/>
      <c r="CX2474" s="1"/>
    </row>
    <row r="2475" spans="8:128" x14ac:dyDescent="0.2">
      <c r="S2475" s="1"/>
      <c r="T2475" s="1"/>
      <c r="V2475" s="1"/>
      <c r="Y2475" s="1"/>
      <c r="AG2475" s="1"/>
      <c r="AJ2475" s="1"/>
      <c r="AK2475" s="1"/>
      <c r="AM2475" s="1"/>
      <c r="AO2475" s="1"/>
      <c r="AP2475" s="1"/>
      <c r="AZ2475" s="1"/>
      <c r="BA2475" s="1"/>
      <c r="BH2475" s="1"/>
      <c r="BO2475" s="1"/>
      <c r="BP2475" s="1"/>
      <c r="CD2475" s="1"/>
      <c r="CE2475" s="1"/>
      <c r="CF2475" s="1"/>
      <c r="CW2475" s="1"/>
      <c r="CX2475" s="1"/>
    </row>
    <row r="2476" spans="8:128" x14ac:dyDescent="0.2">
      <c r="AG2476" s="1"/>
      <c r="AK2476" s="1"/>
      <c r="AM2476" s="1"/>
      <c r="AP2476" s="1"/>
      <c r="AZ2476" s="1"/>
      <c r="BA2476" s="1"/>
      <c r="BO2476" s="1"/>
      <c r="BP2476" s="1"/>
      <c r="CD2476" s="1"/>
      <c r="CE2476" s="1"/>
      <c r="CF2476" s="1"/>
      <c r="CW2476" s="1"/>
    </row>
    <row r="2477" spans="8:128" x14ac:dyDescent="0.2">
      <c r="H2477" s="14"/>
      <c r="I2477" s="14"/>
      <c r="J2477" s="14"/>
      <c r="K2477" s="14"/>
      <c r="L2477" s="14"/>
      <c r="M2477" s="14"/>
      <c r="N2477" s="14"/>
      <c r="O2477" s="14"/>
      <c r="P2477" s="14"/>
      <c r="Q2477" s="14"/>
      <c r="R2477" s="14"/>
      <c r="S2477" s="14"/>
      <c r="T2477" s="14"/>
      <c r="U2477" s="14"/>
      <c r="V2477" s="14"/>
      <c r="W2477" s="14"/>
      <c r="X2477" s="14"/>
      <c r="Y2477" s="14"/>
      <c r="Z2477" s="14"/>
      <c r="AA2477" s="14"/>
      <c r="AB2477" s="14"/>
      <c r="AC2477" s="14"/>
      <c r="AD2477" s="14"/>
      <c r="AE2477" s="14"/>
      <c r="AF2477" s="14"/>
      <c r="AG2477" s="14"/>
      <c r="AH2477" s="14"/>
      <c r="AI2477" s="14"/>
      <c r="AJ2477" s="14"/>
      <c r="AK2477" s="14"/>
      <c r="AL2477" s="14"/>
      <c r="AM2477" s="14"/>
      <c r="AN2477" s="14"/>
      <c r="AO2477" s="14"/>
      <c r="AP2477" s="14"/>
      <c r="AQ2477" s="14"/>
      <c r="AR2477" s="14"/>
      <c r="AS2477" s="14"/>
      <c r="AT2477" s="14"/>
      <c r="AU2477" s="14"/>
      <c r="AV2477" s="14"/>
      <c r="AW2477" s="14"/>
      <c r="AX2477" s="14"/>
      <c r="AY2477" s="14"/>
      <c r="AZ2477" s="14"/>
      <c r="BA2477" s="14"/>
      <c r="BB2477" s="14"/>
      <c r="BC2477" s="14"/>
      <c r="BD2477" s="14"/>
      <c r="BE2477" s="14"/>
      <c r="BF2477" s="14"/>
      <c r="BG2477" s="14"/>
      <c r="BH2477" s="14"/>
      <c r="BI2477" s="14"/>
      <c r="BJ2477" s="14"/>
      <c r="BK2477" s="14"/>
      <c r="BL2477" s="14"/>
      <c r="BM2477" s="14"/>
      <c r="BN2477" s="14"/>
      <c r="BO2477" s="14"/>
      <c r="BP2477" s="14"/>
      <c r="BQ2477" s="14"/>
      <c r="BR2477" s="14"/>
      <c r="BS2477" s="14"/>
      <c r="BT2477" s="14"/>
      <c r="BU2477" s="14"/>
      <c r="BV2477" s="14"/>
      <c r="BW2477" s="14"/>
      <c r="BX2477" s="14"/>
      <c r="BY2477" s="14"/>
      <c r="BZ2477" s="14"/>
      <c r="CA2477" s="14"/>
      <c r="CB2477" s="14"/>
      <c r="CC2477" s="14"/>
      <c r="CD2477" s="14"/>
      <c r="CE2477" s="14"/>
      <c r="CF2477" s="14"/>
      <c r="CG2477" s="14"/>
      <c r="CH2477" s="14"/>
      <c r="CI2477" s="14"/>
      <c r="CJ2477" s="14"/>
      <c r="CK2477" s="14"/>
      <c r="CL2477" s="14"/>
      <c r="CM2477" s="14"/>
      <c r="CN2477" s="14"/>
      <c r="CO2477" s="14"/>
      <c r="CP2477" s="14"/>
      <c r="CQ2477" s="14"/>
      <c r="CR2477" s="14"/>
      <c r="CS2477" s="14"/>
      <c r="CT2477" s="14"/>
      <c r="CU2477" s="14"/>
      <c r="CV2477" s="14"/>
      <c r="CW2477" s="14"/>
      <c r="CX2477" s="14"/>
      <c r="CY2477" s="14">
        <f t="shared" ref="CY2477:DG2477" si="2">SUM(CY2457:CY2476)</f>
        <v>0</v>
      </c>
      <c r="CZ2477" s="14">
        <f t="shared" si="2"/>
        <v>0</v>
      </c>
      <c r="DA2477" s="14">
        <f t="shared" si="2"/>
        <v>0</v>
      </c>
      <c r="DB2477" s="14">
        <f t="shared" si="2"/>
        <v>0</v>
      </c>
      <c r="DC2477" s="14">
        <f t="shared" si="2"/>
        <v>0</v>
      </c>
      <c r="DD2477" s="14">
        <f t="shared" si="2"/>
        <v>0</v>
      </c>
      <c r="DE2477" s="14">
        <f t="shared" si="2"/>
        <v>0</v>
      </c>
      <c r="DF2477" s="14">
        <f t="shared" si="2"/>
        <v>0</v>
      </c>
      <c r="DG2477" s="14">
        <f t="shared" si="2"/>
        <v>0</v>
      </c>
      <c r="DH2477" s="14"/>
      <c r="DI2477" s="14"/>
      <c r="DJ2477" s="14"/>
      <c r="DK2477" s="14"/>
      <c r="DL2477" s="14"/>
      <c r="DM2477" s="14"/>
      <c r="DN2477" s="14"/>
      <c r="DO2477" s="14"/>
      <c r="DP2477" s="14"/>
      <c r="DQ2477" s="14"/>
      <c r="DR2477" s="14"/>
      <c r="DS2477" s="14"/>
      <c r="DT2477" s="14"/>
      <c r="DU2477" s="14"/>
      <c r="DV2477" s="14"/>
      <c r="DW2477" s="14"/>
      <c r="DX2477" s="14"/>
    </row>
  </sheetData>
  <mergeCells count="9">
    <mergeCell ref="B10:B11"/>
    <mergeCell ref="C10:C11"/>
    <mergeCell ref="F10:F11"/>
    <mergeCell ref="B2:F2"/>
    <mergeCell ref="B3:F3"/>
    <mergeCell ref="B4:F4"/>
    <mergeCell ref="B5:F5"/>
    <mergeCell ref="B7:F7"/>
    <mergeCell ref="B8:F8"/>
  </mergeCells>
  <pageMargins left="0.7" right="0.7" top="0.75" bottom="0.75" header="0.3" footer="0.3"/>
  <pageSetup orientation="portrait" horizontalDpi="300" verticalDpi="300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tabColor theme="6"/>
  </sheetPr>
  <dimension ref="B1:EF2466"/>
  <sheetViews>
    <sheetView showGridLines="0" zoomScaleNormal="100" workbookViewId="0">
      <selection activeCell="E32" sqref="E32"/>
    </sheetView>
  </sheetViews>
  <sheetFormatPr baseColWidth="10" defaultRowHeight="12.75" x14ac:dyDescent="0.2"/>
  <cols>
    <col min="2" max="2" width="7" customWidth="1"/>
    <col min="3" max="3" width="39.7109375" customWidth="1"/>
    <col min="4" max="4" width="11.5703125" customWidth="1"/>
    <col min="5" max="5" width="12.28515625" customWidth="1"/>
    <col min="6" max="6" width="11.5703125" customWidth="1"/>
    <col min="7" max="7" width="12.5703125" customWidth="1"/>
    <col min="8" max="8" width="11.42578125" customWidth="1"/>
    <col min="9" max="10" width="11.5703125" customWidth="1"/>
    <col min="11" max="11" width="11.85546875" customWidth="1"/>
    <col min="12" max="14" width="11.42578125" customWidth="1"/>
    <col min="15" max="15" width="11.28515625" customWidth="1"/>
    <col min="16" max="16" width="14.140625" customWidth="1"/>
    <col min="17" max="17" width="26.140625" customWidth="1"/>
    <col min="18" max="18" width="13.7109375" customWidth="1"/>
    <col min="19" max="19" width="14.140625" customWidth="1"/>
    <col min="20" max="20" width="13.7109375" customWidth="1"/>
    <col min="21" max="21" width="9" customWidth="1"/>
    <col min="22" max="29" width="14.7109375" customWidth="1"/>
    <col min="30" max="30" width="14.85546875" customWidth="1"/>
    <col min="31" max="43" width="14.7109375" customWidth="1"/>
    <col min="45" max="45" width="14.7109375" customWidth="1"/>
    <col min="47" max="50" width="14.7109375" customWidth="1"/>
    <col min="51" max="51" width="14.85546875" customWidth="1"/>
    <col min="52" max="55" width="14.7109375" customWidth="1"/>
    <col min="57" max="58" width="14.7109375" customWidth="1"/>
    <col min="60" max="61" width="14.7109375" customWidth="1"/>
    <col min="62" max="62" width="14.5703125" customWidth="1"/>
    <col min="63" max="65" width="14.7109375" customWidth="1"/>
    <col min="68" max="68" width="14.7109375" customWidth="1"/>
    <col min="69" max="69" width="14.85546875" customWidth="1"/>
    <col min="70" max="72" width="14.7109375" customWidth="1"/>
    <col min="74" max="74" width="14.85546875" customWidth="1"/>
    <col min="75" max="76" width="14.7109375" customWidth="1"/>
    <col min="77" max="77" width="16.5703125" customWidth="1"/>
    <col min="78" max="79" width="14.7109375" customWidth="1"/>
    <col min="81" max="86" width="14.7109375" customWidth="1"/>
    <col min="88" max="88" width="14.85546875" customWidth="1"/>
    <col min="89" max="93" width="14.7109375" customWidth="1"/>
    <col min="95" max="99" width="14.7109375" customWidth="1"/>
    <col min="100" max="100" width="14.5703125" customWidth="1"/>
    <col min="102" max="103" width="14.7109375" customWidth="1"/>
    <col min="104" max="104" width="14.85546875" customWidth="1"/>
    <col min="105" max="105" width="14.7109375" customWidth="1"/>
    <col min="109" max="111" width="14.7109375" customWidth="1"/>
    <col min="265" max="265" width="7" customWidth="1"/>
    <col min="266" max="266" width="37.28515625" customWidth="1"/>
    <col min="267" max="267" width="13.28515625" customWidth="1"/>
    <col min="268" max="268" width="14.140625" customWidth="1"/>
    <col min="269" max="269" width="12.5703125" customWidth="1"/>
    <col min="270" max="270" width="13.42578125" customWidth="1"/>
    <col min="271" max="274" width="13.7109375" customWidth="1"/>
    <col min="275" max="275" width="14.140625" customWidth="1"/>
    <col min="276" max="276" width="13.7109375" customWidth="1"/>
    <col min="277" max="277" width="9" customWidth="1"/>
    <col min="278" max="285" width="14.7109375" customWidth="1"/>
    <col min="286" max="286" width="14.85546875" customWidth="1"/>
    <col min="287" max="299" width="14.7109375" customWidth="1"/>
    <col min="301" max="301" width="14.7109375" customWidth="1"/>
    <col min="303" max="306" width="14.7109375" customWidth="1"/>
    <col min="307" max="307" width="14.85546875" customWidth="1"/>
    <col min="308" max="311" width="14.7109375" customWidth="1"/>
    <col min="313" max="314" width="14.7109375" customWidth="1"/>
    <col min="316" max="317" width="14.7109375" customWidth="1"/>
    <col min="318" max="318" width="14.5703125" customWidth="1"/>
    <col min="319" max="321" width="14.7109375" customWidth="1"/>
    <col min="324" max="324" width="14.7109375" customWidth="1"/>
    <col min="325" max="325" width="14.85546875" customWidth="1"/>
    <col min="326" max="328" width="14.7109375" customWidth="1"/>
    <col min="330" max="330" width="14.85546875" customWidth="1"/>
    <col min="331" max="332" width="14.7109375" customWidth="1"/>
    <col min="333" max="333" width="16.5703125" customWidth="1"/>
    <col min="334" max="335" width="14.7109375" customWidth="1"/>
    <col min="337" max="342" width="14.7109375" customWidth="1"/>
    <col min="344" max="344" width="14.85546875" customWidth="1"/>
    <col min="345" max="349" width="14.7109375" customWidth="1"/>
    <col min="351" max="355" width="14.7109375" customWidth="1"/>
    <col min="356" max="356" width="14.5703125" customWidth="1"/>
    <col min="358" max="359" width="14.7109375" customWidth="1"/>
    <col min="360" max="360" width="14.85546875" customWidth="1"/>
    <col min="361" max="361" width="14.7109375" customWidth="1"/>
    <col min="365" max="367" width="14.7109375" customWidth="1"/>
    <col min="521" max="521" width="7" customWidth="1"/>
    <col min="522" max="522" width="37.28515625" customWidth="1"/>
    <col min="523" max="523" width="13.28515625" customWidth="1"/>
    <col min="524" max="524" width="14.140625" customWidth="1"/>
    <col min="525" max="525" width="12.5703125" customWidth="1"/>
    <col min="526" max="526" width="13.42578125" customWidth="1"/>
    <col min="527" max="530" width="13.7109375" customWidth="1"/>
    <col min="531" max="531" width="14.140625" customWidth="1"/>
    <col min="532" max="532" width="13.7109375" customWidth="1"/>
    <col min="533" max="533" width="9" customWidth="1"/>
    <col min="534" max="541" width="14.7109375" customWidth="1"/>
    <col min="542" max="542" width="14.85546875" customWidth="1"/>
    <col min="543" max="555" width="14.7109375" customWidth="1"/>
    <col min="557" max="557" width="14.7109375" customWidth="1"/>
    <col min="559" max="562" width="14.7109375" customWidth="1"/>
    <col min="563" max="563" width="14.85546875" customWidth="1"/>
    <col min="564" max="567" width="14.7109375" customWidth="1"/>
    <col min="569" max="570" width="14.7109375" customWidth="1"/>
    <col min="572" max="573" width="14.7109375" customWidth="1"/>
    <col min="574" max="574" width="14.5703125" customWidth="1"/>
    <col min="575" max="577" width="14.7109375" customWidth="1"/>
    <col min="580" max="580" width="14.7109375" customWidth="1"/>
    <col min="581" max="581" width="14.85546875" customWidth="1"/>
    <col min="582" max="584" width="14.7109375" customWidth="1"/>
    <col min="586" max="586" width="14.85546875" customWidth="1"/>
    <col min="587" max="588" width="14.7109375" customWidth="1"/>
    <col min="589" max="589" width="16.5703125" customWidth="1"/>
    <col min="590" max="591" width="14.7109375" customWidth="1"/>
    <col min="593" max="598" width="14.7109375" customWidth="1"/>
    <col min="600" max="600" width="14.85546875" customWidth="1"/>
    <col min="601" max="605" width="14.7109375" customWidth="1"/>
    <col min="607" max="611" width="14.7109375" customWidth="1"/>
    <col min="612" max="612" width="14.5703125" customWidth="1"/>
    <col min="614" max="615" width="14.7109375" customWidth="1"/>
    <col min="616" max="616" width="14.85546875" customWidth="1"/>
    <col min="617" max="617" width="14.7109375" customWidth="1"/>
    <col min="621" max="623" width="14.7109375" customWidth="1"/>
    <col min="777" max="777" width="7" customWidth="1"/>
    <col min="778" max="778" width="37.28515625" customWidth="1"/>
    <col min="779" max="779" width="13.28515625" customWidth="1"/>
    <col min="780" max="780" width="14.140625" customWidth="1"/>
    <col min="781" max="781" width="12.5703125" customWidth="1"/>
    <col min="782" max="782" width="13.42578125" customWidth="1"/>
    <col min="783" max="786" width="13.7109375" customWidth="1"/>
    <col min="787" max="787" width="14.140625" customWidth="1"/>
    <col min="788" max="788" width="13.7109375" customWidth="1"/>
    <col min="789" max="789" width="9" customWidth="1"/>
    <col min="790" max="797" width="14.7109375" customWidth="1"/>
    <col min="798" max="798" width="14.85546875" customWidth="1"/>
    <col min="799" max="811" width="14.7109375" customWidth="1"/>
    <col min="813" max="813" width="14.7109375" customWidth="1"/>
    <col min="815" max="818" width="14.7109375" customWidth="1"/>
    <col min="819" max="819" width="14.85546875" customWidth="1"/>
    <col min="820" max="823" width="14.7109375" customWidth="1"/>
    <col min="825" max="826" width="14.7109375" customWidth="1"/>
    <col min="828" max="829" width="14.7109375" customWidth="1"/>
    <col min="830" max="830" width="14.5703125" customWidth="1"/>
    <col min="831" max="833" width="14.7109375" customWidth="1"/>
    <col min="836" max="836" width="14.7109375" customWidth="1"/>
    <col min="837" max="837" width="14.85546875" customWidth="1"/>
    <col min="838" max="840" width="14.7109375" customWidth="1"/>
    <col min="842" max="842" width="14.85546875" customWidth="1"/>
    <col min="843" max="844" width="14.7109375" customWidth="1"/>
    <col min="845" max="845" width="16.5703125" customWidth="1"/>
    <col min="846" max="847" width="14.7109375" customWidth="1"/>
    <col min="849" max="854" width="14.7109375" customWidth="1"/>
    <col min="856" max="856" width="14.85546875" customWidth="1"/>
    <col min="857" max="861" width="14.7109375" customWidth="1"/>
    <col min="863" max="867" width="14.7109375" customWidth="1"/>
    <col min="868" max="868" width="14.5703125" customWidth="1"/>
    <col min="870" max="871" width="14.7109375" customWidth="1"/>
    <col min="872" max="872" width="14.85546875" customWidth="1"/>
    <col min="873" max="873" width="14.7109375" customWidth="1"/>
    <col min="877" max="879" width="14.7109375" customWidth="1"/>
    <col min="1033" max="1033" width="7" customWidth="1"/>
    <col min="1034" max="1034" width="37.28515625" customWidth="1"/>
    <col min="1035" max="1035" width="13.28515625" customWidth="1"/>
    <col min="1036" max="1036" width="14.140625" customWidth="1"/>
    <col min="1037" max="1037" width="12.5703125" customWidth="1"/>
    <col min="1038" max="1038" width="13.42578125" customWidth="1"/>
    <col min="1039" max="1042" width="13.7109375" customWidth="1"/>
    <col min="1043" max="1043" width="14.140625" customWidth="1"/>
    <col min="1044" max="1044" width="13.7109375" customWidth="1"/>
    <col min="1045" max="1045" width="9" customWidth="1"/>
    <col min="1046" max="1053" width="14.7109375" customWidth="1"/>
    <col min="1054" max="1054" width="14.85546875" customWidth="1"/>
    <col min="1055" max="1067" width="14.7109375" customWidth="1"/>
    <col min="1069" max="1069" width="14.7109375" customWidth="1"/>
    <col min="1071" max="1074" width="14.7109375" customWidth="1"/>
    <col min="1075" max="1075" width="14.85546875" customWidth="1"/>
    <col min="1076" max="1079" width="14.7109375" customWidth="1"/>
    <col min="1081" max="1082" width="14.7109375" customWidth="1"/>
    <col min="1084" max="1085" width="14.7109375" customWidth="1"/>
    <col min="1086" max="1086" width="14.5703125" customWidth="1"/>
    <col min="1087" max="1089" width="14.7109375" customWidth="1"/>
    <col min="1092" max="1092" width="14.7109375" customWidth="1"/>
    <col min="1093" max="1093" width="14.85546875" customWidth="1"/>
    <col min="1094" max="1096" width="14.7109375" customWidth="1"/>
    <col min="1098" max="1098" width="14.85546875" customWidth="1"/>
    <col min="1099" max="1100" width="14.7109375" customWidth="1"/>
    <col min="1101" max="1101" width="16.5703125" customWidth="1"/>
    <col min="1102" max="1103" width="14.7109375" customWidth="1"/>
    <col min="1105" max="1110" width="14.7109375" customWidth="1"/>
    <col min="1112" max="1112" width="14.85546875" customWidth="1"/>
    <col min="1113" max="1117" width="14.7109375" customWidth="1"/>
    <col min="1119" max="1123" width="14.7109375" customWidth="1"/>
    <col min="1124" max="1124" width="14.5703125" customWidth="1"/>
    <col min="1126" max="1127" width="14.7109375" customWidth="1"/>
    <col min="1128" max="1128" width="14.85546875" customWidth="1"/>
    <col min="1129" max="1129" width="14.7109375" customWidth="1"/>
    <col min="1133" max="1135" width="14.7109375" customWidth="1"/>
    <col min="1289" max="1289" width="7" customWidth="1"/>
    <col min="1290" max="1290" width="37.28515625" customWidth="1"/>
    <col min="1291" max="1291" width="13.28515625" customWidth="1"/>
    <col min="1292" max="1292" width="14.140625" customWidth="1"/>
    <col min="1293" max="1293" width="12.5703125" customWidth="1"/>
    <col min="1294" max="1294" width="13.42578125" customWidth="1"/>
    <col min="1295" max="1298" width="13.7109375" customWidth="1"/>
    <col min="1299" max="1299" width="14.140625" customWidth="1"/>
    <col min="1300" max="1300" width="13.7109375" customWidth="1"/>
    <col min="1301" max="1301" width="9" customWidth="1"/>
    <col min="1302" max="1309" width="14.7109375" customWidth="1"/>
    <col min="1310" max="1310" width="14.85546875" customWidth="1"/>
    <col min="1311" max="1323" width="14.7109375" customWidth="1"/>
    <col min="1325" max="1325" width="14.7109375" customWidth="1"/>
    <col min="1327" max="1330" width="14.7109375" customWidth="1"/>
    <col min="1331" max="1331" width="14.85546875" customWidth="1"/>
    <col min="1332" max="1335" width="14.7109375" customWidth="1"/>
    <col min="1337" max="1338" width="14.7109375" customWidth="1"/>
    <col min="1340" max="1341" width="14.7109375" customWidth="1"/>
    <col min="1342" max="1342" width="14.5703125" customWidth="1"/>
    <col min="1343" max="1345" width="14.7109375" customWidth="1"/>
    <col min="1348" max="1348" width="14.7109375" customWidth="1"/>
    <col min="1349" max="1349" width="14.85546875" customWidth="1"/>
    <col min="1350" max="1352" width="14.7109375" customWidth="1"/>
    <col min="1354" max="1354" width="14.85546875" customWidth="1"/>
    <col min="1355" max="1356" width="14.7109375" customWidth="1"/>
    <col min="1357" max="1357" width="16.5703125" customWidth="1"/>
    <col min="1358" max="1359" width="14.7109375" customWidth="1"/>
    <col min="1361" max="1366" width="14.7109375" customWidth="1"/>
    <col min="1368" max="1368" width="14.85546875" customWidth="1"/>
    <col min="1369" max="1373" width="14.7109375" customWidth="1"/>
    <col min="1375" max="1379" width="14.7109375" customWidth="1"/>
    <col min="1380" max="1380" width="14.5703125" customWidth="1"/>
    <col min="1382" max="1383" width="14.7109375" customWidth="1"/>
    <col min="1384" max="1384" width="14.85546875" customWidth="1"/>
    <col min="1385" max="1385" width="14.7109375" customWidth="1"/>
    <col min="1389" max="1391" width="14.7109375" customWidth="1"/>
    <col min="1545" max="1545" width="7" customWidth="1"/>
    <col min="1546" max="1546" width="37.28515625" customWidth="1"/>
    <col min="1547" max="1547" width="13.28515625" customWidth="1"/>
    <col min="1548" max="1548" width="14.140625" customWidth="1"/>
    <col min="1549" max="1549" width="12.5703125" customWidth="1"/>
    <col min="1550" max="1550" width="13.42578125" customWidth="1"/>
    <col min="1551" max="1554" width="13.7109375" customWidth="1"/>
    <col min="1555" max="1555" width="14.140625" customWidth="1"/>
    <col min="1556" max="1556" width="13.7109375" customWidth="1"/>
    <col min="1557" max="1557" width="9" customWidth="1"/>
    <col min="1558" max="1565" width="14.7109375" customWidth="1"/>
    <col min="1566" max="1566" width="14.85546875" customWidth="1"/>
    <col min="1567" max="1579" width="14.7109375" customWidth="1"/>
    <col min="1581" max="1581" width="14.7109375" customWidth="1"/>
    <col min="1583" max="1586" width="14.7109375" customWidth="1"/>
    <col min="1587" max="1587" width="14.85546875" customWidth="1"/>
    <col min="1588" max="1591" width="14.7109375" customWidth="1"/>
    <col min="1593" max="1594" width="14.7109375" customWidth="1"/>
    <col min="1596" max="1597" width="14.7109375" customWidth="1"/>
    <col min="1598" max="1598" width="14.5703125" customWidth="1"/>
    <col min="1599" max="1601" width="14.7109375" customWidth="1"/>
    <col min="1604" max="1604" width="14.7109375" customWidth="1"/>
    <col min="1605" max="1605" width="14.85546875" customWidth="1"/>
    <col min="1606" max="1608" width="14.7109375" customWidth="1"/>
    <col min="1610" max="1610" width="14.85546875" customWidth="1"/>
    <col min="1611" max="1612" width="14.7109375" customWidth="1"/>
    <col min="1613" max="1613" width="16.5703125" customWidth="1"/>
    <col min="1614" max="1615" width="14.7109375" customWidth="1"/>
    <col min="1617" max="1622" width="14.7109375" customWidth="1"/>
    <col min="1624" max="1624" width="14.85546875" customWidth="1"/>
    <col min="1625" max="1629" width="14.7109375" customWidth="1"/>
    <col min="1631" max="1635" width="14.7109375" customWidth="1"/>
    <col min="1636" max="1636" width="14.5703125" customWidth="1"/>
    <col min="1638" max="1639" width="14.7109375" customWidth="1"/>
    <col min="1640" max="1640" width="14.85546875" customWidth="1"/>
    <col min="1641" max="1641" width="14.7109375" customWidth="1"/>
    <col min="1645" max="1647" width="14.7109375" customWidth="1"/>
    <col min="1801" max="1801" width="7" customWidth="1"/>
    <col min="1802" max="1802" width="37.28515625" customWidth="1"/>
    <col min="1803" max="1803" width="13.28515625" customWidth="1"/>
    <col min="1804" max="1804" width="14.140625" customWidth="1"/>
    <col min="1805" max="1805" width="12.5703125" customWidth="1"/>
    <col min="1806" max="1806" width="13.42578125" customWidth="1"/>
    <col min="1807" max="1810" width="13.7109375" customWidth="1"/>
    <col min="1811" max="1811" width="14.140625" customWidth="1"/>
    <col min="1812" max="1812" width="13.7109375" customWidth="1"/>
    <col min="1813" max="1813" width="9" customWidth="1"/>
    <col min="1814" max="1821" width="14.7109375" customWidth="1"/>
    <col min="1822" max="1822" width="14.85546875" customWidth="1"/>
    <col min="1823" max="1835" width="14.7109375" customWidth="1"/>
    <col min="1837" max="1837" width="14.7109375" customWidth="1"/>
    <col min="1839" max="1842" width="14.7109375" customWidth="1"/>
    <col min="1843" max="1843" width="14.85546875" customWidth="1"/>
    <col min="1844" max="1847" width="14.7109375" customWidth="1"/>
    <col min="1849" max="1850" width="14.7109375" customWidth="1"/>
    <col min="1852" max="1853" width="14.7109375" customWidth="1"/>
    <col min="1854" max="1854" width="14.5703125" customWidth="1"/>
    <col min="1855" max="1857" width="14.7109375" customWidth="1"/>
    <col min="1860" max="1860" width="14.7109375" customWidth="1"/>
    <col min="1861" max="1861" width="14.85546875" customWidth="1"/>
    <col min="1862" max="1864" width="14.7109375" customWidth="1"/>
    <col min="1866" max="1866" width="14.85546875" customWidth="1"/>
    <col min="1867" max="1868" width="14.7109375" customWidth="1"/>
    <col min="1869" max="1869" width="16.5703125" customWidth="1"/>
    <col min="1870" max="1871" width="14.7109375" customWidth="1"/>
    <col min="1873" max="1878" width="14.7109375" customWidth="1"/>
    <col min="1880" max="1880" width="14.85546875" customWidth="1"/>
    <col min="1881" max="1885" width="14.7109375" customWidth="1"/>
    <col min="1887" max="1891" width="14.7109375" customWidth="1"/>
    <col min="1892" max="1892" width="14.5703125" customWidth="1"/>
    <col min="1894" max="1895" width="14.7109375" customWidth="1"/>
    <col min="1896" max="1896" width="14.85546875" customWidth="1"/>
    <col min="1897" max="1897" width="14.7109375" customWidth="1"/>
    <col min="1901" max="1903" width="14.7109375" customWidth="1"/>
    <col min="2057" max="2057" width="7" customWidth="1"/>
    <col min="2058" max="2058" width="37.28515625" customWidth="1"/>
    <col min="2059" max="2059" width="13.28515625" customWidth="1"/>
    <col min="2060" max="2060" width="14.140625" customWidth="1"/>
    <col min="2061" max="2061" width="12.5703125" customWidth="1"/>
    <col min="2062" max="2062" width="13.42578125" customWidth="1"/>
    <col min="2063" max="2066" width="13.7109375" customWidth="1"/>
    <col min="2067" max="2067" width="14.140625" customWidth="1"/>
    <col min="2068" max="2068" width="13.7109375" customWidth="1"/>
    <col min="2069" max="2069" width="9" customWidth="1"/>
    <col min="2070" max="2077" width="14.7109375" customWidth="1"/>
    <col min="2078" max="2078" width="14.85546875" customWidth="1"/>
    <col min="2079" max="2091" width="14.7109375" customWidth="1"/>
    <col min="2093" max="2093" width="14.7109375" customWidth="1"/>
    <col min="2095" max="2098" width="14.7109375" customWidth="1"/>
    <col min="2099" max="2099" width="14.85546875" customWidth="1"/>
    <col min="2100" max="2103" width="14.7109375" customWidth="1"/>
    <col min="2105" max="2106" width="14.7109375" customWidth="1"/>
    <col min="2108" max="2109" width="14.7109375" customWidth="1"/>
    <col min="2110" max="2110" width="14.5703125" customWidth="1"/>
    <col min="2111" max="2113" width="14.7109375" customWidth="1"/>
    <col min="2116" max="2116" width="14.7109375" customWidth="1"/>
    <col min="2117" max="2117" width="14.85546875" customWidth="1"/>
    <col min="2118" max="2120" width="14.7109375" customWidth="1"/>
    <col min="2122" max="2122" width="14.85546875" customWidth="1"/>
    <col min="2123" max="2124" width="14.7109375" customWidth="1"/>
    <col min="2125" max="2125" width="16.5703125" customWidth="1"/>
    <col min="2126" max="2127" width="14.7109375" customWidth="1"/>
    <col min="2129" max="2134" width="14.7109375" customWidth="1"/>
    <col min="2136" max="2136" width="14.85546875" customWidth="1"/>
    <col min="2137" max="2141" width="14.7109375" customWidth="1"/>
    <col min="2143" max="2147" width="14.7109375" customWidth="1"/>
    <col min="2148" max="2148" width="14.5703125" customWidth="1"/>
    <col min="2150" max="2151" width="14.7109375" customWidth="1"/>
    <col min="2152" max="2152" width="14.85546875" customWidth="1"/>
    <col min="2153" max="2153" width="14.7109375" customWidth="1"/>
    <col min="2157" max="2159" width="14.7109375" customWidth="1"/>
    <col min="2313" max="2313" width="7" customWidth="1"/>
    <col min="2314" max="2314" width="37.28515625" customWidth="1"/>
    <col min="2315" max="2315" width="13.28515625" customWidth="1"/>
    <col min="2316" max="2316" width="14.140625" customWidth="1"/>
    <col min="2317" max="2317" width="12.5703125" customWidth="1"/>
    <col min="2318" max="2318" width="13.42578125" customWidth="1"/>
    <col min="2319" max="2322" width="13.7109375" customWidth="1"/>
    <col min="2323" max="2323" width="14.140625" customWidth="1"/>
    <col min="2324" max="2324" width="13.7109375" customWidth="1"/>
    <col min="2325" max="2325" width="9" customWidth="1"/>
    <col min="2326" max="2333" width="14.7109375" customWidth="1"/>
    <col min="2334" max="2334" width="14.85546875" customWidth="1"/>
    <col min="2335" max="2347" width="14.7109375" customWidth="1"/>
    <col min="2349" max="2349" width="14.7109375" customWidth="1"/>
    <col min="2351" max="2354" width="14.7109375" customWidth="1"/>
    <col min="2355" max="2355" width="14.85546875" customWidth="1"/>
    <col min="2356" max="2359" width="14.7109375" customWidth="1"/>
    <col min="2361" max="2362" width="14.7109375" customWidth="1"/>
    <col min="2364" max="2365" width="14.7109375" customWidth="1"/>
    <col min="2366" max="2366" width="14.5703125" customWidth="1"/>
    <col min="2367" max="2369" width="14.7109375" customWidth="1"/>
    <col min="2372" max="2372" width="14.7109375" customWidth="1"/>
    <col min="2373" max="2373" width="14.85546875" customWidth="1"/>
    <col min="2374" max="2376" width="14.7109375" customWidth="1"/>
    <col min="2378" max="2378" width="14.85546875" customWidth="1"/>
    <col min="2379" max="2380" width="14.7109375" customWidth="1"/>
    <col min="2381" max="2381" width="16.5703125" customWidth="1"/>
    <col min="2382" max="2383" width="14.7109375" customWidth="1"/>
    <col min="2385" max="2390" width="14.7109375" customWidth="1"/>
    <col min="2392" max="2392" width="14.85546875" customWidth="1"/>
    <col min="2393" max="2397" width="14.7109375" customWidth="1"/>
    <col min="2399" max="2403" width="14.7109375" customWidth="1"/>
    <col min="2404" max="2404" width="14.5703125" customWidth="1"/>
    <col min="2406" max="2407" width="14.7109375" customWidth="1"/>
    <col min="2408" max="2408" width="14.85546875" customWidth="1"/>
    <col min="2409" max="2409" width="14.7109375" customWidth="1"/>
    <col min="2413" max="2415" width="14.7109375" customWidth="1"/>
    <col min="2569" max="2569" width="7" customWidth="1"/>
    <col min="2570" max="2570" width="37.28515625" customWidth="1"/>
    <col min="2571" max="2571" width="13.28515625" customWidth="1"/>
    <col min="2572" max="2572" width="14.140625" customWidth="1"/>
    <col min="2573" max="2573" width="12.5703125" customWidth="1"/>
    <col min="2574" max="2574" width="13.42578125" customWidth="1"/>
    <col min="2575" max="2578" width="13.7109375" customWidth="1"/>
    <col min="2579" max="2579" width="14.140625" customWidth="1"/>
    <col min="2580" max="2580" width="13.7109375" customWidth="1"/>
    <col min="2581" max="2581" width="9" customWidth="1"/>
    <col min="2582" max="2589" width="14.7109375" customWidth="1"/>
    <col min="2590" max="2590" width="14.85546875" customWidth="1"/>
    <col min="2591" max="2603" width="14.7109375" customWidth="1"/>
    <col min="2605" max="2605" width="14.7109375" customWidth="1"/>
    <col min="2607" max="2610" width="14.7109375" customWidth="1"/>
    <col min="2611" max="2611" width="14.85546875" customWidth="1"/>
    <col min="2612" max="2615" width="14.7109375" customWidth="1"/>
    <col min="2617" max="2618" width="14.7109375" customWidth="1"/>
    <col min="2620" max="2621" width="14.7109375" customWidth="1"/>
    <col min="2622" max="2622" width="14.5703125" customWidth="1"/>
    <col min="2623" max="2625" width="14.7109375" customWidth="1"/>
    <col min="2628" max="2628" width="14.7109375" customWidth="1"/>
    <col min="2629" max="2629" width="14.85546875" customWidth="1"/>
    <col min="2630" max="2632" width="14.7109375" customWidth="1"/>
    <col min="2634" max="2634" width="14.85546875" customWidth="1"/>
    <col min="2635" max="2636" width="14.7109375" customWidth="1"/>
    <col min="2637" max="2637" width="16.5703125" customWidth="1"/>
    <col min="2638" max="2639" width="14.7109375" customWidth="1"/>
    <col min="2641" max="2646" width="14.7109375" customWidth="1"/>
    <col min="2648" max="2648" width="14.85546875" customWidth="1"/>
    <col min="2649" max="2653" width="14.7109375" customWidth="1"/>
    <col min="2655" max="2659" width="14.7109375" customWidth="1"/>
    <col min="2660" max="2660" width="14.5703125" customWidth="1"/>
    <col min="2662" max="2663" width="14.7109375" customWidth="1"/>
    <col min="2664" max="2664" width="14.85546875" customWidth="1"/>
    <col min="2665" max="2665" width="14.7109375" customWidth="1"/>
    <col min="2669" max="2671" width="14.7109375" customWidth="1"/>
    <col min="2825" max="2825" width="7" customWidth="1"/>
    <col min="2826" max="2826" width="37.28515625" customWidth="1"/>
    <col min="2827" max="2827" width="13.28515625" customWidth="1"/>
    <col min="2828" max="2828" width="14.140625" customWidth="1"/>
    <col min="2829" max="2829" width="12.5703125" customWidth="1"/>
    <col min="2830" max="2830" width="13.42578125" customWidth="1"/>
    <col min="2831" max="2834" width="13.7109375" customWidth="1"/>
    <col min="2835" max="2835" width="14.140625" customWidth="1"/>
    <col min="2836" max="2836" width="13.7109375" customWidth="1"/>
    <col min="2837" max="2837" width="9" customWidth="1"/>
    <col min="2838" max="2845" width="14.7109375" customWidth="1"/>
    <col min="2846" max="2846" width="14.85546875" customWidth="1"/>
    <col min="2847" max="2859" width="14.7109375" customWidth="1"/>
    <col min="2861" max="2861" width="14.7109375" customWidth="1"/>
    <col min="2863" max="2866" width="14.7109375" customWidth="1"/>
    <col min="2867" max="2867" width="14.85546875" customWidth="1"/>
    <col min="2868" max="2871" width="14.7109375" customWidth="1"/>
    <col min="2873" max="2874" width="14.7109375" customWidth="1"/>
    <col min="2876" max="2877" width="14.7109375" customWidth="1"/>
    <col min="2878" max="2878" width="14.5703125" customWidth="1"/>
    <col min="2879" max="2881" width="14.7109375" customWidth="1"/>
    <col min="2884" max="2884" width="14.7109375" customWidth="1"/>
    <col min="2885" max="2885" width="14.85546875" customWidth="1"/>
    <col min="2886" max="2888" width="14.7109375" customWidth="1"/>
    <col min="2890" max="2890" width="14.85546875" customWidth="1"/>
    <col min="2891" max="2892" width="14.7109375" customWidth="1"/>
    <col min="2893" max="2893" width="16.5703125" customWidth="1"/>
    <col min="2894" max="2895" width="14.7109375" customWidth="1"/>
    <col min="2897" max="2902" width="14.7109375" customWidth="1"/>
    <col min="2904" max="2904" width="14.85546875" customWidth="1"/>
    <col min="2905" max="2909" width="14.7109375" customWidth="1"/>
    <col min="2911" max="2915" width="14.7109375" customWidth="1"/>
    <col min="2916" max="2916" width="14.5703125" customWidth="1"/>
    <col min="2918" max="2919" width="14.7109375" customWidth="1"/>
    <col min="2920" max="2920" width="14.85546875" customWidth="1"/>
    <col min="2921" max="2921" width="14.7109375" customWidth="1"/>
    <col min="2925" max="2927" width="14.7109375" customWidth="1"/>
    <col min="3081" max="3081" width="7" customWidth="1"/>
    <col min="3082" max="3082" width="37.28515625" customWidth="1"/>
    <col min="3083" max="3083" width="13.28515625" customWidth="1"/>
    <col min="3084" max="3084" width="14.140625" customWidth="1"/>
    <col min="3085" max="3085" width="12.5703125" customWidth="1"/>
    <col min="3086" max="3086" width="13.42578125" customWidth="1"/>
    <col min="3087" max="3090" width="13.7109375" customWidth="1"/>
    <col min="3091" max="3091" width="14.140625" customWidth="1"/>
    <col min="3092" max="3092" width="13.7109375" customWidth="1"/>
    <col min="3093" max="3093" width="9" customWidth="1"/>
    <col min="3094" max="3101" width="14.7109375" customWidth="1"/>
    <col min="3102" max="3102" width="14.85546875" customWidth="1"/>
    <col min="3103" max="3115" width="14.7109375" customWidth="1"/>
    <col min="3117" max="3117" width="14.7109375" customWidth="1"/>
    <col min="3119" max="3122" width="14.7109375" customWidth="1"/>
    <col min="3123" max="3123" width="14.85546875" customWidth="1"/>
    <col min="3124" max="3127" width="14.7109375" customWidth="1"/>
    <col min="3129" max="3130" width="14.7109375" customWidth="1"/>
    <col min="3132" max="3133" width="14.7109375" customWidth="1"/>
    <col min="3134" max="3134" width="14.5703125" customWidth="1"/>
    <col min="3135" max="3137" width="14.7109375" customWidth="1"/>
    <col min="3140" max="3140" width="14.7109375" customWidth="1"/>
    <col min="3141" max="3141" width="14.85546875" customWidth="1"/>
    <col min="3142" max="3144" width="14.7109375" customWidth="1"/>
    <col min="3146" max="3146" width="14.85546875" customWidth="1"/>
    <col min="3147" max="3148" width="14.7109375" customWidth="1"/>
    <col min="3149" max="3149" width="16.5703125" customWidth="1"/>
    <col min="3150" max="3151" width="14.7109375" customWidth="1"/>
    <col min="3153" max="3158" width="14.7109375" customWidth="1"/>
    <col min="3160" max="3160" width="14.85546875" customWidth="1"/>
    <col min="3161" max="3165" width="14.7109375" customWidth="1"/>
    <col min="3167" max="3171" width="14.7109375" customWidth="1"/>
    <col min="3172" max="3172" width="14.5703125" customWidth="1"/>
    <col min="3174" max="3175" width="14.7109375" customWidth="1"/>
    <col min="3176" max="3176" width="14.85546875" customWidth="1"/>
    <col min="3177" max="3177" width="14.7109375" customWidth="1"/>
    <col min="3181" max="3183" width="14.7109375" customWidth="1"/>
    <col min="3337" max="3337" width="7" customWidth="1"/>
    <col min="3338" max="3338" width="37.28515625" customWidth="1"/>
    <col min="3339" max="3339" width="13.28515625" customWidth="1"/>
    <col min="3340" max="3340" width="14.140625" customWidth="1"/>
    <col min="3341" max="3341" width="12.5703125" customWidth="1"/>
    <col min="3342" max="3342" width="13.42578125" customWidth="1"/>
    <col min="3343" max="3346" width="13.7109375" customWidth="1"/>
    <col min="3347" max="3347" width="14.140625" customWidth="1"/>
    <col min="3348" max="3348" width="13.7109375" customWidth="1"/>
    <col min="3349" max="3349" width="9" customWidth="1"/>
    <col min="3350" max="3357" width="14.7109375" customWidth="1"/>
    <col min="3358" max="3358" width="14.85546875" customWidth="1"/>
    <col min="3359" max="3371" width="14.7109375" customWidth="1"/>
    <col min="3373" max="3373" width="14.7109375" customWidth="1"/>
    <col min="3375" max="3378" width="14.7109375" customWidth="1"/>
    <col min="3379" max="3379" width="14.85546875" customWidth="1"/>
    <col min="3380" max="3383" width="14.7109375" customWidth="1"/>
    <col min="3385" max="3386" width="14.7109375" customWidth="1"/>
    <col min="3388" max="3389" width="14.7109375" customWidth="1"/>
    <col min="3390" max="3390" width="14.5703125" customWidth="1"/>
    <col min="3391" max="3393" width="14.7109375" customWidth="1"/>
    <col min="3396" max="3396" width="14.7109375" customWidth="1"/>
    <col min="3397" max="3397" width="14.85546875" customWidth="1"/>
    <col min="3398" max="3400" width="14.7109375" customWidth="1"/>
    <col min="3402" max="3402" width="14.85546875" customWidth="1"/>
    <col min="3403" max="3404" width="14.7109375" customWidth="1"/>
    <col min="3405" max="3405" width="16.5703125" customWidth="1"/>
    <col min="3406" max="3407" width="14.7109375" customWidth="1"/>
    <col min="3409" max="3414" width="14.7109375" customWidth="1"/>
    <col min="3416" max="3416" width="14.85546875" customWidth="1"/>
    <col min="3417" max="3421" width="14.7109375" customWidth="1"/>
    <col min="3423" max="3427" width="14.7109375" customWidth="1"/>
    <col min="3428" max="3428" width="14.5703125" customWidth="1"/>
    <col min="3430" max="3431" width="14.7109375" customWidth="1"/>
    <col min="3432" max="3432" width="14.85546875" customWidth="1"/>
    <col min="3433" max="3433" width="14.7109375" customWidth="1"/>
    <col min="3437" max="3439" width="14.7109375" customWidth="1"/>
    <col min="3593" max="3593" width="7" customWidth="1"/>
    <col min="3594" max="3594" width="37.28515625" customWidth="1"/>
    <col min="3595" max="3595" width="13.28515625" customWidth="1"/>
    <col min="3596" max="3596" width="14.140625" customWidth="1"/>
    <col min="3597" max="3597" width="12.5703125" customWidth="1"/>
    <col min="3598" max="3598" width="13.42578125" customWidth="1"/>
    <col min="3599" max="3602" width="13.7109375" customWidth="1"/>
    <col min="3603" max="3603" width="14.140625" customWidth="1"/>
    <col min="3604" max="3604" width="13.7109375" customWidth="1"/>
    <col min="3605" max="3605" width="9" customWidth="1"/>
    <col min="3606" max="3613" width="14.7109375" customWidth="1"/>
    <col min="3614" max="3614" width="14.85546875" customWidth="1"/>
    <col min="3615" max="3627" width="14.7109375" customWidth="1"/>
    <col min="3629" max="3629" width="14.7109375" customWidth="1"/>
    <col min="3631" max="3634" width="14.7109375" customWidth="1"/>
    <col min="3635" max="3635" width="14.85546875" customWidth="1"/>
    <col min="3636" max="3639" width="14.7109375" customWidth="1"/>
    <col min="3641" max="3642" width="14.7109375" customWidth="1"/>
    <col min="3644" max="3645" width="14.7109375" customWidth="1"/>
    <col min="3646" max="3646" width="14.5703125" customWidth="1"/>
    <col min="3647" max="3649" width="14.7109375" customWidth="1"/>
    <col min="3652" max="3652" width="14.7109375" customWidth="1"/>
    <col min="3653" max="3653" width="14.85546875" customWidth="1"/>
    <col min="3654" max="3656" width="14.7109375" customWidth="1"/>
    <col min="3658" max="3658" width="14.85546875" customWidth="1"/>
    <col min="3659" max="3660" width="14.7109375" customWidth="1"/>
    <col min="3661" max="3661" width="16.5703125" customWidth="1"/>
    <col min="3662" max="3663" width="14.7109375" customWidth="1"/>
    <col min="3665" max="3670" width="14.7109375" customWidth="1"/>
    <col min="3672" max="3672" width="14.85546875" customWidth="1"/>
    <col min="3673" max="3677" width="14.7109375" customWidth="1"/>
    <col min="3679" max="3683" width="14.7109375" customWidth="1"/>
    <col min="3684" max="3684" width="14.5703125" customWidth="1"/>
    <col min="3686" max="3687" width="14.7109375" customWidth="1"/>
    <col min="3688" max="3688" width="14.85546875" customWidth="1"/>
    <col min="3689" max="3689" width="14.7109375" customWidth="1"/>
    <col min="3693" max="3695" width="14.7109375" customWidth="1"/>
    <col min="3849" max="3849" width="7" customWidth="1"/>
    <col min="3850" max="3850" width="37.28515625" customWidth="1"/>
    <col min="3851" max="3851" width="13.28515625" customWidth="1"/>
    <col min="3852" max="3852" width="14.140625" customWidth="1"/>
    <col min="3853" max="3853" width="12.5703125" customWidth="1"/>
    <col min="3854" max="3854" width="13.42578125" customWidth="1"/>
    <col min="3855" max="3858" width="13.7109375" customWidth="1"/>
    <col min="3859" max="3859" width="14.140625" customWidth="1"/>
    <col min="3860" max="3860" width="13.7109375" customWidth="1"/>
    <col min="3861" max="3861" width="9" customWidth="1"/>
    <col min="3862" max="3869" width="14.7109375" customWidth="1"/>
    <col min="3870" max="3870" width="14.85546875" customWidth="1"/>
    <col min="3871" max="3883" width="14.7109375" customWidth="1"/>
    <col min="3885" max="3885" width="14.7109375" customWidth="1"/>
    <col min="3887" max="3890" width="14.7109375" customWidth="1"/>
    <col min="3891" max="3891" width="14.85546875" customWidth="1"/>
    <col min="3892" max="3895" width="14.7109375" customWidth="1"/>
    <col min="3897" max="3898" width="14.7109375" customWidth="1"/>
    <col min="3900" max="3901" width="14.7109375" customWidth="1"/>
    <col min="3902" max="3902" width="14.5703125" customWidth="1"/>
    <col min="3903" max="3905" width="14.7109375" customWidth="1"/>
    <col min="3908" max="3908" width="14.7109375" customWidth="1"/>
    <col min="3909" max="3909" width="14.85546875" customWidth="1"/>
    <col min="3910" max="3912" width="14.7109375" customWidth="1"/>
    <col min="3914" max="3914" width="14.85546875" customWidth="1"/>
    <col min="3915" max="3916" width="14.7109375" customWidth="1"/>
    <col min="3917" max="3917" width="16.5703125" customWidth="1"/>
    <col min="3918" max="3919" width="14.7109375" customWidth="1"/>
    <col min="3921" max="3926" width="14.7109375" customWidth="1"/>
    <col min="3928" max="3928" width="14.85546875" customWidth="1"/>
    <col min="3929" max="3933" width="14.7109375" customWidth="1"/>
    <col min="3935" max="3939" width="14.7109375" customWidth="1"/>
    <col min="3940" max="3940" width="14.5703125" customWidth="1"/>
    <col min="3942" max="3943" width="14.7109375" customWidth="1"/>
    <col min="3944" max="3944" width="14.85546875" customWidth="1"/>
    <col min="3945" max="3945" width="14.7109375" customWidth="1"/>
    <col min="3949" max="3951" width="14.7109375" customWidth="1"/>
    <col min="4105" max="4105" width="7" customWidth="1"/>
    <col min="4106" max="4106" width="37.28515625" customWidth="1"/>
    <col min="4107" max="4107" width="13.28515625" customWidth="1"/>
    <col min="4108" max="4108" width="14.140625" customWidth="1"/>
    <col min="4109" max="4109" width="12.5703125" customWidth="1"/>
    <col min="4110" max="4110" width="13.42578125" customWidth="1"/>
    <col min="4111" max="4114" width="13.7109375" customWidth="1"/>
    <col min="4115" max="4115" width="14.140625" customWidth="1"/>
    <col min="4116" max="4116" width="13.7109375" customWidth="1"/>
    <col min="4117" max="4117" width="9" customWidth="1"/>
    <col min="4118" max="4125" width="14.7109375" customWidth="1"/>
    <col min="4126" max="4126" width="14.85546875" customWidth="1"/>
    <col min="4127" max="4139" width="14.7109375" customWidth="1"/>
    <col min="4141" max="4141" width="14.7109375" customWidth="1"/>
    <col min="4143" max="4146" width="14.7109375" customWidth="1"/>
    <col min="4147" max="4147" width="14.85546875" customWidth="1"/>
    <col min="4148" max="4151" width="14.7109375" customWidth="1"/>
    <col min="4153" max="4154" width="14.7109375" customWidth="1"/>
    <col min="4156" max="4157" width="14.7109375" customWidth="1"/>
    <col min="4158" max="4158" width="14.5703125" customWidth="1"/>
    <col min="4159" max="4161" width="14.7109375" customWidth="1"/>
    <col min="4164" max="4164" width="14.7109375" customWidth="1"/>
    <col min="4165" max="4165" width="14.85546875" customWidth="1"/>
    <col min="4166" max="4168" width="14.7109375" customWidth="1"/>
    <col min="4170" max="4170" width="14.85546875" customWidth="1"/>
    <col min="4171" max="4172" width="14.7109375" customWidth="1"/>
    <col min="4173" max="4173" width="16.5703125" customWidth="1"/>
    <col min="4174" max="4175" width="14.7109375" customWidth="1"/>
    <col min="4177" max="4182" width="14.7109375" customWidth="1"/>
    <col min="4184" max="4184" width="14.85546875" customWidth="1"/>
    <col min="4185" max="4189" width="14.7109375" customWidth="1"/>
    <col min="4191" max="4195" width="14.7109375" customWidth="1"/>
    <col min="4196" max="4196" width="14.5703125" customWidth="1"/>
    <col min="4198" max="4199" width="14.7109375" customWidth="1"/>
    <col min="4200" max="4200" width="14.85546875" customWidth="1"/>
    <col min="4201" max="4201" width="14.7109375" customWidth="1"/>
    <col min="4205" max="4207" width="14.7109375" customWidth="1"/>
    <col min="4361" max="4361" width="7" customWidth="1"/>
    <col min="4362" max="4362" width="37.28515625" customWidth="1"/>
    <col min="4363" max="4363" width="13.28515625" customWidth="1"/>
    <col min="4364" max="4364" width="14.140625" customWidth="1"/>
    <col min="4365" max="4365" width="12.5703125" customWidth="1"/>
    <col min="4366" max="4366" width="13.42578125" customWidth="1"/>
    <col min="4367" max="4370" width="13.7109375" customWidth="1"/>
    <col min="4371" max="4371" width="14.140625" customWidth="1"/>
    <col min="4372" max="4372" width="13.7109375" customWidth="1"/>
    <col min="4373" max="4373" width="9" customWidth="1"/>
    <col min="4374" max="4381" width="14.7109375" customWidth="1"/>
    <col min="4382" max="4382" width="14.85546875" customWidth="1"/>
    <col min="4383" max="4395" width="14.7109375" customWidth="1"/>
    <col min="4397" max="4397" width="14.7109375" customWidth="1"/>
    <col min="4399" max="4402" width="14.7109375" customWidth="1"/>
    <col min="4403" max="4403" width="14.85546875" customWidth="1"/>
    <col min="4404" max="4407" width="14.7109375" customWidth="1"/>
    <col min="4409" max="4410" width="14.7109375" customWidth="1"/>
    <col min="4412" max="4413" width="14.7109375" customWidth="1"/>
    <col min="4414" max="4414" width="14.5703125" customWidth="1"/>
    <col min="4415" max="4417" width="14.7109375" customWidth="1"/>
    <col min="4420" max="4420" width="14.7109375" customWidth="1"/>
    <col min="4421" max="4421" width="14.85546875" customWidth="1"/>
    <col min="4422" max="4424" width="14.7109375" customWidth="1"/>
    <col min="4426" max="4426" width="14.85546875" customWidth="1"/>
    <col min="4427" max="4428" width="14.7109375" customWidth="1"/>
    <col min="4429" max="4429" width="16.5703125" customWidth="1"/>
    <col min="4430" max="4431" width="14.7109375" customWidth="1"/>
    <col min="4433" max="4438" width="14.7109375" customWidth="1"/>
    <col min="4440" max="4440" width="14.85546875" customWidth="1"/>
    <col min="4441" max="4445" width="14.7109375" customWidth="1"/>
    <col min="4447" max="4451" width="14.7109375" customWidth="1"/>
    <col min="4452" max="4452" width="14.5703125" customWidth="1"/>
    <col min="4454" max="4455" width="14.7109375" customWidth="1"/>
    <col min="4456" max="4456" width="14.85546875" customWidth="1"/>
    <col min="4457" max="4457" width="14.7109375" customWidth="1"/>
    <col min="4461" max="4463" width="14.7109375" customWidth="1"/>
    <col min="4617" max="4617" width="7" customWidth="1"/>
    <col min="4618" max="4618" width="37.28515625" customWidth="1"/>
    <col min="4619" max="4619" width="13.28515625" customWidth="1"/>
    <col min="4620" max="4620" width="14.140625" customWidth="1"/>
    <col min="4621" max="4621" width="12.5703125" customWidth="1"/>
    <col min="4622" max="4622" width="13.42578125" customWidth="1"/>
    <col min="4623" max="4626" width="13.7109375" customWidth="1"/>
    <col min="4627" max="4627" width="14.140625" customWidth="1"/>
    <col min="4628" max="4628" width="13.7109375" customWidth="1"/>
    <col min="4629" max="4629" width="9" customWidth="1"/>
    <col min="4630" max="4637" width="14.7109375" customWidth="1"/>
    <col min="4638" max="4638" width="14.85546875" customWidth="1"/>
    <col min="4639" max="4651" width="14.7109375" customWidth="1"/>
    <col min="4653" max="4653" width="14.7109375" customWidth="1"/>
    <col min="4655" max="4658" width="14.7109375" customWidth="1"/>
    <col min="4659" max="4659" width="14.85546875" customWidth="1"/>
    <col min="4660" max="4663" width="14.7109375" customWidth="1"/>
    <col min="4665" max="4666" width="14.7109375" customWidth="1"/>
    <col min="4668" max="4669" width="14.7109375" customWidth="1"/>
    <col min="4670" max="4670" width="14.5703125" customWidth="1"/>
    <col min="4671" max="4673" width="14.7109375" customWidth="1"/>
    <col min="4676" max="4676" width="14.7109375" customWidth="1"/>
    <col min="4677" max="4677" width="14.85546875" customWidth="1"/>
    <col min="4678" max="4680" width="14.7109375" customWidth="1"/>
    <col min="4682" max="4682" width="14.85546875" customWidth="1"/>
    <col min="4683" max="4684" width="14.7109375" customWidth="1"/>
    <col min="4685" max="4685" width="16.5703125" customWidth="1"/>
    <col min="4686" max="4687" width="14.7109375" customWidth="1"/>
    <col min="4689" max="4694" width="14.7109375" customWidth="1"/>
    <col min="4696" max="4696" width="14.85546875" customWidth="1"/>
    <col min="4697" max="4701" width="14.7109375" customWidth="1"/>
    <col min="4703" max="4707" width="14.7109375" customWidth="1"/>
    <col min="4708" max="4708" width="14.5703125" customWidth="1"/>
    <col min="4710" max="4711" width="14.7109375" customWidth="1"/>
    <col min="4712" max="4712" width="14.85546875" customWidth="1"/>
    <col min="4713" max="4713" width="14.7109375" customWidth="1"/>
    <col min="4717" max="4719" width="14.7109375" customWidth="1"/>
    <col min="4873" max="4873" width="7" customWidth="1"/>
    <col min="4874" max="4874" width="37.28515625" customWidth="1"/>
    <col min="4875" max="4875" width="13.28515625" customWidth="1"/>
    <col min="4876" max="4876" width="14.140625" customWidth="1"/>
    <col min="4877" max="4877" width="12.5703125" customWidth="1"/>
    <col min="4878" max="4878" width="13.42578125" customWidth="1"/>
    <col min="4879" max="4882" width="13.7109375" customWidth="1"/>
    <col min="4883" max="4883" width="14.140625" customWidth="1"/>
    <col min="4884" max="4884" width="13.7109375" customWidth="1"/>
    <col min="4885" max="4885" width="9" customWidth="1"/>
    <col min="4886" max="4893" width="14.7109375" customWidth="1"/>
    <col min="4894" max="4894" width="14.85546875" customWidth="1"/>
    <col min="4895" max="4907" width="14.7109375" customWidth="1"/>
    <col min="4909" max="4909" width="14.7109375" customWidth="1"/>
    <col min="4911" max="4914" width="14.7109375" customWidth="1"/>
    <col min="4915" max="4915" width="14.85546875" customWidth="1"/>
    <col min="4916" max="4919" width="14.7109375" customWidth="1"/>
    <col min="4921" max="4922" width="14.7109375" customWidth="1"/>
    <col min="4924" max="4925" width="14.7109375" customWidth="1"/>
    <col min="4926" max="4926" width="14.5703125" customWidth="1"/>
    <col min="4927" max="4929" width="14.7109375" customWidth="1"/>
    <col min="4932" max="4932" width="14.7109375" customWidth="1"/>
    <col min="4933" max="4933" width="14.85546875" customWidth="1"/>
    <col min="4934" max="4936" width="14.7109375" customWidth="1"/>
    <col min="4938" max="4938" width="14.85546875" customWidth="1"/>
    <col min="4939" max="4940" width="14.7109375" customWidth="1"/>
    <col min="4941" max="4941" width="16.5703125" customWidth="1"/>
    <col min="4942" max="4943" width="14.7109375" customWidth="1"/>
    <col min="4945" max="4950" width="14.7109375" customWidth="1"/>
    <col min="4952" max="4952" width="14.85546875" customWidth="1"/>
    <col min="4953" max="4957" width="14.7109375" customWidth="1"/>
    <col min="4959" max="4963" width="14.7109375" customWidth="1"/>
    <col min="4964" max="4964" width="14.5703125" customWidth="1"/>
    <col min="4966" max="4967" width="14.7109375" customWidth="1"/>
    <col min="4968" max="4968" width="14.85546875" customWidth="1"/>
    <col min="4969" max="4969" width="14.7109375" customWidth="1"/>
    <col min="4973" max="4975" width="14.7109375" customWidth="1"/>
    <col min="5129" max="5129" width="7" customWidth="1"/>
    <col min="5130" max="5130" width="37.28515625" customWidth="1"/>
    <col min="5131" max="5131" width="13.28515625" customWidth="1"/>
    <col min="5132" max="5132" width="14.140625" customWidth="1"/>
    <col min="5133" max="5133" width="12.5703125" customWidth="1"/>
    <col min="5134" max="5134" width="13.42578125" customWidth="1"/>
    <col min="5135" max="5138" width="13.7109375" customWidth="1"/>
    <col min="5139" max="5139" width="14.140625" customWidth="1"/>
    <col min="5140" max="5140" width="13.7109375" customWidth="1"/>
    <col min="5141" max="5141" width="9" customWidth="1"/>
    <col min="5142" max="5149" width="14.7109375" customWidth="1"/>
    <col min="5150" max="5150" width="14.85546875" customWidth="1"/>
    <col min="5151" max="5163" width="14.7109375" customWidth="1"/>
    <col min="5165" max="5165" width="14.7109375" customWidth="1"/>
    <col min="5167" max="5170" width="14.7109375" customWidth="1"/>
    <col min="5171" max="5171" width="14.85546875" customWidth="1"/>
    <col min="5172" max="5175" width="14.7109375" customWidth="1"/>
    <col min="5177" max="5178" width="14.7109375" customWidth="1"/>
    <col min="5180" max="5181" width="14.7109375" customWidth="1"/>
    <col min="5182" max="5182" width="14.5703125" customWidth="1"/>
    <col min="5183" max="5185" width="14.7109375" customWidth="1"/>
    <col min="5188" max="5188" width="14.7109375" customWidth="1"/>
    <col min="5189" max="5189" width="14.85546875" customWidth="1"/>
    <col min="5190" max="5192" width="14.7109375" customWidth="1"/>
    <col min="5194" max="5194" width="14.85546875" customWidth="1"/>
    <col min="5195" max="5196" width="14.7109375" customWidth="1"/>
    <col min="5197" max="5197" width="16.5703125" customWidth="1"/>
    <col min="5198" max="5199" width="14.7109375" customWidth="1"/>
    <col min="5201" max="5206" width="14.7109375" customWidth="1"/>
    <col min="5208" max="5208" width="14.85546875" customWidth="1"/>
    <col min="5209" max="5213" width="14.7109375" customWidth="1"/>
    <col min="5215" max="5219" width="14.7109375" customWidth="1"/>
    <col min="5220" max="5220" width="14.5703125" customWidth="1"/>
    <col min="5222" max="5223" width="14.7109375" customWidth="1"/>
    <col min="5224" max="5224" width="14.85546875" customWidth="1"/>
    <col min="5225" max="5225" width="14.7109375" customWidth="1"/>
    <col min="5229" max="5231" width="14.7109375" customWidth="1"/>
    <col min="5385" max="5385" width="7" customWidth="1"/>
    <col min="5386" max="5386" width="37.28515625" customWidth="1"/>
    <col min="5387" max="5387" width="13.28515625" customWidth="1"/>
    <col min="5388" max="5388" width="14.140625" customWidth="1"/>
    <col min="5389" max="5389" width="12.5703125" customWidth="1"/>
    <col min="5390" max="5390" width="13.42578125" customWidth="1"/>
    <col min="5391" max="5394" width="13.7109375" customWidth="1"/>
    <col min="5395" max="5395" width="14.140625" customWidth="1"/>
    <col min="5396" max="5396" width="13.7109375" customWidth="1"/>
    <col min="5397" max="5397" width="9" customWidth="1"/>
    <col min="5398" max="5405" width="14.7109375" customWidth="1"/>
    <col min="5406" max="5406" width="14.85546875" customWidth="1"/>
    <col min="5407" max="5419" width="14.7109375" customWidth="1"/>
    <col min="5421" max="5421" width="14.7109375" customWidth="1"/>
    <col min="5423" max="5426" width="14.7109375" customWidth="1"/>
    <col min="5427" max="5427" width="14.85546875" customWidth="1"/>
    <col min="5428" max="5431" width="14.7109375" customWidth="1"/>
    <col min="5433" max="5434" width="14.7109375" customWidth="1"/>
    <col min="5436" max="5437" width="14.7109375" customWidth="1"/>
    <col min="5438" max="5438" width="14.5703125" customWidth="1"/>
    <col min="5439" max="5441" width="14.7109375" customWidth="1"/>
    <col min="5444" max="5444" width="14.7109375" customWidth="1"/>
    <col min="5445" max="5445" width="14.85546875" customWidth="1"/>
    <col min="5446" max="5448" width="14.7109375" customWidth="1"/>
    <col min="5450" max="5450" width="14.85546875" customWidth="1"/>
    <col min="5451" max="5452" width="14.7109375" customWidth="1"/>
    <col min="5453" max="5453" width="16.5703125" customWidth="1"/>
    <col min="5454" max="5455" width="14.7109375" customWidth="1"/>
    <col min="5457" max="5462" width="14.7109375" customWidth="1"/>
    <col min="5464" max="5464" width="14.85546875" customWidth="1"/>
    <col min="5465" max="5469" width="14.7109375" customWidth="1"/>
    <col min="5471" max="5475" width="14.7109375" customWidth="1"/>
    <col min="5476" max="5476" width="14.5703125" customWidth="1"/>
    <col min="5478" max="5479" width="14.7109375" customWidth="1"/>
    <col min="5480" max="5480" width="14.85546875" customWidth="1"/>
    <col min="5481" max="5481" width="14.7109375" customWidth="1"/>
    <col min="5485" max="5487" width="14.7109375" customWidth="1"/>
    <col min="5641" max="5641" width="7" customWidth="1"/>
    <col min="5642" max="5642" width="37.28515625" customWidth="1"/>
    <col min="5643" max="5643" width="13.28515625" customWidth="1"/>
    <col min="5644" max="5644" width="14.140625" customWidth="1"/>
    <col min="5645" max="5645" width="12.5703125" customWidth="1"/>
    <col min="5646" max="5646" width="13.42578125" customWidth="1"/>
    <col min="5647" max="5650" width="13.7109375" customWidth="1"/>
    <col min="5651" max="5651" width="14.140625" customWidth="1"/>
    <col min="5652" max="5652" width="13.7109375" customWidth="1"/>
    <col min="5653" max="5653" width="9" customWidth="1"/>
    <col min="5654" max="5661" width="14.7109375" customWidth="1"/>
    <col min="5662" max="5662" width="14.85546875" customWidth="1"/>
    <col min="5663" max="5675" width="14.7109375" customWidth="1"/>
    <col min="5677" max="5677" width="14.7109375" customWidth="1"/>
    <col min="5679" max="5682" width="14.7109375" customWidth="1"/>
    <col min="5683" max="5683" width="14.85546875" customWidth="1"/>
    <col min="5684" max="5687" width="14.7109375" customWidth="1"/>
    <col min="5689" max="5690" width="14.7109375" customWidth="1"/>
    <col min="5692" max="5693" width="14.7109375" customWidth="1"/>
    <col min="5694" max="5694" width="14.5703125" customWidth="1"/>
    <col min="5695" max="5697" width="14.7109375" customWidth="1"/>
    <col min="5700" max="5700" width="14.7109375" customWidth="1"/>
    <col min="5701" max="5701" width="14.85546875" customWidth="1"/>
    <col min="5702" max="5704" width="14.7109375" customWidth="1"/>
    <col min="5706" max="5706" width="14.85546875" customWidth="1"/>
    <col min="5707" max="5708" width="14.7109375" customWidth="1"/>
    <col min="5709" max="5709" width="16.5703125" customWidth="1"/>
    <col min="5710" max="5711" width="14.7109375" customWidth="1"/>
    <col min="5713" max="5718" width="14.7109375" customWidth="1"/>
    <col min="5720" max="5720" width="14.85546875" customWidth="1"/>
    <col min="5721" max="5725" width="14.7109375" customWidth="1"/>
    <col min="5727" max="5731" width="14.7109375" customWidth="1"/>
    <col min="5732" max="5732" width="14.5703125" customWidth="1"/>
    <col min="5734" max="5735" width="14.7109375" customWidth="1"/>
    <col min="5736" max="5736" width="14.85546875" customWidth="1"/>
    <col min="5737" max="5737" width="14.7109375" customWidth="1"/>
    <col min="5741" max="5743" width="14.7109375" customWidth="1"/>
    <col min="5897" max="5897" width="7" customWidth="1"/>
    <col min="5898" max="5898" width="37.28515625" customWidth="1"/>
    <col min="5899" max="5899" width="13.28515625" customWidth="1"/>
    <col min="5900" max="5900" width="14.140625" customWidth="1"/>
    <col min="5901" max="5901" width="12.5703125" customWidth="1"/>
    <col min="5902" max="5902" width="13.42578125" customWidth="1"/>
    <col min="5903" max="5906" width="13.7109375" customWidth="1"/>
    <col min="5907" max="5907" width="14.140625" customWidth="1"/>
    <col min="5908" max="5908" width="13.7109375" customWidth="1"/>
    <col min="5909" max="5909" width="9" customWidth="1"/>
    <col min="5910" max="5917" width="14.7109375" customWidth="1"/>
    <col min="5918" max="5918" width="14.85546875" customWidth="1"/>
    <col min="5919" max="5931" width="14.7109375" customWidth="1"/>
    <col min="5933" max="5933" width="14.7109375" customWidth="1"/>
    <col min="5935" max="5938" width="14.7109375" customWidth="1"/>
    <col min="5939" max="5939" width="14.85546875" customWidth="1"/>
    <col min="5940" max="5943" width="14.7109375" customWidth="1"/>
    <col min="5945" max="5946" width="14.7109375" customWidth="1"/>
    <col min="5948" max="5949" width="14.7109375" customWidth="1"/>
    <col min="5950" max="5950" width="14.5703125" customWidth="1"/>
    <col min="5951" max="5953" width="14.7109375" customWidth="1"/>
    <col min="5956" max="5956" width="14.7109375" customWidth="1"/>
    <col min="5957" max="5957" width="14.85546875" customWidth="1"/>
    <col min="5958" max="5960" width="14.7109375" customWidth="1"/>
    <col min="5962" max="5962" width="14.85546875" customWidth="1"/>
    <col min="5963" max="5964" width="14.7109375" customWidth="1"/>
    <col min="5965" max="5965" width="16.5703125" customWidth="1"/>
    <col min="5966" max="5967" width="14.7109375" customWidth="1"/>
    <col min="5969" max="5974" width="14.7109375" customWidth="1"/>
    <col min="5976" max="5976" width="14.85546875" customWidth="1"/>
    <col min="5977" max="5981" width="14.7109375" customWidth="1"/>
    <col min="5983" max="5987" width="14.7109375" customWidth="1"/>
    <col min="5988" max="5988" width="14.5703125" customWidth="1"/>
    <col min="5990" max="5991" width="14.7109375" customWidth="1"/>
    <col min="5992" max="5992" width="14.85546875" customWidth="1"/>
    <col min="5993" max="5993" width="14.7109375" customWidth="1"/>
    <col min="5997" max="5999" width="14.7109375" customWidth="1"/>
    <col min="6153" max="6153" width="7" customWidth="1"/>
    <col min="6154" max="6154" width="37.28515625" customWidth="1"/>
    <col min="6155" max="6155" width="13.28515625" customWidth="1"/>
    <col min="6156" max="6156" width="14.140625" customWidth="1"/>
    <col min="6157" max="6157" width="12.5703125" customWidth="1"/>
    <col min="6158" max="6158" width="13.42578125" customWidth="1"/>
    <col min="6159" max="6162" width="13.7109375" customWidth="1"/>
    <col min="6163" max="6163" width="14.140625" customWidth="1"/>
    <col min="6164" max="6164" width="13.7109375" customWidth="1"/>
    <col min="6165" max="6165" width="9" customWidth="1"/>
    <col min="6166" max="6173" width="14.7109375" customWidth="1"/>
    <col min="6174" max="6174" width="14.85546875" customWidth="1"/>
    <col min="6175" max="6187" width="14.7109375" customWidth="1"/>
    <col min="6189" max="6189" width="14.7109375" customWidth="1"/>
    <col min="6191" max="6194" width="14.7109375" customWidth="1"/>
    <col min="6195" max="6195" width="14.85546875" customWidth="1"/>
    <col min="6196" max="6199" width="14.7109375" customWidth="1"/>
    <col min="6201" max="6202" width="14.7109375" customWidth="1"/>
    <col min="6204" max="6205" width="14.7109375" customWidth="1"/>
    <col min="6206" max="6206" width="14.5703125" customWidth="1"/>
    <col min="6207" max="6209" width="14.7109375" customWidth="1"/>
    <col min="6212" max="6212" width="14.7109375" customWidth="1"/>
    <col min="6213" max="6213" width="14.85546875" customWidth="1"/>
    <col min="6214" max="6216" width="14.7109375" customWidth="1"/>
    <col min="6218" max="6218" width="14.85546875" customWidth="1"/>
    <col min="6219" max="6220" width="14.7109375" customWidth="1"/>
    <col min="6221" max="6221" width="16.5703125" customWidth="1"/>
    <col min="6222" max="6223" width="14.7109375" customWidth="1"/>
    <col min="6225" max="6230" width="14.7109375" customWidth="1"/>
    <col min="6232" max="6232" width="14.85546875" customWidth="1"/>
    <col min="6233" max="6237" width="14.7109375" customWidth="1"/>
    <col min="6239" max="6243" width="14.7109375" customWidth="1"/>
    <col min="6244" max="6244" width="14.5703125" customWidth="1"/>
    <col min="6246" max="6247" width="14.7109375" customWidth="1"/>
    <col min="6248" max="6248" width="14.85546875" customWidth="1"/>
    <col min="6249" max="6249" width="14.7109375" customWidth="1"/>
    <col min="6253" max="6255" width="14.7109375" customWidth="1"/>
    <col min="6409" max="6409" width="7" customWidth="1"/>
    <col min="6410" max="6410" width="37.28515625" customWidth="1"/>
    <col min="6411" max="6411" width="13.28515625" customWidth="1"/>
    <col min="6412" max="6412" width="14.140625" customWidth="1"/>
    <col min="6413" max="6413" width="12.5703125" customWidth="1"/>
    <col min="6414" max="6414" width="13.42578125" customWidth="1"/>
    <col min="6415" max="6418" width="13.7109375" customWidth="1"/>
    <col min="6419" max="6419" width="14.140625" customWidth="1"/>
    <col min="6420" max="6420" width="13.7109375" customWidth="1"/>
    <col min="6421" max="6421" width="9" customWidth="1"/>
    <col min="6422" max="6429" width="14.7109375" customWidth="1"/>
    <col min="6430" max="6430" width="14.85546875" customWidth="1"/>
    <col min="6431" max="6443" width="14.7109375" customWidth="1"/>
    <col min="6445" max="6445" width="14.7109375" customWidth="1"/>
    <col min="6447" max="6450" width="14.7109375" customWidth="1"/>
    <col min="6451" max="6451" width="14.85546875" customWidth="1"/>
    <col min="6452" max="6455" width="14.7109375" customWidth="1"/>
    <col min="6457" max="6458" width="14.7109375" customWidth="1"/>
    <col min="6460" max="6461" width="14.7109375" customWidth="1"/>
    <col min="6462" max="6462" width="14.5703125" customWidth="1"/>
    <col min="6463" max="6465" width="14.7109375" customWidth="1"/>
    <col min="6468" max="6468" width="14.7109375" customWidth="1"/>
    <col min="6469" max="6469" width="14.85546875" customWidth="1"/>
    <col min="6470" max="6472" width="14.7109375" customWidth="1"/>
    <col min="6474" max="6474" width="14.85546875" customWidth="1"/>
    <col min="6475" max="6476" width="14.7109375" customWidth="1"/>
    <col min="6477" max="6477" width="16.5703125" customWidth="1"/>
    <col min="6478" max="6479" width="14.7109375" customWidth="1"/>
    <col min="6481" max="6486" width="14.7109375" customWidth="1"/>
    <col min="6488" max="6488" width="14.85546875" customWidth="1"/>
    <col min="6489" max="6493" width="14.7109375" customWidth="1"/>
    <col min="6495" max="6499" width="14.7109375" customWidth="1"/>
    <col min="6500" max="6500" width="14.5703125" customWidth="1"/>
    <col min="6502" max="6503" width="14.7109375" customWidth="1"/>
    <col min="6504" max="6504" width="14.85546875" customWidth="1"/>
    <col min="6505" max="6505" width="14.7109375" customWidth="1"/>
    <col min="6509" max="6511" width="14.7109375" customWidth="1"/>
    <col min="6665" max="6665" width="7" customWidth="1"/>
    <col min="6666" max="6666" width="37.28515625" customWidth="1"/>
    <col min="6667" max="6667" width="13.28515625" customWidth="1"/>
    <col min="6668" max="6668" width="14.140625" customWidth="1"/>
    <col min="6669" max="6669" width="12.5703125" customWidth="1"/>
    <col min="6670" max="6670" width="13.42578125" customWidth="1"/>
    <col min="6671" max="6674" width="13.7109375" customWidth="1"/>
    <col min="6675" max="6675" width="14.140625" customWidth="1"/>
    <col min="6676" max="6676" width="13.7109375" customWidth="1"/>
    <col min="6677" max="6677" width="9" customWidth="1"/>
    <col min="6678" max="6685" width="14.7109375" customWidth="1"/>
    <col min="6686" max="6686" width="14.85546875" customWidth="1"/>
    <col min="6687" max="6699" width="14.7109375" customWidth="1"/>
    <col min="6701" max="6701" width="14.7109375" customWidth="1"/>
    <col min="6703" max="6706" width="14.7109375" customWidth="1"/>
    <col min="6707" max="6707" width="14.85546875" customWidth="1"/>
    <col min="6708" max="6711" width="14.7109375" customWidth="1"/>
    <col min="6713" max="6714" width="14.7109375" customWidth="1"/>
    <col min="6716" max="6717" width="14.7109375" customWidth="1"/>
    <col min="6718" max="6718" width="14.5703125" customWidth="1"/>
    <col min="6719" max="6721" width="14.7109375" customWidth="1"/>
    <col min="6724" max="6724" width="14.7109375" customWidth="1"/>
    <col min="6725" max="6725" width="14.85546875" customWidth="1"/>
    <col min="6726" max="6728" width="14.7109375" customWidth="1"/>
    <col min="6730" max="6730" width="14.85546875" customWidth="1"/>
    <col min="6731" max="6732" width="14.7109375" customWidth="1"/>
    <col min="6733" max="6733" width="16.5703125" customWidth="1"/>
    <col min="6734" max="6735" width="14.7109375" customWidth="1"/>
    <col min="6737" max="6742" width="14.7109375" customWidth="1"/>
    <col min="6744" max="6744" width="14.85546875" customWidth="1"/>
    <col min="6745" max="6749" width="14.7109375" customWidth="1"/>
    <col min="6751" max="6755" width="14.7109375" customWidth="1"/>
    <col min="6756" max="6756" width="14.5703125" customWidth="1"/>
    <col min="6758" max="6759" width="14.7109375" customWidth="1"/>
    <col min="6760" max="6760" width="14.85546875" customWidth="1"/>
    <col min="6761" max="6761" width="14.7109375" customWidth="1"/>
    <col min="6765" max="6767" width="14.7109375" customWidth="1"/>
    <col min="6921" max="6921" width="7" customWidth="1"/>
    <col min="6922" max="6922" width="37.28515625" customWidth="1"/>
    <col min="6923" max="6923" width="13.28515625" customWidth="1"/>
    <col min="6924" max="6924" width="14.140625" customWidth="1"/>
    <col min="6925" max="6925" width="12.5703125" customWidth="1"/>
    <col min="6926" max="6926" width="13.42578125" customWidth="1"/>
    <col min="6927" max="6930" width="13.7109375" customWidth="1"/>
    <col min="6931" max="6931" width="14.140625" customWidth="1"/>
    <col min="6932" max="6932" width="13.7109375" customWidth="1"/>
    <col min="6933" max="6933" width="9" customWidth="1"/>
    <col min="6934" max="6941" width="14.7109375" customWidth="1"/>
    <col min="6942" max="6942" width="14.85546875" customWidth="1"/>
    <col min="6943" max="6955" width="14.7109375" customWidth="1"/>
    <col min="6957" max="6957" width="14.7109375" customWidth="1"/>
    <col min="6959" max="6962" width="14.7109375" customWidth="1"/>
    <col min="6963" max="6963" width="14.85546875" customWidth="1"/>
    <col min="6964" max="6967" width="14.7109375" customWidth="1"/>
    <col min="6969" max="6970" width="14.7109375" customWidth="1"/>
    <col min="6972" max="6973" width="14.7109375" customWidth="1"/>
    <col min="6974" max="6974" width="14.5703125" customWidth="1"/>
    <col min="6975" max="6977" width="14.7109375" customWidth="1"/>
    <col min="6980" max="6980" width="14.7109375" customWidth="1"/>
    <col min="6981" max="6981" width="14.85546875" customWidth="1"/>
    <col min="6982" max="6984" width="14.7109375" customWidth="1"/>
    <col min="6986" max="6986" width="14.85546875" customWidth="1"/>
    <col min="6987" max="6988" width="14.7109375" customWidth="1"/>
    <col min="6989" max="6989" width="16.5703125" customWidth="1"/>
    <col min="6990" max="6991" width="14.7109375" customWidth="1"/>
    <col min="6993" max="6998" width="14.7109375" customWidth="1"/>
    <col min="7000" max="7000" width="14.85546875" customWidth="1"/>
    <col min="7001" max="7005" width="14.7109375" customWidth="1"/>
    <col min="7007" max="7011" width="14.7109375" customWidth="1"/>
    <col min="7012" max="7012" width="14.5703125" customWidth="1"/>
    <col min="7014" max="7015" width="14.7109375" customWidth="1"/>
    <col min="7016" max="7016" width="14.85546875" customWidth="1"/>
    <col min="7017" max="7017" width="14.7109375" customWidth="1"/>
    <col min="7021" max="7023" width="14.7109375" customWidth="1"/>
    <col min="7177" max="7177" width="7" customWidth="1"/>
    <col min="7178" max="7178" width="37.28515625" customWidth="1"/>
    <col min="7179" max="7179" width="13.28515625" customWidth="1"/>
    <col min="7180" max="7180" width="14.140625" customWidth="1"/>
    <col min="7181" max="7181" width="12.5703125" customWidth="1"/>
    <col min="7182" max="7182" width="13.42578125" customWidth="1"/>
    <col min="7183" max="7186" width="13.7109375" customWidth="1"/>
    <col min="7187" max="7187" width="14.140625" customWidth="1"/>
    <col min="7188" max="7188" width="13.7109375" customWidth="1"/>
    <col min="7189" max="7189" width="9" customWidth="1"/>
    <col min="7190" max="7197" width="14.7109375" customWidth="1"/>
    <col min="7198" max="7198" width="14.85546875" customWidth="1"/>
    <col min="7199" max="7211" width="14.7109375" customWidth="1"/>
    <col min="7213" max="7213" width="14.7109375" customWidth="1"/>
    <col min="7215" max="7218" width="14.7109375" customWidth="1"/>
    <col min="7219" max="7219" width="14.85546875" customWidth="1"/>
    <col min="7220" max="7223" width="14.7109375" customWidth="1"/>
    <col min="7225" max="7226" width="14.7109375" customWidth="1"/>
    <col min="7228" max="7229" width="14.7109375" customWidth="1"/>
    <col min="7230" max="7230" width="14.5703125" customWidth="1"/>
    <col min="7231" max="7233" width="14.7109375" customWidth="1"/>
    <col min="7236" max="7236" width="14.7109375" customWidth="1"/>
    <col min="7237" max="7237" width="14.85546875" customWidth="1"/>
    <col min="7238" max="7240" width="14.7109375" customWidth="1"/>
    <col min="7242" max="7242" width="14.85546875" customWidth="1"/>
    <col min="7243" max="7244" width="14.7109375" customWidth="1"/>
    <col min="7245" max="7245" width="16.5703125" customWidth="1"/>
    <col min="7246" max="7247" width="14.7109375" customWidth="1"/>
    <col min="7249" max="7254" width="14.7109375" customWidth="1"/>
    <col min="7256" max="7256" width="14.85546875" customWidth="1"/>
    <col min="7257" max="7261" width="14.7109375" customWidth="1"/>
    <col min="7263" max="7267" width="14.7109375" customWidth="1"/>
    <col min="7268" max="7268" width="14.5703125" customWidth="1"/>
    <col min="7270" max="7271" width="14.7109375" customWidth="1"/>
    <col min="7272" max="7272" width="14.85546875" customWidth="1"/>
    <col min="7273" max="7273" width="14.7109375" customWidth="1"/>
    <col min="7277" max="7279" width="14.7109375" customWidth="1"/>
    <col min="7433" max="7433" width="7" customWidth="1"/>
    <col min="7434" max="7434" width="37.28515625" customWidth="1"/>
    <col min="7435" max="7435" width="13.28515625" customWidth="1"/>
    <col min="7436" max="7436" width="14.140625" customWidth="1"/>
    <col min="7437" max="7437" width="12.5703125" customWidth="1"/>
    <col min="7438" max="7438" width="13.42578125" customWidth="1"/>
    <col min="7439" max="7442" width="13.7109375" customWidth="1"/>
    <col min="7443" max="7443" width="14.140625" customWidth="1"/>
    <col min="7444" max="7444" width="13.7109375" customWidth="1"/>
    <col min="7445" max="7445" width="9" customWidth="1"/>
    <col min="7446" max="7453" width="14.7109375" customWidth="1"/>
    <col min="7454" max="7454" width="14.85546875" customWidth="1"/>
    <col min="7455" max="7467" width="14.7109375" customWidth="1"/>
    <col min="7469" max="7469" width="14.7109375" customWidth="1"/>
    <col min="7471" max="7474" width="14.7109375" customWidth="1"/>
    <col min="7475" max="7475" width="14.85546875" customWidth="1"/>
    <col min="7476" max="7479" width="14.7109375" customWidth="1"/>
    <col min="7481" max="7482" width="14.7109375" customWidth="1"/>
    <col min="7484" max="7485" width="14.7109375" customWidth="1"/>
    <col min="7486" max="7486" width="14.5703125" customWidth="1"/>
    <col min="7487" max="7489" width="14.7109375" customWidth="1"/>
    <col min="7492" max="7492" width="14.7109375" customWidth="1"/>
    <col min="7493" max="7493" width="14.85546875" customWidth="1"/>
    <col min="7494" max="7496" width="14.7109375" customWidth="1"/>
    <col min="7498" max="7498" width="14.85546875" customWidth="1"/>
    <col min="7499" max="7500" width="14.7109375" customWidth="1"/>
    <col min="7501" max="7501" width="16.5703125" customWidth="1"/>
    <col min="7502" max="7503" width="14.7109375" customWidth="1"/>
    <col min="7505" max="7510" width="14.7109375" customWidth="1"/>
    <col min="7512" max="7512" width="14.85546875" customWidth="1"/>
    <col min="7513" max="7517" width="14.7109375" customWidth="1"/>
    <col min="7519" max="7523" width="14.7109375" customWidth="1"/>
    <col min="7524" max="7524" width="14.5703125" customWidth="1"/>
    <col min="7526" max="7527" width="14.7109375" customWidth="1"/>
    <col min="7528" max="7528" width="14.85546875" customWidth="1"/>
    <col min="7529" max="7529" width="14.7109375" customWidth="1"/>
    <col min="7533" max="7535" width="14.7109375" customWidth="1"/>
    <col min="7689" max="7689" width="7" customWidth="1"/>
    <col min="7690" max="7690" width="37.28515625" customWidth="1"/>
    <col min="7691" max="7691" width="13.28515625" customWidth="1"/>
    <col min="7692" max="7692" width="14.140625" customWidth="1"/>
    <col min="7693" max="7693" width="12.5703125" customWidth="1"/>
    <col min="7694" max="7694" width="13.42578125" customWidth="1"/>
    <col min="7695" max="7698" width="13.7109375" customWidth="1"/>
    <col min="7699" max="7699" width="14.140625" customWidth="1"/>
    <col min="7700" max="7700" width="13.7109375" customWidth="1"/>
    <col min="7701" max="7701" width="9" customWidth="1"/>
    <col min="7702" max="7709" width="14.7109375" customWidth="1"/>
    <col min="7710" max="7710" width="14.85546875" customWidth="1"/>
    <col min="7711" max="7723" width="14.7109375" customWidth="1"/>
    <col min="7725" max="7725" width="14.7109375" customWidth="1"/>
    <col min="7727" max="7730" width="14.7109375" customWidth="1"/>
    <col min="7731" max="7731" width="14.85546875" customWidth="1"/>
    <col min="7732" max="7735" width="14.7109375" customWidth="1"/>
    <col min="7737" max="7738" width="14.7109375" customWidth="1"/>
    <col min="7740" max="7741" width="14.7109375" customWidth="1"/>
    <col min="7742" max="7742" width="14.5703125" customWidth="1"/>
    <col min="7743" max="7745" width="14.7109375" customWidth="1"/>
    <col min="7748" max="7748" width="14.7109375" customWidth="1"/>
    <col min="7749" max="7749" width="14.85546875" customWidth="1"/>
    <col min="7750" max="7752" width="14.7109375" customWidth="1"/>
    <col min="7754" max="7754" width="14.85546875" customWidth="1"/>
    <col min="7755" max="7756" width="14.7109375" customWidth="1"/>
    <col min="7757" max="7757" width="16.5703125" customWidth="1"/>
    <col min="7758" max="7759" width="14.7109375" customWidth="1"/>
    <col min="7761" max="7766" width="14.7109375" customWidth="1"/>
    <col min="7768" max="7768" width="14.85546875" customWidth="1"/>
    <col min="7769" max="7773" width="14.7109375" customWidth="1"/>
    <col min="7775" max="7779" width="14.7109375" customWidth="1"/>
    <col min="7780" max="7780" width="14.5703125" customWidth="1"/>
    <col min="7782" max="7783" width="14.7109375" customWidth="1"/>
    <col min="7784" max="7784" width="14.85546875" customWidth="1"/>
    <col min="7785" max="7785" width="14.7109375" customWidth="1"/>
    <col min="7789" max="7791" width="14.7109375" customWidth="1"/>
    <col min="7945" max="7945" width="7" customWidth="1"/>
    <col min="7946" max="7946" width="37.28515625" customWidth="1"/>
    <col min="7947" max="7947" width="13.28515625" customWidth="1"/>
    <col min="7948" max="7948" width="14.140625" customWidth="1"/>
    <col min="7949" max="7949" width="12.5703125" customWidth="1"/>
    <col min="7950" max="7950" width="13.42578125" customWidth="1"/>
    <col min="7951" max="7954" width="13.7109375" customWidth="1"/>
    <col min="7955" max="7955" width="14.140625" customWidth="1"/>
    <col min="7956" max="7956" width="13.7109375" customWidth="1"/>
    <col min="7957" max="7957" width="9" customWidth="1"/>
    <col min="7958" max="7965" width="14.7109375" customWidth="1"/>
    <col min="7966" max="7966" width="14.85546875" customWidth="1"/>
    <col min="7967" max="7979" width="14.7109375" customWidth="1"/>
    <col min="7981" max="7981" width="14.7109375" customWidth="1"/>
    <col min="7983" max="7986" width="14.7109375" customWidth="1"/>
    <col min="7987" max="7987" width="14.85546875" customWidth="1"/>
    <col min="7988" max="7991" width="14.7109375" customWidth="1"/>
    <col min="7993" max="7994" width="14.7109375" customWidth="1"/>
    <col min="7996" max="7997" width="14.7109375" customWidth="1"/>
    <col min="7998" max="7998" width="14.5703125" customWidth="1"/>
    <col min="7999" max="8001" width="14.7109375" customWidth="1"/>
    <col min="8004" max="8004" width="14.7109375" customWidth="1"/>
    <col min="8005" max="8005" width="14.85546875" customWidth="1"/>
    <col min="8006" max="8008" width="14.7109375" customWidth="1"/>
    <col min="8010" max="8010" width="14.85546875" customWidth="1"/>
    <col min="8011" max="8012" width="14.7109375" customWidth="1"/>
    <col min="8013" max="8013" width="16.5703125" customWidth="1"/>
    <col min="8014" max="8015" width="14.7109375" customWidth="1"/>
    <col min="8017" max="8022" width="14.7109375" customWidth="1"/>
    <col min="8024" max="8024" width="14.85546875" customWidth="1"/>
    <col min="8025" max="8029" width="14.7109375" customWidth="1"/>
    <col min="8031" max="8035" width="14.7109375" customWidth="1"/>
    <col min="8036" max="8036" width="14.5703125" customWidth="1"/>
    <col min="8038" max="8039" width="14.7109375" customWidth="1"/>
    <col min="8040" max="8040" width="14.85546875" customWidth="1"/>
    <col min="8041" max="8041" width="14.7109375" customWidth="1"/>
    <col min="8045" max="8047" width="14.7109375" customWidth="1"/>
    <col min="8201" max="8201" width="7" customWidth="1"/>
    <col min="8202" max="8202" width="37.28515625" customWidth="1"/>
    <col min="8203" max="8203" width="13.28515625" customWidth="1"/>
    <col min="8204" max="8204" width="14.140625" customWidth="1"/>
    <col min="8205" max="8205" width="12.5703125" customWidth="1"/>
    <col min="8206" max="8206" width="13.42578125" customWidth="1"/>
    <col min="8207" max="8210" width="13.7109375" customWidth="1"/>
    <col min="8211" max="8211" width="14.140625" customWidth="1"/>
    <col min="8212" max="8212" width="13.7109375" customWidth="1"/>
    <col min="8213" max="8213" width="9" customWidth="1"/>
    <col min="8214" max="8221" width="14.7109375" customWidth="1"/>
    <col min="8222" max="8222" width="14.85546875" customWidth="1"/>
    <col min="8223" max="8235" width="14.7109375" customWidth="1"/>
    <col min="8237" max="8237" width="14.7109375" customWidth="1"/>
    <col min="8239" max="8242" width="14.7109375" customWidth="1"/>
    <col min="8243" max="8243" width="14.85546875" customWidth="1"/>
    <col min="8244" max="8247" width="14.7109375" customWidth="1"/>
    <col min="8249" max="8250" width="14.7109375" customWidth="1"/>
    <col min="8252" max="8253" width="14.7109375" customWidth="1"/>
    <col min="8254" max="8254" width="14.5703125" customWidth="1"/>
    <col min="8255" max="8257" width="14.7109375" customWidth="1"/>
    <col min="8260" max="8260" width="14.7109375" customWidth="1"/>
    <col min="8261" max="8261" width="14.85546875" customWidth="1"/>
    <col min="8262" max="8264" width="14.7109375" customWidth="1"/>
    <col min="8266" max="8266" width="14.85546875" customWidth="1"/>
    <col min="8267" max="8268" width="14.7109375" customWidth="1"/>
    <col min="8269" max="8269" width="16.5703125" customWidth="1"/>
    <col min="8270" max="8271" width="14.7109375" customWidth="1"/>
    <col min="8273" max="8278" width="14.7109375" customWidth="1"/>
    <col min="8280" max="8280" width="14.85546875" customWidth="1"/>
    <col min="8281" max="8285" width="14.7109375" customWidth="1"/>
    <col min="8287" max="8291" width="14.7109375" customWidth="1"/>
    <col min="8292" max="8292" width="14.5703125" customWidth="1"/>
    <col min="8294" max="8295" width="14.7109375" customWidth="1"/>
    <col min="8296" max="8296" width="14.85546875" customWidth="1"/>
    <col min="8297" max="8297" width="14.7109375" customWidth="1"/>
    <col min="8301" max="8303" width="14.7109375" customWidth="1"/>
    <col min="8457" max="8457" width="7" customWidth="1"/>
    <col min="8458" max="8458" width="37.28515625" customWidth="1"/>
    <col min="8459" max="8459" width="13.28515625" customWidth="1"/>
    <col min="8460" max="8460" width="14.140625" customWidth="1"/>
    <col min="8461" max="8461" width="12.5703125" customWidth="1"/>
    <col min="8462" max="8462" width="13.42578125" customWidth="1"/>
    <col min="8463" max="8466" width="13.7109375" customWidth="1"/>
    <col min="8467" max="8467" width="14.140625" customWidth="1"/>
    <col min="8468" max="8468" width="13.7109375" customWidth="1"/>
    <col min="8469" max="8469" width="9" customWidth="1"/>
    <col min="8470" max="8477" width="14.7109375" customWidth="1"/>
    <col min="8478" max="8478" width="14.85546875" customWidth="1"/>
    <col min="8479" max="8491" width="14.7109375" customWidth="1"/>
    <col min="8493" max="8493" width="14.7109375" customWidth="1"/>
    <col min="8495" max="8498" width="14.7109375" customWidth="1"/>
    <col min="8499" max="8499" width="14.85546875" customWidth="1"/>
    <col min="8500" max="8503" width="14.7109375" customWidth="1"/>
    <col min="8505" max="8506" width="14.7109375" customWidth="1"/>
    <col min="8508" max="8509" width="14.7109375" customWidth="1"/>
    <col min="8510" max="8510" width="14.5703125" customWidth="1"/>
    <col min="8511" max="8513" width="14.7109375" customWidth="1"/>
    <col min="8516" max="8516" width="14.7109375" customWidth="1"/>
    <col min="8517" max="8517" width="14.85546875" customWidth="1"/>
    <col min="8518" max="8520" width="14.7109375" customWidth="1"/>
    <col min="8522" max="8522" width="14.85546875" customWidth="1"/>
    <col min="8523" max="8524" width="14.7109375" customWidth="1"/>
    <col min="8525" max="8525" width="16.5703125" customWidth="1"/>
    <col min="8526" max="8527" width="14.7109375" customWidth="1"/>
    <col min="8529" max="8534" width="14.7109375" customWidth="1"/>
    <col min="8536" max="8536" width="14.85546875" customWidth="1"/>
    <col min="8537" max="8541" width="14.7109375" customWidth="1"/>
    <col min="8543" max="8547" width="14.7109375" customWidth="1"/>
    <col min="8548" max="8548" width="14.5703125" customWidth="1"/>
    <col min="8550" max="8551" width="14.7109375" customWidth="1"/>
    <col min="8552" max="8552" width="14.85546875" customWidth="1"/>
    <col min="8553" max="8553" width="14.7109375" customWidth="1"/>
    <col min="8557" max="8559" width="14.7109375" customWidth="1"/>
    <col min="8713" max="8713" width="7" customWidth="1"/>
    <col min="8714" max="8714" width="37.28515625" customWidth="1"/>
    <col min="8715" max="8715" width="13.28515625" customWidth="1"/>
    <col min="8716" max="8716" width="14.140625" customWidth="1"/>
    <col min="8717" max="8717" width="12.5703125" customWidth="1"/>
    <col min="8718" max="8718" width="13.42578125" customWidth="1"/>
    <col min="8719" max="8722" width="13.7109375" customWidth="1"/>
    <col min="8723" max="8723" width="14.140625" customWidth="1"/>
    <col min="8724" max="8724" width="13.7109375" customWidth="1"/>
    <col min="8725" max="8725" width="9" customWidth="1"/>
    <col min="8726" max="8733" width="14.7109375" customWidth="1"/>
    <col min="8734" max="8734" width="14.85546875" customWidth="1"/>
    <col min="8735" max="8747" width="14.7109375" customWidth="1"/>
    <col min="8749" max="8749" width="14.7109375" customWidth="1"/>
    <col min="8751" max="8754" width="14.7109375" customWidth="1"/>
    <col min="8755" max="8755" width="14.85546875" customWidth="1"/>
    <col min="8756" max="8759" width="14.7109375" customWidth="1"/>
    <col min="8761" max="8762" width="14.7109375" customWidth="1"/>
    <col min="8764" max="8765" width="14.7109375" customWidth="1"/>
    <col min="8766" max="8766" width="14.5703125" customWidth="1"/>
    <col min="8767" max="8769" width="14.7109375" customWidth="1"/>
    <col min="8772" max="8772" width="14.7109375" customWidth="1"/>
    <col min="8773" max="8773" width="14.85546875" customWidth="1"/>
    <col min="8774" max="8776" width="14.7109375" customWidth="1"/>
    <col min="8778" max="8778" width="14.85546875" customWidth="1"/>
    <col min="8779" max="8780" width="14.7109375" customWidth="1"/>
    <col min="8781" max="8781" width="16.5703125" customWidth="1"/>
    <col min="8782" max="8783" width="14.7109375" customWidth="1"/>
    <col min="8785" max="8790" width="14.7109375" customWidth="1"/>
    <col min="8792" max="8792" width="14.85546875" customWidth="1"/>
    <col min="8793" max="8797" width="14.7109375" customWidth="1"/>
    <col min="8799" max="8803" width="14.7109375" customWidth="1"/>
    <col min="8804" max="8804" width="14.5703125" customWidth="1"/>
    <col min="8806" max="8807" width="14.7109375" customWidth="1"/>
    <col min="8808" max="8808" width="14.85546875" customWidth="1"/>
    <col min="8809" max="8809" width="14.7109375" customWidth="1"/>
    <col min="8813" max="8815" width="14.7109375" customWidth="1"/>
    <col min="8969" max="8969" width="7" customWidth="1"/>
    <col min="8970" max="8970" width="37.28515625" customWidth="1"/>
    <col min="8971" max="8971" width="13.28515625" customWidth="1"/>
    <col min="8972" max="8972" width="14.140625" customWidth="1"/>
    <col min="8973" max="8973" width="12.5703125" customWidth="1"/>
    <col min="8974" max="8974" width="13.42578125" customWidth="1"/>
    <col min="8975" max="8978" width="13.7109375" customWidth="1"/>
    <col min="8979" max="8979" width="14.140625" customWidth="1"/>
    <col min="8980" max="8980" width="13.7109375" customWidth="1"/>
    <col min="8981" max="8981" width="9" customWidth="1"/>
    <col min="8982" max="8989" width="14.7109375" customWidth="1"/>
    <col min="8990" max="8990" width="14.85546875" customWidth="1"/>
    <col min="8991" max="9003" width="14.7109375" customWidth="1"/>
    <col min="9005" max="9005" width="14.7109375" customWidth="1"/>
    <col min="9007" max="9010" width="14.7109375" customWidth="1"/>
    <col min="9011" max="9011" width="14.85546875" customWidth="1"/>
    <col min="9012" max="9015" width="14.7109375" customWidth="1"/>
    <col min="9017" max="9018" width="14.7109375" customWidth="1"/>
    <col min="9020" max="9021" width="14.7109375" customWidth="1"/>
    <col min="9022" max="9022" width="14.5703125" customWidth="1"/>
    <col min="9023" max="9025" width="14.7109375" customWidth="1"/>
    <col min="9028" max="9028" width="14.7109375" customWidth="1"/>
    <col min="9029" max="9029" width="14.85546875" customWidth="1"/>
    <col min="9030" max="9032" width="14.7109375" customWidth="1"/>
    <col min="9034" max="9034" width="14.85546875" customWidth="1"/>
    <col min="9035" max="9036" width="14.7109375" customWidth="1"/>
    <col min="9037" max="9037" width="16.5703125" customWidth="1"/>
    <col min="9038" max="9039" width="14.7109375" customWidth="1"/>
    <col min="9041" max="9046" width="14.7109375" customWidth="1"/>
    <col min="9048" max="9048" width="14.85546875" customWidth="1"/>
    <col min="9049" max="9053" width="14.7109375" customWidth="1"/>
    <col min="9055" max="9059" width="14.7109375" customWidth="1"/>
    <col min="9060" max="9060" width="14.5703125" customWidth="1"/>
    <col min="9062" max="9063" width="14.7109375" customWidth="1"/>
    <col min="9064" max="9064" width="14.85546875" customWidth="1"/>
    <col min="9065" max="9065" width="14.7109375" customWidth="1"/>
    <col min="9069" max="9071" width="14.7109375" customWidth="1"/>
    <col min="9225" max="9225" width="7" customWidth="1"/>
    <col min="9226" max="9226" width="37.28515625" customWidth="1"/>
    <col min="9227" max="9227" width="13.28515625" customWidth="1"/>
    <col min="9228" max="9228" width="14.140625" customWidth="1"/>
    <col min="9229" max="9229" width="12.5703125" customWidth="1"/>
    <col min="9230" max="9230" width="13.42578125" customWidth="1"/>
    <col min="9231" max="9234" width="13.7109375" customWidth="1"/>
    <col min="9235" max="9235" width="14.140625" customWidth="1"/>
    <col min="9236" max="9236" width="13.7109375" customWidth="1"/>
    <col min="9237" max="9237" width="9" customWidth="1"/>
    <col min="9238" max="9245" width="14.7109375" customWidth="1"/>
    <col min="9246" max="9246" width="14.85546875" customWidth="1"/>
    <col min="9247" max="9259" width="14.7109375" customWidth="1"/>
    <col min="9261" max="9261" width="14.7109375" customWidth="1"/>
    <col min="9263" max="9266" width="14.7109375" customWidth="1"/>
    <col min="9267" max="9267" width="14.85546875" customWidth="1"/>
    <col min="9268" max="9271" width="14.7109375" customWidth="1"/>
    <col min="9273" max="9274" width="14.7109375" customWidth="1"/>
    <col min="9276" max="9277" width="14.7109375" customWidth="1"/>
    <col min="9278" max="9278" width="14.5703125" customWidth="1"/>
    <col min="9279" max="9281" width="14.7109375" customWidth="1"/>
    <col min="9284" max="9284" width="14.7109375" customWidth="1"/>
    <col min="9285" max="9285" width="14.85546875" customWidth="1"/>
    <col min="9286" max="9288" width="14.7109375" customWidth="1"/>
    <col min="9290" max="9290" width="14.85546875" customWidth="1"/>
    <col min="9291" max="9292" width="14.7109375" customWidth="1"/>
    <col min="9293" max="9293" width="16.5703125" customWidth="1"/>
    <col min="9294" max="9295" width="14.7109375" customWidth="1"/>
    <col min="9297" max="9302" width="14.7109375" customWidth="1"/>
    <col min="9304" max="9304" width="14.85546875" customWidth="1"/>
    <col min="9305" max="9309" width="14.7109375" customWidth="1"/>
    <col min="9311" max="9315" width="14.7109375" customWidth="1"/>
    <col min="9316" max="9316" width="14.5703125" customWidth="1"/>
    <col min="9318" max="9319" width="14.7109375" customWidth="1"/>
    <col min="9320" max="9320" width="14.85546875" customWidth="1"/>
    <col min="9321" max="9321" width="14.7109375" customWidth="1"/>
    <col min="9325" max="9327" width="14.7109375" customWidth="1"/>
    <col min="9481" max="9481" width="7" customWidth="1"/>
    <col min="9482" max="9482" width="37.28515625" customWidth="1"/>
    <col min="9483" max="9483" width="13.28515625" customWidth="1"/>
    <col min="9484" max="9484" width="14.140625" customWidth="1"/>
    <col min="9485" max="9485" width="12.5703125" customWidth="1"/>
    <col min="9486" max="9486" width="13.42578125" customWidth="1"/>
    <col min="9487" max="9490" width="13.7109375" customWidth="1"/>
    <col min="9491" max="9491" width="14.140625" customWidth="1"/>
    <col min="9492" max="9492" width="13.7109375" customWidth="1"/>
    <col min="9493" max="9493" width="9" customWidth="1"/>
    <col min="9494" max="9501" width="14.7109375" customWidth="1"/>
    <col min="9502" max="9502" width="14.85546875" customWidth="1"/>
    <col min="9503" max="9515" width="14.7109375" customWidth="1"/>
    <col min="9517" max="9517" width="14.7109375" customWidth="1"/>
    <col min="9519" max="9522" width="14.7109375" customWidth="1"/>
    <col min="9523" max="9523" width="14.85546875" customWidth="1"/>
    <col min="9524" max="9527" width="14.7109375" customWidth="1"/>
    <col min="9529" max="9530" width="14.7109375" customWidth="1"/>
    <col min="9532" max="9533" width="14.7109375" customWidth="1"/>
    <col min="9534" max="9534" width="14.5703125" customWidth="1"/>
    <col min="9535" max="9537" width="14.7109375" customWidth="1"/>
    <col min="9540" max="9540" width="14.7109375" customWidth="1"/>
    <col min="9541" max="9541" width="14.85546875" customWidth="1"/>
    <col min="9542" max="9544" width="14.7109375" customWidth="1"/>
    <col min="9546" max="9546" width="14.85546875" customWidth="1"/>
    <col min="9547" max="9548" width="14.7109375" customWidth="1"/>
    <col min="9549" max="9549" width="16.5703125" customWidth="1"/>
    <col min="9550" max="9551" width="14.7109375" customWidth="1"/>
    <col min="9553" max="9558" width="14.7109375" customWidth="1"/>
    <col min="9560" max="9560" width="14.85546875" customWidth="1"/>
    <col min="9561" max="9565" width="14.7109375" customWidth="1"/>
    <col min="9567" max="9571" width="14.7109375" customWidth="1"/>
    <col min="9572" max="9572" width="14.5703125" customWidth="1"/>
    <col min="9574" max="9575" width="14.7109375" customWidth="1"/>
    <col min="9576" max="9576" width="14.85546875" customWidth="1"/>
    <col min="9577" max="9577" width="14.7109375" customWidth="1"/>
    <col min="9581" max="9583" width="14.7109375" customWidth="1"/>
    <col min="9737" max="9737" width="7" customWidth="1"/>
    <col min="9738" max="9738" width="37.28515625" customWidth="1"/>
    <col min="9739" max="9739" width="13.28515625" customWidth="1"/>
    <col min="9740" max="9740" width="14.140625" customWidth="1"/>
    <col min="9741" max="9741" width="12.5703125" customWidth="1"/>
    <col min="9742" max="9742" width="13.42578125" customWidth="1"/>
    <col min="9743" max="9746" width="13.7109375" customWidth="1"/>
    <col min="9747" max="9747" width="14.140625" customWidth="1"/>
    <col min="9748" max="9748" width="13.7109375" customWidth="1"/>
    <col min="9749" max="9749" width="9" customWidth="1"/>
    <col min="9750" max="9757" width="14.7109375" customWidth="1"/>
    <col min="9758" max="9758" width="14.85546875" customWidth="1"/>
    <col min="9759" max="9771" width="14.7109375" customWidth="1"/>
    <col min="9773" max="9773" width="14.7109375" customWidth="1"/>
    <col min="9775" max="9778" width="14.7109375" customWidth="1"/>
    <col min="9779" max="9779" width="14.85546875" customWidth="1"/>
    <col min="9780" max="9783" width="14.7109375" customWidth="1"/>
    <col min="9785" max="9786" width="14.7109375" customWidth="1"/>
    <col min="9788" max="9789" width="14.7109375" customWidth="1"/>
    <col min="9790" max="9790" width="14.5703125" customWidth="1"/>
    <col min="9791" max="9793" width="14.7109375" customWidth="1"/>
    <col min="9796" max="9796" width="14.7109375" customWidth="1"/>
    <col min="9797" max="9797" width="14.85546875" customWidth="1"/>
    <col min="9798" max="9800" width="14.7109375" customWidth="1"/>
    <col min="9802" max="9802" width="14.85546875" customWidth="1"/>
    <col min="9803" max="9804" width="14.7109375" customWidth="1"/>
    <col min="9805" max="9805" width="16.5703125" customWidth="1"/>
    <col min="9806" max="9807" width="14.7109375" customWidth="1"/>
    <col min="9809" max="9814" width="14.7109375" customWidth="1"/>
    <col min="9816" max="9816" width="14.85546875" customWidth="1"/>
    <col min="9817" max="9821" width="14.7109375" customWidth="1"/>
    <col min="9823" max="9827" width="14.7109375" customWidth="1"/>
    <col min="9828" max="9828" width="14.5703125" customWidth="1"/>
    <col min="9830" max="9831" width="14.7109375" customWidth="1"/>
    <col min="9832" max="9832" width="14.85546875" customWidth="1"/>
    <col min="9833" max="9833" width="14.7109375" customWidth="1"/>
    <col min="9837" max="9839" width="14.7109375" customWidth="1"/>
    <col min="9993" max="9993" width="7" customWidth="1"/>
    <col min="9994" max="9994" width="37.28515625" customWidth="1"/>
    <col min="9995" max="9995" width="13.28515625" customWidth="1"/>
    <col min="9996" max="9996" width="14.140625" customWidth="1"/>
    <col min="9997" max="9997" width="12.5703125" customWidth="1"/>
    <col min="9998" max="9998" width="13.42578125" customWidth="1"/>
    <col min="9999" max="10002" width="13.7109375" customWidth="1"/>
    <col min="10003" max="10003" width="14.140625" customWidth="1"/>
    <col min="10004" max="10004" width="13.7109375" customWidth="1"/>
    <col min="10005" max="10005" width="9" customWidth="1"/>
    <col min="10006" max="10013" width="14.7109375" customWidth="1"/>
    <col min="10014" max="10014" width="14.85546875" customWidth="1"/>
    <col min="10015" max="10027" width="14.7109375" customWidth="1"/>
    <col min="10029" max="10029" width="14.7109375" customWidth="1"/>
    <col min="10031" max="10034" width="14.7109375" customWidth="1"/>
    <col min="10035" max="10035" width="14.85546875" customWidth="1"/>
    <col min="10036" max="10039" width="14.7109375" customWidth="1"/>
    <col min="10041" max="10042" width="14.7109375" customWidth="1"/>
    <col min="10044" max="10045" width="14.7109375" customWidth="1"/>
    <col min="10046" max="10046" width="14.5703125" customWidth="1"/>
    <col min="10047" max="10049" width="14.7109375" customWidth="1"/>
    <col min="10052" max="10052" width="14.7109375" customWidth="1"/>
    <col min="10053" max="10053" width="14.85546875" customWidth="1"/>
    <col min="10054" max="10056" width="14.7109375" customWidth="1"/>
    <col min="10058" max="10058" width="14.85546875" customWidth="1"/>
    <col min="10059" max="10060" width="14.7109375" customWidth="1"/>
    <col min="10061" max="10061" width="16.5703125" customWidth="1"/>
    <col min="10062" max="10063" width="14.7109375" customWidth="1"/>
    <col min="10065" max="10070" width="14.7109375" customWidth="1"/>
    <col min="10072" max="10072" width="14.85546875" customWidth="1"/>
    <col min="10073" max="10077" width="14.7109375" customWidth="1"/>
    <col min="10079" max="10083" width="14.7109375" customWidth="1"/>
    <col min="10084" max="10084" width="14.5703125" customWidth="1"/>
    <col min="10086" max="10087" width="14.7109375" customWidth="1"/>
    <col min="10088" max="10088" width="14.85546875" customWidth="1"/>
    <col min="10089" max="10089" width="14.7109375" customWidth="1"/>
    <col min="10093" max="10095" width="14.7109375" customWidth="1"/>
    <col min="10249" max="10249" width="7" customWidth="1"/>
    <col min="10250" max="10250" width="37.28515625" customWidth="1"/>
    <col min="10251" max="10251" width="13.28515625" customWidth="1"/>
    <col min="10252" max="10252" width="14.140625" customWidth="1"/>
    <col min="10253" max="10253" width="12.5703125" customWidth="1"/>
    <col min="10254" max="10254" width="13.42578125" customWidth="1"/>
    <col min="10255" max="10258" width="13.7109375" customWidth="1"/>
    <col min="10259" max="10259" width="14.140625" customWidth="1"/>
    <col min="10260" max="10260" width="13.7109375" customWidth="1"/>
    <col min="10261" max="10261" width="9" customWidth="1"/>
    <col min="10262" max="10269" width="14.7109375" customWidth="1"/>
    <col min="10270" max="10270" width="14.85546875" customWidth="1"/>
    <col min="10271" max="10283" width="14.7109375" customWidth="1"/>
    <col min="10285" max="10285" width="14.7109375" customWidth="1"/>
    <col min="10287" max="10290" width="14.7109375" customWidth="1"/>
    <col min="10291" max="10291" width="14.85546875" customWidth="1"/>
    <col min="10292" max="10295" width="14.7109375" customWidth="1"/>
    <col min="10297" max="10298" width="14.7109375" customWidth="1"/>
    <col min="10300" max="10301" width="14.7109375" customWidth="1"/>
    <col min="10302" max="10302" width="14.5703125" customWidth="1"/>
    <col min="10303" max="10305" width="14.7109375" customWidth="1"/>
    <col min="10308" max="10308" width="14.7109375" customWidth="1"/>
    <col min="10309" max="10309" width="14.85546875" customWidth="1"/>
    <col min="10310" max="10312" width="14.7109375" customWidth="1"/>
    <col min="10314" max="10314" width="14.85546875" customWidth="1"/>
    <col min="10315" max="10316" width="14.7109375" customWidth="1"/>
    <col min="10317" max="10317" width="16.5703125" customWidth="1"/>
    <col min="10318" max="10319" width="14.7109375" customWidth="1"/>
    <col min="10321" max="10326" width="14.7109375" customWidth="1"/>
    <col min="10328" max="10328" width="14.85546875" customWidth="1"/>
    <col min="10329" max="10333" width="14.7109375" customWidth="1"/>
    <col min="10335" max="10339" width="14.7109375" customWidth="1"/>
    <col min="10340" max="10340" width="14.5703125" customWidth="1"/>
    <col min="10342" max="10343" width="14.7109375" customWidth="1"/>
    <col min="10344" max="10344" width="14.85546875" customWidth="1"/>
    <col min="10345" max="10345" width="14.7109375" customWidth="1"/>
    <col min="10349" max="10351" width="14.7109375" customWidth="1"/>
    <col min="10505" max="10505" width="7" customWidth="1"/>
    <col min="10506" max="10506" width="37.28515625" customWidth="1"/>
    <col min="10507" max="10507" width="13.28515625" customWidth="1"/>
    <col min="10508" max="10508" width="14.140625" customWidth="1"/>
    <col min="10509" max="10509" width="12.5703125" customWidth="1"/>
    <col min="10510" max="10510" width="13.42578125" customWidth="1"/>
    <col min="10511" max="10514" width="13.7109375" customWidth="1"/>
    <col min="10515" max="10515" width="14.140625" customWidth="1"/>
    <col min="10516" max="10516" width="13.7109375" customWidth="1"/>
    <col min="10517" max="10517" width="9" customWidth="1"/>
    <col min="10518" max="10525" width="14.7109375" customWidth="1"/>
    <col min="10526" max="10526" width="14.85546875" customWidth="1"/>
    <col min="10527" max="10539" width="14.7109375" customWidth="1"/>
    <col min="10541" max="10541" width="14.7109375" customWidth="1"/>
    <col min="10543" max="10546" width="14.7109375" customWidth="1"/>
    <col min="10547" max="10547" width="14.85546875" customWidth="1"/>
    <col min="10548" max="10551" width="14.7109375" customWidth="1"/>
    <col min="10553" max="10554" width="14.7109375" customWidth="1"/>
    <col min="10556" max="10557" width="14.7109375" customWidth="1"/>
    <col min="10558" max="10558" width="14.5703125" customWidth="1"/>
    <col min="10559" max="10561" width="14.7109375" customWidth="1"/>
    <col min="10564" max="10564" width="14.7109375" customWidth="1"/>
    <col min="10565" max="10565" width="14.85546875" customWidth="1"/>
    <col min="10566" max="10568" width="14.7109375" customWidth="1"/>
    <col min="10570" max="10570" width="14.85546875" customWidth="1"/>
    <col min="10571" max="10572" width="14.7109375" customWidth="1"/>
    <col min="10573" max="10573" width="16.5703125" customWidth="1"/>
    <col min="10574" max="10575" width="14.7109375" customWidth="1"/>
    <col min="10577" max="10582" width="14.7109375" customWidth="1"/>
    <col min="10584" max="10584" width="14.85546875" customWidth="1"/>
    <col min="10585" max="10589" width="14.7109375" customWidth="1"/>
    <col min="10591" max="10595" width="14.7109375" customWidth="1"/>
    <col min="10596" max="10596" width="14.5703125" customWidth="1"/>
    <col min="10598" max="10599" width="14.7109375" customWidth="1"/>
    <col min="10600" max="10600" width="14.85546875" customWidth="1"/>
    <col min="10601" max="10601" width="14.7109375" customWidth="1"/>
    <col min="10605" max="10607" width="14.7109375" customWidth="1"/>
    <col min="10761" max="10761" width="7" customWidth="1"/>
    <col min="10762" max="10762" width="37.28515625" customWidth="1"/>
    <col min="10763" max="10763" width="13.28515625" customWidth="1"/>
    <col min="10764" max="10764" width="14.140625" customWidth="1"/>
    <col min="10765" max="10765" width="12.5703125" customWidth="1"/>
    <col min="10766" max="10766" width="13.42578125" customWidth="1"/>
    <col min="10767" max="10770" width="13.7109375" customWidth="1"/>
    <col min="10771" max="10771" width="14.140625" customWidth="1"/>
    <col min="10772" max="10772" width="13.7109375" customWidth="1"/>
    <col min="10773" max="10773" width="9" customWidth="1"/>
    <col min="10774" max="10781" width="14.7109375" customWidth="1"/>
    <col min="10782" max="10782" width="14.85546875" customWidth="1"/>
    <col min="10783" max="10795" width="14.7109375" customWidth="1"/>
    <col min="10797" max="10797" width="14.7109375" customWidth="1"/>
    <col min="10799" max="10802" width="14.7109375" customWidth="1"/>
    <col min="10803" max="10803" width="14.85546875" customWidth="1"/>
    <col min="10804" max="10807" width="14.7109375" customWidth="1"/>
    <col min="10809" max="10810" width="14.7109375" customWidth="1"/>
    <col min="10812" max="10813" width="14.7109375" customWidth="1"/>
    <col min="10814" max="10814" width="14.5703125" customWidth="1"/>
    <col min="10815" max="10817" width="14.7109375" customWidth="1"/>
    <col min="10820" max="10820" width="14.7109375" customWidth="1"/>
    <col min="10821" max="10821" width="14.85546875" customWidth="1"/>
    <col min="10822" max="10824" width="14.7109375" customWidth="1"/>
    <col min="10826" max="10826" width="14.85546875" customWidth="1"/>
    <col min="10827" max="10828" width="14.7109375" customWidth="1"/>
    <col min="10829" max="10829" width="16.5703125" customWidth="1"/>
    <col min="10830" max="10831" width="14.7109375" customWidth="1"/>
    <col min="10833" max="10838" width="14.7109375" customWidth="1"/>
    <col min="10840" max="10840" width="14.85546875" customWidth="1"/>
    <col min="10841" max="10845" width="14.7109375" customWidth="1"/>
    <col min="10847" max="10851" width="14.7109375" customWidth="1"/>
    <col min="10852" max="10852" width="14.5703125" customWidth="1"/>
    <col min="10854" max="10855" width="14.7109375" customWidth="1"/>
    <col min="10856" max="10856" width="14.85546875" customWidth="1"/>
    <col min="10857" max="10857" width="14.7109375" customWidth="1"/>
    <col min="10861" max="10863" width="14.7109375" customWidth="1"/>
    <col min="11017" max="11017" width="7" customWidth="1"/>
    <col min="11018" max="11018" width="37.28515625" customWidth="1"/>
    <col min="11019" max="11019" width="13.28515625" customWidth="1"/>
    <col min="11020" max="11020" width="14.140625" customWidth="1"/>
    <col min="11021" max="11021" width="12.5703125" customWidth="1"/>
    <col min="11022" max="11022" width="13.42578125" customWidth="1"/>
    <col min="11023" max="11026" width="13.7109375" customWidth="1"/>
    <col min="11027" max="11027" width="14.140625" customWidth="1"/>
    <col min="11028" max="11028" width="13.7109375" customWidth="1"/>
    <col min="11029" max="11029" width="9" customWidth="1"/>
    <col min="11030" max="11037" width="14.7109375" customWidth="1"/>
    <col min="11038" max="11038" width="14.85546875" customWidth="1"/>
    <col min="11039" max="11051" width="14.7109375" customWidth="1"/>
    <col min="11053" max="11053" width="14.7109375" customWidth="1"/>
    <col min="11055" max="11058" width="14.7109375" customWidth="1"/>
    <col min="11059" max="11059" width="14.85546875" customWidth="1"/>
    <col min="11060" max="11063" width="14.7109375" customWidth="1"/>
    <col min="11065" max="11066" width="14.7109375" customWidth="1"/>
    <col min="11068" max="11069" width="14.7109375" customWidth="1"/>
    <col min="11070" max="11070" width="14.5703125" customWidth="1"/>
    <col min="11071" max="11073" width="14.7109375" customWidth="1"/>
    <col min="11076" max="11076" width="14.7109375" customWidth="1"/>
    <col min="11077" max="11077" width="14.85546875" customWidth="1"/>
    <col min="11078" max="11080" width="14.7109375" customWidth="1"/>
    <col min="11082" max="11082" width="14.85546875" customWidth="1"/>
    <col min="11083" max="11084" width="14.7109375" customWidth="1"/>
    <col min="11085" max="11085" width="16.5703125" customWidth="1"/>
    <col min="11086" max="11087" width="14.7109375" customWidth="1"/>
    <col min="11089" max="11094" width="14.7109375" customWidth="1"/>
    <col min="11096" max="11096" width="14.85546875" customWidth="1"/>
    <col min="11097" max="11101" width="14.7109375" customWidth="1"/>
    <col min="11103" max="11107" width="14.7109375" customWidth="1"/>
    <col min="11108" max="11108" width="14.5703125" customWidth="1"/>
    <col min="11110" max="11111" width="14.7109375" customWidth="1"/>
    <col min="11112" max="11112" width="14.85546875" customWidth="1"/>
    <col min="11113" max="11113" width="14.7109375" customWidth="1"/>
    <col min="11117" max="11119" width="14.7109375" customWidth="1"/>
    <col min="11273" max="11273" width="7" customWidth="1"/>
    <col min="11274" max="11274" width="37.28515625" customWidth="1"/>
    <col min="11275" max="11275" width="13.28515625" customWidth="1"/>
    <col min="11276" max="11276" width="14.140625" customWidth="1"/>
    <col min="11277" max="11277" width="12.5703125" customWidth="1"/>
    <col min="11278" max="11278" width="13.42578125" customWidth="1"/>
    <col min="11279" max="11282" width="13.7109375" customWidth="1"/>
    <col min="11283" max="11283" width="14.140625" customWidth="1"/>
    <col min="11284" max="11284" width="13.7109375" customWidth="1"/>
    <col min="11285" max="11285" width="9" customWidth="1"/>
    <col min="11286" max="11293" width="14.7109375" customWidth="1"/>
    <col min="11294" max="11294" width="14.85546875" customWidth="1"/>
    <col min="11295" max="11307" width="14.7109375" customWidth="1"/>
    <col min="11309" max="11309" width="14.7109375" customWidth="1"/>
    <col min="11311" max="11314" width="14.7109375" customWidth="1"/>
    <col min="11315" max="11315" width="14.85546875" customWidth="1"/>
    <col min="11316" max="11319" width="14.7109375" customWidth="1"/>
    <col min="11321" max="11322" width="14.7109375" customWidth="1"/>
    <col min="11324" max="11325" width="14.7109375" customWidth="1"/>
    <col min="11326" max="11326" width="14.5703125" customWidth="1"/>
    <col min="11327" max="11329" width="14.7109375" customWidth="1"/>
    <col min="11332" max="11332" width="14.7109375" customWidth="1"/>
    <col min="11333" max="11333" width="14.85546875" customWidth="1"/>
    <col min="11334" max="11336" width="14.7109375" customWidth="1"/>
    <col min="11338" max="11338" width="14.85546875" customWidth="1"/>
    <col min="11339" max="11340" width="14.7109375" customWidth="1"/>
    <col min="11341" max="11341" width="16.5703125" customWidth="1"/>
    <col min="11342" max="11343" width="14.7109375" customWidth="1"/>
    <col min="11345" max="11350" width="14.7109375" customWidth="1"/>
    <col min="11352" max="11352" width="14.85546875" customWidth="1"/>
    <col min="11353" max="11357" width="14.7109375" customWidth="1"/>
    <col min="11359" max="11363" width="14.7109375" customWidth="1"/>
    <col min="11364" max="11364" width="14.5703125" customWidth="1"/>
    <col min="11366" max="11367" width="14.7109375" customWidth="1"/>
    <col min="11368" max="11368" width="14.85546875" customWidth="1"/>
    <col min="11369" max="11369" width="14.7109375" customWidth="1"/>
    <col min="11373" max="11375" width="14.7109375" customWidth="1"/>
    <col min="11529" max="11529" width="7" customWidth="1"/>
    <col min="11530" max="11530" width="37.28515625" customWidth="1"/>
    <col min="11531" max="11531" width="13.28515625" customWidth="1"/>
    <col min="11532" max="11532" width="14.140625" customWidth="1"/>
    <col min="11533" max="11533" width="12.5703125" customWidth="1"/>
    <col min="11534" max="11534" width="13.42578125" customWidth="1"/>
    <col min="11535" max="11538" width="13.7109375" customWidth="1"/>
    <col min="11539" max="11539" width="14.140625" customWidth="1"/>
    <col min="11540" max="11540" width="13.7109375" customWidth="1"/>
    <col min="11541" max="11541" width="9" customWidth="1"/>
    <col min="11542" max="11549" width="14.7109375" customWidth="1"/>
    <col min="11550" max="11550" width="14.85546875" customWidth="1"/>
    <col min="11551" max="11563" width="14.7109375" customWidth="1"/>
    <col min="11565" max="11565" width="14.7109375" customWidth="1"/>
    <col min="11567" max="11570" width="14.7109375" customWidth="1"/>
    <col min="11571" max="11571" width="14.85546875" customWidth="1"/>
    <col min="11572" max="11575" width="14.7109375" customWidth="1"/>
    <col min="11577" max="11578" width="14.7109375" customWidth="1"/>
    <col min="11580" max="11581" width="14.7109375" customWidth="1"/>
    <col min="11582" max="11582" width="14.5703125" customWidth="1"/>
    <col min="11583" max="11585" width="14.7109375" customWidth="1"/>
    <col min="11588" max="11588" width="14.7109375" customWidth="1"/>
    <col min="11589" max="11589" width="14.85546875" customWidth="1"/>
    <col min="11590" max="11592" width="14.7109375" customWidth="1"/>
    <col min="11594" max="11594" width="14.85546875" customWidth="1"/>
    <col min="11595" max="11596" width="14.7109375" customWidth="1"/>
    <col min="11597" max="11597" width="16.5703125" customWidth="1"/>
    <col min="11598" max="11599" width="14.7109375" customWidth="1"/>
    <col min="11601" max="11606" width="14.7109375" customWidth="1"/>
    <col min="11608" max="11608" width="14.85546875" customWidth="1"/>
    <col min="11609" max="11613" width="14.7109375" customWidth="1"/>
    <col min="11615" max="11619" width="14.7109375" customWidth="1"/>
    <col min="11620" max="11620" width="14.5703125" customWidth="1"/>
    <col min="11622" max="11623" width="14.7109375" customWidth="1"/>
    <col min="11624" max="11624" width="14.85546875" customWidth="1"/>
    <col min="11625" max="11625" width="14.7109375" customWidth="1"/>
    <col min="11629" max="11631" width="14.7109375" customWidth="1"/>
    <col min="11785" max="11785" width="7" customWidth="1"/>
    <col min="11786" max="11786" width="37.28515625" customWidth="1"/>
    <col min="11787" max="11787" width="13.28515625" customWidth="1"/>
    <col min="11788" max="11788" width="14.140625" customWidth="1"/>
    <col min="11789" max="11789" width="12.5703125" customWidth="1"/>
    <col min="11790" max="11790" width="13.42578125" customWidth="1"/>
    <col min="11791" max="11794" width="13.7109375" customWidth="1"/>
    <col min="11795" max="11795" width="14.140625" customWidth="1"/>
    <col min="11796" max="11796" width="13.7109375" customWidth="1"/>
    <col min="11797" max="11797" width="9" customWidth="1"/>
    <col min="11798" max="11805" width="14.7109375" customWidth="1"/>
    <col min="11806" max="11806" width="14.85546875" customWidth="1"/>
    <col min="11807" max="11819" width="14.7109375" customWidth="1"/>
    <col min="11821" max="11821" width="14.7109375" customWidth="1"/>
    <col min="11823" max="11826" width="14.7109375" customWidth="1"/>
    <col min="11827" max="11827" width="14.85546875" customWidth="1"/>
    <col min="11828" max="11831" width="14.7109375" customWidth="1"/>
    <col min="11833" max="11834" width="14.7109375" customWidth="1"/>
    <col min="11836" max="11837" width="14.7109375" customWidth="1"/>
    <col min="11838" max="11838" width="14.5703125" customWidth="1"/>
    <col min="11839" max="11841" width="14.7109375" customWidth="1"/>
    <col min="11844" max="11844" width="14.7109375" customWidth="1"/>
    <col min="11845" max="11845" width="14.85546875" customWidth="1"/>
    <col min="11846" max="11848" width="14.7109375" customWidth="1"/>
    <col min="11850" max="11850" width="14.85546875" customWidth="1"/>
    <col min="11851" max="11852" width="14.7109375" customWidth="1"/>
    <col min="11853" max="11853" width="16.5703125" customWidth="1"/>
    <col min="11854" max="11855" width="14.7109375" customWidth="1"/>
    <col min="11857" max="11862" width="14.7109375" customWidth="1"/>
    <col min="11864" max="11864" width="14.85546875" customWidth="1"/>
    <col min="11865" max="11869" width="14.7109375" customWidth="1"/>
    <col min="11871" max="11875" width="14.7109375" customWidth="1"/>
    <col min="11876" max="11876" width="14.5703125" customWidth="1"/>
    <col min="11878" max="11879" width="14.7109375" customWidth="1"/>
    <col min="11880" max="11880" width="14.85546875" customWidth="1"/>
    <col min="11881" max="11881" width="14.7109375" customWidth="1"/>
    <col min="11885" max="11887" width="14.7109375" customWidth="1"/>
    <col min="12041" max="12041" width="7" customWidth="1"/>
    <col min="12042" max="12042" width="37.28515625" customWidth="1"/>
    <col min="12043" max="12043" width="13.28515625" customWidth="1"/>
    <col min="12044" max="12044" width="14.140625" customWidth="1"/>
    <col min="12045" max="12045" width="12.5703125" customWidth="1"/>
    <col min="12046" max="12046" width="13.42578125" customWidth="1"/>
    <col min="12047" max="12050" width="13.7109375" customWidth="1"/>
    <col min="12051" max="12051" width="14.140625" customWidth="1"/>
    <col min="12052" max="12052" width="13.7109375" customWidth="1"/>
    <col min="12053" max="12053" width="9" customWidth="1"/>
    <col min="12054" max="12061" width="14.7109375" customWidth="1"/>
    <col min="12062" max="12062" width="14.85546875" customWidth="1"/>
    <col min="12063" max="12075" width="14.7109375" customWidth="1"/>
    <col min="12077" max="12077" width="14.7109375" customWidth="1"/>
    <col min="12079" max="12082" width="14.7109375" customWidth="1"/>
    <col min="12083" max="12083" width="14.85546875" customWidth="1"/>
    <col min="12084" max="12087" width="14.7109375" customWidth="1"/>
    <col min="12089" max="12090" width="14.7109375" customWidth="1"/>
    <col min="12092" max="12093" width="14.7109375" customWidth="1"/>
    <col min="12094" max="12094" width="14.5703125" customWidth="1"/>
    <col min="12095" max="12097" width="14.7109375" customWidth="1"/>
    <col min="12100" max="12100" width="14.7109375" customWidth="1"/>
    <col min="12101" max="12101" width="14.85546875" customWidth="1"/>
    <col min="12102" max="12104" width="14.7109375" customWidth="1"/>
    <col min="12106" max="12106" width="14.85546875" customWidth="1"/>
    <col min="12107" max="12108" width="14.7109375" customWidth="1"/>
    <col min="12109" max="12109" width="16.5703125" customWidth="1"/>
    <col min="12110" max="12111" width="14.7109375" customWidth="1"/>
    <col min="12113" max="12118" width="14.7109375" customWidth="1"/>
    <col min="12120" max="12120" width="14.85546875" customWidth="1"/>
    <col min="12121" max="12125" width="14.7109375" customWidth="1"/>
    <col min="12127" max="12131" width="14.7109375" customWidth="1"/>
    <col min="12132" max="12132" width="14.5703125" customWidth="1"/>
    <col min="12134" max="12135" width="14.7109375" customWidth="1"/>
    <col min="12136" max="12136" width="14.85546875" customWidth="1"/>
    <col min="12137" max="12137" width="14.7109375" customWidth="1"/>
    <col min="12141" max="12143" width="14.7109375" customWidth="1"/>
    <col min="12297" max="12297" width="7" customWidth="1"/>
    <col min="12298" max="12298" width="37.28515625" customWidth="1"/>
    <col min="12299" max="12299" width="13.28515625" customWidth="1"/>
    <col min="12300" max="12300" width="14.140625" customWidth="1"/>
    <col min="12301" max="12301" width="12.5703125" customWidth="1"/>
    <col min="12302" max="12302" width="13.42578125" customWidth="1"/>
    <col min="12303" max="12306" width="13.7109375" customWidth="1"/>
    <col min="12307" max="12307" width="14.140625" customWidth="1"/>
    <col min="12308" max="12308" width="13.7109375" customWidth="1"/>
    <col min="12309" max="12309" width="9" customWidth="1"/>
    <col min="12310" max="12317" width="14.7109375" customWidth="1"/>
    <col min="12318" max="12318" width="14.85546875" customWidth="1"/>
    <col min="12319" max="12331" width="14.7109375" customWidth="1"/>
    <col min="12333" max="12333" width="14.7109375" customWidth="1"/>
    <col min="12335" max="12338" width="14.7109375" customWidth="1"/>
    <col min="12339" max="12339" width="14.85546875" customWidth="1"/>
    <col min="12340" max="12343" width="14.7109375" customWidth="1"/>
    <col min="12345" max="12346" width="14.7109375" customWidth="1"/>
    <col min="12348" max="12349" width="14.7109375" customWidth="1"/>
    <col min="12350" max="12350" width="14.5703125" customWidth="1"/>
    <col min="12351" max="12353" width="14.7109375" customWidth="1"/>
    <col min="12356" max="12356" width="14.7109375" customWidth="1"/>
    <col min="12357" max="12357" width="14.85546875" customWidth="1"/>
    <col min="12358" max="12360" width="14.7109375" customWidth="1"/>
    <col min="12362" max="12362" width="14.85546875" customWidth="1"/>
    <col min="12363" max="12364" width="14.7109375" customWidth="1"/>
    <col min="12365" max="12365" width="16.5703125" customWidth="1"/>
    <col min="12366" max="12367" width="14.7109375" customWidth="1"/>
    <col min="12369" max="12374" width="14.7109375" customWidth="1"/>
    <col min="12376" max="12376" width="14.85546875" customWidth="1"/>
    <col min="12377" max="12381" width="14.7109375" customWidth="1"/>
    <col min="12383" max="12387" width="14.7109375" customWidth="1"/>
    <col min="12388" max="12388" width="14.5703125" customWidth="1"/>
    <col min="12390" max="12391" width="14.7109375" customWidth="1"/>
    <col min="12392" max="12392" width="14.85546875" customWidth="1"/>
    <col min="12393" max="12393" width="14.7109375" customWidth="1"/>
    <col min="12397" max="12399" width="14.7109375" customWidth="1"/>
    <col min="12553" max="12553" width="7" customWidth="1"/>
    <col min="12554" max="12554" width="37.28515625" customWidth="1"/>
    <col min="12555" max="12555" width="13.28515625" customWidth="1"/>
    <col min="12556" max="12556" width="14.140625" customWidth="1"/>
    <col min="12557" max="12557" width="12.5703125" customWidth="1"/>
    <col min="12558" max="12558" width="13.42578125" customWidth="1"/>
    <col min="12559" max="12562" width="13.7109375" customWidth="1"/>
    <col min="12563" max="12563" width="14.140625" customWidth="1"/>
    <col min="12564" max="12564" width="13.7109375" customWidth="1"/>
    <col min="12565" max="12565" width="9" customWidth="1"/>
    <col min="12566" max="12573" width="14.7109375" customWidth="1"/>
    <col min="12574" max="12574" width="14.85546875" customWidth="1"/>
    <col min="12575" max="12587" width="14.7109375" customWidth="1"/>
    <col min="12589" max="12589" width="14.7109375" customWidth="1"/>
    <col min="12591" max="12594" width="14.7109375" customWidth="1"/>
    <col min="12595" max="12595" width="14.85546875" customWidth="1"/>
    <col min="12596" max="12599" width="14.7109375" customWidth="1"/>
    <col min="12601" max="12602" width="14.7109375" customWidth="1"/>
    <col min="12604" max="12605" width="14.7109375" customWidth="1"/>
    <col min="12606" max="12606" width="14.5703125" customWidth="1"/>
    <col min="12607" max="12609" width="14.7109375" customWidth="1"/>
    <col min="12612" max="12612" width="14.7109375" customWidth="1"/>
    <col min="12613" max="12613" width="14.85546875" customWidth="1"/>
    <col min="12614" max="12616" width="14.7109375" customWidth="1"/>
    <col min="12618" max="12618" width="14.85546875" customWidth="1"/>
    <col min="12619" max="12620" width="14.7109375" customWidth="1"/>
    <col min="12621" max="12621" width="16.5703125" customWidth="1"/>
    <col min="12622" max="12623" width="14.7109375" customWidth="1"/>
    <col min="12625" max="12630" width="14.7109375" customWidth="1"/>
    <col min="12632" max="12632" width="14.85546875" customWidth="1"/>
    <col min="12633" max="12637" width="14.7109375" customWidth="1"/>
    <col min="12639" max="12643" width="14.7109375" customWidth="1"/>
    <col min="12644" max="12644" width="14.5703125" customWidth="1"/>
    <col min="12646" max="12647" width="14.7109375" customWidth="1"/>
    <col min="12648" max="12648" width="14.85546875" customWidth="1"/>
    <col min="12649" max="12649" width="14.7109375" customWidth="1"/>
    <col min="12653" max="12655" width="14.7109375" customWidth="1"/>
    <col min="12809" max="12809" width="7" customWidth="1"/>
    <col min="12810" max="12810" width="37.28515625" customWidth="1"/>
    <col min="12811" max="12811" width="13.28515625" customWidth="1"/>
    <col min="12812" max="12812" width="14.140625" customWidth="1"/>
    <col min="12813" max="12813" width="12.5703125" customWidth="1"/>
    <col min="12814" max="12814" width="13.42578125" customWidth="1"/>
    <col min="12815" max="12818" width="13.7109375" customWidth="1"/>
    <col min="12819" max="12819" width="14.140625" customWidth="1"/>
    <col min="12820" max="12820" width="13.7109375" customWidth="1"/>
    <col min="12821" max="12821" width="9" customWidth="1"/>
    <col min="12822" max="12829" width="14.7109375" customWidth="1"/>
    <col min="12830" max="12830" width="14.85546875" customWidth="1"/>
    <col min="12831" max="12843" width="14.7109375" customWidth="1"/>
    <col min="12845" max="12845" width="14.7109375" customWidth="1"/>
    <col min="12847" max="12850" width="14.7109375" customWidth="1"/>
    <col min="12851" max="12851" width="14.85546875" customWidth="1"/>
    <col min="12852" max="12855" width="14.7109375" customWidth="1"/>
    <col min="12857" max="12858" width="14.7109375" customWidth="1"/>
    <col min="12860" max="12861" width="14.7109375" customWidth="1"/>
    <col min="12862" max="12862" width="14.5703125" customWidth="1"/>
    <col min="12863" max="12865" width="14.7109375" customWidth="1"/>
    <col min="12868" max="12868" width="14.7109375" customWidth="1"/>
    <col min="12869" max="12869" width="14.85546875" customWidth="1"/>
    <col min="12870" max="12872" width="14.7109375" customWidth="1"/>
    <col min="12874" max="12874" width="14.85546875" customWidth="1"/>
    <col min="12875" max="12876" width="14.7109375" customWidth="1"/>
    <col min="12877" max="12877" width="16.5703125" customWidth="1"/>
    <col min="12878" max="12879" width="14.7109375" customWidth="1"/>
    <col min="12881" max="12886" width="14.7109375" customWidth="1"/>
    <col min="12888" max="12888" width="14.85546875" customWidth="1"/>
    <col min="12889" max="12893" width="14.7109375" customWidth="1"/>
    <col min="12895" max="12899" width="14.7109375" customWidth="1"/>
    <col min="12900" max="12900" width="14.5703125" customWidth="1"/>
    <col min="12902" max="12903" width="14.7109375" customWidth="1"/>
    <col min="12904" max="12904" width="14.85546875" customWidth="1"/>
    <col min="12905" max="12905" width="14.7109375" customWidth="1"/>
    <col min="12909" max="12911" width="14.7109375" customWidth="1"/>
    <col min="13065" max="13065" width="7" customWidth="1"/>
    <col min="13066" max="13066" width="37.28515625" customWidth="1"/>
    <col min="13067" max="13067" width="13.28515625" customWidth="1"/>
    <col min="13068" max="13068" width="14.140625" customWidth="1"/>
    <col min="13069" max="13069" width="12.5703125" customWidth="1"/>
    <col min="13070" max="13070" width="13.42578125" customWidth="1"/>
    <col min="13071" max="13074" width="13.7109375" customWidth="1"/>
    <col min="13075" max="13075" width="14.140625" customWidth="1"/>
    <col min="13076" max="13076" width="13.7109375" customWidth="1"/>
    <col min="13077" max="13077" width="9" customWidth="1"/>
    <col min="13078" max="13085" width="14.7109375" customWidth="1"/>
    <col min="13086" max="13086" width="14.85546875" customWidth="1"/>
    <col min="13087" max="13099" width="14.7109375" customWidth="1"/>
    <col min="13101" max="13101" width="14.7109375" customWidth="1"/>
    <col min="13103" max="13106" width="14.7109375" customWidth="1"/>
    <col min="13107" max="13107" width="14.85546875" customWidth="1"/>
    <col min="13108" max="13111" width="14.7109375" customWidth="1"/>
    <col min="13113" max="13114" width="14.7109375" customWidth="1"/>
    <col min="13116" max="13117" width="14.7109375" customWidth="1"/>
    <col min="13118" max="13118" width="14.5703125" customWidth="1"/>
    <col min="13119" max="13121" width="14.7109375" customWidth="1"/>
    <col min="13124" max="13124" width="14.7109375" customWidth="1"/>
    <col min="13125" max="13125" width="14.85546875" customWidth="1"/>
    <col min="13126" max="13128" width="14.7109375" customWidth="1"/>
    <col min="13130" max="13130" width="14.85546875" customWidth="1"/>
    <col min="13131" max="13132" width="14.7109375" customWidth="1"/>
    <col min="13133" max="13133" width="16.5703125" customWidth="1"/>
    <col min="13134" max="13135" width="14.7109375" customWidth="1"/>
    <col min="13137" max="13142" width="14.7109375" customWidth="1"/>
    <col min="13144" max="13144" width="14.85546875" customWidth="1"/>
    <col min="13145" max="13149" width="14.7109375" customWidth="1"/>
    <col min="13151" max="13155" width="14.7109375" customWidth="1"/>
    <col min="13156" max="13156" width="14.5703125" customWidth="1"/>
    <col min="13158" max="13159" width="14.7109375" customWidth="1"/>
    <col min="13160" max="13160" width="14.85546875" customWidth="1"/>
    <col min="13161" max="13161" width="14.7109375" customWidth="1"/>
    <col min="13165" max="13167" width="14.7109375" customWidth="1"/>
    <col min="13321" max="13321" width="7" customWidth="1"/>
    <col min="13322" max="13322" width="37.28515625" customWidth="1"/>
    <col min="13323" max="13323" width="13.28515625" customWidth="1"/>
    <col min="13324" max="13324" width="14.140625" customWidth="1"/>
    <col min="13325" max="13325" width="12.5703125" customWidth="1"/>
    <col min="13326" max="13326" width="13.42578125" customWidth="1"/>
    <col min="13327" max="13330" width="13.7109375" customWidth="1"/>
    <col min="13331" max="13331" width="14.140625" customWidth="1"/>
    <col min="13332" max="13332" width="13.7109375" customWidth="1"/>
    <col min="13333" max="13333" width="9" customWidth="1"/>
    <col min="13334" max="13341" width="14.7109375" customWidth="1"/>
    <col min="13342" max="13342" width="14.85546875" customWidth="1"/>
    <col min="13343" max="13355" width="14.7109375" customWidth="1"/>
    <col min="13357" max="13357" width="14.7109375" customWidth="1"/>
    <col min="13359" max="13362" width="14.7109375" customWidth="1"/>
    <col min="13363" max="13363" width="14.85546875" customWidth="1"/>
    <col min="13364" max="13367" width="14.7109375" customWidth="1"/>
    <col min="13369" max="13370" width="14.7109375" customWidth="1"/>
    <col min="13372" max="13373" width="14.7109375" customWidth="1"/>
    <col min="13374" max="13374" width="14.5703125" customWidth="1"/>
    <col min="13375" max="13377" width="14.7109375" customWidth="1"/>
    <col min="13380" max="13380" width="14.7109375" customWidth="1"/>
    <col min="13381" max="13381" width="14.85546875" customWidth="1"/>
    <col min="13382" max="13384" width="14.7109375" customWidth="1"/>
    <col min="13386" max="13386" width="14.85546875" customWidth="1"/>
    <col min="13387" max="13388" width="14.7109375" customWidth="1"/>
    <col min="13389" max="13389" width="16.5703125" customWidth="1"/>
    <col min="13390" max="13391" width="14.7109375" customWidth="1"/>
    <col min="13393" max="13398" width="14.7109375" customWidth="1"/>
    <col min="13400" max="13400" width="14.85546875" customWidth="1"/>
    <col min="13401" max="13405" width="14.7109375" customWidth="1"/>
    <col min="13407" max="13411" width="14.7109375" customWidth="1"/>
    <col min="13412" max="13412" width="14.5703125" customWidth="1"/>
    <col min="13414" max="13415" width="14.7109375" customWidth="1"/>
    <col min="13416" max="13416" width="14.85546875" customWidth="1"/>
    <col min="13417" max="13417" width="14.7109375" customWidth="1"/>
    <col min="13421" max="13423" width="14.7109375" customWidth="1"/>
    <col min="13577" max="13577" width="7" customWidth="1"/>
    <col min="13578" max="13578" width="37.28515625" customWidth="1"/>
    <col min="13579" max="13579" width="13.28515625" customWidth="1"/>
    <col min="13580" max="13580" width="14.140625" customWidth="1"/>
    <col min="13581" max="13581" width="12.5703125" customWidth="1"/>
    <col min="13582" max="13582" width="13.42578125" customWidth="1"/>
    <col min="13583" max="13586" width="13.7109375" customWidth="1"/>
    <col min="13587" max="13587" width="14.140625" customWidth="1"/>
    <col min="13588" max="13588" width="13.7109375" customWidth="1"/>
    <col min="13589" max="13589" width="9" customWidth="1"/>
    <col min="13590" max="13597" width="14.7109375" customWidth="1"/>
    <col min="13598" max="13598" width="14.85546875" customWidth="1"/>
    <col min="13599" max="13611" width="14.7109375" customWidth="1"/>
    <col min="13613" max="13613" width="14.7109375" customWidth="1"/>
    <col min="13615" max="13618" width="14.7109375" customWidth="1"/>
    <col min="13619" max="13619" width="14.85546875" customWidth="1"/>
    <col min="13620" max="13623" width="14.7109375" customWidth="1"/>
    <col min="13625" max="13626" width="14.7109375" customWidth="1"/>
    <col min="13628" max="13629" width="14.7109375" customWidth="1"/>
    <col min="13630" max="13630" width="14.5703125" customWidth="1"/>
    <col min="13631" max="13633" width="14.7109375" customWidth="1"/>
    <col min="13636" max="13636" width="14.7109375" customWidth="1"/>
    <col min="13637" max="13637" width="14.85546875" customWidth="1"/>
    <col min="13638" max="13640" width="14.7109375" customWidth="1"/>
    <col min="13642" max="13642" width="14.85546875" customWidth="1"/>
    <col min="13643" max="13644" width="14.7109375" customWidth="1"/>
    <col min="13645" max="13645" width="16.5703125" customWidth="1"/>
    <col min="13646" max="13647" width="14.7109375" customWidth="1"/>
    <col min="13649" max="13654" width="14.7109375" customWidth="1"/>
    <col min="13656" max="13656" width="14.85546875" customWidth="1"/>
    <col min="13657" max="13661" width="14.7109375" customWidth="1"/>
    <col min="13663" max="13667" width="14.7109375" customWidth="1"/>
    <col min="13668" max="13668" width="14.5703125" customWidth="1"/>
    <col min="13670" max="13671" width="14.7109375" customWidth="1"/>
    <col min="13672" max="13672" width="14.85546875" customWidth="1"/>
    <col min="13673" max="13673" width="14.7109375" customWidth="1"/>
    <col min="13677" max="13679" width="14.7109375" customWidth="1"/>
    <col min="13833" max="13833" width="7" customWidth="1"/>
    <col min="13834" max="13834" width="37.28515625" customWidth="1"/>
    <col min="13835" max="13835" width="13.28515625" customWidth="1"/>
    <col min="13836" max="13836" width="14.140625" customWidth="1"/>
    <col min="13837" max="13837" width="12.5703125" customWidth="1"/>
    <col min="13838" max="13838" width="13.42578125" customWidth="1"/>
    <col min="13839" max="13842" width="13.7109375" customWidth="1"/>
    <col min="13843" max="13843" width="14.140625" customWidth="1"/>
    <col min="13844" max="13844" width="13.7109375" customWidth="1"/>
    <col min="13845" max="13845" width="9" customWidth="1"/>
    <col min="13846" max="13853" width="14.7109375" customWidth="1"/>
    <col min="13854" max="13854" width="14.85546875" customWidth="1"/>
    <col min="13855" max="13867" width="14.7109375" customWidth="1"/>
    <col min="13869" max="13869" width="14.7109375" customWidth="1"/>
    <col min="13871" max="13874" width="14.7109375" customWidth="1"/>
    <col min="13875" max="13875" width="14.85546875" customWidth="1"/>
    <col min="13876" max="13879" width="14.7109375" customWidth="1"/>
    <col min="13881" max="13882" width="14.7109375" customWidth="1"/>
    <col min="13884" max="13885" width="14.7109375" customWidth="1"/>
    <col min="13886" max="13886" width="14.5703125" customWidth="1"/>
    <col min="13887" max="13889" width="14.7109375" customWidth="1"/>
    <col min="13892" max="13892" width="14.7109375" customWidth="1"/>
    <col min="13893" max="13893" width="14.85546875" customWidth="1"/>
    <col min="13894" max="13896" width="14.7109375" customWidth="1"/>
    <col min="13898" max="13898" width="14.85546875" customWidth="1"/>
    <col min="13899" max="13900" width="14.7109375" customWidth="1"/>
    <col min="13901" max="13901" width="16.5703125" customWidth="1"/>
    <col min="13902" max="13903" width="14.7109375" customWidth="1"/>
    <col min="13905" max="13910" width="14.7109375" customWidth="1"/>
    <col min="13912" max="13912" width="14.85546875" customWidth="1"/>
    <col min="13913" max="13917" width="14.7109375" customWidth="1"/>
    <col min="13919" max="13923" width="14.7109375" customWidth="1"/>
    <col min="13924" max="13924" width="14.5703125" customWidth="1"/>
    <col min="13926" max="13927" width="14.7109375" customWidth="1"/>
    <col min="13928" max="13928" width="14.85546875" customWidth="1"/>
    <col min="13929" max="13929" width="14.7109375" customWidth="1"/>
    <col min="13933" max="13935" width="14.7109375" customWidth="1"/>
    <col min="14089" max="14089" width="7" customWidth="1"/>
    <col min="14090" max="14090" width="37.28515625" customWidth="1"/>
    <col min="14091" max="14091" width="13.28515625" customWidth="1"/>
    <col min="14092" max="14092" width="14.140625" customWidth="1"/>
    <col min="14093" max="14093" width="12.5703125" customWidth="1"/>
    <col min="14094" max="14094" width="13.42578125" customWidth="1"/>
    <col min="14095" max="14098" width="13.7109375" customWidth="1"/>
    <col min="14099" max="14099" width="14.140625" customWidth="1"/>
    <col min="14100" max="14100" width="13.7109375" customWidth="1"/>
    <col min="14101" max="14101" width="9" customWidth="1"/>
    <col min="14102" max="14109" width="14.7109375" customWidth="1"/>
    <col min="14110" max="14110" width="14.85546875" customWidth="1"/>
    <col min="14111" max="14123" width="14.7109375" customWidth="1"/>
    <col min="14125" max="14125" width="14.7109375" customWidth="1"/>
    <col min="14127" max="14130" width="14.7109375" customWidth="1"/>
    <col min="14131" max="14131" width="14.85546875" customWidth="1"/>
    <col min="14132" max="14135" width="14.7109375" customWidth="1"/>
    <col min="14137" max="14138" width="14.7109375" customWidth="1"/>
    <col min="14140" max="14141" width="14.7109375" customWidth="1"/>
    <col min="14142" max="14142" width="14.5703125" customWidth="1"/>
    <col min="14143" max="14145" width="14.7109375" customWidth="1"/>
    <col min="14148" max="14148" width="14.7109375" customWidth="1"/>
    <col min="14149" max="14149" width="14.85546875" customWidth="1"/>
    <col min="14150" max="14152" width="14.7109375" customWidth="1"/>
    <col min="14154" max="14154" width="14.85546875" customWidth="1"/>
    <col min="14155" max="14156" width="14.7109375" customWidth="1"/>
    <col min="14157" max="14157" width="16.5703125" customWidth="1"/>
    <col min="14158" max="14159" width="14.7109375" customWidth="1"/>
    <col min="14161" max="14166" width="14.7109375" customWidth="1"/>
    <col min="14168" max="14168" width="14.85546875" customWidth="1"/>
    <col min="14169" max="14173" width="14.7109375" customWidth="1"/>
    <col min="14175" max="14179" width="14.7109375" customWidth="1"/>
    <col min="14180" max="14180" width="14.5703125" customWidth="1"/>
    <col min="14182" max="14183" width="14.7109375" customWidth="1"/>
    <col min="14184" max="14184" width="14.85546875" customWidth="1"/>
    <col min="14185" max="14185" width="14.7109375" customWidth="1"/>
    <col min="14189" max="14191" width="14.7109375" customWidth="1"/>
    <col min="14345" max="14345" width="7" customWidth="1"/>
    <col min="14346" max="14346" width="37.28515625" customWidth="1"/>
    <col min="14347" max="14347" width="13.28515625" customWidth="1"/>
    <col min="14348" max="14348" width="14.140625" customWidth="1"/>
    <col min="14349" max="14349" width="12.5703125" customWidth="1"/>
    <col min="14350" max="14350" width="13.42578125" customWidth="1"/>
    <col min="14351" max="14354" width="13.7109375" customWidth="1"/>
    <col min="14355" max="14355" width="14.140625" customWidth="1"/>
    <col min="14356" max="14356" width="13.7109375" customWidth="1"/>
    <col min="14357" max="14357" width="9" customWidth="1"/>
    <col min="14358" max="14365" width="14.7109375" customWidth="1"/>
    <col min="14366" max="14366" width="14.85546875" customWidth="1"/>
    <col min="14367" max="14379" width="14.7109375" customWidth="1"/>
    <col min="14381" max="14381" width="14.7109375" customWidth="1"/>
    <col min="14383" max="14386" width="14.7109375" customWidth="1"/>
    <col min="14387" max="14387" width="14.85546875" customWidth="1"/>
    <col min="14388" max="14391" width="14.7109375" customWidth="1"/>
    <col min="14393" max="14394" width="14.7109375" customWidth="1"/>
    <col min="14396" max="14397" width="14.7109375" customWidth="1"/>
    <col min="14398" max="14398" width="14.5703125" customWidth="1"/>
    <col min="14399" max="14401" width="14.7109375" customWidth="1"/>
    <col min="14404" max="14404" width="14.7109375" customWidth="1"/>
    <col min="14405" max="14405" width="14.85546875" customWidth="1"/>
    <col min="14406" max="14408" width="14.7109375" customWidth="1"/>
    <col min="14410" max="14410" width="14.85546875" customWidth="1"/>
    <col min="14411" max="14412" width="14.7109375" customWidth="1"/>
    <col min="14413" max="14413" width="16.5703125" customWidth="1"/>
    <col min="14414" max="14415" width="14.7109375" customWidth="1"/>
    <col min="14417" max="14422" width="14.7109375" customWidth="1"/>
    <col min="14424" max="14424" width="14.85546875" customWidth="1"/>
    <col min="14425" max="14429" width="14.7109375" customWidth="1"/>
    <col min="14431" max="14435" width="14.7109375" customWidth="1"/>
    <col min="14436" max="14436" width="14.5703125" customWidth="1"/>
    <col min="14438" max="14439" width="14.7109375" customWidth="1"/>
    <col min="14440" max="14440" width="14.85546875" customWidth="1"/>
    <col min="14441" max="14441" width="14.7109375" customWidth="1"/>
    <col min="14445" max="14447" width="14.7109375" customWidth="1"/>
    <col min="14601" max="14601" width="7" customWidth="1"/>
    <col min="14602" max="14602" width="37.28515625" customWidth="1"/>
    <col min="14603" max="14603" width="13.28515625" customWidth="1"/>
    <col min="14604" max="14604" width="14.140625" customWidth="1"/>
    <col min="14605" max="14605" width="12.5703125" customWidth="1"/>
    <col min="14606" max="14606" width="13.42578125" customWidth="1"/>
    <col min="14607" max="14610" width="13.7109375" customWidth="1"/>
    <col min="14611" max="14611" width="14.140625" customWidth="1"/>
    <col min="14612" max="14612" width="13.7109375" customWidth="1"/>
    <col min="14613" max="14613" width="9" customWidth="1"/>
    <col min="14614" max="14621" width="14.7109375" customWidth="1"/>
    <col min="14622" max="14622" width="14.85546875" customWidth="1"/>
    <col min="14623" max="14635" width="14.7109375" customWidth="1"/>
    <col min="14637" max="14637" width="14.7109375" customWidth="1"/>
    <col min="14639" max="14642" width="14.7109375" customWidth="1"/>
    <col min="14643" max="14643" width="14.85546875" customWidth="1"/>
    <col min="14644" max="14647" width="14.7109375" customWidth="1"/>
    <col min="14649" max="14650" width="14.7109375" customWidth="1"/>
    <col min="14652" max="14653" width="14.7109375" customWidth="1"/>
    <col min="14654" max="14654" width="14.5703125" customWidth="1"/>
    <col min="14655" max="14657" width="14.7109375" customWidth="1"/>
    <col min="14660" max="14660" width="14.7109375" customWidth="1"/>
    <col min="14661" max="14661" width="14.85546875" customWidth="1"/>
    <col min="14662" max="14664" width="14.7109375" customWidth="1"/>
    <col min="14666" max="14666" width="14.85546875" customWidth="1"/>
    <col min="14667" max="14668" width="14.7109375" customWidth="1"/>
    <col min="14669" max="14669" width="16.5703125" customWidth="1"/>
    <col min="14670" max="14671" width="14.7109375" customWidth="1"/>
    <col min="14673" max="14678" width="14.7109375" customWidth="1"/>
    <col min="14680" max="14680" width="14.85546875" customWidth="1"/>
    <col min="14681" max="14685" width="14.7109375" customWidth="1"/>
    <col min="14687" max="14691" width="14.7109375" customWidth="1"/>
    <col min="14692" max="14692" width="14.5703125" customWidth="1"/>
    <col min="14694" max="14695" width="14.7109375" customWidth="1"/>
    <col min="14696" max="14696" width="14.85546875" customWidth="1"/>
    <col min="14697" max="14697" width="14.7109375" customWidth="1"/>
    <col min="14701" max="14703" width="14.7109375" customWidth="1"/>
    <col min="14857" max="14857" width="7" customWidth="1"/>
    <col min="14858" max="14858" width="37.28515625" customWidth="1"/>
    <col min="14859" max="14859" width="13.28515625" customWidth="1"/>
    <col min="14860" max="14860" width="14.140625" customWidth="1"/>
    <col min="14861" max="14861" width="12.5703125" customWidth="1"/>
    <col min="14862" max="14862" width="13.42578125" customWidth="1"/>
    <col min="14863" max="14866" width="13.7109375" customWidth="1"/>
    <col min="14867" max="14867" width="14.140625" customWidth="1"/>
    <col min="14868" max="14868" width="13.7109375" customWidth="1"/>
    <col min="14869" max="14869" width="9" customWidth="1"/>
    <col min="14870" max="14877" width="14.7109375" customWidth="1"/>
    <col min="14878" max="14878" width="14.85546875" customWidth="1"/>
    <col min="14879" max="14891" width="14.7109375" customWidth="1"/>
    <col min="14893" max="14893" width="14.7109375" customWidth="1"/>
    <col min="14895" max="14898" width="14.7109375" customWidth="1"/>
    <col min="14899" max="14899" width="14.85546875" customWidth="1"/>
    <col min="14900" max="14903" width="14.7109375" customWidth="1"/>
    <col min="14905" max="14906" width="14.7109375" customWidth="1"/>
    <col min="14908" max="14909" width="14.7109375" customWidth="1"/>
    <col min="14910" max="14910" width="14.5703125" customWidth="1"/>
    <col min="14911" max="14913" width="14.7109375" customWidth="1"/>
    <col min="14916" max="14916" width="14.7109375" customWidth="1"/>
    <col min="14917" max="14917" width="14.85546875" customWidth="1"/>
    <col min="14918" max="14920" width="14.7109375" customWidth="1"/>
    <col min="14922" max="14922" width="14.85546875" customWidth="1"/>
    <col min="14923" max="14924" width="14.7109375" customWidth="1"/>
    <col min="14925" max="14925" width="16.5703125" customWidth="1"/>
    <col min="14926" max="14927" width="14.7109375" customWidth="1"/>
    <col min="14929" max="14934" width="14.7109375" customWidth="1"/>
    <col min="14936" max="14936" width="14.85546875" customWidth="1"/>
    <col min="14937" max="14941" width="14.7109375" customWidth="1"/>
    <col min="14943" max="14947" width="14.7109375" customWidth="1"/>
    <col min="14948" max="14948" width="14.5703125" customWidth="1"/>
    <col min="14950" max="14951" width="14.7109375" customWidth="1"/>
    <col min="14952" max="14952" width="14.85546875" customWidth="1"/>
    <col min="14953" max="14953" width="14.7109375" customWidth="1"/>
    <col min="14957" max="14959" width="14.7109375" customWidth="1"/>
    <col min="15113" max="15113" width="7" customWidth="1"/>
    <col min="15114" max="15114" width="37.28515625" customWidth="1"/>
    <col min="15115" max="15115" width="13.28515625" customWidth="1"/>
    <col min="15116" max="15116" width="14.140625" customWidth="1"/>
    <col min="15117" max="15117" width="12.5703125" customWidth="1"/>
    <col min="15118" max="15118" width="13.42578125" customWidth="1"/>
    <col min="15119" max="15122" width="13.7109375" customWidth="1"/>
    <col min="15123" max="15123" width="14.140625" customWidth="1"/>
    <col min="15124" max="15124" width="13.7109375" customWidth="1"/>
    <col min="15125" max="15125" width="9" customWidth="1"/>
    <col min="15126" max="15133" width="14.7109375" customWidth="1"/>
    <col min="15134" max="15134" width="14.85546875" customWidth="1"/>
    <col min="15135" max="15147" width="14.7109375" customWidth="1"/>
    <col min="15149" max="15149" width="14.7109375" customWidth="1"/>
    <col min="15151" max="15154" width="14.7109375" customWidth="1"/>
    <col min="15155" max="15155" width="14.85546875" customWidth="1"/>
    <col min="15156" max="15159" width="14.7109375" customWidth="1"/>
    <col min="15161" max="15162" width="14.7109375" customWidth="1"/>
    <col min="15164" max="15165" width="14.7109375" customWidth="1"/>
    <col min="15166" max="15166" width="14.5703125" customWidth="1"/>
    <col min="15167" max="15169" width="14.7109375" customWidth="1"/>
    <col min="15172" max="15172" width="14.7109375" customWidth="1"/>
    <col min="15173" max="15173" width="14.85546875" customWidth="1"/>
    <col min="15174" max="15176" width="14.7109375" customWidth="1"/>
    <col min="15178" max="15178" width="14.85546875" customWidth="1"/>
    <col min="15179" max="15180" width="14.7109375" customWidth="1"/>
    <col min="15181" max="15181" width="16.5703125" customWidth="1"/>
    <col min="15182" max="15183" width="14.7109375" customWidth="1"/>
    <col min="15185" max="15190" width="14.7109375" customWidth="1"/>
    <col min="15192" max="15192" width="14.85546875" customWidth="1"/>
    <col min="15193" max="15197" width="14.7109375" customWidth="1"/>
    <col min="15199" max="15203" width="14.7109375" customWidth="1"/>
    <col min="15204" max="15204" width="14.5703125" customWidth="1"/>
    <col min="15206" max="15207" width="14.7109375" customWidth="1"/>
    <col min="15208" max="15208" width="14.85546875" customWidth="1"/>
    <col min="15209" max="15209" width="14.7109375" customWidth="1"/>
    <col min="15213" max="15215" width="14.7109375" customWidth="1"/>
    <col min="15369" max="15369" width="7" customWidth="1"/>
    <col min="15370" max="15370" width="37.28515625" customWidth="1"/>
    <col min="15371" max="15371" width="13.28515625" customWidth="1"/>
    <col min="15372" max="15372" width="14.140625" customWidth="1"/>
    <col min="15373" max="15373" width="12.5703125" customWidth="1"/>
    <col min="15374" max="15374" width="13.42578125" customWidth="1"/>
    <col min="15375" max="15378" width="13.7109375" customWidth="1"/>
    <col min="15379" max="15379" width="14.140625" customWidth="1"/>
    <col min="15380" max="15380" width="13.7109375" customWidth="1"/>
    <col min="15381" max="15381" width="9" customWidth="1"/>
    <col min="15382" max="15389" width="14.7109375" customWidth="1"/>
    <col min="15390" max="15390" width="14.85546875" customWidth="1"/>
    <col min="15391" max="15403" width="14.7109375" customWidth="1"/>
    <col min="15405" max="15405" width="14.7109375" customWidth="1"/>
    <col min="15407" max="15410" width="14.7109375" customWidth="1"/>
    <col min="15411" max="15411" width="14.85546875" customWidth="1"/>
    <col min="15412" max="15415" width="14.7109375" customWidth="1"/>
    <col min="15417" max="15418" width="14.7109375" customWidth="1"/>
    <col min="15420" max="15421" width="14.7109375" customWidth="1"/>
    <col min="15422" max="15422" width="14.5703125" customWidth="1"/>
    <col min="15423" max="15425" width="14.7109375" customWidth="1"/>
    <col min="15428" max="15428" width="14.7109375" customWidth="1"/>
    <col min="15429" max="15429" width="14.85546875" customWidth="1"/>
    <col min="15430" max="15432" width="14.7109375" customWidth="1"/>
    <col min="15434" max="15434" width="14.85546875" customWidth="1"/>
    <col min="15435" max="15436" width="14.7109375" customWidth="1"/>
    <col min="15437" max="15437" width="16.5703125" customWidth="1"/>
    <col min="15438" max="15439" width="14.7109375" customWidth="1"/>
    <col min="15441" max="15446" width="14.7109375" customWidth="1"/>
    <col min="15448" max="15448" width="14.85546875" customWidth="1"/>
    <col min="15449" max="15453" width="14.7109375" customWidth="1"/>
    <col min="15455" max="15459" width="14.7109375" customWidth="1"/>
    <col min="15460" max="15460" width="14.5703125" customWidth="1"/>
    <col min="15462" max="15463" width="14.7109375" customWidth="1"/>
    <col min="15464" max="15464" width="14.85546875" customWidth="1"/>
    <col min="15465" max="15465" width="14.7109375" customWidth="1"/>
    <col min="15469" max="15471" width="14.7109375" customWidth="1"/>
    <col min="15625" max="15625" width="7" customWidth="1"/>
    <col min="15626" max="15626" width="37.28515625" customWidth="1"/>
    <col min="15627" max="15627" width="13.28515625" customWidth="1"/>
    <col min="15628" max="15628" width="14.140625" customWidth="1"/>
    <col min="15629" max="15629" width="12.5703125" customWidth="1"/>
    <col min="15630" max="15630" width="13.42578125" customWidth="1"/>
    <col min="15631" max="15634" width="13.7109375" customWidth="1"/>
    <col min="15635" max="15635" width="14.140625" customWidth="1"/>
    <col min="15636" max="15636" width="13.7109375" customWidth="1"/>
    <col min="15637" max="15637" width="9" customWidth="1"/>
    <col min="15638" max="15645" width="14.7109375" customWidth="1"/>
    <col min="15646" max="15646" width="14.85546875" customWidth="1"/>
    <col min="15647" max="15659" width="14.7109375" customWidth="1"/>
    <col min="15661" max="15661" width="14.7109375" customWidth="1"/>
    <col min="15663" max="15666" width="14.7109375" customWidth="1"/>
    <col min="15667" max="15667" width="14.85546875" customWidth="1"/>
    <col min="15668" max="15671" width="14.7109375" customWidth="1"/>
    <col min="15673" max="15674" width="14.7109375" customWidth="1"/>
    <col min="15676" max="15677" width="14.7109375" customWidth="1"/>
    <col min="15678" max="15678" width="14.5703125" customWidth="1"/>
    <col min="15679" max="15681" width="14.7109375" customWidth="1"/>
    <col min="15684" max="15684" width="14.7109375" customWidth="1"/>
    <col min="15685" max="15685" width="14.85546875" customWidth="1"/>
    <col min="15686" max="15688" width="14.7109375" customWidth="1"/>
    <col min="15690" max="15690" width="14.85546875" customWidth="1"/>
    <col min="15691" max="15692" width="14.7109375" customWidth="1"/>
    <col min="15693" max="15693" width="16.5703125" customWidth="1"/>
    <col min="15694" max="15695" width="14.7109375" customWidth="1"/>
    <col min="15697" max="15702" width="14.7109375" customWidth="1"/>
    <col min="15704" max="15704" width="14.85546875" customWidth="1"/>
    <col min="15705" max="15709" width="14.7109375" customWidth="1"/>
    <col min="15711" max="15715" width="14.7109375" customWidth="1"/>
    <col min="15716" max="15716" width="14.5703125" customWidth="1"/>
    <col min="15718" max="15719" width="14.7109375" customWidth="1"/>
    <col min="15720" max="15720" width="14.85546875" customWidth="1"/>
    <col min="15721" max="15721" width="14.7109375" customWidth="1"/>
    <col min="15725" max="15727" width="14.7109375" customWidth="1"/>
    <col min="15881" max="15881" width="7" customWidth="1"/>
    <col min="15882" max="15882" width="37.28515625" customWidth="1"/>
    <col min="15883" max="15883" width="13.28515625" customWidth="1"/>
    <col min="15884" max="15884" width="14.140625" customWidth="1"/>
    <col min="15885" max="15885" width="12.5703125" customWidth="1"/>
    <col min="15886" max="15886" width="13.42578125" customWidth="1"/>
    <col min="15887" max="15890" width="13.7109375" customWidth="1"/>
    <col min="15891" max="15891" width="14.140625" customWidth="1"/>
    <col min="15892" max="15892" width="13.7109375" customWidth="1"/>
    <col min="15893" max="15893" width="9" customWidth="1"/>
    <col min="15894" max="15901" width="14.7109375" customWidth="1"/>
    <col min="15902" max="15902" width="14.85546875" customWidth="1"/>
    <col min="15903" max="15915" width="14.7109375" customWidth="1"/>
    <col min="15917" max="15917" width="14.7109375" customWidth="1"/>
    <col min="15919" max="15922" width="14.7109375" customWidth="1"/>
    <col min="15923" max="15923" width="14.85546875" customWidth="1"/>
    <col min="15924" max="15927" width="14.7109375" customWidth="1"/>
    <col min="15929" max="15930" width="14.7109375" customWidth="1"/>
    <col min="15932" max="15933" width="14.7109375" customWidth="1"/>
    <col min="15934" max="15934" width="14.5703125" customWidth="1"/>
    <col min="15935" max="15937" width="14.7109375" customWidth="1"/>
    <col min="15940" max="15940" width="14.7109375" customWidth="1"/>
    <col min="15941" max="15941" width="14.85546875" customWidth="1"/>
    <col min="15942" max="15944" width="14.7109375" customWidth="1"/>
    <col min="15946" max="15946" width="14.85546875" customWidth="1"/>
    <col min="15947" max="15948" width="14.7109375" customWidth="1"/>
    <col min="15949" max="15949" width="16.5703125" customWidth="1"/>
    <col min="15950" max="15951" width="14.7109375" customWidth="1"/>
    <col min="15953" max="15958" width="14.7109375" customWidth="1"/>
    <col min="15960" max="15960" width="14.85546875" customWidth="1"/>
    <col min="15961" max="15965" width="14.7109375" customWidth="1"/>
    <col min="15967" max="15971" width="14.7109375" customWidth="1"/>
    <col min="15972" max="15972" width="14.5703125" customWidth="1"/>
    <col min="15974" max="15975" width="14.7109375" customWidth="1"/>
    <col min="15976" max="15976" width="14.85546875" customWidth="1"/>
    <col min="15977" max="15977" width="14.7109375" customWidth="1"/>
    <col min="15981" max="15983" width="14.7109375" customWidth="1"/>
    <col min="16137" max="16137" width="7" customWidth="1"/>
    <col min="16138" max="16138" width="37.28515625" customWidth="1"/>
    <col min="16139" max="16139" width="13.28515625" customWidth="1"/>
    <col min="16140" max="16140" width="14.140625" customWidth="1"/>
    <col min="16141" max="16141" width="12.5703125" customWidth="1"/>
    <col min="16142" max="16142" width="13.42578125" customWidth="1"/>
    <col min="16143" max="16146" width="13.7109375" customWidth="1"/>
    <col min="16147" max="16147" width="14.140625" customWidth="1"/>
    <col min="16148" max="16148" width="13.7109375" customWidth="1"/>
    <col min="16149" max="16149" width="9" customWidth="1"/>
    <col min="16150" max="16157" width="14.7109375" customWidth="1"/>
    <col min="16158" max="16158" width="14.85546875" customWidth="1"/>
    <col min="16159" max="16171" width="14.7109375" customWidth="1"/>
    <col min="16173" max="16173" width="14.7109375" customWidth="1"/>
    <col min="16175" max="16178" width="14.7109375" customWidth="1"/>
    <col min="16179" max="16179" width="14.85546875" customWidth="1"/>
    <col min="16180" max="16183" width="14.7109375" customWidth="1"/>
    <col min="16185" max="16186" width="14.7109375" customWidth="1"/>
    <col min="16188" max="16189" width="14.7109375" customWidth="1"/>
    <col min="16190" max="16190" width="14.5703125" customWidth="1"/>
    <col min="16191" max="16193" width="14.7109375" customWidth="1"/>
    <col min="16196" max="16196" width="14.7109375" customWidth="1"/>
    <col min="16197" max="16197" width="14.85546875" customWidth="1"/>
    <col min="16198" max="16200" width="14.7109375" customWidth="1"/>
    <col min="16202" max="16202" width="14.85546875" customWidth="1"/>
    <col min="16203" max="16204" width="14.7109375" customWidth="1"/>
    <col min="16205" max="16205" width="16.5703125" customWidth="1"/>
    <col min="16206" max="16207" width="14.7109375" customWidth="1"/>
    <col min="16209" max="16214" width="14.7109375" customWidth="1"/>
    <col min="16216" max="16216" width="14.85546875" customWidth="1"/>
    <col min="16217" max="16221" width="14.7109375" customWidth="1"/>
    <col min="16223" max="16227" width="14.7109375" customWidth="1"/>
    <col min="16228" max="16228" width="14.5703125" customWidth="1"/>
    <col min="16230" max="16231" width="14.7109375" customWidth="1"/>
    <col min="16232" max="16232" width="14.85546875" customWidth="1"/>
    <col min="16233" max="16233" width="14.7109375" customWidth="1"/>
    <col min="16237" max="16239" width="14.7109375" customWidth="1"/>
  </cols>
  <sheetData>
    <row r="1" spans="2:17" x14ac:dyDescent="0.2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2:17" x14ac:dyDescent="0.2">
      <c r="B2" s="425" t="s">
        <v>368</v>
      </c>
      <c r="C2" s="425"/>
      <c r="D2" s="425"/>
      <c r="E2" s="425"/>
      <c r="F2" s="425"/>
      <c r="G2" s="425"/>
      <c r="H2" s="425"/>
      <c r="I2" s="425"/>
      <c r="J2" s="425"/>
      <c r="K2" s="425"/>
      <c r="L2" s="425"/>
      <c r="M2" s="425"/>
      <c r="N2" s="425"/>
      <c r="O2" s="425"/>
      <c r="P2" s="425"/>
    </row>
    <row r="3" spans="2:17" x14ac:dyDescent="0.2">
      <c r="B3" s="431" t="s">
        <v>58</v>
      </c>
      <c r="C3" s="431"/>
      <c r="D3" s="431"/>
      <c r="E3" s="431"/>
      <c r="F3" s="431"/>
      <c r="G3" s="431"/>
      <c r="H3" s="431"/>
      <c r="I3" s="431"/>
      <c r="J3" s="431"/>
      <c r="K3" s="431"/>
      <c r="L3" s="431"/>
      <c r="M3" s="431"/>
      <c r="N3" s="431"/>
      <c r="O3" s="431"/>
      <c r="P3" s="431"/>
    </row>
    <row r="4" spans="2:17" x14ac:dyDescent="0.2">
      <c r="B4" s="410" t="s">
        <v>125</v>
      </c>
      <c r="C4" s="410"/>
      <c r="D4" s="410"/>
      <c r="E4" s="410"/>
      <c r="F4" s="410"/>
      <c r="G4" s="410"/>
      <c r="H4" s="410"/>
      <c r="I4" s="410"/>
      <c r="J4" s="410"/>
      <c r="K4" s="410"/>
      <c r="L4" s="410"/>
      <c r="M4" s="410"/>
      <c r="N4" s="410"/>
      <c r="O4" s="410"/>
      <c r="P4" s="410"/>
    </row>
    <row r="5" spans="2:17" x14ac:dyDescent="0.2">
      <c r="B5" s="431" t="s">
        <v>262</v>
      </c>
      <c r="C5" s="431"/>
      <c r="D5" s="431"/>
      <c r="E5" s="431"/>
      <c r="F5" s="431"/>
      <c r="G5" s="431"/>
      <c r="H5" s="431"/>
      <c r="I5" s="431"/>
      <c r="J5" s="431"/>
      <c r="K5" s="431"/>
      <c r="L5" s="431"/>
      <c r="M5" s="431"/>
      <c r="N5" s="431"/>
      <c r="O5" s="431"/>
      <c r="P5" s="431"/>
    </row>
    <row r="6" spans="2:17" x14ac:dyDescent="0.2">
      <c r="B6" s="431" t="s">
        <v>120</v>
      </c>
      <c r="C6" s="431"/>
      <c r="D6" s="431"/>
      <c r="E6" s="431"/>
      <c r="F6" s="431"/>
      <c r="G6" s="431"/>
      <c r="H6" s="431"/>
      <c r="I6" s="431"/>
      <c r="J6" s="431"/>
      <c r="K6" s="431"/>
      <c r="L6" s="431"/>
      <c r="M6" s="431"/>
      <c r="N6" s="431"/>
      <c r="O6" s="431"/>
      <c r="P6" s="431"/>
    </row>
    <row r="7" spans="2:17" x14ac:dyDescent="0.2">
      <c r="B7" s="416" t="s">
        <v>264</v>
      </c>
      <c r="C7" s="416"/>
      <c r="D7" s="416"/>
      <c r="E7" s="416"/>
      <c r="F7" s="416"/>
      <c r="G7" s="416"/>
      <c r="H7" s="416"/>
      <c r="I7" s="416"/>
      <c r="J7" s="416"/>
      <c r="K7" s="416"/>
      <c r="L7" s="416"/>
      <c r="M7" s="416"/>
      <c r="N7" s="416"/>
      <c r="O7" s="416"/>
      <c r="P7" s="416"/>
    </row>
    <row r="8" spans="2:17" x14ac:dyDescent="0.2">
      <c r="C8" s="205"/>
      <c r="D8" s="205"/>
      <c r="E8" s="205"/>
      <c r="F8" s="205"/>
      <c r="G8" s="205"/>
      <c r="H8" s="205"/>
      <c r="I8" s="205"/>
      <c r="J8" s="205"/>
      <c r="K8" s="205"/>
      <c r="L8" s="205"/>
      <c r="M8" s="205"/>
      <c r="N8" s="205"/>
      <c r="O8" s="205"/>
      <c r="P8" s="205"/>
    </row>
    <row r="9" spans="2:17" x14ac:dyDescent="0.2">
      <c r="B9" s="407" t="s">
        <v>62</v>
      </c>
      <c r="C9" s="407" t="s">
        <v>63</v>
      </c>
      <c r="D9" s="432"/>
      <c r="E9" s="433"/>
      <c r="F9" s="433"/>
      <c r="G9" s="433"/>
      <c r="H9" s="433"/>
      <c r="I9" s="433"/>
      <c r="J9" s="433"/>
      <c r="K9" s="433"/>
      <c r="L9" s="433"/>
      <c r="M9" s="433"/>
      <c r="N9" s="433"/>
      <c r="O9" s="434"/>
      <c r="P9" s="243" t="s">
        <v>66</v>
      </c>
    </row>
    <row r="10" spans="2:17" x14ac:dyDescent="0.2">
      <c r="B10" s="407"/>
      <c r="C10" s="407"/>
      <c r="D10" s="435"/>
      <c r="E10" s="436"/>
      <c r="F10" s="436"/>
      <c r="G10" s="436"/>
      <c r="H10" s="436"/>
      <c r="I10" s="436"/>
      <c r="J10" s="436"/>
      <c r="K10" s="436"/>
      <c r="L10" s="436"/>
      <c r="M10" s="436"/>
      <c r="N10" s="436"/>
      <c r="O10" s="437"/>
      <c r="P10" s="243" t="s">
        <v>69</v>
      </c>
    </row>
    <row r="11" spans="2:17" x14ac:dyDescent="0.2">
      <c r="B11" s="93">
        <v>55</v>
      </c>
      <c r="C11" s="94" t="s">
        <v>101</v>
      </c>
      <c r="D11" s="354">
        <f>+D12</f>
        <v>5160</v>
      </c>
      <c r="E11" s="354">
        <f t="shared" ref="E11:O11" si="0">+E12</f>
        <v>5160</v>
      </c>
      <c r="F11" s="354">
        <f t="shared" si="0"/>
        <v>5160</v>
      </c>
      <c r="G11" s="354">
        <f t="shared" si="0"/>
        <v>5160</v>
      </c>
      <c r="H11" s="354">
        <f t="shared" si="0"/>
        <v>5160</v>
      </c>
      <c r="I11" s="354">
        <f t="shared" si="0"/>
        <v>5160</v>
      </c>
      <c r="J11" s="354">
        <f t="shared" si="0"/>
        <v>5160</v>
      </c>
      <c r="K11" s="354">
        <f t="shared" si="0"/>
        <v>5160</v>
      </c>
      <c r="L11" s="354">
        <f t="shared" si="0"/>
        <v>5160</v>
      </c>
      <c r="M11" s="354">
        <f t="shared" si="0"/>
        <v>5160</v>
      </c>
      <c r="N11" s="354">
        <f t="shared" si="0"/>
        <v>5160</v>
      </c>
      <c r="O11" s="354">
        <f t="shared" si="0"/>
        <v>3000</v>
      </c>
      <c r="P11" s="107">
        <f>SUM(P12)</f>
        <v>59760</v>
      </c>
      <c r="Q11" s="7"/>
    </row>
    <row r="12" spans="2:17" x14ac:dyDescent="0.2">
      <c r="B12" s="96">
        <v>553</v>
      </c>
      <c r="C12" s="104" t="s">
        <v>265</v>
      </c>
      <c r="D12" s="215">
        <f>+D13</f>
        <v>5160</v>
      </c>
      <c r="E12" s="215">
        <f>+E13</f>
        <v>5160</v>
      </c>
      <c r="F12" s="215">
        <f t="shared" ref="F12:O12" si="1">+F13</f>
        <v>5160</v>
      </c>
      <c r="G12" s="215">
        <f t="shared" si="1"/>
        <v>5160</v>
      </c>
      <c r="H12" s="215">
        <f t="shared" si="1"/>
        <v>5160</v>
      </c>
      <c r="I12" s="215">
        <f t="shared" si="1"/>
        <v>5160</v>
      </c>
      <c r="J12" s="215">
        <f t="shared" si="1"/>
        <v>5160</v>
      </c>
      <c r="K12" s="215">
        <f t="shared" si="1"/>
        <v>5160</v>
      </c>
      <c r="L12" s="215">
        <f t="shared" si="1"/>
        <v>5160</v>
      </c>
      <c r="M12" s="215">
        <f t="shared" si="1"/>
        <v>5160</v>
      </c>
      <c r="N12" s="215">
        <f t="shared" si="1"/>
        <v>5160</v>
      </c>
      <c r="O12" s="215">
        <f t="shared" si="1"/>
        <v>3000</v>
      </c>
      <c r="P12" s="105">
        <f>SUM(D12:O12)</f>
        <v>59760</v>
      </c>
      <c r="Q12" s="7"/>
    </row>
    <row r="13" spans="2:17" x14ac:dyDescent="0.2">
      <c r="B13" s="103">
        <v>55304</v>
      </c>
      <c r="C13" s="102" t="s">
        <v>114</v>
      </c>
      <c r="D13" s="106">
        <v>5160</v>
      </c>
      <c r="E13" s="106">
        <v>5160</v>
      </c>
      <c r="F13" s="106">
        <v>5160</v>
      </c>
      <c r="G13" s="106">
        <v>5160</v>
      </c>
      <c r="H13" s="106">
        <v>5160</v>
      </c>
      <c r="I13" s="106">
        <v>5160</v>
      </c>
      <c r="J13" s="106">
        <v>5160</v>
      </c>
      <c r="K13" s="106">
        <v>5160</v>
      </c>
      <c r="L13" s="106">
        <v>5160</v>
      </c>
      <c r="M13" s="106">
        <v>5160</v>
      </c>
      <c r="N13" s="106">
        <v>5160</v>
      </c>
      <c r="O13" s="106">
        <v>3000</v>
      </c>
      <c r="P13" s="106">
        <f>SUM(D13:O13)</f>
        <v>59760</v>
      </c>
      <c r="Q13" s="7"/>
    </row>
    <row r="14" spans="2:17" x14ac:dyDescent="0.2">
      <c r="B14" s="96">
        <v>71</v>
      </c>
      <c r="C14" s="104" t="s">
        <v>112</v>
      </c>
      <c r="D14" s="215">
        <f>+D15</f>
        <v>50500</v>
      </c>
      <c r="E14" s="215">
        <f t="shared" ref="E14:O14" si="2">+E15</f>
        <v>50500</v>
      </c>
      <c r="F14" s="215">
        <f t="shared" si="2"/>
        <v>50500</v>
      </c>
      <c r="G14" s="215">
        <f t="shared" si="2"/>
        <v>50500</v>
      </c>
      <c r="H14" s="215">
        <f t="shared" si="2"/>
        <v>50500</v>
      </c>
      <c r="I14" s="215">
        <f t="shared" si="2"/>
        <v>50500</v>
      </c>
      <c r="J14" s="215">
        <f t="shared" si="2"/>
        <v>50500</v>
      </c>
      <c r="K14" s="215">
        <f t="shared" si="2"/>
        <v>50500</v>
      </c>
      <c r="L14" s="215">
        <f t="shared" si="2"/>
        <v>50500</v>
      </c>
      <c r="M14" s="215">
        <f t="shared" si="2"/>
        <v>50500</v>
      </c>
      <c r="N14" s="215">
        <f t="shared" si="2"/>
        <v>50500</v>
      </c>
      <c r="O14" s="215">
        <f t="shared" si="2"/>
        <v>3525.95</v>
      </c>
      <c r="P14" s="105">
        <f t="shared" ref="P14" si="3">SUM(P15)</f>
        <v>559025.94999999995</v>
      </c>
      <c r="Q14" s="7"/>
    </row>
    <row r="15" spans="2:17" x14ac:dyDescent="0.2">
      <c r="B15" s="96">
        <v>713</v>
      </c>
      <c r="C15" s="128" t="s">
        <v>113</v>
      </c>
      <c r="D15" s="216">
        <f>+D16</f>
        <v>50500</v>
      </c>
      <c r="E15" s="216">
        <f t="shared" ref="E15:O15" si="4">+E16</f>
        <v>50500</v>
      </c>
      <c r="F15" s="216">
        <f t="shared" si="4"/>
        <v>50500</v>
      </c>
      <c r="G15" s="216">
        <f t="shared" si="4"/>
        <v>50500</v>
      </c>
      <c r="H15" s="216">
        <f t="shared" si="4"/>
        <v>50500</v>
      </c>
      <c r="I15" s="216">
        <f t="shared" si="4"/>
        <v>50500</v>
      </c>
      <c r="J15" s="216">
        <f t="shared" si="4"/>
        <v>50500</v>
      </c>
      <c r="K15" s="216">
        <f t="shared" si="4"/>
        <v>50500</v>
      </c>
      <c r="L15" s="216">
        <f t="shared" si="4"/>
        <v>50500</v>
      </c>
      <c r="M15" s="216">
        <f t="shared" si="4"/>
        <v>50500</v>
      </c>
      <c r="N15" s="216">
        <f t="shared" si="4"/>
        <v>50500</v>
      </c>
      <c r="O15" s="216">
        <f t="shared" si="4"/>
        <v>3525.95</v>
      </c>
      <c r="P15" s="105">
        <f>SUM(D15:O15)</f>
        <v>559025.94999999995</v>
      </c>
      <c r="Q15" s="7"/>
    </row>
    <row r="16" spans="2:17" x14ac:dyDescent="0.2">
      <c r="B16" s="103">
        <v>71304</v>
      </c>
      <c r="C16" s="102" t="s">
        <v>114</v>
      </c>
      <c r="D16" s="106">
        <v>50500</v>
      </c>
      <c r="E16" s="106">
        <v>50500</v>
      </c>
      <c r="F16" s="106">
        <v>50500</v>
      </c>
      <c r="G16" s="106">
        <v>50500</v>
      </c>
      <c r="H16" s="106">
        <v>50500</v>
      </c>
      <c r="I16" s="106">
        <v>50500</v>
      </c>
      <c r="J16" s="106">
        <v>50500</v>
      </c>
      <c r="K16" s="106">
        <v>50500</v>
      </c>
      <c r="L16" s="106">
        <v>50500</v>
      </c>
      <c r="M16" s="106">
        <v>50500</v>
      </c>
      <c r="N16" s="106">
        <v>50500</v>
      </c>
      <c r="O16" s="106">
        <v>3525.95</v>
      </c>
      <c r="P16" s="106">
        <f>SUM(D16:O16)</f>
        <v>559025.94999999995</v>
      </c>
      <c r="Q16" s="7"/>
    </row>
    <row r="17" spans="2:17" x14ac:dyDescent="0.2">
      <c r="B17" s="103"/>
      <c r="C17" s="102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7"/>
    </row>
    <row r="18" spans="2:17" x14ac:dyDescent="0.2">
      <c r="B18" s="103"/>
      <c r="C18" s="104" t="s">
        <v>115</v>
      </c>
      <c r="D18" s="215">
        <f>SUM(D11+D14)</f>
        <v>55660</v>
      </c>
      <c r="E18" s="215">
        <f t="shared" ref="E18:N18" si="5">SUM(E11+E14)</f>
        <v>55660</v>
      </c>
      <c r="F18" s="215">
        <f t="shared" si="5"/>
        <v>55660</v>
      </c>
      <c r="G18" s="215">
        <f t="shared" si="5"/>
        <v>55660</v>
      </c>
      <c r="H18" s="215">
        <f t="shared" si="5"/>
        <v>55660</v>
      </c>
      <c r="I18" s="215">
        <f t="shared" si="5"/>
        <v>55660</v>
      </c>
      <c r="J18" s="215">
        <f t="shared" si="5"/>
        <v>55660</v>
      </c>
      <c r="K18" s="215">
        <f t="shared" si="5"/>
        <v>55660</v>
      </c>
      <c r="L18" s="215">
        <f t="shared" si="5"/>
        <v>55660</v>
      </c>
      <c r="M18" s="215">
        <f t="shared" si="5"/>
        <v>55660</v>
      </c>
      <c r="N18" s="215">
        <f t="shared" si="5"/>
        <v>55660</v>
      </c>
      <c r="O18" s="215">
        <f>SUM(O11+O14)</f>
        <v>6525.95</v>
      </c>
      <c r="P18" s="105">
        <f>SUM(P11+P14)</f>
        <v>618785.94999999995</v>
      </c>
      <c r="Q18" s="7"/>
    </row>
    <row r="19" spans="2:17" x14ac:dyDescent="0.2">
      <c r="B19" s="103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6"/>
      <c r="Q19" s="7"/>
    </row>
    <row r="20" spans="2:17" x14ac:dyDescent="0.2">
      <c r="B20" s="96"/>
      <c r="C20" s="104" t="s">
        <v>116</v>
      </c>
      <c r="D20" s="215">
        <f>+D11+D14</f>
        <v>55660</v>
      </c>
      <c r="E20" s="215">
        <f t="shared" ref="E20:O20" si="6">+E11+E14</f>
        <v>55660</v>
      </c>
      <c r="F20" s="215">
        <f t="shared" si="6"/>
        <v>55660</v>
      </c>
      <c r="G20" s="215">
        <f t="shared" si="6"/>
        <v>55660</v>
      </c>
      <c r="H20" s="215">
        <f t="shared" si="6"/>
        <v>55660</v>
      </c>
      <c r="I20" s="215">
        <f t="shared" si="6"/>
        <v>55660</v>
      </c>
      <c r="J20" s="215">
        <f t="shared" si="6"/>
        <v>55660</v>
      </c>
      <c r="K20" s="215">
        <f t="shared" si="6"/>
        <v>55660</v>
      </c>
      <c r="L20" s="215">
        <f t="shared" si="6"/>
        <v>55660</v>
      </c>
      <c r="M20" s="215">
        <f t="shared" si="6"/>
        <v>55660</v>
      </c>
      <c r="N20" s="215">
        <f t="shared" si="6"/>
        <v>55660</v>
      </c>
      <c r="O20" s="215">
        <f t="shared" si="6"/>
        <v>6525.95</v>
      </c>
      <c r="P20" s="105">
        <f>SUM(P11+P14)</f>
        <v>618785.94999999995</v>
      </c>
      <c r="Q20" s="15"/>
    </row>
    <row r="21" spans="2:17" x14ac:dyDescent="0.2">
      <c r="B21" s="96"/>
      <c r="C21" s="104" t="s">
        <v>117</v>
      </c>
      <c r="D21" s="215">
        <f>+D12+D15</f>
        <v>55660</v>
      </c>
      <c r="E21" s="215">
        <f t="shared" ref="E21:O21" si="7">+E12+E15</f>
        <v>55660</v>
      </c>
      <c r="F21" s="215">
        <f t="shared" si="7"/>
        <v>55660</v>
      </c>
      <c r="G21" s="215">
        <f t="shared" si="7"/>
        <v>55660</v>
      </c>
      <c r="H21" s="215">
        <f t="shared" si="7"/>
        <v>55660</v>
      </c>
      <c r="I21" s="215">
        <f t="shared" si="7"/>
        <v>55660</v>
      </c>
      <c r="J21" s="215">
        <f t="shared" si="7"/>
        <v>55660</v>
      </c>
      <c r="K21" s="215">
        <f t="shared" si="7"/>
        <v>55660</v>
      </c>
      <c r="L21" s="215">
        <f t="shared" si="7"/>
        <v>55660</v>
      </c>
      <c r="M21" s="215">
        <f t="shared" si="7"/>
        <v>55660</v>
      </c>
      <c r="N21" s="215">
        <f t="shared" si="7"/>
        <v>55660</v>
      </c>
      <c r="O21" s="215">
        <f t="shared" si="7"/>
        <v>6525.95</v>
      </c>
      <c r="P21" s="105">
        <f t="shared" ref="P21" si="8">SUM(P12+P15)</f>
        <v>618785.94999999995</v>
      </c>
      <c r="Q21" s="15"/>
    </row>
    <row r="22" spans="2:17" x14ac:dyDescent="0.2">
      <c r="B22" s="96"/>
      <c r="C22" s="104" t="s">
        <v>118</v>
      </c>
      <c r="D22" s="215">
        <f>+D13+D16</f>
        <v>55660</v>
      </c>
      <c r="E22" s="215">
        <f t="shared" ref="E22:O22" si="9">+E13+E16</f>
        <v>55660</v>
      </c>
      <c r="F22" s="215">
        <f t="shared" si="9"/>
        <v>55660</v>
      </c>
      <c r="G22" s="215">
        <f t="shared" si="9"/>
        <v>55660</v>
      </c>
      <c r="H22" s="215">
        <f t="shared" si="9"/>
        <v>55660</v>
      </c>
      <c r="I22" s="215">
        <f t="shared" si="9"/>
        <v>55660</v>
      </c>
      <c r="J22" s="215">
        <f t="shared" si="9"/>
        <v>55660</v>
      </c>
      <c r="K22" s="215">
        <f t="shared" si="9"/>
        <v>55660</v>
      </c>
      <c r="L22" s="215">
        <f t="shared" si="9"/>
        <v>55660</v>
      </c>
      <c r="M22" s="215">
        <f t="shared" si="9"/>
        <v>55660</v>
      </c>
      <c r="N22" s="215">
        <f t="shared" si="9"/>
        <v>55660</v>
      </c>
      <c r="O22" s="215">
        <f t="shared" si="9"/>
        <v>6525.95</v>
      </c>
      <c r="P22" s="105">
        <f t="shared" ref="P22" si="10">SUM(P13+P16)</f>
        <v>618785.94999999995</v>
      </c>
      <c r="Q22" s="26"/>
    </row>
    <row r="23" spans="2:17" x14ac:dyDescent="0.2">
      <c r="B23" s="56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7"/>
    </row>
    <row r="24" spans="2:17" x14ac:dyDescent="0.2">
      <c r="Q24" s="7"/>
    </row>
    <row r="25" spans="2:17" x14ac:dyDescent="0.2">
      <c r="Q25" s="7"/>
    </row>
    <row r="26" spans="2:17" x14ac:dyDescent="0.2">
      <c r="Q26" s="7"/>
    </row>
    <row r="27" spans="2:17" x14ac:dyDescent="0.2">
      <c r="Q27" s="7"/>
    </row>
    <row r="28" spans="2:17" x14ac:dyDescent="0.2">
      <c r="Q28" s="7"/>
    </row>
    <row r="29" spans="2:17" x14ac:dyDescent="0.2">
      <c r="Q29" s="7"/>
    </row>
    <row r="30" spans="2:17" x14ac:dyDescent="0.2">
      <c r="Q30" s="7"/>
    </row>
    <row r="31" spans="2:17" x14ac:dyDescent="0.2">
      <c r="Q31" s="7"/>
    </row>
    <row r="32" spans="2:17" x14ac:dyDescent="0.2">
      <c r="Q32" s="7"/>
    </row>
    <row r="33" spans="17:17" x14ac:dyDescent="0.2">
      <c r="Q33" s="7"/>
    </row>
    <row r="34" spans="17:17" x14ac:dyDescent="0.2">
      <c r="Q34" s="7"/>
    </row>
    <row r="35" spans="17:17" x14ac:dyDescent="0.2">
      <c r="Q35" s="7"/>
    </row>
    <row r="36" spans="17:17" x14ac:dyDescent="0.2">
      <c r="Q36" s="7"/>
    </row>
    <row r="37" spans="17:17" x14ac:dyDescent="0.2">
      <c r="Q37" s="7"/>
    </row>
    <row r="38" spans="17:17" x14ac:dyDescent="0.2">
      <c r="Q38" s="7"/>
    </row>
    <row r="39" spans="17:17" x14ac:dyDescent="0.2">
      <c r="Q39" s="7"/>
    </row>
    <row r="40" spans="17:17" x14ac:dyDescent="0.2">
      <c r="Q40" s="7"/>
    </row>
    <row r="41" spans="17:17" x14ac:dyDescent="0.2">
      <c r="Q41" s="7"/>
    </row>
    <row r="42" spans="17:17" x14ac:dyDescent="0.2">
      <c r="Q42" s="7"/>
    </row>
    <row r="43" spans="17:17" x14ac:dyDescent="0.2">
      <c r="Q43" s="7"/>
    </row>
    <row r="44" spans="17:17" x14ac:dyDescent="0.2">
      <c r="Q44" s="7"/>
    </row>
    <row r="45" spans="17:17" x14ac:dyDescent="0.2">
      <c r="Q45" s="7"/>
    </row>
    <row r="46" spans="17:17" x14ac:dyDescent="0.2">
      <c r="Q46" s="7"/>
    </row>
    <row r="47" spans="17:17" x14ac:dyDescent="0.2">
      <c r="Q47" s="7"/>
    </row>
    <row r="48" spans="17:17" x14ac:dyDescent="0.2">
      <c r="Q48" s="7"/>
    </row>
    <row r="49" spans="17:17" x14ac:dyDescent="0.2">
      <c r="Q49" s="7"/>
    </row>
    <row r="50" spans="17:17" x14ac:dyDescent="0.2">
      <c r="Q50" s="7"/>
    </row>
    <row r="51" spans="17:17" x14ac:dyDescent="0.2">
      <c r="Q51" s="7"/>
    </row>
    <row r="64" spans="17:17" ht="15" customHeight="1" x14ac:dyDescent="0.2"/>
    <row r="1071" spans="17:17" x14ac:dyDescent="0.2">
      <c r="Q1071" s="10"/>
    </row>
    <row r="1072" spans="17:17" x14ac:dyDescent="0.2">
      <c r="Q1072" s="1"/>
    </row>
    <row r="1073" spans="17:17" x14ac:dyDescent="0.2">
      <c r="Q1073" s="1"/>
    </row>
    <row r="1074" spans="17:17" x14ac:dyDescent="0.2">
      <c r="Q1074" s="1"/>
    </row>
    <row r="1075" spans="17:17" x14ac:dyDescent="0.2">
      <c r="Q1075" s="1"/>
    </row>
    <row r="1076" spans="17:17" x14ac:dyDescent="0.2">
      <c r="Q1076" s="11"/>
    </row>
    <row r="1077" spans="17:17" x14ac:dyDescent="0.2">
      <c r="Q1077" s="1"/>
    </row>
    <row r="1078" spans="17:17" x14ac:dyDescent="0.2">
      <c r="Q1078" s="1"/>
    </row>
    <row r="1079" spans="17:17" x14ac:dyDescent="0.2">
      <c r="Q1079" s="1"/>
    </row>
    <row r="1080" spans="17:17" x14ac:dyDescent="0.2">
      <c r="Q1080" s="1"/>
    </row>
    <row r="1081" spans="17:17" x14ac:dyDescent="0.2">
      <c r="Q1081" s="1"/>
    </row>
    <row r="1082" spans="17:17" x14ac:dyDescent="0.2">
      <c r="Q1082" s="1"/>
    </row>
    <row r="1083" spans="17:17" x14ac:dyDescent="0.2">
      <c r="Q1083" s="1"/>
    </row>
    <row r="1084" spans="17:17" x14ac:dyDescent="0.2">
      <c r="Q1084" s="1"/>
    </row>
    <row r="1085" spans="17:17" x14ac:dyDescent="0.2">
      <c r="Q1085" s="1"/>
    </row>
    <row r="1086" spans="17:17" x14ac:dyDescent="0.2">
      <c r="Q1086" s="1"/>
    </row>
    <row r="1087" spans="17:17" x14ac:dyDescent="0.2">
      <c r="Q1087" s="1"/>
    </row>
    <row r="1088" spans="17:17" x14ac:dyDescent="0.2">
      <c r="Q1088" s="1"/>
    </row>
    <row r="1089" spans="17:17" x14ac:dyDescent="0.2">
      <c r="Q1089" s="12"/>
    </row>
    <row r="1090" spans="17:17" x14ac:dyDescent="0.2">
      <c r="Q1090" s="13"/>
    </row>
    <row r="1091" spans="17:17" x14ac:dyDescent="0.2">
      <c r="Q1091" s="12"/>
    </row>
    <row r="1092" spans="17:17" x14ac:dyDescent="0.2">
      <c r="Q1092" s="14"/>
    </row>
    <row r="1093" spans="17:17" x14ac:dyDescent="0.2">
      <c r="Q1093" s="7"/>
    </row>
    <row r="1094" spans="17:17" x14ac:dyDescent="0.2">
      <c r="Q1094" s="6"/>
    </row>
    <row r="1095" spans="17:17" x14ac:dyDescent="0.2">
      <c r="Q1095" s="7"/>
    </row>
    <row r="1096" spans="17:17" x14ac:dyDescent="0.2">
      <c r="Q1096" s="7"/>
    </row>
    <row r="1097" spans="17:17" x14ac:dyDescent="0.2">
      <c r="Q1097" s="7"/>
    </row>
    <row r="1098" spans="17:17" x14ac:dyDescent="0.2">
      <c r="Q1098" s="6"/>
    </row>
    <row r="1099" spans="17:17" x14ac:dyDescent="0.2">
      <c r="Q1099" s="6"/>
    </row>
    <row r="1100" spans="17:17" x14ac:dyDescent="0.2">
      <c r="Q1100" s="6"/>
    </row>
    <row r="1101" spans="17:17" x14ac:dyDescent="0.2">
      <c r="Q1101" s="6"/>
    </row>
    <row r="1102" spans="17:17" x14ac:dyDescent="0.2">
      <c r="Q1102" s="6"/>
    </row>
    <row r="1103" spans="17:17" x14ac:dyDescent="0.2">
      <c r="Q1103" s="6"/>
    </row>
    <row r="2445" spans="18:110" ht="11.1" customHeight="1" x14ac:dyDescent="0.2">
      <c r="R2445" s="10"/>
      <c r="S2445" s="10"/>
      <c r="T2445" s="10"/>
      <c r="V2445" s="10"/>
      <c r="W2445" s="10"/>
      <c r="X2445" s="10"/>
      <c r="Y2445" s="10"/>
      <c r="Z2445" s="10"/>
      <c r="AA2445" s="10"/>
      <c r="AB2445" s="10"/>
      <c r="AC2445" s="10"/>
      <c r="AD2445" s="10"/>
      <c r="AE2445" s="10"/>
      <c r="AF2445" s="10"/>
      <c r="AG2445" s="10"/>
      <c r="AH2445" s="10"/>
      <c r="AI2445" s="10"/>
      <c r="AJ2445" s="10"/>
      <c r="AK2445" s="10"/>
      <c r="AL2445" s="10"/>
      <c r="AM2445" s="10"/>
      <c r="AN2445" s="10"/>
      <c r="AO2445" s="10"/>
      <c r="AP2445" s="10"/>
      <c r="AQ2445" s="10"/>
      <c r="AR2445" s="10"/>
      <c r="AS2445" s="10"/>
      <c r="AT2445" s="10"/>
      <c r="AU2445" s="10"/>
      <c r="AV2445" s="10"/>
      <c r="AW2445" s="10"/>
      <c r="AX2445" s="10"/>
      <c r="AY2445" s="10"/>
      <c r="AZ2445" s="10"/>
      <c r="BA2445" s="10"/>
      <c r="BB2445" s="10"/>
      <c r="BC2445" s="10"/>
      <c r="BD2445" s="10"/>
      <c r="BE2445" s="10"/>
      <c r="BF2445" s="10"/>
      <c r="BH2445" s="10"/>
      <c r="BI2445" s="10"/>
      <c r="BJ2445" s="10"/>
      <c r="BK2445" s="10"/>
      <c r="BL2445" s="10"/>
      <c r="BM2445" s="10"/>
      <c r="BO2445" s="10"/>
      <c r="BP2445" s="10"/>
      <c r="BQ2445" s="10"/>
      <c r="BR2445" s="10"/>
      <c r="BS2445" s="10"/>
      <c r="BT2445" s="10"/>
      <c r="BV2445" s="10"/>
      <c r="BW2445" s="10"/>
      <c r="BX2445" s="10"/>
      <c r="BY2445" s="10"/>
      <c r="BZ2445" s="10"/>
      <c r="CA2445" s="10"/>
      <c r="CC2445" s="10"/>
      <c r="CD2445" s="10"/>
      <c r="CE2445" s="10"/>
      <c r="CF2445" s="10"/>
      <c r="CG2445" s="10"/>
      <c r="CH2445" s="10"/>
      <c r="CJ2445" s="10"/>
      <c r="CK2445" s="10"/>
      <c r="CL2445" s="10"/>
      <c r="CM2445" s="10"/>
      <c r="CN2445" s="10"/>
      <c r="CO2445" s="10"/>
      <c r="CQ2445" s="10"/>
      <c r="CR2445" s="10"/>
      <c r="CS2445" s="10"/>
      <c r="CT2445" s="10"/>
      <c r="CU2445" s="10"/>
      <c r="CV2445" s="10"/>
      <c r="CX2445" s="10"/>
      <c r="CY2445" s="10"/>
      <c r="CZ2445" s="10"/>
      <c r="DA2445" s="10"/>
      <c r="DB2445" s="10"/>
      <c r="DC2445" s="10"/>
      <c r="DE2445" s="10"/>
      <c r="DF2445" s="10"/>
    </row>
    <row r="2446" spans="18:110" ht="11.1" customHeight="1" x14ac:dyDescent="0.2">
      <c r="R2446" s="1"/>
      <c r="S2446" s="1"/>
      <c r="T2446" s="1"/>
      <c r="V2446" s="1"/>
      <c r="W2446" s="1"/>
      <c r="X2446" s="1"/>
      <c r="Y2446" s="1"/>
      <c r="Z2446" s="1"/>
      <c r="AA2446" s="1"/>
      <c r="AB2446" s="1"/>
      <c r="AC2446" s="1"/>
      <c r="AD2446" s="1"/>
      <c r="AE2446" s="1"/>
      <c r="AF2446" s="1"/>
      <c r="AG2446" s="1"/>
      <c r="AH2446" s="1"/>
      <c r="AI2446" s="1"/>
      <c r="AJ2446" s="1"/>
      <c r="AK2446" s="1"/>
      <c r="AL2446" s="1"/>
      <c r="AM2446" s="1"/>
      <c r="AN2446" s="1"/>
      <c r="AO2446" s="1"/>
      <c r="AP2446" s="1"/>
      <c r="AQ2446" s="1"/>
      <c r="AR2446" s="1"/>
      <c r="AS2446" s="1"/>
      <c r="AT2446" s="1"/>
      <c r="AU2446" s="1"/>
      <c r="AV2446" s="1"/>
      <c r="AW2446" s="1"/>
      <c r="AX2446" s="1"/>
      <c r="AY2446" s="1"/>
      <c r="AZ2446" s="1"/>
      <c r="BA2446" s="1"/>
      <c r="BB2446" s="1"/>
      <c r="BC2446" s="1"/>
      <c r="BD2446" s="1"/>
      <c r="BE2446" s="1"/>
      <c r="BF2446" s="1"/>
      <c r="BH2446" s="1"/>
      <c r="BI2446" s="1"/>
      <c r="BJ2446" s="1"/>
      <c r="BK2446" s="1"/>
      <c r="BL2446" s="1"/>
      <c r="BM2446" s="1"/>
      <c r="BO2446" s="1"/>
      <c r="BP2446" s="1"/>
      <c r="BQ2446" s="1"/>
      <c r="BR2446" s="1"/>
      <c r="BS2446" s="1"/>
      <c r="BT2446" s="1"/>
      <c r="BV2446" s="1"/>
      <c r="BW2446" s="1"/>
      <c r="BX2446" s="1"/>
      <c r="BY2446" s="1"/>
      <c r="BZ2446" s="1"/>
      <c r="CA2446" s="1"/>
      <c r="CC2446" s="1"/>
      <c r="CD2446" s="1"/>
      <c r="CE2446" s="1"/>
      <c r="CF2446" s="1"/>
      <c r="CG2446" s="1"/>
      <c r="CH2446" s="1"/>
      <c r="CJ2446" s="1"/>
      <c r="CK2446" s="1"/>
      <c r="CL2446" s="1"/>
      <c r="CM2446" s="1"/>
      <c r="CN2446" s="1"/>
      <c r="CO2446" s="1"/>
      <c r="CQ2446" s="1"/>
      <c r="CR2446" s="1"/>
      <c r="CS2446" s="1"/>
      <c r="CT2446" s="1"/>
      <c r="CU2446" s="1"/>
      <c r="CV2446" s="1"/>
      <c r="CX2446" s="1"/>
      <c r="CY2446" s="1"/>
      <c r="CZ2446" s="1"/>
      <c r="DA2446" s="1"/>
      <c r="DB2446" s="1"/>
      <c r="DC2446" s="1"/>
      <c r="DE2446" s="1"/>
      <c r="DF2446" s="1"/>
    </row>
    <row r="2447" spans="18:110" ht="11.1" customHeight="1" x14ac:dyDescent="0.2">
      <c r="R2447" s="1"/>
      <c r="S2447" s="1"/>
      <c r="T2447" s="1"/>
      <c r="V2447" s="1"/>
      <c r="W2447" s="1"/>
      <c r="X2447" s="1"/>
      <c r="Y2447" s="1"/>
      <c r="Z2447" s="1"/>
      <c r="AA2447" s="1"/>
      <c r="AB2447" s="1"/>
      <c r="AC2447" s="1"/>
      <c r="AD2447" s="1"/>
      <c r="AE2447" s="1"/>
      <c r="AF2447" s="1"/>
      <c r="AG2447" s="1"/>
      <c r="AH2447" s="1"/>
      <c r="AI2447" s="1"/>
      <c r="AJ2447" s="1"/>
      <c r="AK2447" s="1"/>
      <c r="AL2447" s="1"/>
      <c r="AM2447" s="1"/>
      <c r="AN2447" s="1"/>
      <c r="AO2447" s="1"/>
      <c r="AP2447" s="1"/>
      <c r="AR2447" s="1"/>
      <c r="AS2447" s="1"/>
      <c r="AU2447" s="1"/>
      <c r="AW2447" s="1"/>
      <c r="AX2447" s="1"/>
      <c r="AY2447" s="1"/>
      <c r="AZ2447" s="1"/>
      <c r="BA2447" s="1"/>
      <c r="BB2447" s="1"/>
      <c r="BD2447" s="1"/>
      <c r="BF2447" s="1"/>
      <c r="BH2447" s="1"/>
      <c r="BI2447" s="1"/>
      <c r="BJ2447" s="1"/>
      <c r="BK2447" s="1"/>
      <c r="BL2447" s="1"/>
      <c r="BM2447" s="1"/>
      <c r="BO2447" s="1"/>
      <c r="BP2447" s="1"/>
      <c r="BQ2447" s="1"/>
      <c r="BR2447" s="1"/>
      <c r="BT2447" s="1"/>
      <c r="BV2447" s="1"/>
      <c r="BW2447" s="1"/>
      <c r="BX2447" s="1"/>
      <c r="BY2447" s="1"/>
      <c r="BZ2447" s="1"/>
      <c r="CA2447" s="1"/>
      <c r="CC2447" s="1"/>
      <c r="CD2447" s="1"/>
      <c r="CE2447" s="1"/>
      <c r="CF2447" s="1"/>
      <c r="CG2447" s="1"/>
      <c r="CH2447" s="1"/>
      <c r="CJ2447" s="1"/>
      <c r="CL2447" s="1"/>
      <c r="CM2447" s="1"/>
      <c r="CN2447" s="1"/>
      <c r="CO2447" s="1"/>
      <c r="CQ2447" s="1"/>
      <c r="CR2447" s="1"/>
      <c r="CS2447" s="1"/>
      <c r="CT2447" s="1"/>
      <c r="CU2447" s="1"/>
      <c r="CV2447" s="1"/>
      <c r="CX2447" s="1"/>
      <c r="CY2447" s="1"/>
      <c r="CZ2447" s="1"/>
      <c r="DE2447" s="1"/>
      <c r="DF2447" s="1"/>
    </row>
    <row r="2448" spans="18:110" x14ac:dyDescent="0.2">
      <c r="R2448" s="1"/>
      <c r="S2448" s="1"/>
      <c r="T2448" s="1"/>
      <c r="V2448" s="1"/>
      <c r="W2448" s="1"/>
      <c r="X2448" s="1"/>
      <c r="Y2448" s="1"/>
      <c r="Z2448" s="1"/>
      <c r="AA2448" s="1"/>
      <c r="AB2448" s="1"/>
      <c r="AC2448" s="1"/>
      <c r="AD2448" s="1"/>
      <c r="AE2448" s="1"/>
      <c r="AF2448" s="1"/>
      <c r="AG2448" s="1"/>
      <c r="AH2448" s="1"/>
      <c r="AI2448" s="1"/>
      <c r="AJ2448" s="1"/>
      <c r="AK2448" s="1"/>
      <c r="AL2448" s="1"/>
      <c r="AM2448" s="1"/>
      <c r="AN2448" s="1"/>
      <c r="AO2448" s="1"/>
      <c r="AP2448" s="1"/>
      <c r="AR2448" s="1"/>
      <c r="AS2448" s="1"/>
      <c r="AU2448" s="1"/>
      <c r="AW2448" s="1"/>
      <c r="AX2448" s="1"/>
      <c r="AY2448" s="1"/>
      <c r="AZ2448" s="1"/>
      <c r="BA2448" s="1"/>
      <c r="BB2448" s="1"/>
      <c r="BD2448" s="1"/>
      <c r="BF2448" s="1"/>
      <c r="BH2448" s="1"/>
      <c r="BI2448" s="1"/>
      <c r="BJ2448" s="1"/>
      <c r="BK2448" s="1"/>
      <c r="BL2448" s="1"/>
      <c r="BM2448" s="1"/>
      <c r="BO2448" s="1"/>
      <c r="BP2448" s="1"/>
      <c r="BQ2448" s="1"/>
      <c r="BR2448" s="1"/>
      <c r="BT2448" s="1"/>
      <c r="BV2448" s="1"/>
      <c r="BW2448" s="1"/>
      <c r="BX2448" s="1"/>
      <c r="BY2448" s="1"/>
      <c r="BZ2448" s="1"/>
      <c r="CA2448" s="1"/>
      <c r="CC2448" s="1"/>
      <c r="CD2448" s="1"/>
      <c r="CE2448" s="1"/>
      <c r="CF2448" s="1"/>
      <c r="CG2448" s="1"/>
      <c r="CH2448" s="1"/>
      <c r="CJ2448" s="1"/>
      <c r="CL2448" s="1"/>
      <c r="CM2448" s="1"/>
      <c r="CN2448" s="1"/>
      <c r="CO2448" s="1"/>
      <c r="CQ2448" s="1"/>
      <c r="CR2448" s="1"/>
      <c r="CS2448" s="1"/>
      <c r="CT2448" s="1"/>
      <c r="CU2448" s="1"/>
      <c r="CV2448" s="1"/>
      <c r="CX2448" s="1"/>
      <c r="CY2448" s="1"/>
      <c r="CZ2448" s="1"/>
      <c r="DE2448" s="1"/>
      <c r="DF2448" s="1"/>
    </row>
    <row r="2449" spans="18:110" ht="12.95" customHeight="1" x14ac:dyDescent="0.2">
      <c r="R2449" s="1"/>
      <c r="S2449" s="1"/>
      <c r="T2449" s="1"/>
      <c r="V2449" s="1"/>
      <c r="W2449" s="1"/>
      <c r="X2449" s="1"/>
      <c r="Y2449" s="1"/>
      <c r="Z2449" s="1"/>
      <c r="AA2449" s="1"/>
      <c r="AB2449" s="1"/>
      <c r="AC2449" s="1"/>
      <c r="AD2449" s="1"/>
      <c r="AE2449" s="1"/>
      <c r="AF2449" s="1"/>
      <c r="AG2449" s="1"/>
      <c r="AH2449" s="1"/>
      <c r="AI2449" s="1"/>
      <c r="AL2449" s="1"/>
      <c r="AM2449" s="1"/>
      <c r="AN2449" s="1"/>
      <c r="AO2449" s="1"/>
      <c r="AP2449" s="1"/>
      <c r="AR2449" s="1"/>
      <c r="AS2449" s="1"/>
      <c r="AU2449" s="1"/>
      <c r="AW2449" s="1"/>
      <c r="AX2449" s="1"/>
      <c r="BA2449" s="1"/>
      <c r="BD2449" s="1"/>
      <c r="BF2449" s="1"/>
      <c r="BH2449" s="1"/>
      <c r="BI2449" s="1"/>
      <c r="BJ2449" s="1"/>
      <c r="BK2449" s="1"/>
      <c r="BM2449" s="1"/>
      <c r="BO2449" s="1"/>
      <c r="BP2449" s="1"/>
      <c r="BQ2449" s="1"/>
      <c r="BR2449" s="1"/>
      <c r="BT2449" s="1"/>
      <c r="BV2449" s="1"/>
      <c r="BW2449" s="1"/>
      <c r="BX2449" s="1"/>
      <c r="BY2449" s="1"/>
      <c r="BZ2449" s="1"/>
      <c r="CA2449" s="1"/>
      <c r="CD2449" s="1"/>
      <c r="CE2449" s="1"/>
      <c r="CF2449" s="1"/>
      <c r="CG2449" s="1"/>
      <c r="CH2449" s="1"/>
      <c r="CL2449" s="1"/>
      <c r="CM2449" s="1"/>
      <c r="CN2449" s="1"/>
      <c r="CO2449" s="1"/>
      <c r="CR2449" s="1"/>
      <c r="CS2449" s="1"/>
      <c r="CT2449" s="1"/>
      <c r="CU2449" s="1"/>
      <c r="CV2449" s="1"/>
      <c r="CZ2449" s="1"/>
      <c r="DE2449" s="1"/>
      <c r="DF2449" s="1"/>
    </row>
    <row r="2450" spans="18:110" ht="12.95" customHeight="1" x14ac:dyDescent="0.2">
      <c r="R2450" s="1"/>
      <c r="S2450" s="1"/>
      <c r="T2450" s="1"/>
      <c r="V2450" s="1"/>
      <c r="W2450" s="1"/>
      <c r="X2450" s="1"/>
      <c r="Y2450" s="1"/>
      <c r="Z2450" s="1"/>
      <c r="AA2450" s="1"/>
      <c r="AB2450" s="1"/>
      <c r="AD2450" s="1"/>
      <c r="AE2450" s="1"/>
      <c r="AF2450" s="1"/>
      <c r="AG2450" s="1"/>
      <c r="AH2450" s="1"/>
      <c r="AI2450" s="1"/>
      <c r="AL2450" s="1"/>
      <c r="AM2450" s="1"/>
      <c r="AN2450" s="1"/>
      <c r="AO2450" s="1"/>
      <c r="AP2450" s="1"/>
      <c r="AR2450" s="1"/>
      <c r="AS2450" s="1"/>
      <c r="AU2450" s="1"/>
      <c r="AW2450" s="1"/>
      <c r="AX2450" s="1"/>
      <c r="BA2450" s="1"/>
      <c r="BD2450" s="1"/>
      <c r="BF2450" s="1"/>
      <c r="BH2450" s="1"/>
      <c r="BI2450" s="1"/>
      <c r="BJ2450" s="1"/>
      <c r="BK2450" s="1"/>
      <c r="BM2450" s="1"/>
      <c r="BO2450" s="1"/>
      <c r="BP2450" s="1"/>
      <c r="BQ2450" s="1"/>
      <c r="BR2450" s="1"/>
      <c r="BT2450" s="1"/>
      <c r="BW2450" s="1"/>
      <c r="BX2450" s="1"/>
      <c r="BY2450" s="1"/>
      <c r="BZ2450" s="1"/>
      <c r="CA2450" s="1"/>
      <c r="CD2450" s="1"/>
      <c r="CE2450" s="1"/>
      <c r="CF2450" s="1"/>
      <c r="CG2450" s="1"/>
      <c r="CH2450" s="1"/>
      <c r="CL2450" s="1"/>
      <c r="CM2450" s="1"/>
      <c r="CN2450" s="1"/>
      <c r="CO2450" s="1"/>
      <c r="CR2450" s="1"/>
      <c r="CS2450" s="1"/>
      <c r="CT2450" s="1"/>
      <c r="CU2450" s="1"/>
      <c r="CV2450" s="1"/>
      <c r="CZ2450" s="1"/>
      <c r="DE2450" s="1"/>
      <c r="DF2450" s="1"/>
    </row>
    <row r="2451" spans="18:110" ht="12.95" customHeight="1" x14ac:dyDescent="0.2">
      <c r="R2451" s="1"/>
      <c r="S2451" s="1"/>
      <c r="T2451" s="1"/>
      <c r="V2451" s="1"/>
      <c r="W2451" s="1"/>
      <c r="X2451" s="1"/>
      <c r="Y2451" s="1"/>
      <c r="Z2451" s="1"/>
      <c r="AA2451" s="1"/>
      <c r="AB2451" s="1"/>
      <c r="AD2451" s="1"/>
      <c r="AE2451" s="1"/>
      <c r="AF2451" s="1"/>
      <c r="AG2451" s="1"/>
      <c r="AH2451" s="1"/>
      <c r="AI2451" s="1"/>
      <c r="AL2451" s="1"/>
      <c r="AM2451" s="1"/>
      <c r="AN2451" s="1"/>
      <c r="AO2451" s="1"/>
      <c r="AP2451" s="1"/>
      <c r="AR2451" s="1"/>
      <c r="AS2451" s="1"/>
      <c r="AU2451" s="1"/>
      <c r="AW2451" s="1"/>
      <c r="AX2451" s="1"/>
      <c r="BA2451" s="1"/>
      <c r="BD2451" s="1"/>
      <c r="BF2451" s="1"/>
      <c r="BH2451" s="1"/>
      <c r="BI2451" s="1"/>
      <c r="BJ2451" s="1"/>
      <c r="BK2451" s="1"/>
      <c r="BM2451" s="1"/>
      <c r="BO2451" s="1"/>
      <c r="BP2451" s="1"/>
      <c r="BQ2451" s="1"/>
      <c r="BR2451" s="1"/>
      <c r="BT2451" s="1"/>
      <c r="BW2451" s="1"/>
      <c r="BX2451" s="1"/>
      <c r="BY2451" s="1"/>
      <c r="BZ2451" s="1"/>
      <c r="CA2451" s="1"/>
      <c r="CD2451" s="1"/>
      <c r="CE2451" s="1"/>
      <c r="CF2451" s="1"/>
      <c r="CG2451" s="1"/>
      <c r="CH2451" s="1"/>
      <c r="CL2451" s="1"/>
      <c r="CM2451" s="1"/>
      <c r="CN2451" s="1"/>
      <c r="CO2451" s="1"/>
      <c r="CR2451" s="1"/>
      <c r="CS2451" s="1"/>
      <c r="CT2451" s="1"/>
      <c r="CU2451" s="1"/>
      <c r="CV2451" s="1"/>
      <c r="CZ2451" s="1"/>
      <c r="DE2451" s="1"/>
      <c r="DF2451" s="1"/>
    </row>
    <row r="2452" spans="18:110" x14ac:dyDescent="0.2">
      <c r="R2452" s="1"/>
      <c r="S2452" s="1"/>
      <c r="T2452" s="1"/>
      <c r="V2452" s="1"/>
      <c r="W2452" s="1"/>
      <c r="X2452" s="1"/>
      <c r="Y2452" s="1"/>
      <c r="Z2452" s="1"/>
      <c r="AA2452" s="1"/>
      <c r="AB2452" s="1"/>
      <c r="AD2452" s="1"/>
      <c r="AE2452" s="1"/>
      <c r="AF2452" s="1"/>
      <c r="AG2452" s="1"/>
      <c r="AH2452" s="1"/>
      <c r="AI2452" s="1"/>
      <c r="AL2452" s="1"/>
      <c r="AM2452" s="1"/>
      <c r="AO2452" s="1"/>
      <c r="AP2452" s="1"/>
      <c r="AR2452" s="1"/>
      <c r="AS2452" s="1"/>
      <c r="AU2452" s="1"/>
      <c r="AW2452" s="1"/>
      <c r="AX2452" s="1"/>
      <c r="BA2452" s="1"/>
      <c r="BD2452" s="1"/>
      <c r="BF2452" s="1"/>
      <c r="BH2452" s="1"/>
      <c r="BI2452" s="1"/>
      <c r="BJ2452" s="1"/>
      <c r="BK2452" s="1"/>
      <c r="BM2452" s="1"/>
      <c r="BO2452" s="1"/>
      <c r="BP2452" s="1"/>
      <c r="BQ2452" s="1"/>
      <c r="BR2452" s="1"/>
      <c r="BT2452" s="1"/>
      <c r="BW2452" s="1"/>
      <c r="BX2452" s="1"/>
      <c r="BY2452" s="1"/>
      <c r="BZ2452" s="1"/>
      <c r="CA2452" s="1"/>
      <c r="CD2452" s="1"/>
      <c r="CE2452" s="1"/>
      <c r="CF2452" s="1"/>
      <c r="CG2452" s="1"/>
      <c r="CH2452" s="1"/>
      <c r="CL2452" s="1"/>
      <c r="CM2452" s="1"/>
      <c r="CN2452" s="1"/>
      <c r="CO2452" s="1"/>
      <c r="CR2452" s="1"/>
      <c r="CS2452" s="1"/>
      <c r="CT2452" s="1"/>
      <c r="CU2452" s="1"/>
      <c r="CZ2452" s="1"/>
      <c r="DE2452" s="1"/>
      <c r="DF2452" s="1"/>
    </row>
    <row r="2453" spans="18:110" x14ac:dyDescent="0.2">
      <c r="R2453" s="1"/>
      <c r="S2453" s="1"/>
      <c r="T2453" s="1"/>
      <c r="V2453" s="1"/>
      <c r="W2453" s="1"/>
      <c r="X2453" s="1"/>
      <c r="Y2453" s="1"/>
      <c r="Z2453" s="1"/>
      <c r="AA2453" s="1"/>
      <c r="AB2453" s="1"/>
      <c r="AD2453" s="1"/>
      <c r="AE2453" s="1"/>
      <c r="AF2453" s="1"/>
      <c r="AG2453" s="1"/>
      <c r="AH2453" s="1"/>
      <c r="AI2453" s="1"/>
      <c r="AL2453" s="1"/>
      <c r="AM2453" s="1"/>
      <c r="AO2453" s="1"/>
      <c r="AP2453" s="1"/>
      <c r="AR2453" s="1"/>
      <c r="AS2453" s="1"/>
      <c r="AU2453" s="1"/>
      <c r="AW2453" s="1"/>
      <c r="AX2453" s="1"/>
      <c r="BA2453" s="1"/>
      <c r="BD2453" s="1"/>
      <c r="BF2453" s="1"/>
      <c r="BH2453" s="1"/>
      <c r="BI2453" s="1"/>
      <c r="BJ2453" s="1"/>
      <c r="BK2453" s="1"/>
      <c r="BM2453" s="1"/>
      <c r="BO2453" s="1"/>
      <c r="BP2453" s="1"/>
      <c r="BQ2453" s="1"/>
      <c r="BR2453" s="1"/>
      <c r="BT2453" s="1"/>
      <c r="BW2453" s="1"/>
      <c r="BX2453" s="1"/>
      <c r="BY2453" s="1"/>
      <c r="BZ2453" s="1"/>
      <c r="CA2453" s="1"/>
      <c r="CD2453" s="1"/>
      <c r="CE2453" s="1"/>
      <c r="CF2453" s="1"/>
      <c r="CG2453" s="1"/>
      <c r="CH2453" s="1"/>
      <c r="CL2453" s="1"/>
      <c r="CM2453" s="1"/>
      <c r="CN2453" s="1"/>
      <c r="CO2453" s="1"/>
      <c r="CR2453" s="1"/>
      <c r="CS2453" s="1"/>
      <c r="CT2453" s="1"/>
      <c r="CU2453" s="1"/>
      <c r="CZ2453" s="1"/>
      <c r="DE2453" s="1"/>
      <c r="DF2453" s="1"/>
    </row>
    <row r="2454" spans="18:110" x14ac:dyDescent="0.2">
      <c r="R2454" s="1"/>
      <c r="S2454" s="1"/>
      <c r="T2454" s="1"/>
      <c r="V2454" s="1"/>
      <c r="W2454" s="1"/>
      <c r="X2454" s="1"/>
      <c r="Y2454" s="1"/>
      <c r="Z2454" s="1"/>
      <c r="AA2454" s="1"/>
      <c r="AB2454" s="1"/>
      <c r="AD2454" s="1"/>
      <c r="AE2454" s="1"/>
      <c r="AF2454" s="1"/>
      <c r="AG2454" s="1"/>
      <c r="AH2454" s="1"/>
      <c r="AI2454" s="1"/>
      <c r="AL2454" s="1"/>
      <c r="AM2454" s="1"/>
      <c r="AO2454" s="1"/>
      <c r="AR2454" s="1"/>
      <c r="AS2454" s="1"/>
      <c r="AU2454" s="1"/>
      <c r="AW2454" s="1"/>
      <c r="AX2454" s="1"/>
      <c r="BA2454" s="1"/>
      <c r="BD2454" s="1"/>
      <c r="BF2454" s="1"/>
      <c r="BH2454" s="1"/>
      <c r="BI2454" s="1"/>
      <c r="BJ2454" s="1"/>
      <c r="BK2454" s="1"/>
      <c r="BM2454" s="1"/>
      <c r="BO2454" s="1"/>
      <c r="BP2454" s="1"/>
      <c r="BQ2454" s="1"/>
      <c r="BR2454" s="1"/>
      <c r="BT2454" s="1"/>
      <c r="BW2454" s="1"/>
      <c r="BX2454" s="1"/>
      <c r="BY2454" s="1"/>
      <c r="BZ2454" s="1"/>
      <c r="CA2454" s="1"/>
      <c r="CD2454" s="1"/>
      <c r="CE2454" s="1"/>
      <c r="CF2454" s="1"/>
      <c r="CG2454" s="1"/>
      <c r="CH2454" s="1"/>
      <c r="CL2454" s="1"/>
      <c r="CM2454" s="1"/>
      <c r="CN2454" s="1"/>
      <c r="CO2454" s="1"/>
      <c r="CR2454" s="1"/>
      <c r="CS2454" s="1"/>
      <c r="CT2454" s="1"/>
      <c r="CU2454" s="1"/>
      <c r="CZ2454" s="1"/>
      <c r="DE2454" s="1"/>
      <c r="DF2454" s="1"/>
    </row>
    <row r="2455" spans="18:110" x14ac:dyDescent="0.2">
      <c r="R2455" s="1"/>
      <c r="S2455" s="1"/>
      <c r="T2455" s="1"/>
      <c r="V2455" s="1"/>
      <c r="W2455" s="1"/>
      <c r="X2455" s="1"/>
      <c r="Y2455" s="1"/>
      <c r="Z2455" s="1"/>
      <c r="AA2455" s="1"/>
      <c r="AB2455" s="1"/>
      <c r="AD2455" s="1"/>
      <c r="AE2455" s="1"/>
      <c r="AF2455" s="1"/>
      <c r="AG2455" s="1"/>
      <c r="AH2455" s="1"/>
      <c r="AI2455" s="1"/>
      <c r="AL2455" s="1"/>
      <c r="AM2455" s="1"/>
      <c r="AO2455" s="1"/>
      <c r="AR2455" s="1"/>
      <c r="AS2455" s="1"/>
      <c r="AU2455" s="1"/>
      <c r="AW2455" s="1"/>
      <c r="AX2455" s="1"/>
      <c r="BA2455" s="1"/>
      <c r="BD2455" s="1"/>
      <c r="BF2455" s="1"/>
      <c r="BH2455" s="1"/>
      <c r="BI2455" s="1"/>
      <c r="BJ2455" s="1"/>
      <c r="BK2455" s="1"/>
      <c r="BM2455" s="1"/>
      <c r="BO2455" s="1"/>
      <c r="BP2455" s="1"/>
      <c r="BQ2455" s="1"/>
      <c r="BR2455" s="1"/>
      <c r="BT2455" s="1"/>
      <c r="BW2455" s="1"/>
      <c r="BX2455" s="1"/>
      <c r="BY2455" s="1"/>
      <c r="BZ2455" s="1"/>
      <c r="CA2455" s="1"/>
      <c r="CD2455" s="1"/>
      <c r="CE2455" s="1"/>
      <c r="CF2455" s="1"/>
      <c r="CG2455" s="1"/>
      <c r="CH2455" s="1"/>
      <c r="CL2455" s="1"/>
      <c r="CM2455" s="1"/>
      <c r="CN2455" s="1"/>
      <c r="CO2455" s="1"/>
      <c r="CR2455" s="1"/>
      <c r="CS2455" s="1"/>
      <c r="CT2455" s="1"/>
      <c r="CU2455" s="1"/>
      <c r="CZ2455" s="1"/>
      <c r="DE2455" s="1"/>
      <c r="DF2455" s="1"/>
    </row>
    <row r="2456" spans="18:110" x14ac:dyDescent="0.2">
      <c r="R2456" s="1"/>
      <c r="S2456" s="1"/>
      <c r="T2456" s="1"/>
      <c r="V2456" s="1"/>
      <c r="W2456" s="1"/>
      <c r="X2456" s="1"/>
      <c r="Y2456" s="1"/>
      <c r="Z2456" s="1"/>
      <c r="AA2456" s="1"/>
      <c r="AB2456" s="1"/>
      <c r="AD2456" s="1"/>
      <c r="AE2456" s="1"/>
      <c r="AF2456" s="1"/>
      <c r="AG2456" s="1"/>
      <c r="AH2456" s="1"/>
      <c r="AI2456" s="1"/>
      <c r="AL2456" s="1"/>
      <c r="AM2456" s="1"/>
      <c r="AO2456" s="1"/>
      <c r="AR2456" s="1"/>
      <c r="AS2456" s="1"/>
      <c r="AU2456" s="1"/>
      <c r="AW2456" s="1"/>
      <c r="AX2456" s="1"/>
      <c r="BA2456" s="1"/>
      <c r="BD2456" s="1"/>
      <c r="BF2456" s="1"/>
      <c r="BH2456" s="1"/>
      <c r="BI2456" s="1"/>
      <c r="BJ2456" s="1"/>
      <c r="BK2456" s="1"/>
      <c r="BM2456" s="1"/>
      <c r="BO2456" s="1"/>
      <c r="BP2456" s="1"/>
      <c r="BQ2456" s="1"/>
      <c r="BR2456" s="1"/>
      <c r="BT2456" s="1"/>
      <c r="BW2456" s="1"/>
      <c r="BX2456" s="1"/>
      <c r="BY2456" s="1"/>
      <c r="BZ2456" s="1"/>
      <c r="CA2456" s="1"/>
      <c r="CD2456" s="1"/>
      <c r="CE2456" s="1"/>
      <c r="CF2456" s="1"/>
      <c r="CG2456" s="1"/>
      <c r="CH2456" s="1"/>
      <c r="CL2456" s="1"/>
      <c r="CM2456" s="1"/>
      <c r="CN2456" s="1"/>
      <c r="CO2456" s="1"/>
      <c r="CR2456" s="1"/>
      <c r="CS2456" s="1"/>
      <c r="CT2456" s="1"/>
      <c r="CU2456" s="1"/>
      <c r="CZ2456" s="1"/>
      <c r="DE2456" s="1"/>
      <c r="DF2456" s="1"/>
    </row>
    <row r="2457" spans="18:110" x14ac:dyDescent="0.2">
      <c r="R2457" s="1"/>
      <c r="S2457" s="1"/>
      <c r="T2457" s="1"/>
      <c r="V2457" s="1"/>
      <c r="W2457" s="1"/>
      <c r="X2457" s="1"/>
      <c r="Y2457" s="1"/>
      <c r="Z2457" s="1"/>
      <c r="AA2457" s="1"/>
      <c r="AB2457" s="1"/>
      <c r="AD2457" s="1"/>
      <c r="AE2457" s="1"/>
      <c r="AF2457" s="1"/>
      <c r="AG2457" s="1"/>
      <c r="AH2457" s="1"/>
      <c r="AI2457" s="1"/>
      <c r="AL2457" s="1"/>
      <c r="AM2457" s="1"/>
      <c r="AO2457" s="1"/>
      <c r="AR2457" s="1"/>
      <c r="AS2457" s="1"/>
      <c r="AU2457" s="1"/>
      <c r="AW2457" s="1"/>
      <c r="AX2457" s="1"/>
      <c r="BA2457" s="1"/>
      <c r="BD2457" s="1"/>
      <c r="BF2457" s="1"/>
      <c r="BH2457" s="1"/>
      <c r="BI2457" s="1"/>
      <c r="BJ2457" s="1"/>
      <c r="BK2457" s="1"/>
      <c r="BM2457" s="1"/>
      <c r="BO2457" s="1"/>
      <c r="BP2457" s="1"/>
      <c r="BQ2457" s="1"/>
      <c r="BR2457" s="1"/>
      <c r="BT2457" s="1"/>
      <c r="BW2457" s="1"/>
      <c r="BX2457" s="1"/>
      <c r="BY2457" s="1"/>
      <c r="BZ2457" s="1"/>
      <c r="CA2457" s="1"/>
      <c r="CD2457" s="1"/>
      <c r="CE2457" s="1"/>
      <c r="CF2457" s="1"/>
      <c r="CG2457" s="1"/>
      <c r="CH2457" s="1"/>
      <c r="CL2457" s="1"/>
      <c r="CM2457" s="1"/>
      <c r="CN2457" s="1"/>
      <c r="CO2457" s="1"/>
      <c r="CR2457" s="1"/>
      <c r="CS2457" s="1"/>
      <c r="CT2457" s="1"/>
      <c r="CU2457" s="1"/>
      <c r="CZ2457" s="1"/>
      <c r="DE2457" s="1"/>
      <c r="DF2457" s="1"/>
    </row>
    <row r="2458" spans="18:110" x14ac:dyDescent="0.2">
      <c r="R2458" s="1"/>
      <c r="S2458" s="1"/>
      <c r="T2458" s="1"/>
      <c r="V2458" s="1"/>
      <c r="W2458" s="1"/>
      <c r="X2458" s="1"/>
      <c r="Y2458" s="1"/>
      <c r="Z2458" s="1"/>
      <c r="AA2458" s="1"/>
      <c r="AB2458" s="1"/>
      <c r="AD2458" s="1"/>
      <c r="AE2458" s="1"/>
      <c r="AG2458" s="1"/>
      <c r="AI2458" s="1"/>
      <c r="AL2458" s="1"/>
      <c r="AM2458" s="1"/>
      <c r="AO2458" s="1"/>
      <c r="AR2458" s="1"/>
      <c r="AS2458" s="1"/>
      <c r="AU2458" s="1"/>
      <c r="AW2458" s="1"/>
      <c r="AX2458" s="1"/>
      <c r="BA2458" s="1"/>
      <c r="BD2458" s="1"/>
      <c r="BF2458" s="1"/>
      <c r="BH2458" s="1"/>
      <c r="BI2458" s="1"/>
      <c r="BJ2458" s="1"/>
      <c r="BK2458" s="1"/>
      <c r="BM2458" s="1"/>
      <c r="BO2458" s="1"/>
      <c r="BP2458" s="1"/>
      <c r="BQ2458" s="1"/>
      <c r="BR2458" s="1"/>
      <c r="BT2458" s="1"/>
      <c r="BW2458" s="1"/>
      <c r="BX2458" s="1"/>
      <c r="BY2458" s="1"/>
      <c r="BZ2458" s="1"/>
      <c r="CA2458" s="1"/>
      <c r="CD2458" s="1"/>
      <c r="CE2458" s="1"/>
      <c r="CF2458" s="1"/>
      <c r="CG2458" s="1"/>
      <c r="CH2458" s="1"/>
      <c r="CL2458" s="1"/>
      <c r="CM2458" s="1"/>
      <c r="CN2458" s="1"/>
      <c r="CO2458" s="1"/>
      <c r="CR2458" s="1"/>
      <c r="CS2458" s="1"/>
      <c r="CT2458" s="1"/>
      <c r="CU2458" s="1"/>
      <c r="CZ2458" s="1"/>
      <c r="DE2458" s="1"/>
      <c r="DF2458" s="1"/>
    </row>
    <row r="2459" spans="18:110" x14ac:dyDescent="0.2">
      <c r="R2459" s="1"/>
      <c r="S2459" s="1"/>
      <c r="V2459" s="1"/>
      <c r="W2459" s="1"/>
      <c r="X2459" s="1"/>
      <c r="Y2459" s="1"/>
      <c r="Z2459" s="1"/>
      <c r="AA2459" s="1"/>
      <c r="AB2459" s="1"/>
      <c r="AD2459" s="1"/>
      <c r="AE2459" s="1"/>
      <c r="AG2459" s="1"/>
      <c r="AO2459" s="1"/>
      <c r="AR2459" s="1"/>
      <c r="AS2459" s="1"/>
      <c r="AU2459" s="1"/>
      <c r="AW2459" s="1"/>
      <c r="AX2459" s="1"/>
      <c r="BA2459" s="1"/>
      <c r="BD2459" s="1"/>
      <c r="BF2459" s="1"/>
      <c r="BH2459" s="1"/>
      <c r="BI2459" s="1"/>
      <c r="BJ2459" s="1"/>
      <c r="BK2459" s="1"/>
      <c r="BM2459" s="1"/>
      <c r="BO2459" s="1"/>
      <c r="BP2459" s="1"/>
      <c r="BQ2459" s="1"/>
      <c r="BR2459" s="1"/>
      <c r="BT2459" s="1"/>
      <c r="BW2459" s="1"/>
      <c r="BX2459" s="1"/>
      <c r="BY2459" s="1"/>
      <c r="BZ2459" s="1"/>
      <c r="CA2459" s="1"/>
      <c r="CD2459" s="1"/>
      <c r="CE2459" s="1"/>
      <c r="CF2459" s="1"/>
      <c r="CG2459" s="1"/>
      <c r="CH2459" s="1"/>
      <c r="CL2459" s="1"/>
      <c r="CM2459" s="1"/>
      <c r="CN2459" s="1"/>
      <c r="CO2459" s="1"/>
      <c r="CR2459" s="1"/>
      <c r="CS2459" s="1"/>
      <c r="CT2459" s="1"/>
      <c r="CU2459" s="1"/>
      <c r="CZ2459" s="1"/>
      <c r="DE2459" s="1"/>
      <c r="DF2459" s="1"/>
    </row>
    <row r="2460" spans="18:110" x14ac:dyDescent="0.2">
      <c r="R2460" s="1"/>
      <c r="S2460" s="1"/>
      <c r="V2460" s="1"/>
      <c r="W2460" s="1"/>
      <c r="X2460" s="1"/>
      <c r="Y2460" s="1"/>
      <c r="Z2460" s="1"/>
      <c r="AA2460" s="1"/>
      <c r="AB2460" s="1"/>
      <c r="AD2460" s="1"/>
      <c r="AE2460" s="1"/>
      <c r="AG2460" s="1"/>
      <c r="AO2460" s="1"/>
      <c r="AR2460" s="1"/>
      <c r="AS2460" s="1"/>
      <c r="AU2460" s="1"/>
      <c r="AW2460" s="1"/>
      <c r="AX2460" s="1"/>
      <c r="BA2460" s="1"/>
      <c r="BD2460" s="1"/>
      <c r="BF2460" s="1"/>
      <c r="BH2460" s="1"/>
      <c r="BI2460" s="1"/>
      <c r="BJ2460" s="1"/>
      <c r="BK2460" s="1"/>
      <c r="BM2460" s="1"/>
      <c r="BO2460" s="1"/>
      <c r="BP2460" s="1"/>
      <c r="BQ2460" s="1"/>
      <c r="BR2460" s="1"/>
      <c r="BT2460" s="1"/>
      <c r="BW2460" s="1"/>
      <c r="BX2460" s="1"/>
      <c r="BY2460" s="1"/>
      <c r="BZ2460" s="1"/>
      <c r="CA2460" s="1"/>
      <c r="CD2460" s="1"/>
      <c r="CE2460" s="1"/>
      <c r="CF2460" s="1"/>
      <c r="CG2460" s="1"/>
      <c r="CH2460" s="1"/>
      <c r="CL2460" s="1"/>
      <c r="CM2460" s="1"/>
      <c r="CN2460" s="1"/>
      <c r="CO2460" s="1"/>
      <c r="CR2460" s="1"/>
      <c r="CS2460" s="1"/>
      <c r="CT2460" s="1"/>
      <c r="CU2460" s="1"/>
      <c r="CZ2460" s="1"/>
      <c r="DE2460" s="1"/>
      <c r="DF2460" s="1"/>
    </row>
    <row r="2461" spans="18:110" x14ac:dyDescent="0.2">
      <c r="W2461" s="1"/>
      <c r="AA2461" s="1"/>
      <c r="AB2461" s="1"/>
      <c r="AD2461" s="1"/>
      <c r="AG2461" s="1"/>
      <c r="AO2461" s="1"/>
      <c r="AR2461" s="1"/>
      <c r="AS2461" s="1"/>
      <c r="AU2461" s="1"/>
      <c r="AW2461" s="1"/>
      <c r="AX2461" s="1"/>
      <c r="BA2461" s="1"/>
      <c r="BD2461" s="1"/>
      <c r="BF2461" s="1"/>
      <c r="BH2461" s="1"/>
      <c r="BI2461" s="1"/>
      <c r="BJ2461" s="1"/>
      <c r="BK2461" s="1"/>
      <c r="BM2461" s="1"/>
      <c r="BO2461" s="1"/>
      <c r="BP2461" s="1"/>
      <c r="BQ2461" s="1"/>
      <c r="BR2461" s="1"/>
      <c r="BT2461" s="1"/>
      <c r="BW2461" s="1"/>
      <c r="BX2461" s="1"/>
      <c r="BY2461" s="1"/>
      <c r="BZ2461" s="1"/>
      <c r="CA2461" s="1"/>
      <c r="CD2461" s="1"/>
      <c r="CE2461" s="1"/>
      <c r="CF2461" s="1"/>
      <c r="CG2461" s="1"/>
      <c r="CH2461" s="1"/>
      <c r="CL2461" s="1"/>
      <c r="CM2461" s="1"/>
      <c r="CN2461" s="1"/>
      <c r="CO2461" s="1"/>
      <c r="CR2461" s="1"/>
      <c r="CS2461" s="1"/>
      <c r="CT2461" s="1"/>
      <c r="CU2461" s="1"/>
      <c r="CZ2461" s="1"/>
      <c r="DE2461" s="1"/>
      <c r="DF2461" s="1"/>
    </row>
    <row r="2462" spans="18:110" x14ac:dyDescent="0.2">
      <c r="AA2462" s="1"/>
      <c r="AB2462" s="1"/>
      <c r="AD2462" s="1"/>
      <c r="AG2462" s="1"/>
      <c r="AO2462" s="1"/>
      <c r="AR2462" s="1"/>
      <c r="AS2462" s="1"/>
      <c r="AU2462" s="1"/>
      <c r="AW2462" s="1"/>
      <c r="AX2462" s="1"/>
      <c r="BA2462" s="1"/>
      <c r="BD2462" s="1"/>
      <c r="BF2462" s="1"/>
      <c r="BH2462" s="1"/>
      <c r="BI2462" s="1"/>
      <c r="BJ2462" s="1"/>
      <c r="BK2462" s="1"/>
      <c r="BM2462" s="1"/>
      <c r="BO2462" s="1"/>
      <c r="BP2462" s="1"/>
      <c r="BQ2462" s="1"/>
      <c r="BR2462" s="1"/>
      <c r="BT2462" s="1"/>
      <c r="BW2462" s="1"/>
      <c r="BX2462" s="1"/>
      <c r="BY2462" s="1"/>
      <c r="BZ2462" s="1"/>
      <c r="CA2462" s="1"/>
      <c r="CD2462" s="1"/>
      <c r="CE2462" s="1"/>
      <c r="CF2462" s="1"/>
      <c r="CG2462" s="1"/>
      <c r="CH2462" s="1"/>
      <c r="CL2462" s="1"/>
      <c r="CM2462" s="1"/>
      <c r="CN2462" s="1"/>
      <c r="CO2462" s="1"/>
      <c r="CR2462" s="1"/>
      <c r="CS2462" s="1"/>
      <c r="CT2462" s="1"/>
      <c r="CU2462" s="1"/>
      <c r="CZ2462" s="1"/>
      <c r="DE2462" s="1"/>
      <c r="DF2462" s="1"/>
    </row>
    <row r="2463" spans="18:110" x14ac:dyDescent="0.2">
      <c r="AA2463" s="1"/>
      <c r="AB2463" s="1"/>
      <c r="AD2463" s="1"/>
      <c r="AG2463" s="1"/>
      <c r="AO2463" s="1"/>
      <c r="AR2463" s="1"/>
      <c r="AS2463" s="1"/>
      <c r="AU2463" s="1"/>
      <c r="AW2463" s="1"/>
      <c r="AX2463" s="1"/>
      <c r="BA2463" s="1"/>
      <c r="BD2463" s="1"/>
      <c r="BF2463" s="1"/>
      <c r="BH2463" s="1"/>
      <c r="BI2463" s="1"/>
      <c r="BJ2463" s="1"/>
      <c r="BK2463" s="1"/>
      <c r="BM2463" s="1"/>
      <c r="BO2463" s="1"/>
      <c r="BP2463" s="1"/>
      <c r="BR2463" s="1"/>
      <c r="BT2463" s="1"/>
      <c r="BW2463" s="1"/>
      <c r="BX2463" s="1"/>
      <c r="BY2463" s="1"/>
      <c r="CA2463" s="1"/>
      <c r="CD2463" s="1"/>
      <c r="CE2463" s="1"/>
      <c r="CF2463" s="1"/>
      <c r="CG2463" s="1"/>
      <c r="CH2463" s="1"/>
      <c r="CL2463" s="1"/>
      <c r="CM2463" s="1"/>
      <c r="CN2463" s="1"/>
      <c r="CO2463" s="1"/>
      <c r="CR2463" s="1"/>
      <c r="CS2463" s="1"/>
      <c r="CT2463" s="1"/>
      <c r="CU2463" s="1"/>
      <c r="CZ2463" s="1"/>
      <c r="DE2463" s="1"/>
      <c r="DF2463" s="1"/>
    </row>
    <row r="2464" spans="18:110" x14ac:dyDescent="0.2">
      <c r="AA2464" s="1"/>
      <c r="AB2464" s="1"/>
      <c r="AD2464" s="1"/>
      <c r="AG2464" s="1"/>
      <c r="AO2464" s="1"/>
      <c r="AR2464" s="1"/>
      <c r="AS2464" s="1"/>
      <c r="AU2464" s="1"/>
      <c r="AW2464" s="1"/>
      <c r="AX2464" s="1"/>
      <c r="BH2464" s="1"/>
      <c r="BI2464" s="1"/>
      <c r="BP2464" s="1"/>
      <c r="BW2464" s="1"/>
      <c r="BX2464" s="1"/>
      <c r="CL2464" s="1"/>
      <c r="CM2464" s="1"/>
      <c r="CN2464" s="1"/>
      <c r="DE2464" s="1"/>
      <c r="DF2464" s="1"/>
    </row>
    <row r="2465" spans="18:136" x14ac:dyDescent="0.2">
      <c r="AO2465" s="1"/>
      <c r="AS2465" s="1"/>
      <c r="AU2465" s="1"/>
      <c r="AX2465" s="1"/>
      <c r="BH2465" s="1"/>
      <c r="BI2465" s="1"/>
      <c r="BW2465" s="1"/>
      <c r="BX2465" s="1"/>
      <c r="CL2465" s="1"/>
      <c r="CM2465" s="1"/>
      <c r="CN2465" s="1"/>
      <c r="DE2465" s="1"/>
    </row>
    <row r="2466" spans="18:136" x14ac:dyDescent="0.2">
      <c r="R2466" s="14"/>
      <c r="S2466" s="14"/>
      <c r="T2466" s="14"/>
      <c r="U2466" s="14"/>
      <c r="V2466" s="14"/>
      <c r="W2466" s="14"/>
      <c r="X2466" s="14"/>
      <c r="Y2466" s="14"/>
      <c r="Z2466" s="14"/>
      <c r="AA2466" s="14"/>
      <c r="AB2466" s="14"/>
      <c r="AC2466" s="14"/>
      <c r="AD2466" s="14"/>
      <c r="AE2466" s="14"/>
      <c r="AF2466" s="14"/>
      <c r="AG2466" s="14"/>
      <c r="AH2466" s="14"/>
      <c r="AI2466" s="14"/>
      <c r="AJ2466" s="14"/>
      <c r="AK2466" s="14"/>
      <c r="AL2466" s="14"/>
      <c r="AM2466" s="14"/>
      <c r="AN2466" s="14"/>
      <c r="AO2466" s="14"/>
      <c r="AP2466" s="14"/>
      <c r="AQ2466" s="14"/>
      <c r="AR2466" s="14"/>
      <c r="AS2466" s="14"/>
      <c r="AT2466" s="14"/>
      <c r="AU2466" s="14"/>
      <c r="AV2466" s="14"/>
      <c r="AW2466" s="14"/>
      <c r="AX2466" s="14"/>
      <c r="AY2466" s="14"/>
      <c r="AZ2466" s="14"/>
      <c r="BA2466" s="14"/>
      <c r="BB2466" s="14"/>
      <c r="BC2466" s="14"/>
      <c r="BD2466" s="14"/>
      <c r="BE2466" s="14"/>
      <c r="BF2466" s="14"/>
      <c r="BG2466" s="14"/>
      <c r="BH2466" s="14"/>
      <c r="BI2466" s="14"/>
      <c r="BJ2466" s="14"/>
      <c r="BK2466" s="14"/>
      <c r="BL2466" s="14"/>
      <c r="BM2466" s="14"/>
      <c r="BN2466" s="14"/>
      <c r="BO2466" s="14"/>
      <c r="BP2466" s="14"/>
      <c r="BQ2466" s="14"/>
      <c r="BR2466" s="14"/>
      <c r="BS2466" s="14"/>
      <c r="BT2466" s="14"/>
      <c r="BU2466" s="14"/>
      <c r="BV2466" s="14"/>
      <c r="BW2466" s="14"/>
      <c r="BX2466" s="14"/>
      <c r="BY2466" s="14"/>
      <c r="BZ2466" s="14"/>
      <c r="CA2466" s="14"/>
      <c r="CB2466" s="14"/>
      <c r="CC2466" s="14"/>
      <c r="CD2466" s="14"/>
      <c r="CE2466" s="14"/>
      <c r="CF2466" s="14"/>
      <c r="CG2466" s="14"/>
      <c r="CH2466" s="14"/>
      <c r="CI2466" s="14"/>
      <c r="CJ2466" s="14"/>
      <c r="CK2466" s="14"/>
      <c r="CL2466" s="14"/>
      <c r="CM2466" s="14"/>
      <c r="CN2466" s="14"/>
      <c r="CO2466" s="14"/>
      <c r="CP2466" s="14"/>
      <c r="CQ2466" s="14"/>
      <c r="CR2466" s="14"/>
      <c r="CS2466" s="14"/>
      <c r="CT2466" s="14"/>
      <c r="CU2466" s="14"/>
      <c r="CV2466" s="14"/>
      <c r="CW2466" s="14"/>
      <c r="CX2466" s="14"/>
      <c r="CY2466" s="14"/>
      <c r="CZ2466" s="14"/>
      <c r="DA2466" s="14"/>
      <c r="DB2466" s="14"/>
      <c r="DC2466" s="14"/>
      <c r="DD2466" s="14"/>
      <c r="DE2466" s="14"/>
      <c r="DF2466" s="14"/>
      <c r="DG2466" s="14">
        <f t="shared" ref="DG2466:DO2466" si="11">SUM(DG2446:DG2465)</f>
        <v>0</v>
      </c>
      <c r="DH2466" s="14">
        <f t="shared" si="11"/>
        <v>0</v>
      </c>
      <c r="DI2466" s="14">
        <f t="shared" si="11"/>
        <v>0</v>
      </c>
      <c r="DJ2466" s="14">
        <f t="shared" si="11"/>
        <v>0</v>
      </c>
      <c r="DK2466" s="14">
        <f t="shared" si="11"/>
        <v>0</v>
      </c>
      <c r="DL2466" s="14">
        <f t="shared" si="11"/>
        <v>0</v>
      </c>
      <c r="DM2466" s="14">
        <f t="shared" si="11"/>
        <v>0</v>
      </c>
      <c r="DN2466" s="14">
        <f t="shared" si="11"/>
        <v>0</v>
      </c>
      <c r="DO2466" s="14">
        <f t="shared" si="11"/>
        <v>0</v>
      </c>
      <c r="DP2466" s="14"/>
      <c r="DQ2466" s="14"/>
      <c r="DR2466" s="14"/>
      <c r="DS2466" s="14"/>
      <c r="DT2466" s="14"/>
      <c r="DU2466" s="14"/>
      <c r="DV2466" s="14"/>
      <c r="DW2466" s="14"/>
      <c r="DX2466" s="14"/>
      <c r="DY2466" s="14"/>
      <c r="DZ2466" s="14"/>
      <c r="EA2466" s="14"/>
      <c r="EB2466" s="14"/>
      <c r="EC2466" s="14"/>
      <c r="ED2466" s="14"/>
      <c r="EE2466" s="14"/>
      <c r="EF2466" s="14"/>
    </row>
  </sheetData>
  <mergeCells count="9">
    <mergeCell ref="B9:B10"/>
    <mergeCell ref="C9:C10"/>
    <mergeCell ref="B2:P2"/>
    <mergeCell ref="B3:P3"/>
    <mergeCell ref="B4:P4"/>
    <mergeCell ref="B5:P5"/>
    <mergeCell ref="B7:P7"/>
    <mergeCell ref="B6:P6"/>
    <mergeCell ref="D9:O10"/>
  </mergeCells>
  <pageMargins left="0.7" right="0.7" top="0.75" bottom="0.75" header="0.3" footer="0.3"/>
  <pageSetup scale="60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  <pageSetUpPr fitToPage="1"/>
  </sheetPr>
  <dimension ref="A2:F17"/>
  <sheetViews>
    <sheetView topLeftCell="A4" zoomScale="120" zoomScaleNormal="120" workbookViewId="0">
      <selection activeCell="G14" sqref="G14"/>
    </sheetView>
  </sheetViews>
  <sheetFormatPr baseColWidth="10" defaultRowHeight="12.75" x14ac:dyDescent="0.2"/>
  <cols>
    <col min="1" max="1" width="3.42578125" customWidth="1"/>
    <col min="2" max="2" width="32.7109375" customWidth="1"/>
    <col min="3" max="3" width="17.85546875" customWidth="1"/>
    <col min="4" max="4" width="5.42578125" customWidth="1"/>
    <col min="5" max="5" width="43.42578125" customWidth="1"/>
    <col min="6" max="6" width="14.42578125" customWidth="1"/>
  </cols>
  <sheetData>
    <row r="2" spans="1:6" ht="18" x14ac:dyDescent="0.2">
      <c r="A2" s="393" t="s">
        <v>367</v>
      </c>
      <c r="B2" s="393"/>
      <c r="C2" s="393"/>
      <c r="D2" s="393"/>
      <c r="E2" s="393"/>
      <c r="F2" s="393"/>
    </row>
    <row r="3" spans="1:6" ht="18" x14ac:dyDescent="0.25">
      <c r="A3" s="394" t="s">
        <v>379</v>
      </c>
      <c r="B3" s="394"/>
      <c r="C3" s="394"/>
      <c r="D3" s="394"/>
      <c r="E3" s="394"/>
      <c r="F3" s="394"/>
    </row>
    <row r="4" spans="1:6" ht="18" customHeight="1" x14ac:dyDescent="0.2"/>
    <row r="5" spans="1:6" ht="25.5" customHeight="1" x14ac:dyDescent="0.2">
      <c r="A5" s="276"/>
      <c r="B5" s="275" t="s">
        <v>256</v>
      </c>
      <c r="C5" s="276"/>
      <c r="D5" s="276"/>
      <c r="E5" s="275" t="s">
        <v>258</v>
      </c>
      <c r="F5" s="276"/>
    </row>
    <row r="6" spans="1:6" ht="25.5" customHeight="1" x14ac:dyDescent="0.2">
      <c r="A6" s="240">
        <v>11</v>
      </c>
      <c r="B6" s="277" t="s">
        <v>166</v>
      </c>
      <c r="C6" s="247">
        <f>P.INGRESOS!D8</f>
        <v>71400.000000000015</v>
      </c>
      <c r="D6" s="240">
        <v>51</v>
      </c>
      <c r="E6" s="277" t="s">
        <v>70</v>
      </c>
      <c r="F6" s="247">
        <f>+Concejo!F11+Despacho!F11+Sindicatura!F11+Secretaria!F11+Juridico!F11+Gerencia!F11+Auditoria!F11+Conta!F11+Presupuesto!F11+Tesoreria!F11+UATM!F11+Distrito!F12+UACI!F11+Mercado!F11+Registro!F12+Cementerio!F12+'R.H'!F11+'GESTION Y COOPE'!F12+Informatica!F12+Acceso!F12+'Medio Ambiente'!F12+S.G!F12+G.Riesgos!F12+DHI!F12+CAM!F12+PROMO!F12+Proyectos!F12+comunicaciones!F12+UDEL!F12</f>
        <v>1303066.8999999999</v>
      </c>
    </row>
    <row r="7" spans="1:6" ht="25.5" customHeight="1" x14ac:dyDescent="0.2">
      <c r="A7" s="240">
        <v>12</v>
      </c>
      <c r="B7" s="277" t="s">
        <v>171</v>
      </c>
      <c r="C7" s="247">
        <f>P.INGRESOS!D17</f>
        <v>990683.11</v>
      </c>
      <c r="D7" s="240">
        <v>54</v>
      </c>
      <c r="E7" s="277" t="s">
        <v>259</v>
      </c>
      <c r="F7" s="247">
        <f>+Concejo!F21+Despacho!F25+Sindicatura!F19+Secretaria!F19+Juridico!F19+Gerencia!F19+Auditoria!F19+'R.H'!F21+Conta!F19+Presupuesto!F19+Tesoreria!F21+UATM!F19+UACI!F19+Mercado!F20+Registro!F20+Cementerio!F20+Distrito!F20+Proyectos!F22+Acceso!F20+Informatica!F20+comunicaciones!F20+CAM!F25+DHI!F20+S.G!F21+'Medio Ambiente'!F20+G.Riesgos!F21+UDEL!F20+PROMO!F24+'GESTION Y COOPE'!F20</f>
        <v>799999.99999999988</v>
      </c>
    </row>
    <row r="8" spans="1:6" ht="25.5" customHeight="1" x14ac:dyDescent="0.2">
      <c r="A8" s="240">
        <v>15</v>
      </c>
      <c r="B8" s="277" t="s">
        <v>186</v>
      </c>
      <c r="C8" s="248">
        <f>+P.INGRESOS!D36</f>
        <v>5705</v>
      </c>
      <c r="D8" s="240">
        <v>55</v>
      </c>
      <c r="E8" s="277" t="s">
        <v>101</v>
      </c>
      <c r="F8" s="247">
        <f>+Concejo!F48+Tesoreria!F33</f>
        <v>27950</v>
      </c>
    </row>
    <row r="9" spans="1:6" ht="25.5" customHeight="1" x14ac:dyDescent="0.2">
      <c r="A9" s="240">
        <v>16</v>
      </c>
      <c r="B9" s="277" t="s">
        <v>105</v>
      </c>
      <c r="C9" s="247">
        <f>+P.INGRESOS!C49</f>
        <v>613986.96</v>
      </c>
      <c r="D9" s="240">
        <v>56</v>
      </c>
      <c r="E9" s="277" t="s">
        <v>105</v>
      </c>
      <c r="F9" s="247">
        <f>+Concejo!F52</f>
        <v>10600</v>
      </c>
    </row>
    <row r="10" spans="1:6" ht="25.5" customHeight="1" x14ac:dyDescent="0.2">
      <c r="A10" s="240">
        <v>22</v>
      </c>
      <c r="B10" s="277" t="s">
        <v>119</v>
      </c>
      <c r="C10" s="247">
        <f>+P.INGRESOS!C52</f>
        <v>1841960.75</v>
      </c>
      <c r="D10" s="240">
        <v>61</v>
      </c>
      <c r="E10" s="277" t="s">
        <v>242</v>
      </c>
      <c r="F10" s="247">
        <f>+Concejo!F59+Despacho!F54+Sindicatura!F29+Secretaria!F29+Juridico!F28+Gerencia!F39+'R.H'!F31+UATM!F34+Mercado!F35+Registro!F32+Proyectos!F39+Acceso!F26+Informatica!F30+comunicaciones!F31+CAM!F39+DHI!F35+S.G!F49+'Medio Ambiente'!F36+PROMO!F38</f>
        <v>95868.479999999996</v>
      </c>
    </row>
    <row r="11" spans="1:6" ht="21.75" customHeight="1" x14ac:dyDescent="0.2">
      <c r="A11" s="240">
        <v>32</v>
      </c>
      <c r="B11" s="277" t="s">
        <v>198</v>
      </c>
      <c r="C11" s="247">
        <f>+P.INGRESOS!E55</f>
        <v>346891.19</v>
      </c>
      <c r="D11" s="240">
        <v>71</v>
      </c>
      <c r="E11" s="277" t="s">
        <v>112</v>
      </c>
      <c r="F11" s="247">
        <f>+PRESTAMO!P18</f>
        <v>618785.94999999995</v>
      </c>
    </row>
    <row r="12" spans="1:6" ht="28.5" customHeight="1" x14ac:dyDescent="0.2">
      <c r="A12" s="241"/>
      <c r="B12" s="277"/>
      <c r="C12" s="247"/>
      <c r="D12" s="241"/>
      <c r="E12" s="278" t="s">
        <v>371</v>
      </c>
      <c r="F12" s="247">
        <v>1014355.68</v>
      </c>
    </row>
    <row r="13" spans="1:6" ht="25.5" customHeight="1" x14ac:dyDescent="0.2">
      <c r="A13" s="279"/>
      <c r="B13" s="246" t="s">
        <v>257</v>
      </c>
      <c r="C13" s="69">
        <f>SUM(C6:C11)</f>
        <v>3870627.0100000002</v>
      </c>
      <c r="D13" s="279"/>
      <c r="E13" s="246" t="s">
        <v>260</v>
      </c>
      <c r="F13" s="69">
        <f>SUM(F6:F12)</f>
        <v>3870627.0100000002</v>
      </c>
    </row>
    <row r="17" spans="3:6" x14ac:dyDescent="0.2">
      <c r="C17" s="44"/>
      <c r="F17" s="33">
        <f>+C13-F13</f>
        <v>0</v>
      </c>
    </row>
  </sheetData>
  <mergeCells count="2">
    <mergeCell ref="A2:F2"/>
    <mergeCell ref="A3:F3"/>
  </mergeCells>
  <pageMargins left="0.7" right="0.7" top="0.75" bottom="0.75" header="0.3" footer="0.3"/>
  <pageSetup paperSize="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B1:D34"/>
  <sheetViews>
    <sheetView zoomScaleNormal="100" workbookViewId="0">
      <selection activeCell="C11" sqref="C11"/>
    </sheetView>
  </sheetViews>
  <sheetFormatPr baseColWidth="10" defaultRowHeight="12.75" x14ac:dyDescent="0.2"/>
  <cols>
    <col min="2" max="2" width="33.85546875" customWidth="1"/>
    <col min="3" max="3" width="20" customWidth="1"/>
    <col min="4" max="4" width="16.85546875" customWidth="1"/>
  </cols>
  <sheetData>
    <row r="1" spans="2:4" ht="23.25" customHeight="1" x14ac:dyDescent="0.2">
      <c r="B1" s="395" t="s">
        <v>376</v>
      </c>
      <c r="C1" s="396"/>
      <c r="D1" s="397"/>
    </row>
    <row r="2" spans="2:4" ht="15" x14ac:dyDescent="0.2">
      <c r="B2" s="274" t="s">
        <v>333</v>
      </c>
      <c r="C2" s="274" t="s">
        <v>253</v>
      </c>
      <c r="D2" s="274" t="s">
        <v>326</v>
      </c>
    </row>
    <row r="3" spans="2:4" ht="14.25" x14ac:dyDescent="0.2">
      <c r="B3" s="269" t="s">
        <v>283</v>
      </c>
      <c r="C3" s="249">
        <f>Concejo!D63</f>
        <v>247637.97999999998</v>
      </c>
      <c r="D3" s="249">
        <f>Concejo!E63</f>
        <v>66441.37</v>
      </c>
    </row>
    <row r="4" spans="2:4" ht="14.25" x14ac:dyDescent="0.2">
      <c r="B4" s="269" t="s">
        <v>284</v>
      </c>
      <c r="C4" s="249">
        <f>Despacho!D61</f>
        <v>193647.72</v>
      </c>
      <c r="D4" s="249">
        <f>Despacho!E61</f>
        <v>26475.4</v>
      </c>
    </row>
    <row r="5" spans="2:4" ht="14.25" x14ac:dyDescent="0.2">
      <c r="B5" s="269" t="s">
        <v>285</v>
      </c>
      <c r="C5" s="249">
        <f>Sindicatura!D33</f>
        <v>19139.93</v>
      </c>
      <c r="D5" s="249">
        <f>Sindicatura!E33</f>
        <v>5545.12</v>
      </c>
    </row>
    <row r="6" spans="2:4" ht="14.25" x14ac:dyDescent="0.2">
      <c r="B6" s="269" t="s">
        <v>334</v>
      </c>
      <c r="C6" s="249">
        <f>Secretaria!D33</f>
        <v>14877.13</v>
      </c>
      <c r="D6" s="249">
        <f>Secretaria!E33</f>
        <v>11439</v>
      </c>
    </row>
    <row r="7" spans="2:4" ht="14.25" x14ac:dyDescent="0.2">
      <c r="B7" s="269" t="s">
        <v>287</v>
      </c>
      <c r="C7" s="249">
        <f>Juridico!D32</f>
        <v>11444.4</v>
      </c>
      <c r="D7" s="249">
        <f>Juridico!E32</f>
        <v>2766</v>
      </c>
    </row>
    <row r="8" spans="2:4" ht="14.25" x14ac:dyDescent="0.2">
      <c r="B8" s="269" t="s">
        <v>288</v>
      </c>
      <c r="C8" s="249">
        <f>Gerencia!D44</f>
        <v>24197.05</v>
      </c>
      <c r="D8" s="249">
        <f>Gerencia!E44</f>
        <v>14199.5</v>
      </c>
    </row>
    <row r="9" spans="2:4" ht="14.25" x14ac:dyDescent="0.2">
      <c r="B9" s="269" t="s">
        <v>289</v>
      </c>
      <c r="C9" s="249">
        <f>Auditoria!D32</f>
        <v>8943.92</v>
      </c>
      <c r="D9" s="249">
        <f>Auditoria!E32</f>
        <v>2593.13</v>
      </c>
    </row>
    <row r="10" spans="2:4" ht="14.25" x14ac:dyDescent="0.2">
      <c r="B10" s="269" t="s">
        <v>214</v>
      </c>
      <c r="C10" s="249">
        <f>'R.H'!D35</f>
        <v>53959.32</v>
      </c>
      <c r="D10" s="249">
        <f>'R.H'!E35</f>
        <v>17970.830000000002</v>
      </c>
    </row>
    <row r="11" spans="2:4" ht="14.25" x14ac:dyDescent="0.2">
      <c r="B11" s="269" t="s">
        <v>290</v>
      </c>
      <c r="C11" s="249">
        <f>Conta!D30</f>
        <v>10311.500000000002</v>
      </c>
      <c r="D11" s="249">
        <f>Conta!E30</f>
        <v>7986.3499999999995</v>
      </c>
    </row>
    <row r="12" spans="2:4" ht="14.25" x14ac:dyDescent="0.2">
      <c r="B12" s="269" t="s">
        <v>292</v>
      </c>
      <c r="C12" s="249">
        <f>Presupuesto!D26</f>
        <v>7076.85</v>
      </c>
      <c r="D12" s="249">
        <f>Presupuesto!E26</f>
        <v>5928.75</v>
      </c>
    </row>
    <row r="13" spans="2:4" ht="14.25" x14ac:dyDescent="0.2">
      <c r="B13" s="269" t="s">
        <v>291</v>
      </c>
      <c r="C13" s="249">
        <f>Tesoreria!D37</f>
        <v>24980.3</v>
      </c>
      <c r="D13" s="249">
        <f>Tesoreria!E37</f>
        <v>24912.75</v>
      </c>
    </row>
    <row r="14" spans="2:4" ht="14.25" x14ac:dyDescent="0.2">
      <c r="B14" s="269" t="s">
        <v>215</v>
      </c>
      <c r="C14" s="249">
        <f>UATM!D38</f>
        <v>59638.76999999999</v>
      </c>
      <c r="D14" s="249">
        <f>UATM!E38</f>
        <v>20655.100000000002</v>
      </c>
    </row>
    <row r="15" spans="2:4" ht="14.25" x14ac:dyDescent="0.2">
      <c r="B15" s="269" t="s">
        <v>129</v>
      </c>
      <c r="C15" s="249">
        <f>UACI!D28</f>
        <v>13683.6</v>
      </c>
      <c r="D15" s="249">
        <f>UACI!E28</f>
        <v>10462.5</v>
      </c>
    </row>
    <row r="16" spans="2:4" ht="14.25" x14ac:dyDescent="0.2">
      <c r="B16" s="269" t="s">
        <v>335</v>
      </c>
      <c r="C16" s="249">
        <f>Mercado!D39</f>
        <v>27578.15</v>
      </c>
      <c r="D16" s="249">
        <f>Mercado!E39</f>
        <v>5294.75</v>
      </c>
    </row>
    <row r="17" spans="2:4" ht="14.25" x14ac:dyDescent="0.2">
      <c r="B17" s="269" t="s">
        <v>332</v>
      </c>
      <c r="C17" s="249">
        <f>Registro!D36</f>
        <v>27034.85</v>
      </c>
      <c r="D17" s="249">
        <f>Registro!E36</f>
        <v>19599.75</v>
      </c>
    </row>
    <row r="18" spans="2:4" ht="14.25" x14ac:dyDescent="0.2">
      <c r="B18" s="269" t="s">
        <v>318</v>
      </c>
      <c r="C18" s="249">
        <f>Cementerio!D35</f>
        <v>7404.82</v>
      </c>
      <c r="D18" s="249">
        <f>Cementerio!E35</f>
        <v>1431</v>
      </c>
    </row>
    <row r="19" spans="2:4" ht="14.25" x14ac:dyDescent="0.2">
      <c r="B19" s="269" t="s">
        <v>294</v>
      </c>
      <c r="C19" s="249">
        <f>Distrito!D45</f>
        <v>32864.1</v>
      </c>
      <c r="D19" s="249">
        <f>Distrito!E45</f>
        <v>32659</v>
      </c>
    </row>
    <row r="20" spans="2:4" ht="14.25" x14ac:dyDescent="0.2">
      <c r="B20" s="269" t="s">
        <v>295</v>
      </c>
      <c r="C20" s="249">
        <f>Proyectos!D43</f>
        <v>50055.1</v>
      </c>
      <c r="D20" s="249">
        <f>Proyectos!E43</f>
        <v>21650</v>
      </c>
    </row>
    <row r="21" spans="2:4" ht="14.25" x14ac:dyDescent="0.2">
      <c r="B21" s="269" t="s">
        <v>336</v>
      </c>
      <c r="C21" s="249">
        <f>Acceso!D30</f>
        <v>5125.05</v>
      </c>
      <c r="D21" s="249">
        <f>Acceso!E30</f>
        <v>3487.5</v>
      </c>
    </row>
    <row r="22" spans="2:4" ht="14.25" x14ac:dyDescent="0.2">
      <c r="B22" s="269" t="s">
        <v>337</v>
      </c>
      <c r="C22" s="249">
        <f>Informatica!D35</f>
        <v>11470.3</v>
      </c>
      <c r="D22" s="249">
        <f>Informatica!E35</f>
        <v>4185</v>
      </c>
    </row>
    <row r="23" spans="2:4" ht="14.25" x14ac:dyDescent="0.2">
      <c r="B23" s="269" t="s">
        <v>220</v>
      </c>
      <c r="C23" s="249">
        <f>comunicaciones!D37</f>
        <v>16079.57</v>
      </c>
      <c r="D23" s="249">
        <f>comunicaciones!E37</f>
        <v>7126.25</v>
      </c>
    </row>
    <row r="24" spans="2:4" ht="14.25" x14ac:dyDescent="0.2">
      <c r="B24" s="269" t="s">
        <v>221</v>
      </c>
      <c r="C24" s="249">
        <f>CAM!D44</f>
        <v>165058.85</v>
      </c>
      <c r="D24" s="249">
        <f>CAM!E44</f>
        <v>83036.25</v>
      </c>
    </row>
    <row r="25" spans="2:4" ht="14.25" x14ac:dyDescent="0.2">
      <c r="B25" s="269" t="s">
        <v>382</v>
      </c>
      <c r="C25" s="249">
        <f>DHI!D39</f>
        <v>47542.42</v>
      </c>
      <c r="D25" s="249">
        <f>DHI!E39</f>
        <v>22240.43</v>
      </c>
    </row>
    <row r="26" spans="2:4" ht="14.25" x14ac:dyDescent="0.2">
      <c r="B26" s="269" t="s">
        <v>222</v>
      </c>
      <c r="C26" s="249">
        <f>S.G!D54</f>
        <v>319191.8</v>
      </c>
      <c r="D26" s="249">
        <f>S.G!E54</f>
        <v>171005.72</v>
      </c>
    </row>
    <row r="27" spans="2:4" ht="14.25" x14ac:dyDescent="0.2">
      <c r="B27" s="269" t="s">
        <v>137</v>
      </c>
      <c r="C27" s="249">
        <f>'Medio Ambiente'!D40</f>
        <v>14663.93</v>
      </c>
      <c r="D27" s="249">
        <f>'Medio Ambiente'!E40</f>
        <v>6417</v>
      </c>
    </row>
    <row r="28" spans="2:4" ht="14.25" x14ac:dyDescent="0.2">
      <c r="B28" s="269" t="s">
        <v>223</v>
      </c>
      <c r="C28" s="249">
        <f>+G.Riesgos!D43</f>
        <v>27307.53</v>
      </c>
      <c r="D28" s="249">
        <f>+G.Riesgos!E43</f>
        <v>10711.91</v>
      </c>
    </row>
    <row r="29" spans="2:4" ht="14.25" x14ac:dyDescent="0.2">
      <c r="B29" s="269" t="s">
        <v>307</v>
      </c>
      <c r="C29" s="249">
        <f>UDEL!D32</f>
        <v>16235.75</v>
      </c>
      <c r="D29" s="249">
        <f>UDEL!E32</f>
        <v>6504.88</v>
      </c>
    </row>
    <row r="30" spans="2:4" ht="14.25" x14ac:dyDescent="0.2">
      <c r="B30" s="269" t="s">
        <v>338</v>
      </c>
      <c r="C30" s="249">
        <f>PROMO!D42</f>
        <v>97478.15</v>
      </c>
      <c r="D30" s="249">
        <f>PROMO!E42</f>
        <v>52602.5</v>
      </c>
    </row>
    <row r="31" spans="2:4" ht="14.25" x14ac:dyDescent="0.2">
      <c r="B31" s="269" t="s">
        <v>339</v>
      </c>
      <c r="C31" s="249">
        <f>'GESTION Y COOPE'!D29</f>
        <v>17528.8</v>
      </c>
      <c r="D31" s="249">
        <f>'GESTION Y COOPE'!E29</f>
        <v>0</v>
      </c>
    </row>
    <row r="32" spans="2:4" ht="15" x14ac:dyDescent="0.25">
      <c r="B32" s="270" t="s">
        <v>340</v>
      </c>
      <c r="C32" s="271">
        <f>SUM(C3:C31)</f>
        <v>1572157.64</v>
      </c>
      <c r="D32" s="271">
        <f>SUM(D3:D31)</f>
        <v>665327.74</v>
      </c>
    </row>
    <row r="33" spans="2:4" ht="15" x14ac:dyDescent="0.25">
      <c r="B33" s="270" t="s">
        <v>341</v>
      </c>
      <c r="C33" s="272">
        <f>+P.INGRESOS!D48+P.INGRESOS!D56+P.INGRESOS!D63</f>
        <v>1194816.32</v>
      </c>
      <c r="D33" s="272">
        <f>+P.INGRESOS!C49+P.INGRESOS!C60+51165.58</f>
        <v>667688.1399999999</v>
      </c>
    </row>
    <row r="34" spans="2:4" ht="15" x14ac:dyDescent="0.25">
      <c r="B34" s="270" t="s">
        <v>255</v>
      </c>
      <c r="C34" s="271">
        <f>C33-C32</f>
        <v>-377341.31999999983</v>
      </c>
      <c r="D34" s="271">
        <f>D33-D32</f>
        <v>2360.3999999999069</v>
      </c>
    </row>
  </sheetData>
  <mergeCells count="1">
    <mergeCell ref="B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N58"/>
  <sheetViews>
    <sheetView workbookViewId="0">
      <selection activeCell="I42" sqref="I42"/>
    </sheetView>
  </sheetViews>
  <sheetFormatPr baseColWidth="10" defaultRowHeight="12.75" x14ac:dyDescent="0.2"/>
  <cols>
    <col min="1" max="1" width="7" customWidth="1"/>
    <col min="2" max="2" width="35.28515625" customWidth="1"/>
    <col min="3" max="4" width="15.42578125" customWidth="1"/>
    <col min="5" max="5" width="17.85546875" customWidth="1"/>
    <col min="6" max="6" width="12.5703125" customWidth="1"/>
    <col min="7" max="8" width="2.7109375" customWidth="1"/>
    <col min="9" max="9" width="5.42578125" customWidth="1"/>
    <col min="10" max="10" width="30.7109375" customWidth="1"/>
    <col min="11" max="11" width="15.140625" customWidth="1"/>
    <col min="12" max="12" width="14.140625" customWidth="1"/>
    <col min="13" max="13" width="16" customWidth="1"/>
    <col min="14" max="14" width="12.28515625" bestFit="1" customWidth="1"/>
  </cols>
  <sheetData>
    <row r="1" spans="2:14" s="4" customFormat="1" ht="15" x14ac:dyDescent="0.2"/>
    <row r="2" spans="2:14" s="4" customFormat="1" ht="15" x14ac:dyDescent="0.2"/>
    <row r="3" spans="2:14" s="4" customFormat="1" ht="15" x14ac:dyDescent="0.2"/>
    <row r="4" spans="2:14" s="4" customFormat="1" ht="15" x14ac:dyDescent="0.2"/>
    <row r="5" spans="2:14" s="4" customFormat="1" ht="15.75" x14ac:dyDescent="0.25">
      <c r="B5" s="398" t="s">
        <v>377</v>
      </c>
      <c r="C5" s="399"/>
      <c r="D5" s="399"/>
      <c r="E5" s="400"/>
      <c r="J5" s="401" t="s">
        <v>378</v>
      </c>
      <c r="K5" s="401"/>
      <c r="L5" s="401"/>
      <c r="M5" s="401"/>
    </row>
    <row r="6" spans="2:14" s="4" customFormat="1" ht="15.75" x14ac:dyDescent="0.25">
      <c r="B6" s="250" t="s">
        <v>311</v>
      </c>
      <c r="C6" s="250">
        <v>101</v>
      </c>
      <c r="D6" s="251">
        <v>401501</v>
      </c>
      <c r="E6" s="250" t="s">
        <v>312</v>
      </c>
      <c r="J6" s="250" t="s">
        <v>311</v>
      </c>
      <c r="K6" s="250">
        <v>101</v>
      </c>
      <c r="L6" s="251">
        <v>401501</v>
      </c>
      <c r="M6" s="250" t="s">
        <v>312</v>
      </c>
    </row>
    <row r="7" spans="2:14" s="20" customFormat="1" x14ac:dyDescent="0.2">
      <c r="B7" s="236" t="s">
        <v>283</v>
      </c>
      <c r="C7" s="264">
        <f>+Concejo!D12</f>
        <v>45200</v>
      </c>
      <c r="D7" s="264">
        <f>+Concejo!D15+Concejo!D17+Concejo!D19</f>
        <v>37518.58</v>
      </c>
      <c r="E7" s="265">
        <f>+Concejo!D11</f>
        <v>82718.58</v>
      </c>
      <c r="F7" s="235"/>
      <c r="J7" s="236" t="s">
        <v>283</v>
      </c>
      <c r="K7" s="264">
        <f>+Concejo!E12</f>
        <v>43200</v>
      </c>
      <c r="L7" s="264">
        <f>+Concejo!E15+Concejo!E17+Concejo!E19</f>
        <v>6521.42</v>
      </c>
      <c r="M7" s="265">
        <f>+Concejo!E11</f>
        <v>49721.42</v>
      </c>
      <c r="N7" s="235"/>
    </row>
    <row r="8" spans="2:14" s="20" customFormat="1" x14ac:dyDescent="0.2">
      <c r="B8" s="236" t="s">
        <v>284</v>
      </c>
      <c r="C8" s="264">
        <f>+Despacho!D12+Despacho!D15</f>
        <v>25985.120000000003</v>
      </c>
      <c r="D8" s="264">
        <f>+Despacho!D17+Despacho!D20+Despacho!D23</f>
        <v>16462.599999999999</v>
      </c>
      <c r="E8" s="264">
        <f>+Despacho!D11</f>
        <v>42447.72</v>
      </c>
      <c r="F8" s="235"/>
      <c r="J8" s="236" t="s">
        <v>284</v>
      </c>
      <c r="K8" s="264">
        <f>+Despacho!E12+Despacho!E15</f>
        <v>6960</v>
      </c>
      <c r="L8" s="264">
        <f>+Despacho!E17+Despacho!E20+Despacho!E23</f>
        <v>1061.4000000000001</v>
      </c>
      <c r="M8" s="264">
        <f>+Despacho!E11</f>
        <v>8021.4000000000005</v>
      </c>
      <c r="N8" s="235"/>
    </row>
    <row r="9" spans="2:14" s="20" customFormat="1" x14ac:dyDescent="0.2">
      <c r="B9" s="236" t="s">
        <v>313</v>
      </c>
      <c r="C9" s="264">
        <f>+Sindicatura!D12</f>
        <v>14677.55</v>
      </c>
      <c r="D9" s="264">
        <f>+Sindicatura!D15+Sindicatura!D17</f>
        <v>2127.38</v>
      </c>
      <c r="E9" s="264">
        <f>+Sindicatura!D11</f>
        <v>16804.93</v>
      </c>
      <c r="F9" s="235"/>
      <c r="J9" s="236" t="s">
        <v>313</v>
      </c>
      <c r="K9" s="264">
        <f>+Sindicatura!E12</f>
        <v>4650</v>
      </c>
      <c r="L9" s="264">
        <f>+Sindicatura!E15+Sindicatura!E17</f>
        <v>895.12</v>
      </c>
      <c r="M9" s="264">
        <f>+Sindicatura!E11</f>
        <v>5545.12</v>
      </c>
      <c r="N9" s="235"/>
    </row>
    <row r="10" spans="2:14" s="20" customFormat="1" x14ac:dyDescent="0.2">
      <c r="B10" s="236" t="s">
        <v>286</v>
      </c>
      <c r="C10" s="264">
        <f>+Secretaria!D12</f>
        <v>10972.65</v>
      </c>
      <c r="D10" s="264">
        <f>+Secretaria!D15+Secretaria!D17</f>
        <v>1599</v>
      </c>
      <c r="E10" s="264">
        <f>+Secretaria!D11</f>
        <v>12571.65</v>
      </c>
      <c r="F10" s="235"/>
      <c r="J10" s="236" t="s">
        <v>286</v>
      </c>
      <c r="K10" s="264">
        <f>+Secretaria!E12</f>
        <v>9840</v>
      </c>
      <c r="L10" s="264">
        <f>+Secretaria!E15+Secretaria!E17</f>
        <v>1599</v>
      </c>
      <c r="M10" s="264">
        <f>+Secretaria!E11</f>
        <v>11439</v>
      </c>
      <c r="N10" s="235"/>
    </row>
    <row r="11" spans="2:14" s="20" customFormat="1" x14ac:dyDescent="0.2">
      <c r="B11" s="236" t="s">
        <v>287</v>
      </c>
      <c r="C11" s="264">
        <f>+Juridico!D12</f>
        <v>7577.55</v>
      </c>
      <c r="D11" s="264">
        <f>+Juridico!D15+Juridico!D17</f>
        <v>1194</v>
      </c>
      <c r="E11" s="264">
        <f>+Juridico!D11</f>
        <v>8771.5499999999993</v>
      </c>
      <c r="F11" s="235"/>
      <c r="J11" s="236" t="s">
        <v>287</v>
      </c>
      <c r="K11" s="264">
        <f>+Juridico!E12</f>
        <v>2400</v>
      </c>
      <c r="L11" s="264">
        <f>+Juridico!E15+Juridico!E17</f>
        <v>366</v>
      </c>
      <c r="M11" s="264">
        <f>+Juridico!E11</f>
        <v>2766</v>
      </c>
      <c r="N11" s="235"/>
    </row>
    <row r="12" spans="2:14" s="20" customFormat="1" x14ac:dyDescent="0.2">
      <c r="B12" s="236" t="s">
        <v>314</v>
      </c>
      <c r="C12" s="264">
        <f>+Gerencia!D12</f>
        <v>10667.55</v>
      </c>
      <c r="D12" s="264">
        <f>+Gerencia!D15+Gerencia!D17</f>
        <v>1579.5</v>
      </c>
      <c r="E12" s="264">
        <f>+Gerencia!D11</f>
        <v>12247.05</v>
      </c>
      <c r="F12" s="235"/>
      <c r="J12" s="236" t="s">
        <v>314</v>
      </c>
      <c r="K12" s="264">
        <f>+Gerencia!E12</f>
        <v>9520</v>
      </c>
      <c r="L12" s="264">
        <f>+Gerencia!E15+Gerencia!E17</f>
        <v>1579.5</v>
      </c>
      <c r="M12" s="264">
        <f>+Gerencia!E11</f>
        <v>11099.5</v>
      </c>
      <c r="N12" s="235"/>
    </row>
    <row r="13" spans="2:14" s="20" customFormat="1" x14ac:dyDescent="0.2">
      <c r="B13" s="236" t="s">
        <v>289</v>
      </c>
      <c r="C13" s="265">
        <f>+Auditoria!D12</f>
        <v>7127.55</v>
      </c>
      <c r="D13" s="264">
        <f>+Auditoria!D15+Auditoria!D17</f>
        <v>1119.3699999999999</v>
      </c>
      <c r="E13" s="265">
        <f>+Auditoria!D11</f>
        <v>8246.92</v>
      </c>
      <c r="F13" s="235"/>
      <c r="J13" s="236" t="s">
        <v>289</v>
      </c>
      <c r="K13" s="265">
        <f>+Auditoria!E12</f>
        <v>2250</v>
      </c>
      <c r="L13" s="265">
        <f>+Auditoria!E15+Auditoria!E17</f>
        <v>343.13</v>
      </c>
      <c r="M13" s="265">
        <f>+Auditoria!E11</f>
        <v>2593.13</v>
      </c>
      <c r="N13" s="235"/>
    </row>
    <row r="14" spans="2:14" s="20" customFormat="1" x14ac:dyDescent="0.2">
      <c r="B14" s="236" t="s">
        <v>319</v>
      </c>
      <c r="C14" s="264">
        <f>+'R.H'!D12+'R.H'!D15</f>
        <v>38625.1</v>
      </c>
      <c r="D14" s="264">
        <f>+'R.H'!D17+'R.H'!D19</f>
        <v>1920.75</v>
      </c>
      <c r="E14" s="265">
        <f>+'R.H'!D11</f>
        <v>40545.85</v>
      </c>
      <c r="F14" s="235"/>
      <c r="J14" s="236" t="s">
        <v>319</v>
      </c>
      <c r="K14" s="264">
        <f>+'R.H'!E12+'R.H'!E15</f>
        <v>11820</v>
      </c>
      <c r="L14" s="264">
        <f>+'R.H'!E17+'R.H'!E19</f>
        <v>1920.75</v>
      </c>
      <c r="M14" s="265">
        <f>+'R.H'!E11</f>
        <v>13740.75</v>
      </c>
      <c r="N14" s="235"/>
    </row>
    <row r="15" spans="2:14" s="20" customFormat="1" x14ac:dyDescent="0.2">
      <c r="B15" s="236" t="s">
        <v>290</v>
      </c>
      <c r="C15" s="264">
        <f>+Conta!D12</f>
        <v>7995.1</v>
      </c>
      <c r="D15" s="264">
        <f>+Conta!D15+Conta!D17</f>
        <v>1116.4000000000001</v>
      </c>
      <c r="E15" s="265">
        <f>+Conta!D11</f>
        <v>9111.5000000000018</v>
      </c>
      <c r="F15" s="235"/>
      <c r="J15" s="236" t="s">
        <v>290</v>
      </c>
      <c r="K15" s="264">
        <f>+Conta!E12</f>
        <v>6870</v>
      </c>
      <c r="L15" s="264">
        <f>+Conta!E15+Conta!E17</f>
        <v>1116.3499999999999</v>
      </c>
      <c r="M15" s="265">
        <f>+Conta!E11</f>
        <v>7986.3499999999995</v>
      </c>
      <c r="N15" s="235"/>
    </row>
    <row r="16" spans="2:14" s="20" customFormat="1" x14ac:dyDescent="0.2">
      <c r="B16" s="236" t="s">
        <v>292</v>
      </c>
      <c r="C16" s="264">
        <f>+Presupuesto!D12</f>
        <v>5855.1</v>
      </c>
      <c r="D16" s="264">
        <f>+Presupuesto!D15+Presupuesto!D17</f>
        <v>828.75</v>
      </c>
      <c r="E16" s="265">
        <f>+Presupuesto!D11</f>
        <v>6683.85</v>
      </c>
      <c r="F16" s="235"/>
      <c r="J16" s="236" t="s">
        <v>292</v>
      </c>
      <c r="K16" s="264">
        <f>+Presupuesto!E12</f>
        <v>5100</v>
      </c>
      <c r="L16" s="264">
        <f>+Presupuesto!E15+Presupuesto!E17</f>
        <v>828.75</v>
      </c>
      <c r="M16" s="265">
        <f>+Presupuesto!E11</f>
        <v>5928.75</v>
      </c>
      <c r="N16" s="235"/>
    </row>
    <row r="17" spans="2:14" s="20" customFormat="1" x14ac:dyDescent="0.2">
      <c r="B17" s="236" t="s">
        <v>291</v>
      </c>
      <c r="C17" s="264">
        <f>+Tesoreria!D12+Tesoreria!D15</f>
        <v>18927.55</v>
      </c>
      <c r="D17" s="264">
        <f>+Tesoreria!D17+Tesoreria!D19</f>
        <v>2622.75</v>
      </c>
      <c r="E17" s="265">
        <f>+Tesoreria!D11</f>
        <v>21550.3</v>
      </c>
      <c r="F17" s="235"/>
      <c r="J17" s="236" t="s">
        <v>291</v>
      </c>
      <c r="K17" s="264">
        <f>+Tesoreria!E12+Tesoreria!E15</f>
        <v>16140</v>
      </c>
      <c r="L17" s="264">
        <f>+Tesoreria!E17+Tesoreria!E19</f>
        <v>2622.75</v>
      </c>
      <c r="M17" s="265">
        <f>+Tesoreria!E11</f>
        <v>18762.75</v>
      </c>
      <c r="N17" s="235"/>
    </row>
    <row r="18" spans="2:14" s="20" customFormat="1" x14ac:dyDescent="0.2">
      <c r="B18" s="236" t="s">
        <v>215</v>
      </c>
      <c r="C18" s="264">
        <f>+UATM!D12</f>
        <v>40007.75</v>
      </c>
      <c r="D18" s="264">
        <f>+UATM!D15+UATM!D17</f>
        <v>4285.1499999999996</v>
      </c>
      <c r="E18" s="265">
        <f>+UATM!D11</f>
        <v>44292.899999999994</v>
      </c>
      <c r="F18" s="235"/>
      <c r="J18" s="236" t="s">
        <v>215</v>
      </c>
      <c r="K18" s="264">
        <f>+UATM!E12</f>
        <v>16370</v>
      </c>
      <c r="L18" s="264">
        <f>+UATM!E15+UATM!E17</f>
        <v>4285.1000000000004</v>
      </c>
      <c r="M18" s="265">
        <f>+UATM!E11</f>
        <v>20655.100000000002</v>
      </c>
      <c r="N18" s="235"/>
    </row>
    <row r="19" spans="2:14" s="20" customFormat="1" x14ac:dyDescent="0.2">
      <c r="B19" s="236" t="s">
        <v>129</v>
      </c>
      <c r="C19" s="264">
        <f>+UACI!D12</f>
        <v>10125.1</v>
      </c>
      <c r="D19" s="264">
        <f>+UACI!D15+UACI!D17</f>
        <v>1462.5</v>
      </c>
      <c r="E19" s="265">
        <f>+UACI!D11</f>
        <v>11587.6</v>
      </c>
      <c r="F19" s="235"/>
      <c r="J19" s="236" t="s">
        <v>129</v>
      </c>
      <c r="K19" s="264">
        <f>+UACI!E12</f>
        <v>9000</v>
      </c>
      <c r="L19" s="264">
        <f>+UACI!E15+UACI!E17</f>
        <v>1462.5</v>
      </c>
      <c r="M19" s="265">
        <f>+UACI!E11</f>
        <v>10462.5</v>
      </c>
      <c r="N19" s="235"/>
    </row>
    <row r="20" spans="2:14" s="20" customFormat="1" x14ac:dyDescent="0.2">
      <c r="B20" s="236" t="s">
        <v>316</v>
      </c>
      <c r="C20" s="264">
        <f>+Mercado!D12</f>
        <v>12977.55</v>
      </c>
      <c r="D20" s="264">
        <f>+Mercado!D16+Mercado!D18</f>
        <v>1940.25</v>
      </c>
      <c r="E20" s="265">
        <f>+Mercado!D11</f>
        <v>14917.8</v>
      </c>
      <c r="F20" s="235"/>
      <c r="J20" s="236" t="s">
        <v>316</v>
      </c>
      <c r="K20" s="264">
        <f>+Mercado!E12</f>
        <v>3900</v>
      </c>
      <c r="L20" s="264">
        <f>+Mercado!E16+Mercado!E18</f>
        <v>594.75</v>
      </c>
      <c r="M20" s="265">
        <f>+Mercado!E11</f>
        <v>4494.75</v>
      </c>
      <c r="N20" s="235"/>
    </row>
    <row r="21" spans="2:14" s="20" customFormat="1" x14ac:dyDescent="0.2">
      <c r="B21" s="236" t="s">
        <v>317</v>
      </c>
      <c r="C21" s="264">
        <f>+Registro!D13</f>
        <v>19035.099999999999</v>
      </c>
      <c r="D21" s="264">
        <f>+Registro!D16+Registro!D18</f>
        <v>2739.75</v>
      </c>
      <c r="E21" s="265">
        <f>+Registro!D12</f>
        <v>21774.85</v>
      </c>
      <c r="F21" s="235"/>
      <c r="J21" s="236" t="s">
        <v>317</v>
      </c>
      <c r="K21" s="264">
        <f>+Registro!E13</f>
        <v>16860</v>
      </c>
      <c r="L21" s="264">
        <f>+Registro!E16+Registro!E18</f>
        <v>2739.75</v>
      </c>
      <c r="M21" s="265">
        <f>+Registro!E12</f>
        <v>19599.75</v>
      </c>
      <c r="N21" s="235"/>
    </row>
    <row r="22" spans="2:14" s="20" customFormat="1" x14ac:dyDescent="0.2">
      <c r="B22" s="236" t="s">
        <v>318</v>
      </c>
      <c r="C22" s="264">
        <f>+Cementerio!D13</f>
        <v>3977.55</v>
      </c>
      <c r="D22" s="264">
        <f>+Cementerio!D16+Cementerio!D18</f>
        <v>549</v>
      </c>
      <c r="E22" s="265">
        <f>+Cementerio!D12</f>
        <v>4526.55</v>
      </c>
      <c r="F22" s="235"/>
      <c r="J22" s="236" t="s">
        <v>318</v>
      </c>
      <c r="K22" s="264">
        <f>+Cementerio!E13</f>
        <v>1200</v>
      </c>
      <c r="L22" s="264">
        <f>+Cementerio!E16+Cementerio!E18</f>
        <v>231</v>
      </c>
      <c r="M22" s="265">
        <f>+Cementerio!E12</f>
        <v>1431</v>
      </c>
      <c r="N22" s="235"/>
    </row>
    <row r="23" spans="2:14" s="20" customFormat="1" x14ac:dyDescent="0.2">
      <c r="B23" s="236" t="s">
        <v>315</v>
      </c>
      <c r="C23" s="264">
        <f>+Distrito!D13</f>
        <v>19545.099999999999</v>
      </c>
      <c r="D23" s="264">
        <f>+Distrito!D16+Distrito!D18</f>
        <v>2769</v>
      </c>
      <c r="E23" s="265">
        <f>+Distrito!D12</f>
        <v>22314.1</v>
      </c>
      <c r="F23" s="235"/>
      <c r="J23" s="236" t="s">
        <v>315</v>
      </c>
      <c r="K23" s="264">
        <f>+Distrito!E13</f>
        <v>17040</v>
      </c>
      <c r="L23" s="264">
        <f>+Distrito!E16+Distrito!E18</f>
        <v>2769</v>
      </c>
      <c r="M23" s="265">
        <f>+Distrito!E12</f>
        <v>19809</v>
      </c>
      <c r="N23" s="235"/>
    </row>
    <row r="24" spans="2:14" s="20" customFormat="1" x14ac:dyDescent="0.2">
      <c r="B24" s="236" t="s">
        <v>295</v>
      </c>
      <c r="C24" s="264">
        <f>+Proyectos!D13+Proyectos!D16</f>
        <v>18155.099999999999</v>
      </c>
      <c r="D24" s="264">
        <f>+Proyectos!D18+Proyectos!D20</f>
        <v>1950</v>
      </c>
      <c r="E24" s="265">
        <f>+Proyectos!D12</f>
        <v>20105.099999999999</v>
      </c>
      <c r="F24" s="235"/>
      <c r="J24" s="236" t="s">
        <v>295</v>
      </c>
      <c r="K24" s="264">
        <f>+Proyectos!E13+Proyectos!E16</f>
        <v>12000</v>
      </c>
      <c r="L24" s="264">
        <f>+Proyectos!E18+Proyectos!E20</f>
        <v>1950</v>
      </c>
      <c r="M24" s="265">
        <f>+Proyectos!E12</f>
        <v>13950</v>
      </c>
      <c r="N24" s="235"/>
    </row>
    <row r="25" spans="2:14" s="20" customFormat="1" x14ac:dyDescent="0.2">
      <c r="B25" s="236" t="s">
        <v>320</v>
      </c>
      <c r="C25" s="264">
        <f>+Acceso!D13</f>
        <v>3377.55</v>
      </c>
      <c r="D25" s="264">
        <f>+Acceso!D16+Acceso!D18</f>
        <v>487.5</v>
      </c>
      <c r="E25" s="265">
        <f>+Acceso!D12</f>
        <v>3865.05</v>
      </c>
      <c r="F25" s="235"/>
      <c r="J25" s="236" t="s">
        <v>320</v>
      </c>
      <c r="K25" s="264">
        <f>+Acceso!E13</f>
        <v>3000</v>
      </c>
      <c r="L25" s="264">
        <f>+Acceso!E16+Acceso!E18</f>
        <v>487.5</v>
      </c>
      <c r="M25" s="265">
        <f>+Acceso!E12</f>
        <v>3487.5</v>
      </c>
      <c r="N25" s="235"/>
    </row>
    <row r="26" spans="2:14" s="20" customFormat="1" x14ac:dyDescent="0.2">
      <c r="B26" s="236" t="s">
        <v>325</v>
      </c>
      <c r="C26" s="264">
        <f>+Informatica!D13</f>
        <v>3977.55</v>
      </c>
      <c r="D26" s="264">
        <f>+Informatica!D16+Informatica!D18</f>
        <v>585</v>
      </c>
      <c r="E26" s="265">
        <f>+Informatica!D12</f>
        <v>4562.55</v>
      </c>
      <c r="F26" s="235"/>
      <c r="J26" s="236" t="s">
        <v>325</v>
      </c>
      <c r="K26" s="264">
        <f>+Informatica!E13</f>
        <v>3600</v>
      </c>
      <c r="L26" s="264">
        <f>+Informatica!E16+Informatica!E18</f>
        <v>585</v>
      </c>
      <c r="M26" s="265">
        <f>+Informatica!E12</f>
        <v>4185</v>
      </c>
      <c r="N26" s="235"/>
    </row>
    <row r="27" spans="2:14" s="20" customFormat="1" x14ac:dyDescent="0.2">
      <c r="B27" s="236" t="s">
        <v>220</v>
      </c>
      <c r="C27" s="264">
        <f>+comunicaciones!D13</f>
        <v>6077.55</v>
      </c>
      <c r="D27" s="264">
        <f>+comunicaciones!D16+comunicaciones!D18</f>
        <v>926.25</v>
      </c>
      <c r="E27" s="265">
        <f>+comunicaciones!D12</f>
        <v>7003.8</v>
      </c>
      <c r="F27" s="235"/>
      <c r="J27" s="236" t="s">
        <v>220</v>
      </c>
      <c r="K27" s="264">
        <f>+comunicaciones!E13</f>
        <v>5700</v>
      </c>
      <c r="L27" s="264">
        <f>+comunicaciones!E16+comunicaciones!E18</f>
        <v>926.25</v>
      </c>
      <c r="M27" s="265">
        <f>+comunicaciones!E12</f>
        <v>6626.25</v>
      </c>
      <c r="N27" s="235"/>
    </row>
    <row r="28" spans="2:14" s="20" customFormat="1" x14ac:dyDescent="0.2">
      <c r="B28" s="236" t="s">
        <v>221</v>
      </c>
      <c r="C28" s="264">
        <f>+CAM!D13+CAM!D17</f>
        <v>99942.55</v>
      </c>
      <c r="D28" s="264">
        <f>+CAM!D19+CAM!D22</f>
        <v>13236.25</v>
      </c>
      <c r="E28" s="265">
        <f>+CAM!D12</f>
        <v>113178.8</v>
      </c>
      <c r="F28" s="235"/>
      <c r="J28" s="236" t="s">
        <v>221</v>
      </c>
      <c r="K28" s="264">
        <f>+CAM!E13+CAM!E17</f>
        <v>70300</v>
      </c>
      <c r="L28" s="264">
        <f>+CAM!E19+CAM!E22</f>
        <v>12236.25</v>
      </c>
      <c r="M28" s="265">
        <f>+CAM!E12</f>
        <v>82536.25</v>
      </c>
      <c r="N28" s="235"/>
    </row>
    <row r="29" spans="2:14" s="20" customFormat="1" x14ac:dyDescent="0.2">
      <c r="B29" s="236" t="s">
        <v>382</v>
      </c>
      <c r="C29" s="264">
        <f>+DHI!D13</f>
        <v>35247.42</v>
      </c>
      <c r="D29" s="264">
        <f>+DHI!D16+DHI!D18</f>
        <v>4095</v>
      </c>
      <c r="E29" s="265">
        <f>+DHI!D12</f>
        <v>39342.42</v>
      </c>
      <c r="F29" s="235"/>
      <c r="J29" s="236" t="s">
        <v>323</v>
      </c>
      <c r="K29" s="264">
        <f>+DHI!E13</f>
        <v>18145.43</v>
      </c>
      <c r="L29" s="264">
        <f>+DHI!E16+DHI!E18</f>
        <v>4095</v>
      </c>
      <c r="M29" s="265">
        <f>+DHI!E12</f>
        <v>22240.43</v>
      </c>
      <c r="N29" s="235"/>
    </row>
    <row r="30" spans="2:14" s="20" customFormat="1" x14ac:dyDescent="0.2">
      <c r="B30" s="236" t="s">
        <v>321</v>
      </c>
      <c r="C30" s="264">
        <f>+S.G!D13</f>
        <v>98683.05</v>
      </c>
      <c r="D30" s="264">
        <f>+S.G!D17+S.G!D19</f>
        <v>12294.75</v>
      </c>
      <c r="E30" s="265">
        <f>+S.G!D12</f>
        <v>110977.8</v>
      </c>
      <c r="F30" s="235"/>
      <c r="J30" s="236" t="s">
        <v>321</v>
      </c>
      <c r="K30" s="264">
        <f>+S.G!E13</f>
        <v>70660</v>
      </c>
      <c r="L30" s="264">
        <f>+S.G!E17+S.G!E19</f>
        <v>12294.75</v>
      </c>
      <c r="M30" s="265">
        <f>+S.G!E12</f>
        <v>82954.75</v>
      </c>
      <c r="N30" s="235"/>
    </row>
    <row r="31" spans="2:14" s="20" customFormat="1" x14ac:dyDescent="0.2">
      <c r="B31" s="236" t="s">
        <v>137</v>
      </c>
      <c r="C31" s="264">
        <f>+'Medio Ambiente'!D13</f>
        <v>6267.55</v>
      </c>
      <c r="D31" s="264">
        <f>+'Medio Ambiente'!D16+'Medio Ambiente'!D18</f>
        <v>897</v>
      </c>
      <c r="E31" s="265">
        <f>+'Medio Ambiente'!D12</f>
        <v>7164.55</v>
      </c>
      <c r="F31" s="235"/>
      <c r="J31" s="236" t="s">
        <v>137</v>
      </c>
      <c r="K31" s="264">
        <f>+'Medio Ambiente'!E13</f>
        <v>5520</v>
      </c>
      <c r="L31" s="264">
        <f>+'Medio Ambiente'!E16+'Medio Ambiente'!E18</f>
        <v>897</v>
      </c>
      <c r="M31" s="265">
        <f>+'Medio Ambiente'!E12</f>
        <v>6417</v>
      </c>
      <c r="N31" s="235"/>
    </row>
    <row r="32" spans="2:14" s="20" customFormat="1" x14ac:dyDescent="0.2">
      <c r="B32" s="236" t="s">
        <v>322</v>
      </c>
      <c r="C32" s="264">
        <f>+G.Riesgos!D13</f>
        <v>9015.1</v>
      </c>
      <c r="D32" s="264">
        <f>+G.Riesgos!D17+G.Riesgos!D19</f>
        <v>1218.75</v>
      </c>
      <c r="E32" s="265">
        <f>+G.Riesgos!D12</f>
        <v>10233.85</v>
      </c>
      <c r="F32" s="235"/>
      <c r="J32" s="236" t="s">
        <v>322</v>
      </c>
      <c r="K32" s="264">
        <f>+G.Riesgos!E13</f>
        <v>7500</v>
      </c>
      <c r="L32" s="264">
        <f>+G.Riesgos!E17+G.Riesgos!E19</f>
        <v>1218.75</v>
      </c>
      <c r="M32" s="265">
        <f>+G.Riesgos!E12</f>
        <v>8718.75</v>
      </c>
      <c r="N32" s="235"/>
    </row>
    <row r="33" spans="2:14" s="20" customFormat="1" x14ac:dyDescent="0.2">
      <c r="B33" s="236" t="s">
        <v>307</v>
      </c>
      <c r="C33" s="264">
        <f>+UDEL!D13</f>
        <v>12937.75</v>
      </c>
      <c r="D33" s="264">
        <f>+UDEL!D16+UDEL!D18</f>
        <v>2448</v>
      </c>
      <c r="E33" s="265">
        <f>+UDEL!D12</f>
        <v>15385.75</v>
      </c>
      <c r="F33" s="235"/>
      <c r="J33" s="236" t="s">
        <v>307</v>
      </c>
      <c r="K33" s="264">
        <f>+UDEL!E13</f>
        <v>5000</v>
      </c>
      <c r="L33" s="264">
        <f>+UDEL!E16+UDEL!E18</f>
        <v>1504.88</v>
      </c>
      <c r="M33" s="265">
        <f>+UDEL!E12</f>
        <v>6504.88</v>
      </c>
      <c r="N33" s="235"/>
    </row>
    <row r="34" spans="2:14" s="20" customFormat="1" x14ac:dyDescent="0.2">
      <c r="B34" s="236" t="s">
        <v>324</v>
      </c>
      <c r="C34" s="264">
        <f>+PROMO!D13+PROMO!D16</f>
        <v>62532.65</v>
      </c>
      <c r="D34" s="264">
        <f>+PROMO!D18+PROMO!D21</f>
        <v>8702.5</v>
      </c>
      <c r="E34" s="265">
        <f>+PROMO!D12</f>
        <v>71235.149999999994</v>
      </c>
      <c r="F34" s="235"/>
      <c r="J34" s="236" t="s">
        <v>324</v>
      </c>
      <c r="K34" s="264">
        <f>+PROMO!E13+PROMO!E16</f>
        <v>42400</v>
      </c>
      <c r="L34" s="264">
        <f>+PROMO!E18+PROMO!E21</f>
        <v>7702.5</v>
      </c>
      <c r="M34" s="265">
        <f>+PROMO!E12</f>
        <v>50102.5</v>
      </c>
      <c r="N34" s="235"/>
    </row>
    <row r="35" spans="2:14" s="20" customFormat="1" x14ac:dyDescent="0.2">
      <c r="B35" s="236" t="s">
        <v>309</v>
      </c>
      <c r="C35" s="264">
        <f>+'GESTION Y COOPE'!D13</f>
        <v>14827.55</v>
      </c>
      <c r="D35" s="264">
        <f>+'GESTION Y COOPE'!D16+'GESTION Y COOPE'!D18</f>
        <v>2291.25</v>
      </c>
      <c r="E35" s="265">
        <f>+'GESTION Y COOPE'!D12</f>
        <v>17118.8</v>
      </c>
      <c r="F35" s="235"/>
      <c r="J35" s="236" t="s">
        <v>309</v>
      </c>
      <c r="K35" s="264">
        <f>+'GESTION Y COOPE'!E13</f>
        <v>0</v>
      </c>
      <c r="L35" s="264">
        <f>+'GESTION Y COOPE'!E16+'GESTION Y COOPE'!E18</f>
        <v>0</v>
      </c>
      <c r="M35" s="265">
        <f>+'GESTION Y COOPE'!E12</f>
        <v>0</v>
      </c>
    </row>
    <row r="36" spans="2:14" s="20" customFormat="1" x14ac:dyDescent="0.2">
      <c r="B36" s="267" t="s">
        <v>340</v>
      </c>
      <c r="C36" s="268">
        <f>SUM(C7:C35)</f>
        <v>670320.34</v>
      </c>
      <c r="D36" s="268">
        <f>SUM(D7:D35)</f>
        <v>130966.98</v>
      </c>
      <c r="E36" s="266">
        <f>SUM(E7:E35)</f>
        <v>801287.32000000007</v>
      </c>
      <c r="F36" s="235"/>
      <c r="J36" s="267" t="s">
        <v>340</v>
      </c>
      <c r="K36" s="268">
        <f>SUM(K7:K35)</f>
        <v>426945.43</v>
      </c>
      <c r="L36" s="268">
        <f>SUM(L7:L35)</f>
        <v>74834.149999999994</v>
      </c>
      <c r="M36" s="266">
        <f>SUM(M7:M35)</f>
        <v>501779.58</v>
      </c>
      <c r="N36" s="235"/>
    </row>
    <row r="37" spans="2:14" s="20" customFormat="1" x14ac:dyDescent="0.2"/>
    <row r="38" spans="2:14" s="20" customFormat="1" x14ac:dyDescent="0.2"/>
    <row r="39" spans="2:14" s="20" customFormat="1" x14ac:dyDescent="0.2"/>
    <row r="40" spans="2:14" s="20" customFormat="1" x14ac:dyDescent="0.2"/>
    <row r="41" spans="2:14" s="20" customFormat="1" x14ac:dyDescent="0.2">
      <c r="B41" s="20" t="s">
        <v>326</v>
      </c>
      <c r="C41" s="235"/>
      <c r="E41" s="74">
        <f>+C36+D36</f>
        <v>801287.32</v>
      </c>
      <c r="J41" s="20" t="s">
        <v>326</v>
      </c>
      <c r="M41" s="74">
        <f>+M36</f>
        <v>501779.58</v>
      </c>
    </row>
    <row r="42" spans="2:14" s="20" customFormat="1" x14ac:dyDescent="0.2"/>
    <row r="43" spans="2:14" s="20" customFormat="1" x14ac:dyDescent="0.2">
      <c r="C43" s="235"/>
    </row>
    <row r="44" spans="2:14" s="20" customFormat="1" x14ac:dyDescent="0.2">
      <c r="M44" s="235"/>
    </row>
    <row r="45" spans="2:14" s="20" customFormat="1" x14ac:dyDescent="0.2"/>
    <row r="46" spans="2:14" s="20" customFormat="1" x14ac:dyDescent="0.2"/>
    <row r="47" spans="2:14" s="20" customFormat="1" x14ac:dyDescent="0.2"/>
    <row r="48" spans="2:14" s="20" customFormat="1" x14ac:dyDescent="0.2"/>
    <row r="49" spans="3:10" s="20" customFormat="1" x14ac:dyDescent="0.2">
      <c r="C49" s="34"/>
      <c r="J49" s="34"/>
    </row>
    <row r="50" spans="3:10" s="20" customFormat="1" x14ac:dyDescent="0.2"/>
    <row r="51" spans="3:10" s="20" customFormat="1" x14ac:dyDescent="0.2">
      <c r="J51" s="235"/>
    </row>
    <row r="52" spans="3:10" s="20" customFormat="1" x14ac:dyDescent="0.2"/>
    <row r="53" spans="3:10" s="20" customFormat="1" x14ac:dyDescent="0.2"/>
    <row r="54" spans="3:10" s="20" customFormat="1" x14ac:dyDescent="0.2"/>
    <row r="55" spans="3:10" s="20" customFormat="1" x14ac:dyDescent="0.2"/>
    <row r="56" spans="3:10" s="20" customFormat="1" x14ac:dyDescent="0.2"/>
    <row r="57" spans="3:10" s="20" customFormat="1" x14ac:dyDescent="0.2"/>
    <row r="58" spans="3:10" x14ac:dyDescent="0.2">
      <c r="E58" s="34">
        <f>+E41+M41</f>
        <v>1303066.8999999999</v>
      </c>
    </row>
  </sheetData>
  <mergeCells count="2">
    <mergeCell ref="B5:E5"/>
    <mergeCell ref="J5:M5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K73"/>
  <sheetViews>
    <sheetView topLeftCell="A31" workbookViewId="0">
      <selection activeCell="E90" sqref="E90"/>
    </sheetView>
  </sheetViews>
  <sheetFormatPr baseColWidth="10" defaultRowHeight="12.75" x14ac:dyDescent="0.2"/>
  <cols>
    <col min="2" max="2" width="46.7109375" customWidth="1"/>
    <col min="3" max="3" width="23.140625" customWidth="1"/>
    <col min="4" max="4" width="10.140625" customWidth="1"/>
    <col min="5" max="5" width="4.42578125" customWidth="1"/>
    <col min="6" max="6" width="4" customWidth="1"/>
    <col min="7" max="7" width="11.42578125" customWidth="1"/>
    <col min="8" max="8" width="38" customWidth="1"/>
    <col min="9" max="9" width="23.42578125" customWidth="1"/>
    <col min="10" max="10" width="29" customWidth="1"/>
    <col min="11" max="11" width="14.85546875" customWidth="1"/>
    <col min="12" max="12" width="18.28515625" customWidth="1"/>
  </cols>
  <sheetData>
    <row r="2" spans="2:9" s="263" customFormat="1" ht="21" customHeight="1" x14ac:dyDescent="0.2">
      <c r="B2" s="261" t="s">
        <v>296</v>
      </c>
      <c r="C2" s="262"/>
      <c r="H2" s="261" t="s">
        <v>297</v>
      </c>
      <c r="I2" s="262"/>
    </row>
    <row r="3" spans="2:9" ht="15.75" customHeight="1" x14ac:dyDescent="0.2">
      <c r="B3" s="71" t="s">
        <v>282</v>
      </c>
      <c r="C3" s="71" t="s">
        <v>383</v>
      </c>
      <c r="D3" s="67"/>
      <c r="E3" s="67"/>
      <c r="F3" s="67"/>
      <c r="G3" s="67"/>
      <c r="H3" s="255" t="s">
        <v>282</v>
      </c>
      <c r="I3" s="255" t="s">
        <v>384</v>
      </c>
    </row>
    <row r="4" spans="2:9" x14ac:dyDescent="0.2">
      <c r="B4" s="259" t="s">
        <v>283</v>
      </c>
      <c r="C4" s="242">
        <f>+Concejo!D21</f>
        <v>130469.4</v>
      </c>
      <c r="D4" s="226"/>
      <c r="E4" s="26"/>
      <c r="F4" s="26"/>
      <c r="G4" s="227"/>
      <c r="H4" s="259" t="s">
        <v>283</v>
      </c>
      <c r="I4" s="242">
        <f>+Concejo!E21</f>
        <v>8619.9500000000007</v>
      </c>
    </row>
    <row r="5" spans="2:9" x14ac:dyDescent="0.2">
      <c r="B5" s="259" t="s">
        <v>284</v>
      </c>
      <c r="C5" s="242">
        <f>+Despacho!D25</f>
        <v>138700</v>
      </c>
      <c r="D5" s="23"/>
      <c r="E5" s="27"/>
      <c r="F5" s="27"/>
      <c r="G5" s="228"/>
      <c r="H5" s="259" t="s">
        <v>284</v>
      </c>
      <c r="I5" s="242">
        <f>+Despacho!E25</f>
        <v>18454</v>
      </c>
    </row>
    <row r="6" spans="2:9" x14ac:dyDescent="0.2">
      <c r="B6" s="259" t="s">
        <v>285</v>
      </c>
      <c r="C6" s="242">
        <f>+Sindicatura!D19</f>
        <v>1435</v>
      </c>
      <c r="D6" s="23"/>
      <c r="E6" s="27"/>
      <c r="F6" s="27"/>
      <c r="G6" s="228"/>
      <c r="H6" s="259" t="s">
        <v>285</v>
      </c>
      <c r="I6" s="242">
        <f>+Sindicatura!E19</f>
        <v>0</v>
      </c>
    </row>
    <row r="7" spans="2:9" x14ac:dyDescent="0.2">
      <c r="B7" s="259" t="s">
        <v>286</v>
      </c>
      <c r="C7" s="242">
        <f>+Secretaria!D19</f>
        <v>1127</v>
      </c>
      <c r="D7" s="23"/>
      <c r="E7" s="27"/>
      <c r="F7" s="27"/>
      <c r="G7" s="228"/>
      <c r="H7" s="259" t="s">
        <v>286</v>
      </c>
      <c r="I7" s="242">
        <f>+Secretaria!E19</f>
        <v>0</v>
      </c>
    </row>
    <row r="8" spans="2:9" x14ac:dyDescent="0.2">
      <c r="B8" s="259" t="s">
        <v>287</v>
      </c>
      <c r="C8" s="242">
        <f>+Juridico!D19</f>
        <v>2072.85</v>
      </c>
      <c r="D8" s="23"/>
      <c r="E8" s="27"/>
      <c r="F8" s="27"/>
      <c r="G8" s="228"/>
      <c r="H8" s="259" t="s">
        <v>287</v>
      </c>
      <c r="I8" s="242">
        <f>+Juridico!E19</f>
        <v>0</v>
      </c>
    </row>
    <row r="9" spans="2:9" x14ac:dyDescent="0.2">
      <c r="B9" s="259" t="s">
        <v>288</v>
      </c>
      <c r="C9" s="242">
        <f>+Gerencia!D19</f>
        <v>9600</v>
      </c>
      <c r="D9" s="51"/>
      <c r="E9" s="231"/>
      <c r="F9" s="231"/>
      <c r="G9" s="229"/>
      <c r="H9" s="259" t="s">
        <v>288</v>
      </c>
      <c r="I9" s="242">
        <f>+Gerencia!E19</f>
        <v>3100</v>
      </c>
    </row>
    <row r="10" spans="2:9" x14ac:dyDescent="0.2">
      <c r="B10" s="259" t="s">
        <v>289</v>
      </c>
      <c r="C10" s="242">
        <f>+Auditoria!D19</f>
        <v>697</v>
      </c>
      <c r="D10" s="23"/>
      <c r="E10" s="27"/>
      <c r="F10" s="27"/>
      <c r="G10" s="228"/>
      <c r="H10" s="259" t="s">
        <v>289</v>
      </c>
      <c r="I10" s="242">
        <f>+Auditoria!E19</f>
        <v>0</v>
      </c>
    </row>
    <row r="11" spans="2:9" x14ac:dyDescent="0.2">
      <c r="B11" s="259" t="s">
        <v>214</v>
      </c>
      <c r="C11" s="242">
        <f>+'R.H'!D21</f>
        <v>12513.47</v>
      </c>
      <c r="D11" s="23"/>
      <c r="E11" s="27"/>
      <c r="F11" s="27"/>
      <c r="G11" s="228"/>
      <c r="H11" s="259" t="s">
        <v>214</v>
      </c>
      <c r="I11" s="242">
        <f>+'R.H'!E21</f>
        <v>4230.08</v>
      </c>
    </row>
    <row r="12" spans="2:9" x14ac:dyDescent="0.2">
      <c r="B12" s="259" t="s">
        <v>290</v>
      </c>
      <c r="C12" s="242">
        <f>+Conta!D19</f>
        <v>1200</v>
      </c>
      <c r="D12" s="23"/>
      <c r="E12" s="27"/>
      <c r="F12" s="27"/>
      <c r="G12" s="228"/>
      <c r="H12" s="259" t="s">
        <v>290</v>
      </c>
      <c r="I12" s="242">
        <f>+Conta!E19</f>
        <v>0</v>
      </c>
    </row>
    <row r="13" spans="2:9" x14ac:dyDescent="0.2">
      <c r="B13" s="259" t="s">
        <v>292</v>
      </c>
      <c r="C13" s="242">
        <f>+Presupuesto!D19</f>
        <v>393</v>
      </c>
      <c r="D13" s="23"/>
      <c r="E13" s="27"/>
      <c r="F13" s="27"/>
      <c r="G13" s="228"/>
      <c r="H13" s="259" t="s">
        <v>292</v>
      </c>
      <c r="I13" s="242">
        <f>+Presupuesto!E19</f>
        <v>0</v>
      </c>
    </row>
    <row r="14" spans="2:9" x14ac:dyDescent="0.2">
      <c r="B14" s="259" t="s">
        <v>291</v>
      </c>
      <c r="C14" s="242">
        <f>+Tesoreria!D21</f>
        <v>3080</v>
      </c>
      <c r="D14" s="23"/>
      <c r="E14" s="27"/>
      <c r="F14" s="27"/>
      <c r="G14" s="228"/>
      <c r="H14" s="259" t="s">
        <v>291</v>
      </c>
      <c r="I14" s="242">
        <f>+Tesoreria!E21</f>
        <v>6000</v>
      </c>
    </row>
    <row r="15" spans="2:9" x14ac:dyDescent="0.2">
      <c r="B15" s="259" t="s">
        <v>215</v>
      </c>
      <c r="C15" s="242">
        <f>+UATM!D19</f>
        <v>13845.869999999999</v>
      </c>
      <c r="D15" s="23"/>
      <c r="E15" s="27"/>
      <c r="F15" s="27"/>
      <c r="G15" s="228"/>
      <c r="H15" s="259" t="s">
        <v>215</v>
      </c>
      <c r="I15" s="242">
        <f>+UATM!E19</f>
        <v>0</v>
      </c>
    </row>
    <row r="16" spans="2:9" x14ac:dyDescent="0.2">
      <c r="B16" s="259" t="s">
        <v>129</v>
      </c>
      <c r="C16" s="242">
        <f>+UACI!D19</f>
        <v>2096</v>
      </c>
      <c r="D16" s="23"/>
      <c r="E16" s="27"/>
      <c r="F16" s="27"/>
      <c r="G16" s="228"/>
      <c r="H16" s="259" t="s">
        <v>129</v>
      </c>
      <c r="I16" s="242">
        <f>+UACI!E19</f>
        <v>0</v>
      </c>
    </row>
    <row r="17" spans="2:9" x14ac:dyDescent="0.2">
      <c r="B17" s="259" t="s">
        <v>293</v>
      </c>
      <c r="C17" s="242">
        <f>+Mercado!D20</f>
        <v>11110.35</v>
      </c>
      <c r="D17" s="23"/>
      <c r="E17" s="27"/>
      <c r="F17" s="27"/>
      <c r="G17" s="228"/>
      <c r="H17" s="259" t="s">
        <v>293</v>
      </c>
      <c r="I17" s="242">
        <f>+Mercado!E20</f>
        <v>800</v>
      </c>
    </row>
    <row r="18" spans="2:9" x14ac:dyDescent="0.2">
      <c r="B18" s="259" t="s">
        <v>132</v>
      </c>
      <c r="C18" s="242">
        <f>+Registro!D20</f>
        <v>3260</v>
      </c>
      <c r="D18" s="23"/>
      <c r="E18" s="27"/>
      <c r="F18" s="27"/>
      <c r="G18" s="228"/>
      <c r="H18" s="259" t="s">
        <v>132</v>
      </c>
      <c r="I18" s="242">
        <f>+Registro!E20</f>
        <v>0</v>
      </c>
    </row>
    <row r="19" spans="2:9" x14ac:dyDescent="0.2">
      <c r="B19" s="260" t="s">
        <v>388</v>
      </c>
      <c r="C19" s="242">
        <f>+Cementerio!D20</f>
        <v>2878.27</v>
      </c>
      <c r="D19" s="23"/>
      <c r="E19" s="27"/>
      <c r="F19" s="27"/>
      <c r="G19" s="228"/>
      <c r="H19" s="260" t="s">
        <v>388</v>
      </c>
      <c r="I19" s="242">
        <f>+Cementerio!E20</f>
        <v>0</v>
      </c>
    </row>
    <row r="20" spans="2:9" x14ac:dyDescent="0.2">
      <c r="B20" s="259" t="s">
        <v>294</v>
      </c>
      <c r="C20" s="242">
        <f>+Distrito!D20</f>
        <v>10550</v>
      </c>
      <c r="D20" s="23"/>
      <c r="E20" s="27"/>
      <c r="F20" s="27"/>
      <c r="G20" s="228"/>
      <c r="H20" s="259" t="s">
        <v>294</v>
      </c>
      <c r="I20" s="242">
        <f>+Distrito!E20</f>
        <v>12850</v>
      </c>
    </row>
    <row r="21" spans="2:9" x14ac:dyDescent="0.2">
      <c r="B21" s="259" t="s">
        <v>295</v>
      </c>
      <c r="C21" s="242">
        <f>+Proyectos!D22</f>
        <v>26150</v>
      </c>
      <c r="D21" s="23"/>
      <c r="E21" s="27"/>
      <c r="F21" s="27"/>
      <c r="G21" s="228"/>
      <c r="H21" s="259" t="s">
        <v>295</v>
      </c>
      <c r="I21" s="242">
        <f>+Proyectos!E22</f>
        <v>7700</v>
      </c>
    </row>
    <row r="22" spans="2:9" x14ac:dyDescent="0.2">
      <c r="B22" s="259" t="s">
        <v>219</v>
      </c>
      <c r="C22" s="242">
        <f>+Acceso!D20</f>
        <v>360</v>
      </c>
      <c r="D22" s="23"/>
      <c r="E22" s="27"/>
      <c r="F22" s="27"/>
      <c r="G22" s="228"/>
      <c r="H22" s="259" t="s">
        <v>219</v>
      </c>
      <c r="I22" s="242">
        <f>+Acceso!E20</f>
        <v>0</v>
      </c>
    </row>
    <row r="23" spans="2:9" x14ac:dyDescent="0.2">
      <c r="B23" s="259" t="s">
        <v>135</v>
      </c>
      <c r="C23" s="242">
        <f>+Informatica!D20</f>
        <v>1107.75</v>
      </c>
      <c r="D23" s="23"/>
      <c r="E23" s="27"/>
      <c r="F23" s="27"/>
      <c r="G23" s="228"/>
      <c r="H23" s="259" t="s">
        <v>135</v>
      </c>
      <c r="I23" s="242">
        <f>+Informatica!E20</f>
        <v>0</v>
      </c>
    </row>
    <row r="24" spans="2:9" x14ac:dyDescent="0.2">
      <c r="B24" s="259" t="s">
        <v>220</v>
      </c>
      <c r="C24" s="242">
        <f>+comunicaciones!D20</f>
        <v>2495.77</v>
      </c>
      <c r="D24" s="23"/>
      <c r="E24" s="27"/>
      <c r="F24" s="27"/>
      <c r="G24" s="228"/>
      <c r="H24" s="259" t="s">
        <v>220</v>
      </c>
      <c r="I24" s="242">
        <f>+comunicaciones!E20</f>
        <v>500</v>
      </c>
    </row>
    <row r="25" spans="2:9" x14ac:dyDescent="0.2">
      <c r="B25" s="259" t="s">
        <v>221</v>
      </c>
      <c r="C25" s="242">
        <f>+CAM!D25</f>
        <v>25730.05</v>
      </c>
      <c r="D25" s="23"/>
      <c r="E25" s="27"/>
      <c r="F25" s="27"/>
      <c r="G25" s="228"/>
      <c r="H25" s="259" t="s">
        <v>221</v>
      </c>
      <c r="I25" s="242">
        <f>+CAM!E25</f>
        <v>500</v>
      </c>
    </row>
    <row r="26" spans="2:9" x14ac:dyDescent="0.2">
      <c r="B26" s="259" t="s">
        <v>141</v>
      </c>
      <c r="C26" s="242">
        <f>+DHI!D20</f>
        <v>5800</v>
      </c>
      <c r="D26" s="23"/>
      <c r="E26" s="27"/>
      <c r="F26" s="27"/>
      <c r="G26" s="228"/>
      <c r="H26" s="259" t="s">
        <v>141</v>
      </c>
      <c r="I26" s="242">
        <f>+DHI!E20</f>
        <v>0</v>
      </c>
    </row>
    <row r="27" spans="2:9" x14ac:dyDescent="0.2">
      <c r="B27" s="259" t="s">
        <v>222</v>
      </c>
      <c r="C27" s="242">
        <f>+S.G!D21</f>
        <v>196814</v>
      </c>
      <c r="D27" s="23"/>
      <c r="E27" s="27"/>
      <c r="F27" s="27"/>
      <c r="G27" s="228"/>
      <c r="H27" s="259" t="s">
        <v>222</v>
      </c>
      <c r="I27" s="242">
        <f>+S.G!E21</f>
        <v>88050.97</v>
      </c>
    </row>
    <row r="28" spans="2:9" x14ac:dyDescent="0.2">
      <c r="B28" s="259" t="s">
        <v>137</v>
      </c>
      <c r="C28" s="242">
        <f>+'Medio Ambiente'!D20</f>
        <v>5349.3799999999992</v>
      </c>
      <c r="D28" s="23"/>
      <c r="E28" s="27"/>
      <c r="F28" s="27"/>
      <c r="G28" s="228"/>
      <c r="H28" s="259" t="s">
        <v>137</v>
      </c>
      <c r="I28" s="242">
        <f>+'Medio Ambiente'!E20</f>
        <v>0</v>
      </c>
    </row>
    <row r="29" spans="2:9" x14ac:dyDescent="0.2">
      <c r="B29" s="259" t="s">
        <v>223</v>
      </c>
      <c r="C29" s="242">
        <f>+G.Riesgos!D21</f>
        <v>17073.68</v>
      </c>
      <c r="D29" s="23"/>
      <c r="E29" s="27"/>
      <c r="F29" s="27"/>
      <c r="G29" s="228"/>
      <c r="H29" s="259" t="s">
        <v>223</v>
      </c>
      <c r="I29" s="242">
        <f>+G.Riesgos!E21</f>
        <v>1993.16</v>
      </c>
    </row>
    <row r="30" spans="2:9" x14ac:dyDescent="0.2">
      <c r="B30" s="259" t="s">
        <v>307</v>
      </c>
      <c r="C30" s="242">
        <f>+UDEL!D20</f>
        <v>850</v>
      </c>
      <c r="D30" s="23"/>
      <c r="E30" s="27"/>
      <c r="F30" s="27"/>
      <c r="G30" s="228"/>
      <c r="H30" s="259" t="s">
        <v>307</v>
      </c>
      <c r="I30" s="242">
        <f>+UDEL!E20</f>
        <v>0</v>
      </c>
    </row>
    <row r="31" spans="2:9" x14ac:dyDescent="0.2">
      <c r="B31" s="259" t="s">
        <v>140</v>
      </c>
      <c r="C31" s="242">
        <f>+PROMO!D24</f>
        <v>17533</v>
      </c>
      <c r="D31" s="23"/>
      <c r="E31" s="27"/>
      <c r="F31" s="27"/>
      <c r="G31" s="228"/>
      <c r="H31" s="259" t="s">
        <v>140</v>
      </c>
      <c r="I31" s="242">
        <f>+PROMO!E24</f>
        <v>2500</v>
      </c>
    </row>
    <row r="32" spans="2:9" x14ac:dyDescent="0.2">
      <c r="B32" s="260" t="s">
        <v>309</v>
      </c>
      <c r="C32" s="242">
        <f>+'GESTION Y COOPE'!D20</f>
        <v>410</v>
      </c>
      <c r="D32" s="23"/>
      <c r="E32" s="27"/>
      <c r="F32" s="27"/>
      <c r="G32" s="228"/>
      <c r="H32" s="260" t="s">
        <v>309</v>
      </c>
      <c r="I32" s="242">
        <f>+'GESTION Y COOPE'!E20</f>
        <v>0</v>
      </c>
    </row>
    <row r="33" spans="2:11" ht="22.5" customHeight="1" x14ac:dyDescent="0.2">
      <c r="B33" s="68" t="s">
        <v>115</v>
      </c>
      <c r="C33" s="69">
        <f>SUM(C4:C32)</f>
        <v>644701.84000000008</v>
      </c>
      <c r="D33" s="43"/>
      <c r="E33" s="232"/>
      <c r="F33" s="232"/>
      <c r="G33" s="230"/>
      <c r="H33" s="68" t="s">
        <v>115</v>
      </c>
      <c r="I33" s="69">
        <f>SUM(I4:I32)</f>
        <v>155298.16</v>
      </c>
      <c r="J33" s="33"/>
      <c r="K33" s="33"/>
    </row>
    <row r="34" spans="2:11" x14ac:dyDescent="0.2">
      <c r="E34" s="7"/>
      <c r="F34" s="7"/>
    </row>
    <row r="35" spans="2:11" x14ac:dyDescent="0.2">
      <c r="E35" s="7"/>
      <c r="F35" s="7"/>
    </row>
    <row r="36" spans="2:11" ht="15" x14ac:dyDescent="0.25">
      <c r="B36" s="402" t="s">
        <v>385</v>
      </c>
      <c r="C36" s="402"/>
      <c r="E36" s="7"/>
      <c r="F36" s="7"/>
      <c r="H36" s="402" t="s">
        <v>386</v>
      </c>
      <c r="I36" s="402"/>
    </row>
    <row r="37" spans="2:11" ht="17.25" customHeight="1" x14ac:dyDescent="0.2">
      <c r="B37" s="71" t="s">
        <v>282</v>
      </c>
      <c r="C37" s="71" t="s">
        <v>383</v>
      </c>
      <c r="E37" s="7"/>
      <c r="F37" s="7"/>
      <c r="H37" s="71" t="s">
        <v>282</v>
      </c>
      <c r="I37" s="71" t="s">
        <v>384</v>
      </c>
    </row>
    <row r="38" spans="2:11" x14ac:dyDescent="0.2">
      <c r="B38" s="236" t="s">
        <v>283</v>
      </c>
      <c r="C38" s="237">
        <f>+Concejo!D48</f>
        <v>27450</v>
      </c>
      <c r="E38" s="7"/>
      <c r="F38" s="7"/>
      <c r="H38" s="236" t="s">
        <v>283</v>
      </c>
      <c r="I38" s="237">
        <f>+Concejo!E48</f>
        <v>0</v>
      </c>
    </row>
    <row r="39" spans="2:11" x14ac:dyDescent="0.2">
      <c r="B39" s="236" t="s">
        <v>291</v>
      </c>
      <c r="C39" s="238">
        <f>+Tesoreria!D33</f>
        <v>350</v>
      </c>
      <c r="E39" s="7"/>
      <c r="F39" s="7"/>
      <c r="H39" s="236" t="s">
        <v>291</v>
      </c>
      <c r="I39" s="238">
        <f>+Tesoreria!E33</f>
        <v>150</v>
      </c>
    </row>
    <row r="40" spans="2:11" x14ac:dyDescent="0.2">
      <c r="B40" s="68" t="s">
        <v>115</v>
      </c>
      <c r="C40" s="69">
        <f>SUM(C38:C39)</f>
        <v>27800</v>
      </c>
      <c r="E40" s="7"/>
      <c r="F40" s="7"/>
      <c r="H40" s="256" t="s">
        <v>115</v>
      </c>
      <c r="I40" s="257">
        <f>SUM(I38:I39)</f>
        <v>150</v>
      </c>
      <c r="J40" s="33"/>
    </row>
    <row r="41" spans="2:11" x14ac:dyDescent="0.2">
      <c r="E41" s="7"/>
      <c r="F41" s="7"/>
    </row>
    <row r="42" spans="2:11" x14ac:dyDescent="0.2">
      <c r="E42" s="7"/>
      <c r="F42" s="7"/>
    </row>
    <row r="43" spans="2:11" ht="15" x14ac:dyDescent="0.25">
      <c r="B43" s="402" t="s">
        <v>387</v>
      </c>
      <c r="C43" s="402"/>
      <c r="E43" s="7"/>
      <c r="F43" s="7"/>
      <c r="H43" s="254" t="s">
        <v>387</v>
      </c>
    </row>
    <row r="44" spans="2:11" ht="18.75" customHeight="1" x14ac:dyDescent="0.2">
      <c r="B44" s="71" t="s">
        <v>282</v>
      </c>
      <c r="C44" s="71" t="s">
        <v>383</v>
      </c>
      <c r="E44" s="7"/>
      <c r="F44" s="7"/>
      <c r="H44" s="71" t="s">
        <v>282</v>
      </c>
      <c r="I44" s="71" t="s">
        <v>384</v>
      </c>
    </row>
    <row r="45" spans="2:11" x14ac:dyDescent="0.2">
      <c r="B45" s="236" t="s">
        <v>283</v>
      </c>
      <c r="C45" s="237">
        <f>+Concejo!D52</f>
        <v>2500</v>
      </c>
      <c r="E45" s="7"/>
      <c r="F45" s="7"/>
      <c r="H45" s="236" t="s">
        <v>283</v>
      </c>
      <c r="I45" s="237">
        <f>+Concejo!E52</f>
        <v>8100</v>
      </c>
    </row>
    <row r="46" spans="2:11" x14ac:dyDescent="0.2">
      <c r="B46" s="239"/>
      <c r="C46" s="238"/>
      <c r="E46" s="7"/>
      <c r="F46" s="7"/>
      <c r="H46" s="239"/>
      <c r="I46" s="238"/>
    </row>
    <row r="47" spans="2:11" x14ac:dyDescent="0.2">
      <c r="B47" s="68" t="s">
        <v>115</v>
      </c>
      <c r="C47" s="69">
        <f>SUM(C45:C46)</f>
        <v>2500</v>
      </c>
      <c r="E47" s="7"/>
      <c r="F47" s="7"/>
      <c r="H47" s="256" t="s">
        <v>115</v>
      </c>
      <c r="I47" s="257">
        <f>SUM(I45:I46)</f>
        <v>8100</v>
      </c>
      <c r="J47" s="33"/>
    </row>
    <row r="48" spans="2:11" x14ac:dyDescent="0.2">
      <c r="E48" s="7"/>
      <c r="F48" s="7"/>
    </row>
    <row r="49" spans="2:9" x14ac:dyDescent="0.2">
      <c r="E49" s="7"/>
      <c r="F49" s="7"/>
    </row>
    <row r="51" spans="2:9" ht="15" x14ac:dyDescent="0.25">
      <c r="B51" s="75" t="s">
        <v>298</v>
      </c>
      <c r="D51" s="7"/>
      <c r="E51" s="7"/>
      <c r="F51" s="7"/>
      <c r="G51" s="7"/>
      <c r="H51" s="254" t="s">
        <v>299</v>
      </c>
    </row>
    <row r="52" spans="2:9" ht="18.75" customHeight="1" x14ac:dyDescent="0.2">
      <c r="B52" s="70" t="s">
        <v>282</v>
      </c>
      <c r="C52" s="70" t="s">
        <v>383</v>
      </c>
      <c r="D52" s="233"/>
      <c r="E52" s="67"/>
      <c r="F52" s="67"/>
      <c r="G52" s="234"/>
      <c r="H52" s="71" t="s">
        <v>282</v>
      </c>
      <c r="I52" s="71" t="s">
        <v>384</v>
      </c>
    </row>
    <row r="53" spans="2:9" x14ac:dyDescent="0.2">
      <c r="B53" s="259" t="s">
        <v>283</v>
      </c>
      <c r="C53" s="252">
        <f>+Concejo!D59</f>
        <v>4500</v>
      </c>
      <c r="D53" s="226"/>
      <c r="E53" s="26"/>
      <c r="F53" s="26"/>
      <c r="G53" s="227"/>
      <c r="H53" s="259" t="s">
        <v>283</v>
      </c>
      <c r="I53" s="253">
        <f>+Concejo!E59</f>
        <v>0</v>
      </c>
    </row>
    <row r="54" spans="2:9" x14ac:dyDescent="0.2">
      <c r="B54" s="259" t="s">
        <v>284</v>
      </c>
      <c r="C54" s="253">
        <f>+Despacho!D54</f>
        <v>12500</v>
      </c>
      <c r="D54" s="23"/>
      <c r="E54" s="27"/>
      <c r="F54" s="27"/>
      <c r="G54" s="228"/>
      <c r="H54" s="259" t="s">
        <v>284</v>
      </c>
      <c r="I54" s="253">
        <f>+Despacho!E54</f>
        <v>0</v>
      </c>
    </row>
    <row r="55" spans="2:9" x14ac:dyDescent="0.2">
      <c r="B55" s="259" t="s">
        <v>285</v>
      </c>
      <c r="C55" s="253">
        <f>+Sindicatura!D29</f>
        <v>900</v>
      </c>
      <c r="D55" s="23"/>
      <c r="E55" s="27"/>
      <c r="F55" s="27"/>
      <c r="G55" s="228"/>
      <c r="H55" s="259" t="s">
        <v>285</v>
      </c>
      <c r="I55" s="253">
        <f>+Sindicatura!E29</f>
        <v>0</v>
      </c>
    </row>
    <row r="56" spans="2:9" x14ac:dyDescent="0.2">
      <c r="B56" s="259" t="s">
        <v>286</v>
      </c>
      <c r="C56" s="253">
        <f>+Secretaria!D29</f>
        <v>1178.48</v>
      </c>
      <c r="D56" s="23"/>
      <c r="E56" s="27"/>
      <c r="F56" s="27"/>
      <c r="G56" s="228"/>
      <c r="H56" s="259" t="s">
        <v>286</v>
      </c>
      <c r="I56" s="253">
        <f>+Secretaria!E29</f>
        <v>0</v>
      </c>
    </row>
    <row r="57" spans="2:9" x14ac:dyDescent="0.2">
      <c r="B57" s="259" t="s">
        <v>287</v>
      </c>
      <c r="C57" s="253">
        <f>+Juridico!D28</f>
        <v>600</v>
      </c>
      <c r="D57" s="23"/>
      <c r="E57" s="27"/>
      <c r="F57" s="27"/>
      <c r="G57" s="228"/>
      <c r="H57" s="259" t="s">
        <v>287</v>
      </c>
      <c r="I57" s="253">
        <f>+Juridico!E28</f>
        <v>0</v>
      </c>
    </row>
    <row r="58" spans="2:9" x14ac:dyDescent="0.2">
      <c r="B58" s="259" t="s">
        <v>288</v>
      </c>
      <c r="C58" s="253">
        <f>+Gerencia!D39</f>
        <v>2350</v>
      </c>
      <c r="D58" s="23"/>
      <c r="E58" s="27"/>
      <c r="F58" s="27"/>
      <c r="G58" s="228"/>
      <c r="H58" s="259" t="s">
        <v>288</v>
      </c>
      <c r="I58" s="253">
        <f>+Gerencia!E39</f>
        <v>0</v>
      </c>
    </row>
    <row r="59" spans="2:9" x14ac:dyDescent="0.2">
      <c r="B59" s="259" t="s">
        <v>214</v>
      </c>
      <c r="C59" s="253">
        <f>+'R.H'!D31</f>
        <v>900</v>
      </c>
      <c r="D59" s="23"/>
      <c r="E59" s="27"/>
      <c r="F59" s="27"/>
      <c r="G59" s="228"/>
      <c r="H59" s="259" t="s">
        <v>214</v>
      </c>
      <c r="I59" s="253">
        <f>+'R.H'!E31</f>
        <v>0</v>
      </c>
    </row>
    <row r="60" spans="2:9" x14ac:dyDescent="0.2">
      <c r="B60" s="259" t="s">
        <v>215</v>
      </c>
      <c r="C60" s="253">
        <f>+UATM!D34</f>
        <v>1500</v>
      </c>
      <c r="D60" s="23"/>
      <c r="E60" s="27"/>
      <c r="F60" s="27"/>
      <c r="G60" s="228"/>
      <c r="H60" s="259" t="s">
        <v>215</v>
      </c>
      <c r="I60" s="253">
        <f>+UATM!E34</f>
        <v>0</v>
      </c>
    </row>
    <row r="61" spans="2:9" x14ac:dyDescent="0.2">
      <c r="B61" s="259" t="s">
        <v>293</v>
      </c>
      <c r="C61" s="253">
        <f>+Mercado!D35</f>
        <v>1550</v>
      </c>
      <c r="D61" s="23"/>
      <c r="E61" s="27"/>
      <c r="F61" s="27"/>
      <c r="G61" s="228"/>
      <c r="H61" s="259" t="s">
        <v>293</v>
      </c>
      <c r="I61" s="253">
        <f>+Mercado!E35</f>
        <v>0</v>
      </c>
    </row>
    <row r="62" spans="2:9" x14ac:dyDescent="0.2">
      <c r="B62" s="259" t="s">
        <v>132</v>
      </c>
      <c r="C62" s="253">
        <f>+Registro!D32</f>
        <v>2000</v>
      </c>
      <c r="D62" s="23"/>
      <c r="E62" s="27"/>
      <c r="F62" s="27"/>
      <c r="G62" s="228"/>
      <c r="H62" s="259" t="s">
        <v>132</v>
      </c>
      <c r="I62" s="253">
        <f>+Registro!E32</f>
        <v>0</v>
      </c>
    </row>
    <row r="63" spans="2:9" x14ac:dyDescent="0.2">
      <c r="B63" s="259" t="s">
        <v>295</v>
      </c>
      <c r="C63" s="253">
        <f>+Proyectos!D39</f>
        <v>3800</v>
      </c>
      <c r="D63" s="23"/>
      <c r="E63" s="27"/>
      <c r="F63" s="27"/>
      <c r="G63" s="228"/>
      <c r="H63" s="259" t="s">
        <v>295</v>
      </c>
      <c r="I63" s="253">
        <f>+Proyectos!E39</f>
        <v>0</v>
      </c>
    </row>
    <row r="64" spans="2:9" x14ac:dyDescent="0.2">
      <c r="B64" s="259" t="s">
        <v>219</v>
      </c>
      <c r="C64" s="253">
        <f>+Acceso!D26</f>
        <v>900</v>
      </c>
      <c r="D64" s="23"/>
      <c r="E64" s="27"/>
      <c r="F64" s="27"/>
      <c r="G64" s="228"/>
      <c r="H64" s="259" t="s">
        <v>219</v>
      </c>
      <c r="I64" s="253">
        <f>+Acceso!E26</f>
        <v>0</v>
      </c>
    </row>
    <row r="65" spans="2:11" x14ac:dyDescent="0.2">
      <c r="B65" s="259" t="s">
        <v>135</v>
      </c>
      <c r="C65" s="253">
        <f>+Informatica!D30</f>
        <v>5800</v>
      </c>
      <c r="D65" s="23"/>
      <c r="E65" s="27"/>
      <c r="F65" s="27"/>
      <c r="G65" s="228"/>
      <c r="H65" s="259" t="s">
        <v>135</v>
      </c>
      <c r="I65" s="253">
        <f>+Informatica!E30</f>
        <v>0</v>
      </c>
    </row>
    <row r="66" spans="2:11" x14ac:dyDescent="0.2">
      <c r="B66" s="259" t="s">
        <v>220</v>
      </c>
      <c r="C66" s="253">
        <f>+comunicaciones!D31</f>
        <v>6580</v>
      </c>
      <c r="D66" s="23"/>
      <c r="E66" s="27"/>
      <c r="F66" s="27"/>
      <c r="G66" s="228"/>
      <c r="H66" s="259" t="s">
        <v>220</v>
      </c>
      <c r="I66" s="253">
        <f>+comunicaciones!E31</f>
        <v>0</v>
      </c>
    </row>
    <row r="67" spans="2:11" x14ac:dyDescent="0.2">
      <c r="B67" s="259" t="s">
        <v>221</v>
      </c>
      <c r="C67" s="253">
        <f>+CAM!D39</f>
        <v>26150</v>
      </c>
      <c r="D67" s="23"/>
      <c r="E67" s="27"/>
      <c r="F67" s="27"/>
      <c r="G67" s="228"/>
      <c r="H67" s="259" t="s">
        <v>221</v>
      </c>
      <c r="I67" s="253">
        <f>+CAM!E39</f>
        <v>0</v>
      </c>
    </row>
    <row r="68" spans="2:11" x14ac:dyDescent="0.2">
      <c r="B68" s="259" t="s">
        <v>141</v>
      </c>
      <c r="C68" s="253">
        <f>+DHI!D35</f>
        <v>2400</v>
      </c>
      <c r="D68" s="23"/>
      <c r="E68" s="27"/>
      <c r="F68" s="27"/>
      <c r="G68" s="228"/>
      <c r="H68" s="259" t="s">
        <v>141</v>
      </c>
      <c r="I68" s="253">
        <f>+DHI!E35</f>
        <v>0</v>
      </c>
    </row>
    <row r="69" spans="2:11" x14ac:dyDescent="0.2">
      <c r="B69" s="259" t="s">
        <v>222</v>
      </c>
      <c r="C69" s="253">
        <f>+S.G!D49</f>
        <v>11400</v>
      </c>
      <c r="D69" s="23"/>
      <c r="E69" s="27"/>
      <c r="F69" s="27"/>
      <c r="G69" s="228"/>
      <c r="H69" s="259" t="s">
        <v>222</v>
      </c>
      <c r="I69" s="253">
        <f>+S.G!E49</f>
        <v>0</v>
      </c>
    </row>
    <row r="70" spans="2:11" x14ac:dyDescent="0.2">
      <c r="B70" s="259" t="s">
        <v>137</v>
      </c>
      <c r="C70" s="253">
        <f>+'Medio Ambiente'!D36</f>
        <v>2150</v>
      </c>
      <c r="D70" s="23"/>
      <c r="E70" s="27"/>
      <c r="F70" s="27"/>
      <c r="G70" s="228"/>
      <c r="H70" s="259" t="s">
        <v>137</v>
      </c>
      <c r="I70" s="253">
        <f>+'Medio Ambiente'!E36</f>
        <v>0</v>
      </c>
    </row>
    <row r="71" spans="2:11" x14ac:dyDescent="0.2">
      <c r="B71" s="259" t="s">
        <v>140</v>
      </c>
      <c r="C71" s="253">
        <f>+PROMO!D38</f>
        <v>8710</v>
      </c>
      <c r="D71" s="23"/>
      <c r="E71" s="27"/>
      <c r="F71" s="27"/>
      <c r="G71" s="228"/>
      <c r="H71" s="259" t="s">
        <v>140</v>
      </c>
      <c r="I71" s="253">
        <f>+PROMO!E38</f>
        <v>0</v>
      </c>
    </row>
    <row r="72" spans="2:11" ht="21" customHeight="1" x14ac:dyDescent="0.2">
      <c r="B72" s="68" t="s">
        <v>115</v>
      </c>
      <c r="C72" s="69">
        <f>SUM(C53:C71)</f>
        <v>95868.479999999996</v>
      </c>
      <c r="D72" s="43"/>
      <c r="E72" s="232"/>
      <c r="F72" s="232"/>
      <c r="G72" s="230"/>
      <c r="H72" s="258" t="s">
        <v>115</v>
      </c>
      <c r="I72" s="257">
        <f>SUM(I53:I71)</f>
        <v>0</v>
      </c>
      <c r="J72" s="33"/>
      <c r="K72" s="33"/>
    </row>
    <row r="73" spans="2:11" x14ac:dyDescent="0.2">
      <c r="E73" s="7"/>
      <c r="F73" s="7"/>
    </row>
  </sheetData>
  <mergeCells count="3">
    <mergeCell ref="B36:C36"/>
    <mergeCell ref="H36:I36"/>
    <mergeCell ref="B43:C4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6"/>
  </sheetPr>
  <dimension ref="B1:DV2511"/>
  <sheetViews>
    <sheetView showGridLines="0" zoomScaleNormal="100" workbookViewId="0">
      <selection activeCell="J27" sqref="J27"/>
    </sheetView>
  </sheetViews>
  <sheetFormatPr baseColWidth="10" defaultRowHeight="12.75" x14ac:dyDescent="0.2"/>
  <cols>
    <col min="2" max="2" width="7.5703125" customWidth="1"/>
    <col min="3" max="3" width="45.42578125" customWidth="1"/>
    <col min="4" max="4" width="12.28515625" customWidth="1"/>
    <col min="5" max="5" width="11.140625" customWidth="1"/>
    <col min="6" max="6" width="11.85546875" customWidth="1"/>
    <col min="7" max="8" width="13.7109375" customWidth="1"/>
    <col min="9" max="9" width="14.140625" customWidth="1"/>
    <col min="10" max="10" width="13.7109375" customWidth="1"/>
    <col min="11" max="11" width="9" customWidth="1"/>
    <col min="12" max="19" width="14.7109375" customWidth="1"/>
    <col min="20" max="20" width="14.85546875" customWidth="1"/>
    <col min="21" max="33" width="14.7109375" customWidth="1"/>
    <col min="35" max="35" width="14.7109375" customWidth="1"/>
    <col min="37" max="40" width="14.7109375" customWidth="1"/>
    <col min="41" max="41" width="14.85546875" customWidth="1"/>
    <col min="42" max="45" width="14.7109375" customWidth="1"/>
    <col min="47" max="48" width="14.7109375" customWidth="1"/>
    <col min="50" max="51" width="14.7109375" customWidth="1"/>
    <col min="52" max="52" width="14.5703125" customWidth="1"/>
    <col min="53" max="55" width="14.7109375" customWidth="1"/>
    <col min="58" max="58" width="14.7109375" customWidth="1"/>
    <col min="59" max="59" width="14.85546875" customWidth="1"/>
    <col min="60" max="62" width="14.7109375" customWidth="1"/>
    <col min="64" max="64" width="14.85546875" customWidth="1"/>
    <col min="65" max="66" width="14.7109375" customWidth="1"/>
    <col min="67" max="67" width="16.5703125" customWidth="1"/>
    <col min="68" max="69" width="14.7109375" customWidth="1"/>
    <col min="71" max="76" width="14.7109375" customWidth="1"/>
    <col min="78" max="78" width="14.85546875" customWidth="1"/>
    <col min="79" max="83" width="14.7109375" customWidth="1"/>
    <col min="85" max="89" width="14.7109375" customWidth="1"/>
    <col min="90" max="90" width="14.5703125" customWidth="1"/>
    <col min="92" max="93" width="14.7109375" customWidth="1"/>
    <col min="94" max="94" width="14.85546875" customWidth="1"/>
    <col min="95" max="95" width="14.7109375" customWidth="1"/>
    <col min="99" max="101" width="14.7109375" customWidth="1"/>
    <col min="255" max="255" width="7" customWidth="1"/>
    <col min="256" max="256" width="37.28515625" customWidth="1"/>
    <col min="257" max="257" width="13.28515625" customWidth="1"/>
    <col min="258" max="258" width="14.140625" customWidth="1"/>
    <col min="259" max="259" width="12.5703125" customWidth="1"/>
    <col min="260" max="260" width="13.42578125" customWidth="1"/>
    <col min="261" max="264" width="13.7109375" customWidth="1"/>
    <col min="265" max="265" width="14.140625" customWidth="1"/>
    <col min="266" max="266" width="13.7109375" customWidth="1"/>
    <col min="267" max="267" width="9" customWidth="1"/>
    <col min="268" max="275" width="14.7109375" customWidth="1"/>
    <col min="276" max="276" width="14.85546875" customWidth="1"/>
    <col min="277" max="289" width="14.7109375" customWidth="1"/>
    <col min="291" max="291" width="14.7109375" customWidth="1"/>
    <col min="293" max="296" width="14.7109375" customWidth="1"/>
    <col min="297" max="297" width="14.85546875" customWidth="1"/>
    <col min="298" max="301" width="14.7109375" customWidth="1"/>
    <col min="303" max="304" width="14.7109375" customWidth="1"/>
    <col min="306" max="307" width="14.7109375" customWidth="1"/>
    <col min="308" max="308" width="14.5703125" customWidth="1"/>
    <col min="309" max="311" width="14.7109375" customWidth="1"/>
    <col min="314" max="314" width="14.7109375" customWidth="1"/>
    <col min="315" max="315" width="14.85546875" customWidth="1"/>
    <col min="316" max="318" width="14.7109375" customWidth="1"/>
    <col min="320" max="320" width="14.85546875" customWidth="1"/>
    <col min="321" max="322" width="14.7109375" customWidth="1"/>
    <col min="323" max="323" width="16.5703125" customWidth="1"/>
    <col min="324" max="325" width="14.7109375" customWidth="1"/>
    <col min="327" max="332" width="14.7109375" customWidth="1"/>
    <col min="334" max="334" width="14.85546875" customWidth="1"/>
    <col min="335" max="339" width="14.7109375" customWidth="1"/>
    <col min="341" max="345" width="14.7109375" customWidth="1"/>
    <col min="346" max="346" width="14.5703125" customWidth="1"/>
    <col min="348" max="349" width="14.7109375" customWidth="1"/>
    <col min="350" max="350" width="14.85546875" customWidth="1"/>
    <col min="351" max="351" width="14.7109375" customWidth="1"/>
    <col min="355" max="357" width="14.7109375" customWidth="1"/>
    <col min="511" max="511" width="7" customWidth="1"/>
    <col min="512" max="512" width="37.28515625" customWidth="1"/>
    <col min="513" max="513" width="13.28515625" customWidth="1"/>
    <col min="514" max="514" width="14.140625" customWidth="1"/>
    <col min="515" max="515" width="12.5703125" customWidth="1"/>
    <col min="516" max="516" width="13.42578125" customWidth="1"/>
    <col min="517" max="520" width="13.7109375" customWidth="1"/>
    <col min="521" max="521" width="14.140625" customWidth="1"/>
    <col min="522" max="522" width="13.7109375" customWidth="1"/>
    <col min="523" max="523" width="9" customWidth="1"/>
    <col min="524" max="531" width="14.7109375" customWidth="1"/>
    <col min="532" max="532" width="14.85546875" customWidth="1"/>
    <col min="533" max="545" width="14.7109375" customWidth="1"/>
    <col min="547" max="547" width="14.7109375" customWidth="1"/>
    <col min="549" max="552" width="14.7109375" customWidth="1"/>
    <col min="553" max="553" width="14.85546875" customWidth="1"/>
    <col min="554" max="557" width="14.7109375" customWidth="1"/>
    <col min="559" max="560" width="14.7109375" customWidth="1"/>
    <col min="562" max="563" width="14.7109375" customWidth="1"/>
    <col min="564" max="564" width="14.5703125" customWidth="1"/>
    <col min="565" max="567" width="14.7109375" customWidth="1"/>
    <col min="570" max="570" width="14.7109375" customWidth="1"/>
    <col min="571" max="571" width="14.85546875" customWidth="1"/>
    <col min="572" max="574" width="14.7109375" customWidth="1"/>
    <col min="576" max="576" width="14.85546875" customWidth="1"/>
    <col min="577" max="578" width="14.7109375" customWidth="1"/>
    <col min="579" max="579" width="16.5703125" customWidth="1"/>
    <col min="580" max="581" width="14.7109375" customWidth="1"/>
    <col min="583" max="588" width="14.7109375" customWidth="1"/>
    <col min="590" max="590" width="14.85546875" customWidth="1"/>
    <col min="591" max="595" width="14.7109375" customWidth="1"/>
    <col min="597" max="601" width="14.7109375" customWidth="1"/>
    <col min="602" max="602" width="14.5703125" customWidth="1"/>
    <col min="604" max="605" width="14.7109375" customWidth="1"/>
    <col min="606" max="606" width="14.85546875" customWidth="1"/>
    <col min="607" max="607" width="14.7109375" customWidth="1"/>
    <col min="611" max="613" width="14.7109375" customWidth="1"/>
    <col min="767" max="767" width="7" customWidth="1"/>
    <col min="768" max="768" width="37.28515625" customWidth="1"/>
    <col min="769" max="769" width="13.28515625" customWidth="1"/>
    <col min="770" max="770" width="14.140625" customWidth="1"/>
    <col min="771" max="771" width="12.5703125" customWidth="1"/>
    <col min="772" max="772" width="13.42578125" customWidth="1"/>
    <col min="773" max="776" width="13.7109375" customWidth="1"/>
    <col min="777" max="777" width="14.140625" customWidth="1"/>
    <col min="778" max="778" width="13.7109375" customWidth="1"/>
    <col min="779" max="779" width="9" customWidth="1"/>
    <col min="780" max="787" width="14.7109375" customWidth="1"/>
    <col min="788" max="788" width="14.85546875" customWidth="1"/>
    <col min="789" max="801" width="14.7109375" customWidth="1"/>
    <col min="803" max="803" width="14.7109375" customWidth="1"/>
    <col min="805" max="808" width="14.7109375" customWidth="1"/>
    <col min="809" max="809" width="14.85546875" customWidth="1"/>
    <col min="810" max="813" width="14.7109375" customWidth="1"/>
    <col min="815" max="816" width="14.7109375" customWidth="1"/>
    <col min="818" max="819" width="14.7109375" customWidth="1"/>
    <col min="820" max="820" width="14.5703125" customWidth="1"/>
    <col min="821" max="823" width="14.7109375" customWidth="1"/>
    <col min="826" max="826" width="14.7109375" customWidth="1"/>
    <col min="827" max="827" width="14.85546875" customWidth="1"/>
    <col min="828" max="830" width="14.7109375" customWidth="1"/>
    <col min="832" max="832" width="14.85546875" customWidth="1"/>
    <col min="833" max="834" width="14.7109375" customWidth="1"/>
    <col min="835" max="835" width="16.5703125" customWidth="1"/>
    <col min="836" max="837" width="14.7109375" customWidth="1"/>
    <col min="839" max="844" width="14.7109375" customWidth="1"/>
    <col min="846" max="846" width="14.85546875" customWidth="1"/>
    <col min="847" max="851" width="14.7109375" customWidth="1"/>
    <col min="853" max="857" width="14.7109375" customWidth="1"/>
    <col min="858" max="858" width="14.5703125" customWidth="1"/>
    <col min="860" max="861" width="14.7109375" customWidth="1"/>
    <col min="862" max="862" width="14.85546875" customWidth="1"/>
    <col min="863" max="863" width="14.7109375" customWidth="1"/>
    <col min="867" max="869" width="14.7109375" customWidth="1"/>
    <col min="1023" max="1023" width="7" customWidth="1"/>
    <col min="1024" max="1024" width="37.28515625" customWidth="1"/>
    <col min="1025" max="1025" width="13.28515625" customWidth="1"/>
    <col min="1026" max="1026" width="14.140625" customWidth="1"/>
    <col min="1027" max="1027" width="12.5703125" customWidth="1"/>
    <col min="1028" max="1028" width="13.42578125" customWidth="1"/>
    <col min="1029" max="1032" width="13.7109375" customWidth="1"/>
    <col min="1033" max="1033" width="14.140625" customWidth="1"/>
    <col min="1034" max="1034" width="13.7109375" customWidth="1"/>
    <col min="1035" max="1035" width="9" customWidth="1"/>
    <col min="1036" max="1043" width="14.7109375" customWidth="1"/>
    <col min="1044" max="1044" width="14.85546875" customWidth="1"/>
    <col min="1045" max="1057" width="14.7109375" customWidth="1"/>
    <col min="1059" max="1059" width="14.7109375" customWidth="1"/>
    <col min="1061" max="1064" width="14.7109375" customWidth="1"/>
    <col min="1065" max="1065" width="14.85546875" customWidth="1"/>
    <col min="1066" max="1069" width="14.7109375" customWidth="1"/>
    <col min="1071" max="1072" width="14.7109375" customWidth="1"/>
    <col min="1074" max="1075" width="14.7109375" customWidth="1"/>
    <col min="1076" max="1076" width="14.5703125" customWidth="1"/>
    <col min="1077" max="1079" width="14.7109375" customWidth="1"/>
    <col min="1082" max="1082" width="14.7109375" customWidth="1"/>
    <col min="1083" max="1083" width="14.85546875" customWidth="1"/>
    <col min="1084" max="1086" width="14.7109375" customWidth="1"/>
    <col min="1088" max="1088" width="14.85546875" customWidth="1"/>
    <col min="1089" max="1090" width="14.7109375" customWidth="1"/>
    <col min="1091" max="1091" width="16.5703125" customWidth="1"/>
    <col min="1092" max="1093" width="14.7109375" customWidth="1"/>
    <col min="1095" max="1100" width="14.7109375" customWidth="1"/>
    <col min="1102" max="1102" width="14.85546875" customWidth="1"/>
    <col min="1103" max="1107" width="14.7109375" customWidth="1"/>
    <col min="1109" max="1113" width="14.7109375" customWidth="1"/>
    <col min="1114" max="1114" width="14.5703125" customWidth="1"/>
    <col min="1116" max="1117" width="14.7109375" customWidth="1"/>
    <col min="1118" max="1118" width="14.85546875" customWidth="1"/>
    <col min="1119" max="1119" width="14.7109375" customWidth="1"/>
    <col min="1123" max="1125" width="14.7109375" customWidth="1"/>
    <col min="1279" max="1279" width="7" customWidth="1"/>
    <col min="1280" max="1280" width="37.28515625" customWidth="1"/>
    <col min="1281" max="1281" width="13.28515625" customWidth="1"/>
    <col min="1282" max="1282" width="14.140625" customWidth="1"/>
    <col min="1283" max="1283" width="12.5703125" customWidth="1"/>
    <col min="1284" max="1284" width="13.42578125" customWidth="1"/>
    <col min="1285" max="1288" width="13.7109375" customWidth="1"/>
    <col min="1289" max="1289" width="14.140625" customWidth="1"/>
    <col min="1290" max="1290" width="13.7109375" customWidth="1"/>
    <col min="1291" max="1291" width="9" customWidth="1"/>
    <col min="1292" max="1299" width="14.7109375" customWidth="1"/>
    <col min="1300" max="1300" width="14.85546875" customWidth="1"/>
    <col min="1301" max="1313" width="14.7109375" customWidth="1"/>
    <col min="1315" max="1315" width="14.7109375" customWidth="1"/>
    <col min="1317" max="1320" width="14.7109375" customWidth="1"/>
    <col min="1321" max="1321" width="14.85546875" customWidth="1"/>
    <col min="1322" max="1325" width="14.7109375" customWidth="1"/>
    <col min="1327" max="1328" width="14.7109375" customWidth="1"/>
    <col min="1330" max="1331" width="14.7109375" customWidth="1"/>
    <col min="1332" max="1332" width="14.5703125" customWidth="1"/>
    <col min="1333" max="1335" width="14.7109375" customWidth="1"/>
    <col min="1338" max="1338" width="14.7109375" customWidth="1"/>
    <col min="1339" max="1339" width="14.85546875" customWidth="1"/>
    <col min="1340" max="1342" width="14.7109375" customWidth="1"/>
    <col min="1344" max="1344" width="14.85546875" customWidth="1"/>
    <col min="1345" max="1346" width="14.7109375" customWidth="1"/>
    <col min="1347" max="1347" width="16.5703125" customWidth="1"/>
    <col min="1348" max="1349" width="14.7109375" customWidth="1"/>
    <col min="1351" max="1356" width="14.7109375" customWidth="1"/>
    <col min="1358" max="1358" width="14.85546875" customWidth="1"/>
    <col min="1359" max="1363" width="14.7109375" customWidth="1"/>
    <col min="1365" max="1369" width="14.7109375" customWidth="1"/>
    <col min="1370" max="1370" width="14.5703125" customWidth="1"/>
    <col min="1372" max="1373" width="14.7109375" customWidth="1"/>
    <col min="1374" max="1374" width="14.85546875" customWidth="1"/>
    <col min="1375" max="1375" width="14.7109375" customWidth="1"/>
    <col min="1379" max="1381" width="14.7109375" customWidth="1"/>
    <col min="1535" max="1535" width="7" customWidth="1"/>
    <col min="1536" max="1536" width="37.28515625" customWidth="1"/>
    <col min="1537" max="1537" width="13.28515625" customWidth="1"/>
    <col min="1538" max="1538" width="14.140625" customWidth="1"/>
    <col min="1539" max="1539" width="12.5703125" customWidth="1"/>
    <col min="1540" max="1540" width="13.42578125" customWidth="1"/>
    <col min="1541" max="1544" width="13.7109375" customWidth="1"/>
    <col min="1545" max="1545" width="14.140625" customWidth="1"/>
    <col min="1546" max="1546" width="13.7109375" customWidth="1"/>
    <col min="1547" max="1547" width="9" customWidth="1"/>
    <col min="1548" max="1555" width="14.7109375" customWidth="1"/>
    <col min="1556" max="1556" width="14.85546875" customWidth="1"/>
    <col min="1557" max="1569" width="14.7109375" customWidth="1"/>
    <col min="1571" max="1571" width="14.7109375" customWidth="1"/>
    <col min="1573" max="1576" width="14.7109375" customWidth="1"/>
    <col min="1577" max="1577" width="14.85546875" customWidth="1"/>
    <col min="1578" max="1581" width="14.7109375" customWidth="1"/>
    <col min="1583" max="1584" width="14.7109375" customWidth="1"/>
    <col min="1586" max="1587" width="14.7109375" customWidth="1"/>
    <col min="1588" max="1588" width="14.5703125" customWidth="1"/>
    <col min="1589" max="1591" width="14.7109375" customWidth="1"/>
    <col min="1594" max="1594" width="14.7109375" customWidth="1"/>
    <col min="1595" max="1595" width="14.85546875" customWidth="1"/>
    <col min="1596" max="1598" width="14.7109375" customWidth="1"/>
    <col min="1600" max="1600" width="14.85546875" customWidth="1"/>
    <col min="1601" max="1602" width="14.7109375" customWidth="1"/>
    <col min="1603" max="1603" width="16.5703125" customWidth="1"/>
    <col min="1604" max="1605" width="14.7109375" customWidth="1"/>
    <col min="1607" max="1612" width="14.7109375" customWidth="1"/>
    <col min="1614" max="1614" width="14.85546875" customWidth="1"/>
    <col min="1615" max="1619" width="14.7109375" customWidth="1"/>
    <col min="1621" max="1625" width="14.7109375" customWidth="1"/>
    <col min="1626" max="1626" width="14.5703125" customWidth="1"/>
    <col min="1628" max="1629" width="14.7109375" customWidth="1"/>
    <col min="1630" max="1630" width="14.85546875" customWidth="1"/>
    <col min="1631" max="1631" width="14.7109375" customWidth="1"/>
    <col min="1635" max="1637" width="14.7109375" customWidth="1"/>
    <col min="1791" max="1791" width="7" customWidth="1"/>
    <col min="1792" max="1792" width="37.28515625" customWidth="1"/>
    <col min="1793" max="1793" width="13.28515625" customWidth="1"/>
    <col min="1794" max="1794" width="14.140625" customWidth="1"/>
    <col min="1795" max="1795" width="12.5703125" customWidth="1"/>
    <col min="1796" max="1796" width="13.42578125" customWidth="1"/>
    <col min="1797" max="1800" width="13.7109375" customWidth="1"/>
    <col min="1801" max="1801" width="14.140625" customWidth="1"/>
    <col min="1802" max="1802" width="13.7109375" customWidth="1"/>
    <col min="1803" max="1803" width="9" customWidth="1"/>
    <col min="1804" max="1811" width="14.7109375" customWidth="1"/>
    <col min="1812" max="1812" width="14.85546875" customWidth="1"/>
    <col min="1813" max="1825" width="14.7109375" customWidth="1"/>
    <col min="1827" max="1827" width="14.7109375" customWidth="1"/>
    <col min="1829" max="1832" width="14.7109375" customWidth="1"/>
    <col min="1833" max="1833" width="14.85546875" customWidth="1"/>
    <col min="1834" max="1837" width="14.7109375" customWidth="1"/>
    <col min="1839" max="1840" width="14.7109375" customWidth="1"/>
    <col min="1842" max="1843" width="14.7109375" customWidth="1"/>
    <col min="1844" max="1844" width="14.5703125" customWidth="1"/>
    <col min="1845" max="1847" width="14.7109375" customWidth="1"/>
    <col min="1850" max="1850" width="14.7109375" customWidth="1"/>
    <col min="1851" max="1851" width="14.85546875" customWidth="1"/>
    <col min="1852" max="1854" width="14.7109375" customWidth="1"/>
    <col min="1856" max="1856" width="14.85546875" customWidth="1"/>
    <col min="1857" max="1858" width="14.7109375" customWidth="1"/>
    <col min="1859" max="1859" width="16.5703125" customWidth="1"/>
    <col min="1860" max="1861" width="14.7109375" customWidth="1"/>
    <col min="1863" max="1868" width="14.7109375" customWidth="1"/>
    <col min="1870" max="1870" width="14.85546875" customWidth="1"/>
    <col min="1871" max="1875" width="14.7109375" customWidth="1"/>
    <col min="1877" max="1881" width="14.7109375" customWidth="1"/>
    <col min="1882" max="1882" width="14.5703125" customWidth="1"/>
    <col min="1884" max="1885" width="14.7109375" customWidth="1"/>
    <col min="1886" max="1886" width="14.85546875" customWidth="1"/>
    <col min="1887" max="1887" width="14.7109375" customWidth="1"/>
    <col min="1891" max="1893" width="14.7109375" customWidth="1"/>
    <col min="2047" max="2047" width="7" customWidth="1"/>
    <col min="2048" max="2048" width="37.28515625" customWidth="1"/>
    <col min="2049" max="2049" width="13.28515625" customWidth="1"/>
    <col min="2050" max="2050" width="14.140625" customWidth="1"/>
    <col min="2051" max="2051" width="12.5703125" customWidth="1"/>
    <col min="2052" max="2052" width="13.42578125" customWidth="1"/>
    <col min="2053" max="2056" width="13.7109375" customWidth="1"/>
    <col min="2057" max="2057" width="14.140625" customWidth="1"/>
    <col min="2058" max="2058" width="13.7109375" customWidth="1"/>
    <col min="2059" max="2059" width="9" customWidth="1"/>
    <col min="2060" max="2067" width="14.7109375" customWidth="1"/>
    <col min="2068" max="2068" width="14.85546875" customWidth="1"/>
    <col min="2069" max="2081" width="14.7109375" customWidth="1"/>
    <col min="2083" max="2083" width="14.7109375" customWidth="1"/>
    <col min="2085" max="2088" width="14.7109375" customWidth="1"/>
    <col min="2089" max="2089" width="14.85546875" customWidth="1"/>
    <col min="2090" max="2093" width="14.7109375" customWidth="1"/>
    <col min="2095" max="2096" width="14.7109375" customWidth="1"/>
    <col min="2098" max="2099" width="14.7109375" customWidth="1"/>
    <col min="2100" max="2100" width="14.5703125" customWidth="1"/>
    <col min="2101" max="2103" width="14.7109375" customWidth="1"/>
    <col min="2106" max="2106" width="14.7109375" customWidth="1"/>
    <col min="2107" max="2107" width="14.85546875" customWidth="1"/>
    <col min="2108" max="2110" width="14.7109375" customWidth="1"/>
    <col min="2112" max="2112" width="14.85546875" customWidth="1"/>
    <col min="2113" max="2114" width="14.7109375" customWidth="1"/>
    <col min="2115" max="2115" width="16.5703125" customWidth="1"/>
    <col min="2116" max="2117" width="14.7109375" customWidth="1"/>
    <col min="2119" max="2124" width="14.7109375" customWidth="1"/>
    <col min="2126" max="2126" width="14.85546875" customWidth="1"/>
    <col min="2127" max="2131" width="14.7109375" customWidth="1"/>
    <col min="2133" max="2137" width="14.7109375" customWidth="1"/>
    <col min="2138" max="2138" width="14.5703125" customWidth="1"/>
    <col min="2140" max="2141" width="14.7109375" customWidth="1"/>
    <col min="2142" max="2142" width="14.85546875" customWidth="1"/>
    <col min="2143" max="2143" width="14.7109375" customWidth="1"/>
    <col min="2147" max="2149" width="14.7109375" customWidth="1"/>
    <col min="2303" max="2303" width="7" customWidth="1"/>
    <col min="2304" max="2304" width="37.28515625" customWidth="1"/>
    <col min="2305" max="2305" width="13.28515625" customWidth="1"/>
    <col min="2306" max="2306" width="14.140625" customWidth="1"/>
    <col min="2307" max="2307" width="12.5703125" customWidth="1"/>
    <col min="2308" max="2308" width="13.42578125" customWidth="1"/>
    <col min="2309" max="2312" width="13.7109375" customWidth="1"/>
    <col min="2313" max="2313" width="14.140625" customWidth="1"/>
    <col min="2314" max="2314" width="13.7109375" customWidth="1"/>
    <col min="2315" max="2315" width="9" customWidth="1"/>
    <col min="2316" max="2323" width="14.7109375" customWidth="1"/>
    <col min="2324" max="2324" width="14.85546875" customWidth="1"/>
    <col min="2325" max="2337" width="14.7109375" customWidth="1"/>
    <col min="2339" max="2339" width="14.7109375" customWidth="1"/>
    <col min="2341" max="2344" width="14.7109375" customWidth="1"/>
    <col min="2345" max="2345" width="14.85546875" customWidth="1"/>
    <col min="2346" max="2349" width="14.7109375" customWidth="1"/>
    <col min="2351" max="2352" width="14.7109375" customWidth="1"/>
    <col min="2354" max="2355" width="14.7109375" customWidth="1"/>
    <col min="2356" max="2356" width="14.5703125" customWidth="1"/>
    <col min="2357" max="2359" width="14.7109375" customWidth="1"/>
    <col min="2362" max="2362" width="14.7109375" customWidth="1"/>
    <col min="2363" max="2363" width="14.85546875" customWidth="1"/>
    <col min="2364" max="2366" width="14.7109375" customWidth="1"/>
    <col min="2368" max="2368" width="14.85546875" customWidth="1"/>
    <col min="2369" max="2370" width="14.7109375" customWidth="1"/>
    <col min="2371" max="2371" width="16.5703125" customWidth="1"/>
    <col min="2372" max="2373" width="14.7109375" customWidth="1"/>
    <col min="2375" max="2380" width="14.7109375" customWidth="1"/>
    <col min="2382" max="2382" width="14.85546875" customWidth="1"/>
    <col min="2383" max="2387" width="14.7109375" customWidth="1"/>
    <col min="2389" max="2393" width="14.7109375" customWidth="1"/>
    <col min="2394" max="2394" width="14.5703125" customWidth="1"/>
    <col min="2396" max="2397" width="14.7109375" customWidth="1"/>
    <col min="2398" max="2398" width="14.85546875" customWidth="1"/>
    <col min="2399" max="2399" width="14.7109375" customWidth="1"/>
    <col min="2403" max="2405" width="14.7109375" customWidth="1"/>
    <col min="2559" max="2559" width="7" customWidth="1"/>
    <col min="2560" max="2560" width="37.28515625" customWidth="1"/>
    <col min="2561" max="2561" width="13.28515625" customWidth="1"/>
    <col min="2562" max="2562" width="14.140625" customWidth="1"/>
    <col min="2563" max="2563" width="12.5703125" customWidth="1"/>
    <col min="2564" max="2564" width="13.42578125" customWidth="1"/>
    <col min="2565" max="2568" width="13.7109375" customWidth="1"/>
    <col min="2569" max="2569" width="14.140625" customWidth="1"/>
    <col min="2570" max="2570" width="13.7109375" customWidth="1"/>
    <col min="2571" max="2571" width="9" customWidth="1"/>
    <col min="2572" max="2579" width="14.7109375" customWidth="1"/>
    <col min="2580" max="2580" width="14.85546875" customWidth="1"/>
    <col min="2581" max="2593" width="14.7109375" customWidth="1"/>
    <col min="2595" max="2595" width="14.7109375" customWidth="1"/>
    <col min="2597" max="2600" width="14.7109375" customWidth="1"/>
    <col min="2601" max="2601" width="14.85546875" customWidth="1"/>
    <col min="2602" max="2605" width="14.7109375" customWidth="1"/>
    <col min="2607" max="2608" width="14.7109375" customWidth="1"/>
    <col min="2610" max="2611" width="14.7109375" customWidth="1"/>
    <col min="2612" max="2612" width="14.5703125" customWidth="1"/>
    <col min="2613" max="2615" width="14.7109375" customWidth="1"/>
    <col min="2618" max="2618" width="14.7109375" customWidth="1"/>
    <col min="2619" max="2619" width="14.85546875" customWidth="1"/>
    <col min="2620" max="2622" width="14.7109375" customWidth="1"/>
    <col min="2624" max="2624" width="14.85546875" customWidth="1"/>
    <col min="2625" max="2626" width="14.7109375" customWidth="1"/>
    <col min="2627" max="2627" width="16.5703125" customWidth="1"/>
    <col min="2628" max="2629" width="14.7109375" customWidth="1"/>
    <col min="2631" max="2636" width="14.7109375" customWidth="1"/>
    <col min="2638" max="2638" width="14.85546875" customWidth="1"/>
    <col min="2639" max="2643" width="14.7109375" customWidth="1"/>
    <col min="2645" max="2649" width="14.7109375" customWidth="1"/>
    <col min="2650" max="2650" width="14.5703125" customWidth="1"/>
    <col min="2652" max="2653" width="14.7109375" customWidth="1"/>
    <col min="2654" max="2654" width="14.85546875" customWidth="1"/>
    <col min="2655" max="2655" width="14.7109375" customWidth="1"/>
    <col min="2659" max="2661" width="14.7109375" customWidth="1"/>
    <col min="2815" max="2815" width="7" customWidth="1"/>
    <col min="2816" max="2816" width="37.28515625" customWidth="1"/>
    <col min="2817" max="2817" width="13.28515625" customWidth="1"/>
    <col min="2818" max="2818" width="14.140625" customWidth="1"/>
    <col min="2819" max="2819" width="12.5703125" customWidth="1"/>
    <col min="2820" max="2820" width="13.42578125" customWidth="1"/>
    <col min="2821" max="2824" width="13.7109375" customWidth="1"/>
    <col min="2825" max="2825" width="14.140625" customWidth="1"/>
    <col min="2826" max="2826" width="13.7109375" customWidth="1"/>
    <col min="2827" max="2827" width="9" customWidth="1"/>
    <col min="2828" max="2835" width="14.7109375" customWidth="1"/>
    <col min="2836" max="2836" width="14.85546875" customWidth="1"/>
    <col min="2837" max="2849" width="14.7109375" customWidth="1"/>
    <col min="2851" max="2851" width="14.7109375" customWidth="1"/>
    <col min="2853" max="2856" width="14.7109375" customWidth="1"/>
    <col min="2857" max="2857" width="14.85546875" customWidth="1"/>
    <col min="2858" max="2861" width="14.7109375" customWidth="1"/>
    <col min="2863" max="2864" width="14.7109375" customWidth="1"/>
    <col min="2866" max="2867" width="14.7109375" customWidth="1"/>
    <col min="2868" max="2868" width="14.5703125" customWidth="1"/>
    <col min="2869" max="2871" width="14.7109375" customWidth="1"/>
    <col min="2874" max="2874" width="14.7109375" customWidth="1"/>
    <col min="2875" max="2875" width="14.85546875" customWidth="1"/>
    <col min="2876" max="2878" width="14.7109375" customWidth="1"/>
    <col min="2880" max="2880" width="14.85546875" customWidth="1"/>
    <col min="2881" max="2882" width="14.7109375" customWidth="1"/>
    <col min="2883" max="2883" width="16.5703125" customWidth="1"/>
    <col min="2884" max="2885" width="14.7109375" customWidth="1"/>
    <col min="2887" max="2892" width="14.7109375" customWidth="1"/>
    <col min="2894" max="2894" width="14.85546875" customWidth="1"/>
    <col min="2895" max="2899" width="14.7109375" customWidth="1"/>
    <col min="2901" max="2905" width="14.7109375" customWidth="1"/>
    <col min="2906" max="2906" width="14.5703125" customWidth="1"/>
    <col min="2908" max="2909" width="14.7109375" customWidth="1"/>
    <col min="2910" max="2910" width="14.85546875" customWidth="1"/>
    <col min="2911" max="2911" width="14.7109375" customWidth="1"/>
    <col min="2915" max="2917" width="14.7109375" customWidth="1"/>
    <col min="3071" max="3071" width="7" customWidth="1"/>
    <col min="3072" max="3072" width="37.28515625" customWidth="1"/>
    <col min="3073" max="3073" width="13.28515625" customWidth="1"/>
    <col min="3074" max="3074" width="14.140625" customWidth="1"/>
    <col min="3075" max="3075" width="12.5703125" customWidth="1"/>
    <col min="3076" max="3076" width="13.42578125" customWidth="1"/>
    <col min="3077" max="3080" width="13.7109375" customWidth="1"/>
    <col min="3081" max="3081" width="14.140625" customWidth="1"/>
    <col min="3082" max="3082" width="13.7109375" customWidth="1"/>
    <col min="3083" max="3083" width="9" customWidth="1"/>
    <col min="3084" max="3091" width="14.7109375" customWidth="1"/>
    <col min="3092" max="3092" width="14.85546875" customWidth="1"/>
    <col min="3093" max="3105" width="14.7109375" customWidth="1"/>
    <col min="3107" max="3107" width="14.7109375" customWidth="1"/>
    <col min="3109" max="3112" width="14.7109375" customWidth="1"/>
    <col min="3113" max="3113" width="14.85546875" customWidth="1"/>
    <col min="3114" max="3117" width="14.7109375" customWidth="1"/>
    <col min="3119" max="3120" width="14.7109375" customWidth="1"/>
    <col min="3122" max="3123" width="14.7109375" customWidth="1"/>
    <col min="3124" max="3124" width="14.5703125" customWidth="1"/>
    <col min="3125" max="3127" width="14.7109375" customWidth="1"/>
    <col min="3130" max="3130" width="14.7109375" customWidth="1"/>
    <col min="3131" max="3131" width="14.85546875" customWidth="1"/>
    <col min="3132" max="3134" width="14.7109375" customWidth="1"/>
    <col min="3136" max="3136" width="14.85546875" customWidth="1"/>
    <col min="3137" max="3138" width="14.7109375" customWidth="1"/>
    <col min="3139" max="3139" width="16.5703125" customWidth="1"/>
    <col min="3140" max="3141" width="14.7109375" customWidth="1"/>
    <col min="3143" max="3148" width="14.7109375" customWidth="1"/>
    <col min="3150" max="3150" width="14.85546875" customWidth="1"/>
    <col min="3151" max="3155" width="14.7109375" customWidth="1"/>
    <col min="3157" max="3161" width="14.7109375" customWidth="1"/>
    <col min="3162" max="3162" width="14.5703125" customWidth="1"/>
    <col min="3164" max="3165" width="14.7109375" customWidth="1"/>
    <col min="3166" max="3166" width="14.85546875" customWidth="1"/>
    <col min="3167" max="3167" width="14.7109375" customWidth="1"/>
    <col min="3171" max="3173" width="14.7109375" customWidth="1"/>
    <col min="3327" max="3327" width="7" customWidth="1"/>
    <col min="3328" max="3328" width="37.28515625" customWidth="1"/>
    <col min="3329" max="3329" width="13.28515625" customWidth="1"/>
    <col min="3330" max="3330" width="14.140625" customWidth="1"/>
    <col min="3331" max="3331" width="12.5703125" customWidth="1"/>
    <col min="3332" max="3332" width="13.42578125" customWidth="1"/>
    <col min="3333" max="3336" width="13.7109375" customWidth="1"/>
    <col min="3337" max="3337" width="14.140625" customWidth="1"/>
    <col min="3338" max="3338" width="13.7109375" customWidth="1"/>
    <col min="3339" max="3339" width="9" customWidth="1"/>
    <col min="3340" max="3347" width="14.7109375" customWidth="1"/>
    <col min="3348" max="3348" width="14.85546875" customWidth="1"/>
    <col min="3349" max="3361" width="14.7109375" customWidth="1"/>
    <col min="3363" max="3363" width="14.7109375" customWidth="1"/>
    <col min="3365" max="3368" width="14.7109375" customWidth="1"/>
    <col min="3369" max="3369" width="14.85546875" customWidth="1"/>
    <col min="3370" max="3373" width="14.7109375" customWidth="1"/>
    <col min="3375" max="3376" width="14.7109375" customWidth="1"/>
    <col min="3378" max="3379" width="14.7109375" customWidth="1"/>
    <col min="3380" max="3380" width="14.5703125" customWidth="1"/>
    <col min="3381" max="3383" width="14.7109375" customWidth="1"/>
    <col min="3386" max="3386" width="14.7109375" customWidth="1"/>
    <col min="3387" max="3387" width="14.85546875" customWidth="1"/>
    <col min="3388" max="3390" width="14.7109375" customWidth="1"/>
    <col min="3392" max="3392" width="14.85546875" customWidth="1"/>
    <col min="3393" max="3394" width="14.7109375" customWidth="1"/>
    <col min="3395" max="3395" width="16.5703125" customWidth="1"/>
    <col min="3396" max="3397" width="14.7109375" customWidth="1"/>
    <col min="3399" max="3404" width="14.7109375" customWidth="1"/>
    <col min="3406" max="3406" width="14.85546875" customWidth="1"/>
    <col min="3407" max="3411" width="14.7109375" customWidth="1"/>
    <col min="3413" max="3417" width="14.7109375" customWidth="1"/>
    <col min="3418" max="3418" width="14.5703125" customWidth="1"/>
    <col min="3420" max="3421" width="14.7109375" customWidth="1"/>
    <col min="3422" max="3422" width="14.85546875" customWidth="1"/>
    <col min="3423" max="3423" width="14.7109375" customWidth="1"/>
    <col min="3427" max="3429" width="14.7109375" customWidth="1"/>
    <col min="3583" max="3583" width="7" customWidth="1"/>
    <col min="3584" max="3584" width="37.28515625" customWidth="1"/>
    <col min="3585" max="3585" width="13.28515625" customWidth="1"/>
    <col min="3586" max="3586" width="14.140625" customWidth="1"/>
    <col min="3587" max="3587" width="12.5703125" customWidth="1"/>
    <col min="3588" max="3588" width="13.42578125" customWidth="1"/>
    <col min="3589" max="3592" width="13.7109375" customWidth="1"/>
    <col min="3593" max="3593" width="14.140625" customWidth="1"/>
    <col min="3594" max="3594" width="13.7109375" customWidth="1"/>
    <col min="3595" max="3595" width="9" customWidth="1"/>
    <col min="3596" max="3603" width="14.7109375" customWidth="1"/>
    <col min="3604" max="3604" width="14.85546875" customWidth="1"/>
    <col min="3605" max="3617" width="14.7109375" customWidth="1"/>
    <col min="3619" max="3619" width="14.7109375" customWidth="1"/>
    <col min="3621" max="3624" width="14.7109375" customWidth="1"/>
    <col min="3625" max="3625" width="14.85546875" customWidth="1"/>
    <col min="3626" max="3629" width="14.7109375" customWidth="1"/>
    <col min="3631" max="3632" width="14.7109375" customWidth="1"/>
    <col min="3634" max="3635" width="14.7109375" customWidth="1"/>
    <col min="3636" max="3636" width="14.5703125" customWidth="1"/>
    <col min="3637" max="3639" width="14.7109375" customWidth="1"/>
    <col min="3642" max="3642" width="14.7109375" customWidth="1"/>
    <col min="3643" max="3643" width="14.85546875" customWidth="1"/>
    <col min="3644" max="3646" width="14.7109375" customWidth="1"/>
    <col min="3648" max="3648" width="14.85546875" customWidth="1"/>
    <col min="3649" max="3650" width="14.7109375" customWidth="1"/>
    <col min="3651" max="3651" width="16.5703125" customWidth="1"/>
    <col min="3652" max="3653" width="14.7109375" customWidth="1"/>
    <col min="3655" max="3660" width="14.7109375" customWidth="1"/>
    <col min="3662" max="3662" width="14.85546875" customWidth="1"/>
    <col min="3663" max="3667" width="14.7109375" customWidth="1"/>
    <col min="3669" max="3673" width="14.7109375" customWidth="1"/>
    <col min="3674" max="3674" width="14.5703125" customWidth="1"/>
    <col min="3676" max="3677" width="14.7109375" customWidth="1"/>
    <col min="3678" max="3678" width="14.85546875" customWidth="1"/>
    <col min="3679" max="3679" width="14.7109375" customWidth="1"/>
    <col min="3683" max="3685" width="14.7109375" customWidth="1"/>
    <col min="3839" max="3839" width="7" customWidth="1"/>
    <col min="3840" max="3840" width="37.28515625" customWidth="1"/>
    <col min="3841" max="3841" width="13.28515625" customWidth="1"/>
    <col min="3842" max="3842" width="14.140625" customWidth="1"/>
    <col min="3843" max="3843" width="12.5703125" customWidth="1"/>
    <col min="3844" max="3844" width="13.42578125" customWidth="1"/>
    <col min="3845" max="3848" width="13.7109375" customWidth="1"/>
    <col min="3849" max="3849" width="14.140625" customWidth="1"/>
    <col min="3850" max="3850" width="13.7109375" customWidth="1"/>
    <col min="3851" max="3851" width="9" customWidth="1"/>
    <col min="3852" max="3859" width="14.7109375" customWidth="1"/>
    <col min="3860" max="3860" width="14.85546875" customWidth="1"/>
    <col min="3861" max="3873" width="14.7109375" customWidth="1"/>
    <col min="3875" max="3875" width="14.7109375" customWidth="1"/>
    <col min="3877" max="3880" width="14.7109375" customWidth="1"/>
    <col min="3881" max="3881" width="14.85546875" customWidth="1"/>
    <col min="3882" max="3885" width="14.7109375" customWidth="1"/>
    <col min="3887" max="3888" width="14.7109375" customWidth="1"/>
    <col min="3890" max="3891" width="14.7109375" customWidth="1"/>
    <col min="3892" max="3892" width="14.5703125" customWidth="1"/>
    <col min="3893" max="3895" width="14.7109375" customWidth="1"/>
    <col min="3898" max="3898" width="14.7109375" customWidth="1"/>
    <col min="3899" max="3899" width="14.85546875" customWidth="1"/>
    <col min="3900" max="3902" width="14.7109375" customWidth="1"/>
    <col min="3904" max="3904" width="14.85546875" customWidth="1"/>
    <col min="3905" max="3906" width="14.7109375" customWidth="1"/>
    <col min="3907" max="3907" width="16.5703125" customWidth="1"/>
    <col min="3908" max="3909" width="14.7109375" customWidth="1"/>
    <col min="3911" max="3916" width="14.7109375" customWidth="1"/>
    <col min="3918" max="3918" width="14.85546875" customWidth="1"/>
    <col min="3919" max="3923" width="14.7109375" customWidth="1"/>
    <col min="3925" max="3929" width="14.7109375" customWidth="1"/>
    <col min="3930" max="3930" width="14.5703125" customWidth="1"/>
    <col min="3932" max="3933" width="14.7109375" customWidth="1"/>
    <col min="3934" max="3934" width="14.85546875" customWidth="1"/>
    <col min="3935" max="3935" width="14.7109375" customWidth="1"/>
    <col min="3939" max="3941" width="14.7109375" customWidth="1"/>
    <col min="4095" max="4095" width="7" customWidth="1"/>
    <col min="4096" max="4096" width="37.28515625" customWidth="1"/>
    <col min="4097" max="4097" width="13.28515625" customWidth="1"/>
    <col min="4098" max="4098" width="14.140625" customWidth="1"/>
    <col min="4099" max="4099" width="12.5703125" customWidth="1"/>
    <col min="4100" max="4100" width="13.42578125" customWidth="1"/>
    <col min="4101" max="4104" width="13.7109375" customWidth="1"/>
    <col min="4105" max="4105" width="14.140625" customWidth="1"/>
    <col min="4106" max="4106" width="13.7109375" customWidth="1"/>
    <col min="4107" max="4107" width="9" customWidth="1"/>
    <col min="4108" max="4115" width="14.7109375" customWidth="1"/>
    <col min="4116" max="4116" width="14.85546875" customWidth="1"/>
    <col min="4117" max="4129" width="14.7109375" customWidth="1"/>
    <col min="4131" max="4131" width="14.7109375" customWidth="1"/>
    <col min="4133" max="4136" width="14.7109375" customWidth="1"/>
    <col min="4137" max="4137" width="14.85546875" customWidth="1"/>
    <col min="4138" max="4141" width="14.7109375" customWidth="1"/>
    <col min="4143" max="4144" width="14.7109375" customWidth="1"/>
    <col min="4146" max="4147" width="14.7109375" customWidth="1"/>
    <col min="4148" max="4148" width="14.5703125" customWidth="1"/>
    <col min="4149" max="4151" width="14.7109375" customWidth="1"/>
    <col min="4154" max="4154" width="14.7109375" customWidth="1"/>
    <col min="4155" max="4155" width="14.85546875" customWidth="1"/>
    <col min="4156" max="4158" width="14.7109375" customWidth="1"/>
    <col min="4160" max="4160" width="14.85546875" customWidth="1"/>
    <col min="4161" max="4162" width="14.7109375" customWidth="1"/>
    <col min="4163" max="4163" width="16.5703125" customWidth="1"/>
    <col min="4164" max="4165" width="14.7109375" customWidth="1"/>
    <col min="4167" max="4172" width="14.7109375" customWidth="1"/>
    <col min="4174" max="4174" width="14.85546875" customWidth="1"/>
    <col min="4175" max="4179" width="14.7109375" customWidth="1"/>
    <col min="4181" max="4185" width="14.7109375" customWidth="1"/>
    <col min="4186" max="4186" width="14.5703125" customWidth="1"/>
    <col min="4188" max="4189" width="14.7109375" customWidth="1"/>
    <col min="4190" max="4190" width="14.85546875" customWidth="1"/>
    <col min="4191" max="4191" width="14.7109375" customWidth="1"/>
    <col min="4195" max="4197" width="14.7109375" customWidth="1"/>
    <col min="4351" max="4351" width="7" customWidth="1"/>
    <col min="4352" max="4352" width="37.28515625" customWidth="1"/>
    <col min="4353" max="4353" width="13.28515625" customWidth="1"/>
    <col min="4354" max="4354" width="14.140625" customWidth="1"/>
    <col min="4355" max="4355" width="12.5703125" customWidth="1"/>
    <col min="4356" max="4356" width="13.42578125" customWidth="1"/>
    <col min="4357" max="4360" width="13.7109375" customWidth="1"/>
    <col min="4361" max="4361" width="14.140625" customWidth="1"/>
    <col min="4362" max="4362" width="13.7109375" customWidth="1"/>
    <col min="4363" max="4363" width="9" customWidth="1"/>
    <col min="4364" max="4371" width="14.7109375" customWidth="1"/>
    <col min="4372" max="4372" width="14.85546875" customWidth="1"/>
    <col min="4373" max="4385" width="14.7109375" customWidth="1"/>
    <col min="4387" max="4387" width="14.7109375" customWidth="1"/>
    <col min="4389" max="4392" width="14.7109375" customWidth="1"/>
    <col min="4393" max="4393" width="14.85546875" customWidth="1"/>
    <col min="4394" max="4397" width="14.7109375" customWidth="1"/>
    <col min="4399" max="4400" width="14.7109375" customWidth="1"/>
    <col min="4402" max="4403" width="14.7109375" customWidth="1"/>
    <col min="4404" max="4404" width="14.5703125" customWidth="1"/>
    <col min="4405" max="4407" width="14.7109375" customWidth="1"/>
    <col min="4410" max="4410" width="14.7109375" customWidth="1"/>
    <col min="4411" max="4411" width="14.85546875" customWidth="1"/>
    <col min="4412" max="4414" width="14.7109375" customWidth="1"/>
    <col min="4416" max="4416" width="14.85546875" customWidth="1"/>
    <col min="4417" max="4418" width="14.7109375" customWidth="1"/>
    <col min="4419" max="4419" width="16.5703125" customWidth="1"/>
    <col min="4420" max="4421" width="14.7109375" customWidth="1"/>
    <col min="4423" max="4428" width="14.7109375" customWidth="1"/>
    <col min="4430" max="4430" width="14.85546875" customWidth="1"/>
    <col min="4431" max="4435" width="14.7109375" customWidth="1"/>
    <col min="4437" max="4441" width="14.7109375" customWidth="1"/>
    <col min="4442" max="4442" width="14.5703125" customWidth="1"/>
    <col min="4444" max="4445" width="14.7109375" customWidth="1"/>
    <col min="4446" max="4446" width="14.85546875" customWidth="1"/>
    <col min="4447" max="4447" width="14.7109375" customWidth="1"/>
    <col min="4451" max="4453" width="14.7109375" customWidth="1"/>
    <col min="4607" max="4607" width="7" customWidth="1"/>
    <col min="4608" max="4608" width="37.28515625" customWidth="1"/>
    <col min="4609" max="4609" width="13.28515625" customWidth="1"/>
    <col min="4610" max="4610" width="14.140625" customWidth="1"/>
    <col min="4611" max="4611" width="12.5703125" customWidth="1"/>
    <col min="4612" max="4612" width="13.42578125" customWidth="1"/>
    <col min="4613" max="4616" width="13.7109375" customWidth="1"/>
    <col min="4617" max="4617" width="14.140625" customWidth="1"/>
    <col min="4618" max="4618" width="13.7109375" customWidth="1"/>
    <col min="4619" max="4619" width="9" customWidth="1"/>
    <col min="4620" max="4627" width="14.7109375" customWidth="1"/>
    <col min="4628" max="4628" width="14.85546875" customWidth="1"/>
    <col min="4629" max="4641" width="14.7109375" customWidth="1"/>
    <col min="4643" max="4643" width="14.7109375" customWidth="1"/>
    <col min="4645" max="4648" width="14.7109375" customWidth="1"/>
    <col min="4649" max="4649" width="14.85546875" customWidth="1"/>
    <col min="4650" max="4653" width="14.7109375" customWidth="1"/>
    <col min="4655" max="4656" width="14.7109375" customWidth="1"/>
    <col min="4658" max="4659" width="14.7109375" customWidth="1"/>
    <col min="4660" max="4660" width="14.5703125" customWidth="1"/>
    <col min="4661" max="4663" width="14.7109375" customWidth="1"/>
    <col min="4666" max="4666" width="14.7109375" customWidth="1"/>
    <col min="4667" max="4667" width="14.85546875" customWidth="1"/>
    <col min="4668" max="4670" width="14.7109375" customWidth="1"/>
    <col min="4672" max="4672" width="14.85546875" customWidth="1"/>
    <col min="4673" max="4674" width="14.7109375" customWidth="1"/>
    <col min="4675" max="4675" width="16.5703125" customWidth="1"/>
    <col min="4676" max="4677" width="14.7109375" customWidth="1"/>
    <col min="4679" max="4684" width="14.7109375" customWidth="1"/>
    <col min="4686" max="4686" width="14.85546875" customWidth="1"/>
    <col min="4687" max="4691" width="14.7109375" customWidth="1"/>
    <col min="4693" max="4697" width="14.7109375" customWidth="1"/>
    <col min="4698" max="4698" width="14.5703125" customWidth="1"/>
    <col min="4700" max="4701" width="14.7109375" customWidth="1"/>
    <col min="4702" max="4702" width="14.85546875" customWidth="1"/>
    <col min="4703" max="4703" width="14.7109375" customWidth="1"/>
    <col min="4707" max="4709" width="14.7109375" customWidth="1"/>
    <col min="4863" max="4863" width="7" customWidth="1"/>
    <col min="4864" max="4864" width="37.28515625" customWidth="1"/>
    <col min="4865" max="4865" width="13.28515625" customWidth="1"/>
    <col min="4866" max="4866" width="14.140625" customWidth="1"/>
    <col min="4867" max="4867" width="12.5703125" customWidth="1"/>
    <col min="4868" max="4868" width="13.42578125" customWidth="1"/>
    <col min="4869" max="4872" width="13.7109375" customWidth="1"/>
    <col min="4873" max="4873" width="14.140625" customWidth="1"/>
    <col min="4874" max="4874" width="13.7109375" customWidth="1"/>
    <col min="4875" max="4875" width="9" customWidth="1"/>
    <col min="4876" max="4883" width="14.7109375" customWidth="1"/>
    <col min="4884" max="4884" width="14.85546875" customWidth="1"/>
    <col min="4885" max="4897" width="14.7109375" customWidth="1"/>
    <col min="4899" max="4899" width="14.7109375" customWidth="1"/>
    <col min="4901" max="4904" width="14.7109375" customWidth="1"/>
    <col min="4905" max="4905" width="14.85546875" customWidth="1"/>
    <col min="4906" max="4909" width="14.7109375" customWidth="1"/>
    <col min="4911" max="4912" width="14.7109375" customWidth="1"/>
    <col min="4914" max="4915" width="14.7109375" customWidth="1"/>
    <col min="4916" max="4916" width="14.5703125" customWidth="1"/>
    <col min="4917" max="4919" width="14.7109375" customWidth="1"/>
    <col min="4922" max="4922" width="14.7109375" customWidth="1"/>
    <col min="4923" max="4923" width="14.85546875" customWidth="1"/>
    <col min="4924" max="4926" width="14.7109375" customWidth="1"/>
    <col min="4928" max="4928" width="14.85546875" customWidth="1"/>
    <col min="4929" max="4930" width="14.7109375" customWidth="1"/>
    <col min="4931" max="4931" width="16.5703125" customWidth="1"/>
    <col min="4932" max="4933" width="14.7109375" customWidth="1"/>
    <col min="4935" max="4940" width="14.7109375" customWidth="1"/>
    <col min="4942" max="4942" width="14.85546875" customWidth="1"/>
    <col min="4943" max="4947" width="14.7109375" customWidth="1"/>
    <col min="4949" max="4953" width="14.7109375" customWidth="1"/>
    <col min="4954" max="4954" width="14.5703125" customWidth="1"/>
    <col min="4956" max="4957" width="14.7109375" customWidth="1"/>
    <col min="4958" max="4958" width="14.85546875" customWidth="1"/>
    <col min="4959" max="4959" width="14.7109375" customWidth="1"/>
    <col min="4963" max="4965" width="14.7109375" customWidth="1"/>
    <col min="5119" max="5119" width="7" customWidth="1"/>
    <col min="5120" max="5120" width="37.28515625" customWidth="1"/>
    <col min="5121" max="5121" width="13.28515625" customWidth="1"/>
    <col min="5122" max="5122" width="14.140625" customWidth="1"/>
    <col min="5123" max="5123" width="12.5703125" customWidth="1"/>
    <col min="5124" max="5124" width="13.42578125" customWidth="1"/>
    <col min="5125" max="5128" width="13.7109375" customWidth="1"/>
    <col min="5129" max="5129" width="14.140625" customWidth="1"/>
    <col min="5130" max="5130" width="13.7109375" customWidth="1"/>
    <col min="5131" max="5131" width="9" customWidth="1"/>
    <col min="5132" max="5139" width="14.7109375" customWidth="1"/>
    <col min="5140" max="5140" width="14.85546875" customWidth="1"/>
    <col min="5141" max="5153" width="14.7109375" customWidth="1"/>
    <col min="5155" max="5155" width="14.7109375" customWidth="1"/>
    <col min="5157" max="5160" width="14.7109375" customWidth="1"/>
    <col min="5161" max="5161" width="14.85546875" customWidth="1"/>
    <col min="5162" max="5165" width="14.7109375" customWidth="1"/>
    <col min="5167" max="5168" width="14.7109375" customWidth="1"/>
    <col min="5170" max="5171" width="14.7109375" customWidth="1"/>
    <col min="5172" max="5172" width="14.5703125" customWidth="1"/>
    <col min="5173" max="5175" width="14.7109375" customWidth="1"/>
    <col min="5178" max="5178" width="14.7109375" customWidth="1"/>
    <col min="5179" max="5179" width="14.85546875" customWidth="1"/>
    <col min="5180" max="5182" width="14.7109375" customWidth="1"/>
    <col min="5184" max="5184" width="14.85546875" customWidth="1"/>
    <col min="5185" max="5186" width="14.7109375" customWidth="1"/>
    <col min="5187" max="5187" width="16.5703125" customWidth="1"/>
    <col min="5188" max="5189" width="14.7109375" customWidth="1"/>
    <col min="5191" max="5196" width="14.7109375" customWidth="1"/>
    <col min="5198" max="5198" width="14.85546875" customWidth="1"/>
    <col min="5199" max="5203" width="14.7109375" customWidth="1"/>
    <col min="5205" max="5209" width="14.7109375" customWidth="1"/>
    <col min="5210" max="5210" width="14.5703125" customWidth="1"/>
    <col min="5212" max="5213" width="14.7109375" customWidth="1"/>
    <col min="5214" max="5214" width="14.85546875" customWidth="1"/>
    <col min="5215" max="5215" width="14.7109375" customWidth="1"/>
    <col min="5219" max="5221" width="14.7109375" customWidth="1"/>
    <col min="5375" max="5375" width="7" customWidth="1"/>
    <col min="5376" max="5376" width="37.28515625" customWidth="1"/>
    <col min="5377" max="5377" width="13.28515625" customWidth="1"/>
    <col min="5378" max="5378" width="14.140625" customWidth="1"/>
    <col min="5379" max="5379" width="12.5703125" customWidth="1"/>
    <col min="5380" max="5380" width="13.42578125" customWidth="1"/>
    <col min="5381" max="5384" width="13.7109375" customWidth="1"/>
    <col min="5385" max="5385" width="14.140625" customWidth="1"/>
    <col min="5386" max="5386" width="13.7109375" customWidth="1"/>
    <col min="5387" max="5387" width="9" customWidth="1"/>
    <col min="5388" max="5395" width="14.7109375" customWidth="1"/>
    <col min="5396" max="5396" width="14.85546875" customWidth="1"/>
    <col min="5397" max="5409" width="14.7109375" customWidth="1"/>
    <col min="5411" max="5411" width="14.7109375" customWidth="1"/>
    <col min="5413" max="5416" width="14.7109375" customWidth="1"/>
    <col min="5417" max="5417" width="14.85546875" customWidth="1"/>
    <col min="5418" max="5421" width="14.7109375" customWidth="1"/>
    <col min="5423" max="5424" width="14.7109375" customWidth="1"/>
    <col min="5426" max="5427" width="14.7109375" customWidth="1"/>
    <col min="5428" max="5428" width="14.5703125" customWidth="1"/>
    <col min="5429" max="5431" width="14.7109375" customWidth="1"/>
    <col min="5434" max="5434" width="14.7109375" customWidth="1"/>
    <col min="5435" max="5435" width="14.85546875" customWidth="1"/>
    <col min="5436" max="5438" width="14.7109375" customWidth="1"/>
    <col min="5440" max="5440" width="14.85546875" customWidth="1"/>
    <col min="5441" max="5442" width="14.7109375" customWidth="1"/>
    <col min="5443" max="5443" width="16.5703125" customWidth="1"/>
    <col min="5444" max="5445" width="14.7109375" customWidth="1"/>
    <col min="5447" max="5452" width="14.7109375" customWidth="1"/>
    <col min="5454" max="5454" width="14.85546875" customWidth="1"/>
    <col min="5455" max="5459" width="14.7109375" customWidth="1"/>
    <col min="5461" max="5465" width="14.7109375" customWidth="1"/>
    <col min="5466" max="5466" width="14.5703125" customWidth="1"/>
    <col min="5468" max="5469" width="14.7109375" customWidth="1"/>
    <col min="5470" max="5470" width="14.85546875" customWidth="1"/>
    <col min="5471" max="5471" width="14.7109375" customWidth="1"/>
    <col min="5475" max="5477" width="14.7109375" customWidth="1"/>
    <col min="5631" max="5631" width="7" customWidth="1"/>
    <col min="5632" max="5632" width="37.28515625" customWidth="1"/>
    <col min="5633" max="5633" width="13.28515625" customWidth="1"/>
    <col min="5634" max="5634" width="14.140625" customWidth="1"/>
    <col min="5635" max="5635" width="12.5703125" customWidth="1"/>
    <col min="5636" max="5636" width="13.42578125" customWidth="1"/>
    <col min="5637" max="5640" width="13.7109375" customWidth="1"/>
    <col min="5641" max="5641" width="14.140625" customWidth="1"/>
    <col min="5642" max="5642" width="13.7109375" customWidth="1"/>
    <col min="5643" max="5643" width="9" customWidth="1"/>
    <col min="5644" max="5651" width="14.7109375" customWidth="1"/>
    <col min="5652" max="5652" width="14.85546875" customWidth="1"/>
    <col min="5653" max="5665" width="14.7109375" customWidth="1"/>
    <col min="5667" max="5667" width="14.7109375" customWidth="1"/>
    <col min="5669" max="5672" width="14.7109375" customWidth="1"/>
    <col min="5673" max="5673" width="14.85546875" customWidth="1"/>
    <col min="5674" max="5677" width="14.7109375" customWidth="1"/>
    <col min="5679" max="5680" width="14.7109375" customWidth="1"/>
    <col min="5682" max="5683" width="14.7109375" customWidth="1"/>
    <col min="5684" max="5684" width="14.5703125" customWidth="1"/>
    <col min="5685" max="5687" width="14.7109375" customWidth="1"/>
    <col min="5690" max="5690" width="14.7109375" customWidth="1"/>
    <col min="5691" max="5691" width="14.85546875" customWidth="1"/>
    <col min="5692" max="5694" width="14.7109375" customWidth="1"/>
    <col min="5696" max="5696" width="14.85546875" customWidth="1"/>
    <col min="5697" max="5698" width="14.7109375" customWidth="1"/>
    <col min="5699" max="5699" width="16.5703125" customWidth="1"/>
    <col min="5700" max="5701" width="14.7109375" customWidth="1"/>
    <col min="5703" max="5708" width="14.7109375" customWidth="1"/>
    <col min="5710" max="5710" width="14.85546875" customWidth="1"/>
    <col min="5711" max="5715" width="14.7109375" customWidth="1"/>
    <col min="5717" max="5721" width="14.7109375" customWidth="1"/>
    <col min="5722" max="5722" width="14.5703125" customWidth="1"/>
    <col min="5724" max="5725" width="14.7109375" customWidth="1"/>
    <col min="5726" max="5726" width="14.85546875" customWidth="1"/>
    <col min="5727" max="5727" width="14.7109375" customWidth="1"/>
    <col min="5731" max="5733" width="14.7109375" customWidth="1"/>
    <col min="5887" max="5887" width="7" customWidth="1"/>
    <col min="5888" max="5888" width="37.28515625" customWidth="1"/>
    <col min="5889" max="5889" width="13.28515625" customWidth="1"/>
    <col min="5890" max="5890" width="14.140625" customWidth="1"/>
    <col min="5891" max="5891" width="12.5703125" customWidth="1"/>
    <col min="5892" max="5892" width="13.42578125" customWidth="1"/>
    <col min="5893" max="5896" width="13.7109375" customWidth="1"/>
    <col min="5897" max="5897" width="14.140625" customWidth="1"/>
    <col min="5898" max="5898" width="13.7109375" customWidth="1"/>
    <col min="5899" max="5899" width="9" customWidth="1"/>
    <col min="5900" max="5907" width="14.7109375" customWidth="1"/>
    <col min="5908" max="5908" width="14.85546875" customWidth="1"/>
    <col min="5909" max="5921" width="14.7109375" customWidth="1"/>
    <col min="5923" max="5923" width="14.7109375" customWidth="1"/>
    <col min="5925" max="5928" width="14.7109375" customWidth="1"/>
    <col min="5929" max="5929" width="14.85546875" customWidth="1"/>
    <col min="5930" max="5933" width="14.7109375" customWidth="1"/>
    <col min="5935" max="5936" width="14.7109375" customWidth="1"/>
    <col min="5938" max="5939" width="14.7109375" customWidth="1"/>
    <col min="5940" max="5940" width="14.5703125" customWidth="1"/>
    <col min="5941" max="5943" width="14.7109375" customWidth="1"/>
    <col min="5946" max="5946" width="14.7109375" customWidth="1"/>
    <col min="5947" max="5947" width="14.85546875" customWidth="1"/>
    <col min="5948" max="5950" width="14.7109375" customWidth="1"/>
    <col min="5952" max="5952" width="14.85546875" customWidth="1"/>
    <col min="5953" max="5954" width="14.7109375" customWidth="1"/>
    <col min="5955" max="5955" width="16.5703125" customWidth="1"/>
    <col min="5956" max="5957" width="14.7109375" customWidth="1"/>
    <col min="5959" max="5964" width="14.7109375" customWidth="1"/>
    <col min="5966" max="5966" width="14.85546875" customWidth="1"/>
    <col min="5967" max="5971" width="14.7109375" customWidth="1"/>
    <col min="5973" max="5977" width="14.7109375" customWidth="1"/>
    <col min="5978" max="5978" width="14.5703125" customWidth="1"/>
    <col min="5980" max="5981" width="14.7109375" customWidth="1"/>
    <col min="5982" max="5982" width="14.85546875" customWidth="1"/>
    <col min="5983" max="5983" width="14.7109375" customWidth="1"/>
    <col min="5987" max="5989" width="14.7109375" customWidth="1"/>
    <col min="6143" max="6143" width="7" customWidth="1"/>
    <col min="6144" max="6144" width="37.28515625" customWidth="1"/>
    <col min="6145" max="6145" width="13.28515625" customWidth="1"/>
    <col min="6146" max="6146" width="14.140625" customWidth="1"/>
    <col min="6147" max="6147" width="12.5703125" customWidth="1"/>
    <col min="6148" max="6148" width="13.42578125" customWidth="1"/>
    <col min="6149" max="6152" width="13.7109375" customWidth="1"/>
    <col min="6153" max="6153" width="14.140625" customWidth="1"/>
    <col min="6154" max="6154" width="13.7109375" customWidth="1"/>
    <col min="6155" max="6155" width="9" customWidth="1"/>
    <col min="6156" max="6163" width="14.7109375" customWidth="1"/>
    <col min="6164" max="6164" width="14.85546875" customWidth="1"/>
    <col min="6165" max="6177" width="14.7109375" customWidth="1"/>
    <col min="6179" max="6179" width="14.7109375" customWidth="1"/>
    <col min="6181" max="6184" width="14.7109375" customWidth="1"/>
    <col min="6185" max="6185" width="14.85546875" customWidth="1"/>
    <col min="6186" max="6189" width="14.7109375" customWidth="1"/>
    <col min="6191" max="6192" width="14.7109375" customWidth="1"/>
    <col min="6194" max="6195" width="14.7109375" customWidth="1"/>
    <col min="6196" max="6196" width="14.5703125" customWidth="1"/>
    <col min="6197" max="6199" width="14.7109375" customWidth="1"/>
    <col min="6202" max="6202" width="14.7109375" customWidth="1"/>
    <col min="6203" max="6203" width="14.85546875" customWidth="1"/>
    <col min="6204" max="6206" width="14.7109375" customWidth="1"/>
    <col min="6208" max="6208" width="14.85546875" customWidth="1"/>
    <col min="6209" max="6210" width="14.7109375" customWidth="1"/>
    <col min="6211" max="6211" width="16.5703125" customWidth="1"/>
    <col min="6212" max="6213" width="14.7109375" customWidth="1"/>
    <col min="6215" max="6220" width="14.7109375" customWidth="1"/>
    <col min="6222" max="6222" width="14.85546875" customWidth="1"/>
    <col min="6223" max="6227" width="14.7109375" customWidth="1"/>
    <col min="6229" max="6233" width="14.7109375" customWidth="1"/>
    <col min="6234" max="6234" width="14.5703125" customWidth="1"/>
    <col min="6236" max="6237" width="14.7109375" customWidth="1"/>
    <col min="6238" max="6238" width="14.85546875" customWidth="1"/>
    <col min="6239" max="6239" width="14.7109375" customWidth="1"/>
    <col min="6243" max="6245" width="14.7109375" customWidth="1"/>
    <col min="6399" max="6399" width="7" customWidth="1"/>
    <col min="6400" max="6400" width="37.28515625" customWidth="1"/>
    <col min="6401" max="6401" width="13.28515625" customWidth="1"/>
    <col min="6402" max="6402" width="14.140625" customWidth="1"/>
    <col min="6403" max="6403" width="12.5703125" customWidth="1"/>
    <col min="6404" max="6404" width="13.42578125" customWidth="1"/>
    <col min="6405" max="6408" width="13.7109375" customWidth="1"/>
    <col min="6409" max="6409" width="14.140625" customWidth="1"/>
    <col min="6410" max="6410" width="13.7109375" customWidth="1"/>
    <col min="6411" max="6411" width="9" customWidth="1"/>
    <col min="6412" max="6419" width="14.7109375" customWidth="1"/>
    <col min="6420" max="6420" width="14.85546875" customWidth="1"/>
    <col min="6421" max="6433" width="14.7109375" customWidth="1"/>
    <col min="6435" max="6435" width="14.7109375" customWidth="1"/>
    <col min="6437" max="6440" width="14.7109375" customWidth="1"/>
    <col min="6441" max="6441" width="14.85546875" customWidth="1"/>
    <col min="6442" max="6445" width="14.7109375" customWidth="1"/>
    <col min="6447" max="6448" width="14.7109375" customWidth="1"/>
    <col min="6450" max="6451" width="14.7109375" customWidth="1"/>
    <col min="6452" max="6452" width="14.5703125" customWidth="1"/>
    <col min="6453" max="6455" width="14.7109375" customWidth="1"/>
    <col min="6458" max="6458" width="14.7109375" customWidth="1"/>
    <col min="6459" max="6459" width="14.85546875" customWidth="1"/>
    <col min="6460" max="6462" width="14.7109375" customWidth="1"/>
    <col min="6464" max="6464" width="14.85546875" customWidth="1"/>
    <col min="6465" max="6466" width="14.7109375" customWidth="1"/>
    <col min="6467" max="6467" width="16.5703125" customWidth="1"/>
    <col min="6468" max="6469" width="14.7109375" customWidth="1"/>
    <col min="6471" max="6476" width="14.7109375" customWidth="1"/>
    <col min="6478" max="6478" width="14.85546875" customWidth="1"/>
    <col min="6479" max="6483" width="14.7109375" customWidth="1"/>
    <col min="6485" max="6489" width="14.7109375" customWidth="1"/>
    <col min="6490" max="6490" width="14.5703125" customWidth="1"/>
    <col min="6492" max="6493" width="14.7109375" customWidth="1"/>
    <col min="6494" max="6494" width="14.85546875" customWidth="1"/>
    <col min="6495" max="6495" width="14.7109375" customWidth="1"/>
    <col min="6499" max="6501" width="14.7109375" customWidth="1"/>
    <col min="6655" max="6655" width="7" customWidth="1"/>
    <col min="6656" max="6656" width="37.28515625" customWidth="1"/>
    <col min="6657" max="6657" width="13.28515625" customWidth="1"/>
    <col min="6658" max="6658" width="14.140625" customWidth="1"/>
    <col min="6659" max="6659" width="12.5703125" customWidth="1"/>
    <col min="6660" max="6660" width="13.42578125" customWidth="1"/>
    <col min="6661" max="6664" width="13.7109375" customWidth="1"/>
    <col min="6665" max="6665" width="14.140625" customWidth="1"/>
    <col min="6666" max="6666" width="13.7109375" customWidth="1"/>
    <col min="6667" max="6667" width="9" customWidth="1"/>
    <col min="6668" max="6675" width="14.7109375" customWidth="1"/>
    <col min="6676" max="6676" width="14.85546875" customWidth="1"/>
    <col min="6677" max="6689" width="14.7109375" customWidth="1"/>
    <col min="6691" max="6691" width="14.7109375" customWidth="1"/>
    <col min="6693" max="6696" width="14.7109375" customWidth="1"/>
    <col min="6697" max="6697" width="14.85546875" customWidth="1"/>
    <col min="6698" max="6701" width="14.7109375" customWidth="1"/>
    <col min="6703" max="6704" width="14.7109375" customWidth="1"/>
    <col min="6706" max="6707" width="14.7109375" customWidth="1"/>
    <col min="6708" max="6708" width="14.5703125" customWidth="1"/>
    <col min="6709" max="6711" width="14.7109375" customWidth="1"/>
    <col min="6714" max="6714" width="14.7109375" customWidth="1"/>
    <col min="6715" max="6715" width="14.85546875" customWidth="1"/>
    <col min="6716" max="6718" width="14.7109375" customWidth="1"/>
    <col min="6720" max="6720" width="14.85546875" customWidth="1"/>
    <col min="6721" max="6722" width="14.7109375" customWidth="1"/>
    <col min="6723" max="6723" width="16.5703125" customWidth="1"/>
    <col min="6724" max="6725" width="14.7109375" customWidth="1"/>
    <col min="6727" max="6732" width="14.7109375" customWidth="1"/>
    <col min="6734" max="6734" width="14.85546875" customWidth="1"/>
    <col min="6735" max="6739" width="14.7109375" customWidth="1"/>
    <col min="6741" max="6745" width="14.7109375" customWidth="1"/>
    <col min="6746" max="6746" width="14.5703125" customWidth="1"/>
    <col min="6748" max="6749" width="14.7109375" customWidth="1"/>
    <col min="6750" max="6750" width="14.85546875" customWidth="1"/>
    <col min="6751" max="6751" width="14.7109375" customWidth="1"/>
    <col min="6755" max="6757" width="14.7109375" customWidth="1"/>
    <col min="6911" max="6911" width="7" customWidth="1"/>
    <col min="6912" max="6912" width="37.28515625" customWidth="1"/>
    <col min="6913" max="6913" width="13.28515625" customWidth="1"/>
    <col min="6914" max="6914" width="14.140625" customWidth="1"/>
    <col min="6915" max="6915" width="12.5703125" customWidth="1"/>
    <col min="6916" max="6916" width="13.42578125" customWidth="1"/>
    <col min="6917" max="6920" width="13.7109375" customWidth="1"/>
    <col min="6921" max="6921" width="14.140625" customWidth="1"/>
    <col min="6922" max="6922" width="13.7109375" customWidth="1"/>
    <col min="6923" max="6923" width="9" customWidth="1"/>
    <col min="6924" max="6931" width="14.7109375" customWidth="1"/>
    <col min="6932" max="6932" width="14.85546875" customWidth="1"/>
    <col min="6933" max="6945" width="14.7109375" customWidth="1"/>
    <col min="6947" max="6947" width="14.7109375" customWidth="1"/>
    <col min="6949" max="6952" width="14.7109375" customWidth="1"/>
    <col min="6953" max="6953" width="14.85546875" customWidth="1"/>
    <col min="6954" max="6957" width="14.7109375" customWidth="1"/>
    <col min="6959" max="6960" width="14.7109375" customWidth="1"/>
    <col min="6962" max="6963" width="14.7109375" customWidth="1"/>
    <col min="6964" max="6964" width="14.5703125" customWidth="1"/>
    <col min="6965" max="6967" width="14.7109375" customWidth="1"/>
    <col min="6970" max="6970" width="14.7109375" customWidth="1"/>
    <col min="6971" max="6971" width="14.85546875" customWidth="1"/>
    <col min="6972" max="6974" width="14.7109375" customWidth="1"/>
    <col min="6976" max="6976" width="14.85546875" customWidth="1"/>
    <col min="6977" max="6978" width="14.7109375" customWidth="1"/>
    <col min="6979" max="6979" width="16.5703125" customWidth="1"/>
    <col min="6980" max="6981" width="14.7109375" customWidth="1"/>
    <col min="6983" max="6988" width="14.7109375" customWidth="1"/>
    <col min="6990" max="6990" width="14.85546875" customWidth="1"/>
    <col min="6991" max="6995" width="14.7109375" customWidth="1"/>
    <col min="6997" max="7001" width="14.7109375" customWidth="1"/>
    <col min="7002" max="7002" width="14.5703125" customWidth="1"/>
    <col min="7004" max="7005" width="14.7109375" customWidth="1"/>
    <col min="7006" max="7006" width="14.85546875" customWidth="1"/>
    <col min="7007" max="7007" width="14.7109375" customWidth="1"/>
    <col min="7011" max="7013" width="14.7109375" customWidth="1"/>
    <col min="7167" max="7167" width="7" customWidth="1"/>
    <col min="7168" max="7168" width="37.28515625" customWidth="1"/>
    <col min="7169" max="7169" width="13.28515625" customWidth="1"/>
    <col min="7170" max="7170" width="14.140625" customWidth="1"/>
    <col min="7171" max="7171" width="12.5703125" customWidth="1"/>
    <col min="7172" max="7172" width="13.42578125" customWidth="1"/>
    <col min="7173" max="7176" width="13.7109375" customWidth="1"/>
    <col min="7177" max="7177" width="14.140625" customWidth="1"/>
    <col min="7178" max="7178" width="13.7109375" customWidth="1"/>
    <col min="7179" max="7179" width="9" customWidth="1"/>
    <col min="7180" max="7187" width="14.7109375" customWidth="1"/>
    <col min="7188" max="7188" width="14.85546875" customWidth="1"/>
    <col min="7189" max="7201" width="14.7109375" customWidth="1"/>
    <col min="7203" max="7203" width="14.7109375" customWidth="1"/>
    <col min="7205" max="7208" width="14.7109375" customWidth="1"/>
    <col min="7209" max="7209" width="14.85546875" customWidth="1"/>
    <col min="7210" max="7213" width="14.7109375" customWidth="1"/>
    <col min="7215" max="7216" width="14.7109375" customWidth="1"/>
    <col min="7218" max="7219" width="14.7109375" customWidth="1"/>
    <col min="7220" max="7220" width="14.5703125" customWidth="1"/>
    <col min="7221" max="7223" width="14.7109375" customWidth="1"/>
    <col min="7226" max="7226" width="14.7109375" customWidth="1"/>
    <col min="7227" max="7227" width="14.85546875" customWidth="1"/>
    <col min="7228" max="7230" width="14.7109375" customWidth="1"/>
    <col min="7232" max="7232" width="14.85546875" customWidth="1"/>
    <col min="7233" max="7234" width="14.7109375" customWidth="1"/>
    <col min="7235" max="7235" width="16.5703125" customWidth="1"/>
    <col min="7236" max="7237" width="14.7109375" customWidth="1"/>
    <col min="7239" max="7244" width="14.7109375" customWidth="1"/>
    <col min="7246" max="7246" width="14.85546875" customWidth="1"/>
    <col min="7247" max="7251" width="14.7109375" customWidth="1"/>
    <col min="7253" max="7257" width="14.7109375" customWidth="1"/>
    <col min="7258" max="7258" width="14.5703125" customWidth="1"/>
    <col min="7260" max="7261" width="14.7109375" customWidth="1"/>
    <col min="7262" max="7262" width="14.85546875" customWidth="1"/>
    <col min="7263" max="7263" width="14.7109375" customWidth="1"/>
    <col min="7267" max="7269" width="14.7109375" customWidth="1"/>
    <col min="7423" max="7423" width="7" customWidth="1"/>
    <col min="7424" max="7424" width="37.28515625" customWidth="1"/>
    <col min="7425" max="7425" width="13.28515625" customWidth="1"/>
    <col min="7426" max="7426" width="14.140625" customWidth="1"/>
    <col min="7427" max="7427" width="12.5703125" customWidth="1"/>
    <col min="7428" max="7428" width="13.42578125" customWidth="1"/>
    <col min="7429" max="7432" width="13.7109375" customWidth="1"/>
    <col min="7433" max="7433" width="14.140625" customWidth="1"/>
    <col min="7434" max="7434" width="13.7109375" customWidth="1"/>
    <col min="7435" max="7435" width="9" customWidth="1"/>
    <col min="7436" max="7443" width="14.7109375" customWidth="1"/>
    <col min="7444" max="7444" width="14.85546875" customWidth="1"/>
    <col min="7445" max="7457" width="14.7109375" customWidth="1"/>
    <col min="7459" max="7459" width="14.7109375" customWidth="1"/>
    <col min="7461" max="7464" width="14.7109375" customWidth="1"/>
    <col min="7465" max="7465" width="14.85546875" customWidth="1"/>
    <col min="7466" max="7469" width="14.7109375" customWidth="1"/>
    <col min="7471" max="7472" width="14.7109375" customWidth="1"/>
    <col min="7474" max="7475" width="14.7109375" customWidth="1"/>
    <col min="7476" max="7476" width="14.5703125" customWidth="1"/>
    <col min="7477" max="7479" width="14.7109375" customWidth="1"/>
    <col min="7482" max="7482" width="14.7109375" customWidth="1"/>
    <col min="7483" max="7483" width="14.85546875" customWidth="1"/>
    <col min="7484" max="7486" width="14.7109375" customWidth="1"/>
    <col min="7488" max="7488" width="14.85546875" customWidth="1"/>
    <col min="7489" max="7490" width="14.7109375" customWidth="1"/>
    <col min="7491" max="7491" width="16.5703125" customWidth="1"/>
    <col min="7492" max="7493" width="14.7109375" customWidth="1"/>
    <col min="7495" max="7500" width="14.7109375" customWidth="1"/>
    <col min="7502" max="7502" width="14.85546875" customWidth="1"/>
    <col min="7503" max="7507" width="14.7109375" customWidth="1"/>
    <col min="7509" max="7513" width="14.7109375" customWidth="1"/>
    <col min="7514" max="7514" width="14.5703125" customWidth="1"/>
    <col min="7516" max="7517" width="14.7109375" customWidth="1"/>
    <col min="7518" max="7518" width="14.85546875" customWidth="1"/>
    <col min="7519" max="7519" width="14.7109375" customWidth="1"/>
    <col min="7523" max="7525" width="14.7109375" customWidth="1"/>
    <col min="7679" max="7679" width="7" customWidth="1"/>
    <col min="7680" max="7680" width="37.28515625" customWidth="1"/>
    <col min="7681" max="7681" width="13.28515625" customWidth="1"/>
    <col min="7682" max="7682" width="14.140625" customWidth="1"/>
    <col min="7683" max="7683" width="12.5703125" customWidth="1"/>
    <col min="7684" max="7684" width="13.42578125" customWidth="1"/>
    <col min="7685" max="7688" width="13.7109375" customWidth="1"/>
    <col min="7689" max="7689" width="14.140625" customWidth="1"/>
    <col min="7690" max="7690" width="13.7109375" customWidth="1"/>
    <col min="7691" max="7691" width="9" customWidth="1"/>
    <col min="7692" max="7699" width="14.7109375" customWidth="1"/>
    <col min="7700" max="7700" width="14.85546875" customWidth="1"/>
    <col min="7701" max="7713" width="14.7109375" customWidth="1"/>
    <col min="7715" max="7715" width="14.7109375" customWidth="1"/>
    <col min="7717" max="7720" width="14.7109375" customWidth="1"/>
    <col min="7721" max="7721" width="14.85546875" customWidth="1"/>
    <col min="7722" max="7725" width="14.7109375" customWidth="1"/>
    <col min="7727" max="7728" width="14.7109375" customWidth="1"/>
    <col min="7730" max="7731" width="14.7109375" customWidth="1"/>
    <col min="7732" max="7732" width="14.5703125" customWidth="1"/>
    <col min="7733" max="7735" width="14.7109375" customWidth="1"/>
    <col min="7738" max="7738" width="14.7109375" customWidth="1"/>
    <col min="7739" max="7739" width="14.85546875" customWidth="1"/>
    <col min="7740" max="7742" width="14.7109375" customWidth="1"/>
    <col min="7744" max="7744" width="14.85546875" customWidth="1"/>
    <col min="7745" max="7746" width="14.7109375" customWidth="1"/>
    <col min="7747" max="7747" width="16.5703125" customWidth="1"/>
    <col min="7748" max="7749" width="14.7109375" customWidth="1"/>
    <col min="7751" max="7756" width="14.7109375" customWidth="1"/>
    <col min="7758" max="7758" width="14.85546875" customWidth="1"/>
    <col min="7759" max="7763" width="14.7109375" customWidth="1"/>
    <col min="7765" max="7769" width="14.7109375" customWidth="1"/>
    <col min="7770" max="7770" width="14.5703125" customWidth="1"/>
    <col min="7772" max="7773" width="14.7109375" customWidth="1"/>
    <col min="7774" max="7774" width="14.85546875" customWidth="1"/>
    <col min="7775" max="7775" width="14.7109375" customWidth="1"/>
    <col min="7779" max="7781" width="14.7109375" customWidth="1"/>
    <col min="7935" max="7935" width="7" customWidth="1"/>
    <col min="7936" max="7936" width="37.28515625" customWidth="1"/>
    <col min="7937" max="7937" width="13.28515625" customWidth="1"/>
    <col min="7938" max="7938" width="14.140625" customWidth="1"/>
    <col min="7939" max="7939" width="12.5703125" customWidth="1"/>
    <col min="7940" max="7940" width="13.42578125" customWidth="1"/>
    <col min="7941" max="7944" width="13.7109375" customWidth="1"/>
    <col min="7945" max="7945" width="14.140625" customWidth="1"/>
    <col min="7946" max="7946" width="13.7109375" customWidth="1"/>
    <col min="7947" max="7947" width="9" customWidth="1"/>
    <col min="7948" max="7955" width="14.7109375" customWidth="1"/>
    <col min="7956" max="7956" width="14.85546875" customWidth="1"/>
    <col min="7957" max="7969" width="14.7109375" customWidth="1"/>
    <col min="7971" max="7971" width="14.7109375" customWidth="1"/>
    <col min="7973" max="7976" width="14.7109375" customWidth="1"/>
    <col min="7977" max="7977" width="14.85546875" customWidth="1"/>
    <col min="7978" max="7981" width="14.7109375" customWidth="1"/>
    <col min="7983" max="7984" width="14.7109375" customWidth="1"/>
    <col min="7986" max="7987" width="14.7109375" customWidth="1"/>
    <col min="7988" max="7988" width="14.5703125" customWidth="1"/>
    <col min="7989" max="7991" width="14.7109375" customWidth="1"/>
    <col min="7994" max="7994" width="14.7109375" customWidth="1"/>
    <col min="7995" max="7995" width="14.85546875" customWidth="1"/>
    <col min="7996" max="7998" width="14.7109375" customWidth="1"/>
    <col min="8000" max="8000" width="14.85546875" customWidth="1"/>
    <col min="8001" max="8002" width="14.7109375" customWidth="1"/>
    <col min="8003" max="8003" width="16.5703125" customWidth="1"/>
    <col min="8004" max="8005" width="14.7109375" customWidth="1"/>
    <col min="8007" max="8012" width="14.7109375" customWidth="1"/>
    <col min="8014" max="8014" width="14.85546875" customWidth="1"/>
    <col min="8015" max="8019" width="14.7109375" customWidth="1"/>
    <col min="8021" max="8025" width="14.7109375" customWidth="1"/>
    <col min="8026" max="8026" width="14.5703125" customWidth="1"/>
    <col min="8028" max="8029" width="14.7109375" customWidth="1"/>
    <col min="8030" max="8030" width="14.85546875" customWidth="1"/>
    <col min="8031" max="8031" width="14.7109375" customWidth="1"/>
    <col min="8035" max="8037" width="14.7109375" customWidth="1"/>
    <col min="8191" max="8191" width="7" customWidth="1"/>
    <col min="8192" max="8192" width="37.28515625" customWidth="1"/>
    <col min="8193" max="8193" width="13.28515625" customWidth="1"/>
    <col min="8194" max="8194" width="14.140625" customWidth="1"/>
    <col min="8195" max="8195" width="12.5703125" customWidth="1"/>
    <col min="8196" max="8196" width="13.42578125" customWidth="1"/>
    <col min="8197" max="8200" width="13.7109375" customWidth="1"/>
    <col min="8201" max="8201" width="14.140625" customWidth="1"/>
    <col min="8202" max="8202" width="13.7109375" customWidth="1"/>
    <col min="8203" max="8203" width="9" customWidth="1"/>
    <col min="8204" max="8211" width="14.7109375" customWidth="1"/>
    <col min="8212" max="8212" width="14.85546875" customWidth="1"/>
    <col min="8213" max="8225" width="14.7109375" customWidth="1"/>
    <col min="8227" max="8227" width="14.7109375" customWidth="1"/>
    <col min="8229" max="8232" width="14.7109375" customWidth="1"/>
    <col min="8233" max="8233" width="14.85546875" customWidth="1"/>
    <col min="8234" max="8237" width="14.7109375" customWidth="1"/>
    <col min="8239" max="8240" width="14.7109375" customWidth="1"/>
    <col min="8242" max="8243" width="14.7109375" customWidth="1"/>
    <col min="8244" max="8244" width="14.5703125" customWidth="1"/>
    <col min="8245" max="8247" width="14.7109375" customWidth="1"/>
    <col min="8250" max="8250" width="14.7109375" customWidth="1"/>
    <col min="8251" max="8251" width="14.85546875" customWidth="1"/>
    <col min="8252" max="8254" width="14.7109375" customWidth="1"/>
    <col min="8256" max="8256" width="14.85546875" customWidth="1"/>
    <col min="8257" max="8258" width="14.7109375" customWidth="1"/>
    <col min="8259" max="8259" width="16.5703125" customWidth="1"/>
    <col min="8260" max="8261" width="14.7109375" customWidth="1"/>
    <col min="8263" max="8268" width="14.7109375" customWidth="1"/>
    <col min="8270" max="8270" width="14.85546875" customWidth="1"/>
    <col min="8271" max="8275" width="14.7109375" customWidth="1"/>
    <col min="8277" max="8281" width="14.7109375" customWidth="1"/>
    <col min="8282" max="8282" width="14.5703125" customWidth="1"/>
    <col min="8284" max="8285" width="14.7109375" customWidth="1"/>
    <col min="8286" max="8286" width="14.85546875" customWidth="1"/>
    <col min="8287" max="8287" width="14.7109375" customWidth="1"/>
    <col min="8291" max="8293" width="14.7109375" customWidth="1"/>
    <col min="8447" max="8447" width="7" customWidth="1"/>
    <col min="8448" max="8448" width="37.28515625" customWidth="1"/>
    <col min="8449" max="8449" width="13.28515625" customWidth="1"/>
    <col min="8450" max="8450" width="14.140625" customWidth="1"/>
    <col min="8451" max="8451" width="12.5703125" customWidth="1"/>
    <col min="8452" max="8452" width="13.42578125" customWidth="1"/>
    <col min="8453" max="8456" width="13.7109375" customWidth="1"/>
    <col min="8457" max="8457" width="14.140625" customWidth="1"/>
    <col min="8458" max="8458" width="13.7109375" customWidth="1"/>
    <col min="8459" max="8459" width="9" customWidth="1"/>
    <col min="8460" max="8467" width="14.7109375" customWidth="1"/>
    <col min="8468" max="8468" width="14.85546875" customWidth="1"/>
    <col min="8469" max="8481" width="14.7109375" customWidth="1"/>
    <col min="8483" max="8483" width="14.7109375" customWidth="1"/>
    <col min="8485" max="8488" width="14.7109375" customWidth="1"/>
    <col min="8489" max="8489" width="14.85546875" customWidth="1"/>
    <col min="8490" max="8493" width="14.7109375" customWidth="1"/>
    <col min="8495" max="8496" width="14.7109375" customWidth="1"/>
    <col min="8498" max="8499" width="14.7109375" customWidth="1"/>
    <col min="8500" max="8500" width="14.5703125" customWidth="1"/>
    <col min="8501" max="8503" width="14.7109375" customWidth="1"/>
    <col min="8506" max="8506" width="14.7109375" customWidth="1"/>
    <col min="8507" max="8507" width="14.85546875" customWidth="1"/>
    <col min="8508" max="8510" width="14.7109375" customWidth="1"/>
    <col min="8512" max="8512" width="14.85546875" customWidth="1"/>
    <col min="8513" max="8514" width="14.7109375" customWidth="1"/>
    <col min="8515" max="8515" width="16.5703125" customWidth="1"/>
    <col min="8516" max="8517" width="14.7109375" customWidth="1"/>
    <col min="8519" max="8524" width="14.7109375" customWidth="1"/>
    <col min="8526" max="8526" width="14.85546875" customWidth="1"/>
    <col min="8527" max="8531" width="14.7109375" customWidth="1"/>
    <col min="8533" max="8537" width="14.7109375" customWidth="1"/>
    <col min="8538" max="8538" width="14.5703125" customWidth="1"/>
    <col min="8540" max="8541" width="14.7109375" customWidth="1"/>
    <col min="8542" max="8542" width="14.85546875" customWidth="1"/>
    <col min="8543" max="8543" width="14.7109375" customWidth="1"/>
    <col min="8547" max="8549" width="14.7109375" customWidth="1"/>
    <col min="8703" max="8703" width="7" customWidth="1"/>
    <col min="8704" max="8704" width="37.28515625" customWidth="1"/>
    <col min="8705" max="8705" width="13.28515625" customWidth="1"/>
    <col min="8706" max="8706" width="14.140625" customWidth="1"/>
    <col min="8707" max="8707" width="12.5703125" customWidth="1"/>
    <col min="8708" max="8708" width="13.42578125" customWidth="1"/>
    <col min="8709" max="8712" width="13.7109375" customWidth="1"/>
    <col min="8713" max="8713" width="14.140625" customWidth="1"/>
    <col min="8714" max="8714" width="13.7109375" customWidth="1"/>
    <col min="8715" max="8715" width="9" customWidth="1"/>
    <col min="8716" max="8723" width="14.7109375" customWidth="1"/>
    <col min="8724" max="8724" width="14.85546875" customWidth="1"/>
    <col min="8725" max="8737" width="14.7109375" customWidth="1"/>
    <col min="8739" max="8739" width="14.7109375" customWidth="1"/>
    <col min="8741" max="8744" width="14.7109375" customWidth="1"/>
    <col min="8745" max="8745" width="14.85546875" customWidth="1"/>
    <col min="8746" max="8749" width="14.7109375" customWidth="1"/>
    <col min="8751" max="8752" width="14.7109375" customWidth="1"/>
    <col min="8754" max="8755" width="14.7109375" customWidth="1"/>
    <col min="8756" max="8756" width="14.5703125" customWidth="1"/>
    <col min="8757" max="8759" width="14.7109375" customWidth="1"/>
    <col min="8762" max="8762" width="14.7109375" customWidth="1"/>
    <col min="8763" max="8763" width="14.85546875" customWidth="1"/>
    <col min="8764" max="8766" width="14.7109375" customWidth="1"/>
    <col min="8768" max="8768" width="14.85546875" customWidth="1"/>
    <col min="8769" max="8770" width="14.7109375" customWidth="1"/>
    <col min="8771" max="8771" width="16.5703125" customWidth="1"/>
    <col min="8772" max="8773" width="14.7109375" customWidth="1"/>
    <col min="8775" max="8780" width="14.7109375" customWidth="1"/>
    <col min="8782" max="8782" width="14.85546875" customWidth="1"/>
    <col min="8783" max="8787" width="14.7109375" customWidth="1"/>
    <col min="8789" max="8793" width="14.7109375" customWidth="1"/>
    <col min="8794" max="8794" width="14.5703125" customWidth="1"/>
    <col min="8796" max="8797" width="14.7109375" customWidth="1"/>
    <col min="8798" max="8798" width="14.85546875" customWidth="1"/>
    <col min="8799" max="8799" width="14.7109375" customWidth="1"/>
    <col min="8803" max="8805" width="14.7109375" customWidth="1"/>
    <col min="8959" max="8959" width="7" customWidth="1"/>
    <col min="8960" max="8960" width="37.28515625" customWidth="1"/>
    <col min="8961" max="8961" width="13.28515625" customWidth="1"/>
    <col min="8962" max="8962" width="14.140625" customWidth="1"/>
    <col min="8963" max="8963" width="12.5703125" customWidth="1"/>
    <col min="8964" max="8964" width="13.42578125" customWidth="1"/>
    <col min="8965" max="8968" width="13.7109375" customWidth="1"/>
    <col min="8969" max="8969" width="14.140625" customWidth="1"/>
    <col min="8970" max="8970" width="13.7109375" customWidth="1"/>
    <col min="8971" max="8971" width="9" customWidth="1"/>
    <col min="8972" max="8979" width="14.7109375" customWidth="1"/>
    <col min="8980" max="8980" width="14.85546875" customWidth="1"/>
    <col min="8981" max="8993" width="14.7109375" customWidth="1"/>
    <col min="8995" max="8995" width="14.7109375" customWidth="1"/>
    <col min="8997" max="9000" width="14.7109375" customWidth="1"/>
    <col min="9001" max="9001" width="14.85546875" customWidth="1"/>
    <col min="9002" max="9005" width="14.7109375" customWidth="1"/>
    <col min="9007" max="9008" width="14.7109375" customWidth="1"/>
    <col min="9010" max="9011" width="14.7109375" customWidth="1"/>
    <col min="9012" max="9012" width="14.5703125" customWidth="1"/>
    <col min="9013" max="9015" width="14.7109375" customWidth="1"/>
    <col min="9018" max="9018" width="14.7109375" customWidth="1"/>
    <col min="9019" max="9019" width="14.85546875" customWidth="1"/>
    <col min="9020" max="9022" width="14.7109375" customWidth="1"/>
    <col min="9024" max="9024" width="14.85546875" customWidth="1"/>
    <col min="9025" max="9026" width="14.7109375" customWidth="1"/>
    <col min="9027" max="9027" width="16.5703125" customWidth="1"/>
    <col min="9028" max="9029" width="14.7109375" customWidth="1"/>
    <col min="9031" max="9036" width="14.7109375" customWidth="1"/>
    <col min="9038" max="9038" width="14.85546875" customWidth="1"/>
    <col min="9039" max="9043" width="14.7109375" customWidth="1"/>
    <col min="9045" max="9049" width="14.7109375" customWidth="1"/>
    <col min="9050" max="9050" width="14.5703125" customWidth="1"/>
    <col min="9052" max="9053" width="14.7109375" customWidth="1"/>
    <col min="9054" max="9054" width="14.85546875" customWidth="1"/>
    <col min="9055" max="9055" width="14.7109375" customWidth="1"/>
    <col min="9059" max="9061" width="14.7109375" customWidth="1"/>
    <col min="9215" max="9215" width="7" customWidth="1"/>
    <col min="9216" max="9216" width="37.28515625" customWidth="1"/>
    <col min="9217" max="9217" width="13.28515625" customWidth="1"/>
    <col min="9218" max="9218" width="14.140625" customWidth="1"/>
    <col min="9219" max="9219" width="12.5703125" customWidth="1"/>
    <col min="9220" max="9220" width="13.42578125" customWidth="1"/>
    <col min="9221" max="9224" width="13.7109375" customWidth="1"/>
    <col min="9225" max="9225" width="14.140625" customWidth="1"/>
    <col min="9226" max="9226" width="13.7109375" customWidth="1"/>
    <col min="9227" max="9227" width="9" customWidth="1"/>
    <col min="9228" max="9235" width="14.7109375" customWidth="1"/>
    <col min="9236" max="9236" width="14.85546875" customWidth="1"/>
    <col min="9237" max="9249" width="14.7109375" customWidth="1"/>
    <col min="9251" max="9251" width="14.7109375" customWidth="1"/>
    <col min="9253" max="9256" width="14.7109375" customWidth="1"/>
    <col min="9257" max="9257" width="14.85546875" customWidth="1"/>
    <col min="9258" max="9261" width="14.7109375" customWidth="1"/>
    <col min="9263" max="9264" width="14.7109375" customWidth="1"/>
    <col min="9266" max="9267" width="14.7109375" customWidth="1"/>
    <col min="9268" max="9268" width="14.5703125" customWidth="1"/>
    <col min="9269" max="9271" width="14.7109375" customWidth="1"/>
    <col min="9274" max="9274" width="14.7109375" customWidth="1"/>
    <col min="9275" max="9275" width="14.85546875" customWidth="1"/>
    <col min="9276" max="9278" width="14.7109375" customWidth="1"/>
    <col min="9280" max="9280" width="14.85546875" customWidth="1"/>
    <col min="9281" max="9282" width="14.7109375" customWidth="1"/>
    <col min="9283" max="9283" width="16.5703125" customWidth="1"/>
    <col min="9284" max="9285" width="14.7109375" customWidth="1"/>
    <col min="9287" max="9292" width="14.7109375" customWidth="1"/>
    <col min="9294" max="9294" width="14.85546875" customWidth="1"/>
    <col min="9295" max="9299" width="14.7109375" customWidth="1"/>
    <col min="9301" max="9305" width="14.7109375" customWidth="1"/>
    <col min="9306" max="9306" width="14.5703125" customWidth="1"/>
    <col min="9308" max="9309" width="14.7109375" customWidth="1"/>
    <col min="9310" max="9310" width="14.85546875" customWidth="1"/>
    <col min="9311" max="9311" width="14.7109375" customWidth="1"/>
    <col min="9315" max="9317" width="14.7109375" customWidth="1"/>
    <col min="9471" max="9471" width="7" customWidth="1"/>
    <col min="9472" max="9472" width="37.28515625" customWidth="1"/>
    <col min="9473" max="9473" width="13.28515625" customWidth="1"/>
    <col min="9474" max="9474" width="14.140625" customWidth="1"/>
    <col min="9475" max="9475" width="12.5703125" customWidth="1"/>
    <col min="9476" max="9476" width="13.42578125" customWidth="1"/>
    <col min="9477" max="9480" width="13.7109375" customWidth="1"/>
    <col min="9481" max="9481" width="14.140625" customWidth="1"/>
    <col min="9482" max="9482" width="13.7109375" customWidth="1"/>
    <col min="9483" max="9483" width="9" customWidth="1"/>
    <col min="9484" max="9491" width="14.7109375" customWidth="1"/>
    <col min="9492" max="9492" width="14.85546875" customWidth="1"/>
    <col min="9493" max="9505" width="14.7109375" customWidth="1"/>
    <col min="9507" max="9507" width="14.7109375" customWidth="1"/>
    <col min="9509" max="9512" width="14.7109375" customWidth="1"/>
    <col min="9513" max="9513" width="14.85546875" customWidth="1"/>
    <col min="9514" max="9517" width="14.7109375" customWidth="1"/>
    <col min="9519" max="9520" width="14.7109375" customWidth="1"/>
    <col min="9522" max="9523" width="14.7109375" customWidth="1"/>
    <col min="9524" max="9524" width="14.5703125" customWidth="1"/>
    <col min="9525" max="9527" width="14.7109375" customWidth="1"/>
    <col min="9530" max="9530" width="14.7109375" customWidth="1"/>
    <col min="9531" max="9531" width="14.85546875" customWidth="1"/>
    <col min="9532" max="9534" width="14.7109375" customWidth="1"/>
    <col min="9536" max="9536" width="14.85546875" customWidth="1"/>
    <col min="9537" max="9538" width="14.7109375" customWidth="1"/>
    <col min="9539" max="9539" width="16.5703125" customWidth="1"/>
    <col min="9540" max="9541" width="14.7109375" customWidth="1"/>
    <col min="9543" max="9548" width="14.7109375" customWidth="1"/>
    <col min="9550" max="9550" width="14.85546875" customWidth="1"/>
    <col min="9551" max="9555" width="14.7109375" customWidth="1"/>
    <col min="9557" max="9561" width="14.7109375" customWidth="1"/>
    <col min="9562" max="9562" width="14.5703125" customWidth="1"/>
    <col min="9564" max="9565" width="14.7109375" customWidth="1"/>
    <col min="9566" max="9566" width="14.85546875" customWidth="1"/>
    <col min="9567" max="9567" width="14.7109375" customWidth="1"/>
    <col min="9571" max="9573" width="14.7109375" customWidth="1"/>
    <col min="9727" max="9727" width="7" customWidth="1"/>
    <col min="9728" max="9728" width="37.28515625" customWidth="1"/>
    <col min="9729" max="9729" width="13.28515625" customWidth="1"/>
    <col min="9730" max="9730" width="14.140625" customWidth="1"/>
    <col min="9731" max="9731" width="12.5703125" customWidth="1"/>
    <col min="9732" max="9732" width="13.42578125" customWidth="1"/>
    <col min="9733" max="9736" width="13.7109375" customWidth="1"/>
    <col min="9737" max="9737" width="14.140625" customWidth="1"/>
    <col min="9738" max="9738" width="13.7109375" customWidth="1"/>
    <col min="9739" max="9739" width="9" customWidth="1"/>
    <col min="9740" max="9747" width="14.7109375" customWidth="1"/>
    <col min="9748" max="9748" width="14.85546875" customWidth="1"/>
    <col min="9749" max="9761" width="14.7109375" customWidth="1"/>
    <col min="9763" max="9763" width="14.7109375" customWidth="1"/>
    <col min="9765" max="9768" width="14.7109375" customWidth="1"/>
    <col min="9769" max="9769" width="14.85546875" customWidth="1"/>
    <col min="9770" max="9773" width="14.7109375" customWidth="1"/>
    <col min="9775" max="9776" width="14.7109375" customWidth="1"/>
    <col min="9778" max="9779" width="14.7109375" customWidth="1"/>
    <col min="9780" max="9780" width="14.5703125" customWidth="1"/>
    <col min="9781" max="9783" width="14.7109375" customWidth="1"/>
    <col min="9786" max="9786" width="14.7109375" customWidth="1"/>
    <col min="9787" max="9787" width="14.85546875" customWidth="1"/>
    <col min="9788" max="9790" width="14.7109375" customWidth="1"/>
    <col min="9792" max="9792" width="14.85546875" customWidth="1"/>
    <col min="9793" max="9794" width="14.7109375" customWidth="1"/>
    <col min="9795" max="9795" width="16.5703125" customWidth="1"/>
    <col min="9796" max="9797" width="14.7109375" customWidth="1"/>
    <col min="9799" max="9804" width="14.7109375" customWidth="1"/>
    <col min="9806" max="9806" width="14.85546875" customWidth="1"/>
    <col min="9807" max="9811" width="14.7109375" customWidth="1"/>
    <col min="9813" max="9817" width="14.7109375" customWidth="1"/>
    <col min="9818" max="9818" width="14.5703125" customWidth="1"/>
    <col min="9820" max="9821" width="14.7109375" customWidth="1"/>
    <col min="9822" max="9822" width="14.85546875" customWidth="1"/>
    <col min="9823" max="9823" width="14.7109375" customWidth="1"/>
    <col min="9827" max="9829" width="14.7109375" customWidth="1"/>
    <col min="9983" max="9983" width="7" customWidth="1"/>
    <col min="9984" max="9984" width="37.28515625" customWidth="1"/>
    <col min="9985" max="9985" width="13.28515625" customWidth="1"/>
    <col min="9986" max="9986" width="14.140625" customWidth="1"/>
    <col min="9987" max="9987" width="12.5703125" customWidth="1"/>
    <col min="9988" max="9988" width="13.42578125" customWidth="1"/>
    <col min="9989" max="9992" width="13.7109375" customWidth="1"/>
    <col min="9993" max="9993" width="14.140625" customWidth="1"/>
    <col min="9994" max="9994" width="13.7109375" customWidth="1"/>
    <col min="9995" max="9995" width="9" customWidth="1"/>
    <col min="9996" max="10003" width="14.7109375" customWidth="1"/>
    <col min="10004" max="10004" width="14.85546875" customWidth="1"/>
    <col min="10005" max="10017" width="14.7109375" customWidth="1"/>
    <col min="10019" max="10019" width="14.7109375" customWidth="1"/>
    <col min="10021" max="10024" width="14.7109375" customWidth="1"/>
    <col min="10025" max="10025" width="14.85546875" customWidth="1"/>
    <col min="10026" max="10029" width="14.7109375" customWidth="1"/>
    <col min="10031" max="10032" width="14.7109375" customWidth="1"/>
    <col min="10034" max="10035" width="14.7109375" customWidth="1"/>
    <col min="10036" max="10036" width="14.5703125" customWidth="1"/>
    <col min="10037" max="10039" width="14.7109375" customWidth="1"/>
    <col min="10042" max="10042" width="14.7109375" customWidth="1"/>
    <col min="10043" max="10043" width="14.85546875" customWidth="1"/>
    <col min="10044" max="10046" width="14.7109375" customWidth="1"/>
    <col min="10048" max="10048" width="14.85546875" customWidth="1"/>
    <col min="10049" max="10050" width="14.7109375" customWidth="1"/>
    <col min="10051" max="10051" width="16.5703125" customWidth="1"/>
    <col min="10052" max="10053" width="14.7109375" customWidth="1"/>
    <col min="10055" max="10060" width="14.7109375" customWidth="1"/>
    <col min="10062" max="10062" width="14.85546875" customWidth="1"/>
    <col min="10063" max="10067" width="14.7109375" customWidth="1"/>
    <col min="10069" max="10073" width="14.7109375" customWidth="1"/>
    <col min="10074" max="10074" width="14.5703125" customWidth="1"/>
    <col min="10076" max="10077" width="14.7109375" customWidth="1"/>
    <col min="10078" max="10078" width="14.85546875" customWidth="1"/>
    <col min="10079" max="10079" width="14.7109375" customWidth="1"/>
    <col min="10083" max="10085" width="14.7109375" customWidth="1"/>
    <col min="10239" max="10239" width="7" customWidth="1"/>
    <col min="10240" max="10240" width="37.28515625" customWidth="1"/>
    <col min="10241" max="10241" width="13.28515625" customWidth="1"/>
    <col min="10242" max="10242" width="14.140625" customWidth="1"/>
    <col min="10243" max="10243" width="12.5703125" customWidth="1"/>
    <col min="10244" max="10244" width="13.42578125" customWidth="1"/>
    <col min="10245" max="10248" width="13.7109375" customWidth="1"/>
    <col min="10249" max="10249" width="14.140625" customWidth="1"/>
    <col min="10250" max="10250" width="13.7109375" customWidth="1"/>
    <col min="10251" max="10251" width="9" customWidth="1"/>
    <col min="10252" max="10259" width="14.7109375" customWidth="1"/>
    <col min="10260" max="10260" width="14.85546875" customWidth="1"/>
    <col min="10261" max="10273" width="14.7109375" customWidth="1"/>
    <col min="10275" max="10275" width="14.7109375" customWidth="1"/>
    <col min="10277" max="10280" width="14.7109375" customWidth="1"/>
    <col min="10281" max="10281" width="14.85546875" customWidth="1"/>
    <col min="10282" max="10285" width="14.7109375" customWidth="1"/>
    <col min="10287" max="10288" width="14.7109375" customWidth="1"/>
    <col min="10290" max="10291" width="14.7109375" customWidth="1"/>
    <col min="10292" max="10292" width="14.5703125" customWidth="1"/>
    <col min="10293" max="10295" width="14.7109375" customWidth="1"/>
    <col min="10298" max="10298" width="14.7109375" customWidth="1"/>
    <col min="10299" max="10299" width="14.85546875" customWidth="1"/>
    <col min="10300" max="10302" width="14.7109375" customWidth="1"/>
    <col min="10304" max="10304" width="14.85546875" customWidth="1"/>
    <col min="10305" max="10306" width="14.7109375" customWidth="1"/>
    <col min="10307" max="10307" width="16.5703125" customWidth="1"/>
    <col min="10308" max="10309" width="14.7109375" customWidth="1"/>
    <col min="10311" max="10316" width="14.7109375" customWidth="1"/>
    <col min="10318" max="10318" width="14.85546875" customWidth="1"/>
    <col min="10319" max="10323" width="14.7109375" customWidth="1"/>
    <col min="10325" max="10329" width="14.7109375" customWidth="1"/>
    <col min="10330" max="10330" width="14.5703125" customWidth="1"/>
    <col min="10332" max="10333" width="14.7109375" customWidth="1"/>
    <col min="10334" max="10334" width="14.85546875" customWidth="1"/>
    <col min="10335" max="10335" width="14.7109375" customWidth="1"/>
    <col min="10339" max="10341" width="14.7109375" customWidth="1"/>
    <col min="10495" max="10495" width="7" customWidth="1"/>
    <col min="10496" max="10496" width="37.28515625" customWidth="1"/>
    <col min="10497" max="10497" width="13.28515625" customWidth="1"/>
    <col min="10498" max="10498" width="14.140625" customWidth="1"/>
    <col min="10499" max="10499" width="12.5703125" customWidth="1"/>
    <col min="10500" max="10500" width="13.42578125" customWidth="1"/>
    <col min="10501" max="10504" width="13.7109375" customWidth="1"/>
    <col min="10505" max="10505" width="14.140625" customWidth="1"/>
    <col min="10506" max="10506" width="13.7109375" customWidth="1"/>
    <col min="10507" max="10507" width="9" customWidth="1"/>
    <col min="10508" max="10515" width="14.7109375" customWidth="1"/>
    <col min="10516" max="10516" width="14.85546875" customWidth="1"/>
    <col min="10517" max="10529" width="14.7109375" customWidth="1"/>
    <col min="10531" max="10531" width="14.7109375" customWidth="1"/>
    <col min="10533" max="10536" width="14.7109375" customWidth="1"/>
    <col min="10537" max="10537" width="14.85546875" customWidth="1"/>
    <col min="10538" max="10541" width="14.7109375" customWidth="1"/>
    <col min="10543" max="10544" width="14.7109375" customWidth="1"/>
    <col min="10546" max="10547" width="14.7109375" customWidth="1"/>
    <col min="10548" max="10548" width="14.5703125" customWidth="1"/>
    <col min="10549" max="10551" width="14.7109375" customWidth="1"/>
    <col min="10554" max="10554" width="14.7109375" customWidth="1"/>
    <col min="10555" max="10555" width="14.85546875" customWidth="1"/>
    <col min="10556" max="10558" width="14.7109375" customWidth="1"/>
    <col min="10560" max="10560" width="14.85546875" customWidth="1"/>
    <col min="10561" max="10562" width="14.7109375" customWidth="1"/>
    <col min="10563" max="10563" width="16.5703125" customWidth="1"/>
    <col min="10564" max="10565" width="14.7109375" customWidth="1"/>
    <col min="10567" max="10572" width="14.7109375" customWidth="1"/>
    <col min="10574" max="10574" width="14.85546875" customWidth="1"/>
    <col min="10575" max="10579" width="14.7109375" customWidth="1"/>
    <col min="10581" max="10585" width="14.7109375" customWidth="1"/>
    <col min="10586" max="10586" width="14.5703125" customWidth="1"/>
    <col min="10588" max="10589" width="14.7109375" customWidth="1"/>
    <col min="10590" max="10590" width="14.85546875" customWidth="1"/>
    <col min="10591" max="10591" width="14.7109375" customWidth="1"/>
    <col min="10595" max="10597" width="14.7109375" customWidth="1"/>
    <col min="10751" max="10751" width="7" customWidth="1"/>
    <col min="10752" max="10752" width="37.28515625" customWidth="1"/>
    <col min="10753" max="10753" width="13.28515625" customWidth="1"/>
    <col min="10754" max="10754" width="14.140625" customWidth="1"/>
    <col min="10755" max="10755" width="12.5703125" customWidth="1"/>
    <col min="10756" max="10756" width="13.42578125" customWidth="1"/>
    <col min="10757" max="10760" width="13.7109375" customWidth="1"/>
    <col min="10761" max="10761" width="14.140625" customWidth="1"/>
    <col min="10762" max="10762" width="13.7109375" customWidth="1"/>
    <col min="10763" max="10763" width="9" customWidth="1"/>
    <col min="10764" max="10771" width="14.7109375" customWidth="1"/>
    <col min="10772" max="10772" width="14.85546875" customWidth="1"/>
    <col min="10773" max="10785" width="14.7109375" customWidth="1"/>
    <col min="10787" max="10787" width="14.7109375" customWidth="1"/>
    <col min="10789" max="10792" width="14.7109375" customWidth="1"/>
    <col min="10793" max="10793" width="14.85546875" customWidth="1"/>
    <col min="10794" max="10797" width="14.7109375" customWidth="1"/>
    <col min="10799" max="10800" width="14.7109375" customWidth="1"/>
    <col min="10802" max="10803" width="14.7109375" customWidth="1"/>
    <col min="10804" max="10804" width="14.5703125" customWidth="1"/>
    <col min="10805" max="10807" width="14.7109375" customWidth="1"/>
    <col min="10810" max="10810" width="14.7109375" customWidth="1"/>
    <col min="10811" max="10811" width="14.85546875" customWidth="1"/>
    <col min="10812" max="10814" width="14.7109375" customWidth="1"/>
    <col min="10816" max="10816" width="14.85546875" customWidth="1"/>
    <col min="10817" max="10818" width="14.7109375" customWidth="1"/>
    <col min="10819" max="10819" width="16.5703125" customWidth="1"/>
    <col min="10820" max="10821" width="14.7109375" customWidth="1"/>
    <col min="10823" max="10828" width="14.7109375" customWidth="1"/>
    <col min="10830" max="10830" width="14.85546875" customWidth="1"/>
    <col min="10831" max="10835" width="14.7109375" customWidth="1"/>
    <col min="10837" max="10841" width="14.7109375" customWidth="1"/>
    <col min="10842" max="10842" width="14.5703125" customWidth="1"/>
    <col min="10844" max="10845" width="14.7109375" customWidth="1"/>
    <col min="10846" max="10846" width="14.85546875" customWidth="1"/>
    <col min="10847" max="10847" width="14.7109375" customWidth="1"/>
    <col min="10851" max="10853" width="14.7109375" customWidth="1"/>
    <col min="11007" max="11007" width="7" customWidth="1"/>
    <col min="11008" max="11008" width="37.28515625" customWidth="1"/>
    <col min="11009" max="11009" width="13.28515625" customWidth="1"/>
    <col min="11010" max="11010" width="14.140625" customWidth="1"/>
    <col min="11011" max="11011" width="12.5703125" customWidth="1"/>
    <col min="11012" max="11012" width="13.42578125" customWidth="1"/>
    <col min="11013" max="11016" width="13.7109375" customWidth="1"/>
    <col min="11017" max="11017" width="14.140625" customWidth="1"/>
    <col min="11018" max="11018" width="13.7109375" customWidth="1"/>
    <col min="11019" max="11019" width="9" customWidth="1"/>
    <col min="11020" max="11027" width="14.7109375" customWidth="1"/>
    <col min="11028" max="11028" width="14.85546875" customWidth="1"/>
    <col min="11029" max="11041" width="14.7109375" customWidth="1"/>
    <col min="11043" max="11043" width="14.7109375" customWidth="1"/>
    <col min="11045" max="11048" width="14.7109375" customWidth="1"/>
    <col min="11049" max="11049" width="14.85546875" customWidth="1"/>
    <col min="11050" max="11053" width="14.7109375" customWidth="1"/>
    <col min="11055" max="11056" width="14.7109375" customWidth="1"/>
    <col min="11058" max="11059" width="14.7109375" customWidth="1"/>
    <col min="11060" max="11060" width="14.5703125" customWidth="1"/>
    <col min="11061" max="11063" width="14.7109375" customWidth="1"/>
    <col min="11066" max="11066" width="14.7109375" customWidth="1"/>
    <col min="11067" max="11067" width="14.85546875" customWidth="1"/>
    <col min="11068" max="11070" width="14.7109375" customWidth="1"/>
    <col min="11072" max="11072" width="14.85546875" customWidth="1"/>
    <col min="11073" max="11074" width="14.7109375" customWidth="1"/>
    <col min="11075" max="11075" width="16.5703125" customWidth="1"/>
    <col min="11076" max="11077" width="14.7109375" customWidth="1"/>
    <col min="11079" max="11084" width="14.7109375" customWidth="1"/>
    <col min="11086" max="11086" width="14.85546875" customWidth="1"/>
    <col min="11087" max="11091" width="14.7109375" customWidth="1"/>
    <col min="11093" max="11097" width="14.7109375" customWidth="1"/>
    <col min="11098" max="11098" width="14.5703125" customWidth="1"/>
    <col min="11100" max="11101" width="14.7109375" customWidth="1"/>
    <col min="11102" max="11102" width="14.85546875" customWidth="1"/>
    <col min="11103" max="11103" width="14.7109375" customWidth="1"/>
    <col min="11107" max="11109" width="14.7109375" customWidth="1"/>
    <col min="11263" max="11263" width="7" customWidth="1"/>
    <col min="11264" max="11264" width="37.28515625" customWidth="1"/>
    <col min="11265" max="11265" width="13.28515625" customWidth="1"/>
    <col min="11266" max="11266" width="14.140625" customWidth="1"/>
    <col min="11267" max="11267" width="12.5703125" customWidth="1"/>
    <col min="11268" max="11268" width="13.42578125" customWidth="1"/>
    <col min="11269" max="11272" width="13.7109375" customWidth="1"/>
    <col min="11273" max="11273" width="14.140625" customWidth="1"/>
    <col min="11274" max="11274" width="13.7109375" customWidth="1"/>
    <col min="11275" max="11275" width="9" customWidth="1"/>
    <col min="11276" max="11283" width="14.7109375" customWidth="1"/>
    <col min="11284" max="11284" width="14.85546875" customWidth="1"/>
    <col min="11285" max="11297" width="14.7109375" customWidth="1"/>
    <col min="11299" max="11299" width="14.7109375" customWidth="1"/>
    <col min="11301" max="11304" width="14.7109375" customWidth="1"/>
    <col min="11305" max="11305" width="14.85546875" customWidth="1"/>
    <col min="11306" max="11309" width="14.7109375" customWidth="1"/>
    <col min="11311" max="11312" width="14.7109375" customWidth="1"/>
    <col min="11314" max="11315" width="14.7109375" customWidth="1"/>
    <col min="11316" max="11316" width="14.5703125" customWidth="1"/>
    <col min="11317" max="11319" width="14.7109375" customWidth="1"/>
    <col min="11322" max="11322" width="14.7109375" customWidth="1"/>
    <col min="11323" max="11323" width="14.85546875" customWidth="1"/>
    <col min="11324" max="11326" width="14.7109375" customWidth="1"/>
    <col min="11328" max="11328" width="14.85546875" customWidth="1"/>
    <col min="11329" max="11330" width="14.7109375" customWidth="1"/>
    <col min="11331" max="11331" width="16.5703125" customWidth="1"/>
    <col min="11332" max="11333" width="14.7109375" customWidth="1"/>
    <col min="11335" max="11340" width="14.7109375" customWidth="1"/>
    <col min="11342" max="11342" width="14.85546875" customWidth="1"/>
    <col min="11343" max="11347" width="14.7109375" customWidth="1"/>
    <col min="11349" max="11353" width="14.7109375" customWidth="1"/>
    <col min="11354" max="11354" width="14.5703125" customWidth="1"/>
    <col min="11356" max="11357" width="14.7109375" customWidth="1"/>
    <col min="11358" max="11358" width="14.85546875" customWidth="1"/>
    <col min="11359" max="11359" width="14.7109375" customWidth="1"/>
    <col min="11363" max="11365" width="14.7109375" customWidth="1"/>
    <col min="11519" max="11519" width="7" customWidth="1"/>
    <col min="11520" max="11520" width="37.28515625" customWidth="1"/>
    <col min="11521" max="11521" width="13.28515625" customWidth="1"/>
    <col min="11522" max="11522" width="14.140625" customWidth="1"/>
    <col min="11523" max="11523" width="12.5703125" customWidth="1"/>
    <col min="11524" max="11524" width="13.42578125" customWidth="1"/>
    <col min="11525" max="11528" width="13.7109375" customWidth="1"/>
    <col min="11529" max="11529" width="14.140625" customWidth="1"/>
    <col min="11530" max="11530" width="13.7109375" customWidth="1"/>
    <col min="11531" max="11531" width="9" customWidth="1"/>
    <col min="11532" max="11539" width="14.7109375" customWidth="1"/>
    <col min="11540" max="11540" width="14.85546875" customWidth="1"/>
    <col min="11541" max="11553" width="14.7109375" customWidth="1"/>
    <col min="11555" max="11555" width="14.7109375" customWidth="1"/>
    <col min="11557" max="11560" width="14.7109375" customWidth="1"/>
    <col min="11561" max="11561" width="14.85546875" customWidth="1"/>
    <col min="11562" max="11565" width="14.7109375" customWidth="1"/>
    <col min="11567" max="11568" width="14.7109375" customWidth="1"/>
    <col min="11570" max="11571" width="14.7109375" customWidth="1"/>
    <col min="11572" max="11572" width="14.5703125" customWidth="1"/>
    <col min="11573" max="11575" width="14.7109375" customWidth="1"/>
    <col min="11578" max="11578" width="14.7109375" customWidth="1"/>
    <col min="11579" max="11579" width="14.85546875" customWidth="1"/>
    <col min="11580" max="11582" width="14.7109375" customWidth="1"/>
    <col min="11584" max="11584" width="14.85546875" customWidth="1"/>
    <col min="11585" max="11586" width="14.7109375" customWidth="1"/>
    <col min="11587" max="11587" width="16.5703125" customWidth="1"/>
    <col min="11588" max="11589" width="14.7109375" customWidth="1"/>
    <col min="11591" max="11596" width="14.7109375" customWidth="1"/>
    <col min="11598" max="11598" width="14.85546875" customWidth="1"/>
    <col min="11599" max="11603" width="14.7109375" customWidth="1"/>
    <col min="11605" max="11609" width="14.7109375" customWidth="1"/>
    <col min="11610" max="11610" width="14.5703125" customWidth="1"/>
    <col min="11612" max="11613" width="14.7109375" customWidth="1"/>
    <col min="11614" max="11614" width="14.85546875" customWidth="1"/>
    <col min="11615" max="11615" width="14.7109375" customWidth="1"/>
    <col min="11619" max="11621" width="14.7109375" customWidth="1"/>
    <col min="11775" max="11775" width="7" customWidth="1"/>
    <col min="11776" max="11776" width="37.28515625" customWidth="1"/>
    <col min="11777" max="11777" width="13.28515625" customWidth="1"/>
    <col min="11778" max="11778" width="14.140625" customWidth="1"/>
    <col min="11779" max="11779" width="12.5703125" customWidth="1"/>
    <col min="11780" max="11780" width="13.42578125" customWidth="1"/>
    <col min="11781" max="11784" width="13.7109375" customWidth="1"/>
    <col min="11785" max="11785" width="14.140625" customWidth="1"/>
    <col min="11786" max="11786" width="13.7109375" customWidth="1"/>
    <col min="11787" max="11787" width="9" customWidth="1"/>
    <col min="11788" max="11795" width="14.7109375" customWidth="1"/>
    <col min="11796" max="11796" width="14.85546875" customWidth="1"/>
    <col min="11797" max="11809" width="14.7109375" customWidth="1"/>
    <col min="11811" max="11811" width="14.7109375" customWidth="1"/>
    <col min="11813" max="11816" width="14.7109375" customWidth="1"/>
    <col min="11817" max="11817" width="14.85546875" customWidth="1"/>
    <col min="11818" max="11821" width="14.7109375" customWidth="1"/>
    <col min="11823" max="11824" width="14.7109375" customWidth="1"/>
    <col min="11826" max="11827" width="14.7109375" customWidth="1"/>
    <col min="11828" max="11828" width="14.5703125" customWidth="1"/>
    <col min="11829" max="11831" width="14.7109375" customWidth="1"/>
    <col min="11834" max="11834" width="14.7109375" customWidth="1"/>
    <col min="11835" max="11835" width="14.85546875" customWidth="1"/>
    <col min="11836" max="11838" width="14.7109375" customWidth="1"/>
    <col min="11840" max="11840" width="14.85546875" customWidth="1"/>
    <col min="11841" max="11842" width="14.7109375" customWidth="1"/>
    <col min="11843" max="11843" width="16.5703125" customWidth="1"/>
    <col min="11844" max="11845" width="14.7109375" customWidth="1"/>
    <col min="11847" max="11852" width="14.7109375" customWidth="1"/>
    <col min="11854" max="11854" width="14.85546875" customWidth="1"/>
    <col min="11855" max="11859" width="14.7109375" customWidth="1"/>
    <col min="11861" max="11865" width="14.7109375" customWidth="1"/>
    <col min="11866" max="11866" width="14.5703125" customWidth="1"/>
    <col min="11868" max="11869" width="14.7109375" customWidth="1"/>
    <col min="11870" max="11870" width="14.85546875" customWidth="1"/>
    <col min="11871" max="11871" width="14.7109375" customWidth="1"/>
    <col min="11875" max="11877" width="14.7109375" customWidth="1"/>
    <col min="12031" max="12031" width="7" customWidth="1"/>
    <col min="12032" max="12032" width="37.28515625" customWidth="1"/>
    <col min="12033" max="12033" width="13.28515625" customWidth="1"/>
    <col min="12034" max="12034" width="14.140625" customWidth="1"/>
    <col min="12035" max="12035" width="12.5703125" customWidth="1"/>
    <col min="12036" max="12036" width="13.42578125" customWidth="1"/>
    <col min="12037" max="12040" width="13.7109375" customWidth="1"/>
    <col min="12041" max="12041" width="14.140625" customWidth="1"/>
    <col min="12042" max="12042" width="13.7109375" customWidth="1"/>
    <col min="12043" max="12043" width="9" customWidth="1"/>
    <col min="12044" max="12051" width="14.7109375" customWidth="1"/>
    <col min="12052" max="12052" width="14.85546875" customWidth="1"/>
    <col min="12053" max="12065" width="14.7109375" customWidth="1"/>
    <col min="12067" max="12067" width="14.7109375" customWidth="1"/>
    <col min="12069" max="12072" width="14.7109375" customWidth="1"/>
    <col min="12073" max="12073" width="14.85546875" customWidth="1"/>
    <col min="12074" max="12077" width="14.7109375" customWidth="1"/>
    <col min="12079" max="12080" width="14.7109375" customWidth="1"/>
    <col min="12082" max="12083" width="14.7109375" customWidth="1"/>
    <col min="12084" max="12084" width="14.5703125" customWidth="1"/>
    <col min="12085" max="12087" width="14.7109375" customWidth="1"/>
    <col min="12090" max="12090" width="14.7109375" customWidth="1"/>
    <col min="12091" max="12091" width="14.85546875" customWidth="1"/>
    <col min="12092" max="12094" width="14.7109375" customWidth="1"/>
    <col min="12096" max="12096" width="14.85546875" customWidth="1"/>
    <col min="12097" max="12098" width="14.7109375" customWidth="1"/>
    <col min="12099" max="12099" width="16.5703125" customWidth="1"/>
    <col min="12100" max="12101" width="14.7109375" customWidth="1"/>
    <col min="12103" max="12108" width="14.7109375" customWidth="1"/>
    <col min="12110" max="12110" width="14.85546875" customWidth="1"/>
    <col min="12111" max="12115" width="14.7109375" customWidth="1"/>
    <col min="12117" max="12121" width="14.7109375" customWidth="1"/>
    <col min="12122" max="12122" width="14.5703125" customWidth="1"/>
    <col min="12124" max="12125" width="14.7109375" customWidth="1"/>
    <col min="12126" max="12126" width="14.85546875" customWidth="1"/>
    <col min="12127" max="12127" width="14.7109375" customWidth="1"/>
    <col min="12131" max="12133" width="14.7109375" customWidth="1"/>
    <col min="12287" max="12287" width="7" customWidth="1"/>
    <col min="12288" max="12288" width="37.28515625" customWidth="1"/>
    <col min="12289" max="12289" width="13.28515625" customWidth="1"/>
    <col min="12290" max="12290" width="14.140625" customWidth="1"/>
    <col min="12291" max="12291" width="12.5703125" customWidth="1"/>
    <col min="12292" max="12292" width="13.42578125" customWidth="1"/>
    <col min="12293" max="12296" width="13.7109375" customWidth="1"/>
    <col min="12297" max="12297" width="14.140625" customWidth="1"/>
    <col min="12298" max="12298" width="13.7109375" customWidth="1"/>
    <col min="12299" max="12299" width="9" customWidth="1"/>
    <col min="12300" max="12307" width="14.7109375" customWidth="1"/>
    <col min="12308" max="12308" width="14.85546875" customWidth="1"/>
    <col min="12309" max="12321" width="14.7109375" customWidth="1"/>
    <col min="12323" max="12323" width="14.7109375" customWidth="1"/>
    <col min="12325" max="12328" width="14.7109375" customWidth="1"/>
    <col min="12329" max="12329" width="14.85546875" customWidth="1"/>
    <col min="12330" max="12333" width="14.7109375" customWidth="1"/>
    <col min="12335" max="12336" width="14.7109375" customWidth="1"/>
    <col min="12338" max="12339" width="14.7109375" customWidth="1"/>
    <col min="12340" max="12340" width="14.5703125" customWidth="1"/>
    <col min="12341" max="12343" width="14.7109375" customWidth="1"/>
    <col min="12346" max="12346" width="14.7109375" customWidth="1"/>
    <col min="12347" max="12347" width="14.85546875" customWidth="1"/>
    <col min="12348" max="12350" width="14.7109375" customWidth="1"/>
    <col min="12352" max="12352" width="14.85546875" customWidth="1"/>
    <col min="12353" max="12354" width="14.7109375" customWidth="1"/>
    <col min="12355" max="12355" width="16.5703125" customWidth="1"/>
    <col min="12356" max="12357" width="14.7109375" customWidth="1"/>
    <col min="12359" max="12364" width="14.7109375" customWidth="1"/>
    <col min="12366" max="12366" width="14.85546875" customWidth="1"/>
    <col min="12367" max="12371" width="14.7109375" customWidth="1"/>
    <col min="12373" max="12377" width="14.7109375" customWidth="1"/>
    <col min="12378" max="12378" width="14.5703125" customWidth="1"/>
    <col min="12380" max="12381" width="14.7109375" customWidth="1"/>
    <col min="12382" max="12382" width="14.85546875" customWidth="1"/>
    <col min="12383" max="12383" width="14.7109375" customWidth="1"/>
    <col min="12387" max="12389" width="14.7109375" customWidth="1"/>
    <col min="12543" max="12543" width="7" customWidth="1"/>
    <col min="12544" max="12544" width="37.28515625" customWidth="1"/>
    <col min="12545" max="12545" width="13.28515625" customWidth="1"/>
    <col min="12546" max="12546" width="14.140625" customWidth="1"/>
    <col min="12547" max="12547" width="12.5703125" customWidth="1"/>
    <col min="12548" max="12548" width="13.42578125" customWidth="1"/>
    <col min="12549" max="12552" width="13.7109375" customWidth="1"/>
    <col min="12553" max="12553" width="14.140625" customWidth="1"/>
    <col min="12554" max="12554" width="13.7109375" customWidth="1"/>
    <col min="12555" max="12555" width="9" customWidth="1"/>
    <col min="12556" max="12563" width="14.7109375" customWidth="1"/>
    <col min="12564" max="12564" width="14.85546875" customWidth="1"/>
    <col min="12565" max="12577" width="14.7109375" customWidth="1"/>
    <col min="12579" max="12579" width="14.7109375" customWidth="1"/>
    <col min="12581" max="12584" width="14.7109375" customWidth="1"/>
    <col min="12585" max="12585" width="14.85546875" customWidth="1"/>
    <col min="12586" max="12589" width="14.7109375" customWidth="1"/>
    <col min="12591" max="12592" width="14.7109375" customWidth="1"/>
    <col min="12594" max="12595" width="14.7109375" customWidth="1"/>
    <col min="12596" max="12596" width="14.5703125" customWidth="1"/>
    <col min="12597" max="12599" width="14.7109375" customWidth="1"/>
    <col min="12602" max="12602" width="14.7109375" customWidth="1"/>
    <col min="12603" max="12603" width="14.85546875" customWidth="1"/>
    <col min="12604" max="12606" width="14.7109375" customWidth="1"/>
    <col min="12608" max="12608" width="14.85546875" customWidth="1"/>
    <col min="12609" max="12610" width="14.7109375" customWidth="1"/>
    <col min="12611" max="12611" width="16.5703125" customWidth="1"/>
    <col min="12612" max="12613" width="14.7109375" customWidth="1"/>
    <col min="12615" max="12620" width="14.7109375" customWidth="1"/>
    <col min="12622" max="12622" width="14.85546875" customWidth="1"/>
    <col min="12623" max="12627" width="14.7109375" customWidth="1"/>
    <col min="12629" max="12633" width="14.7109375" customWidth="1"/>
    <col min="12634" max="12634" width="14.5703125" customWidth="1"/>
    <col min="12636" max="12637" width="14.7109375" customWidth="1"/>
    <col min="12638" max="12638" width="14.85546875" customWidth="1"/>
    <col min="12639" max="12639" width="14.7109375" customWidth="1"/>
    <col min="12643" max="12645" width="14.7109375" customWidth="1"/>
    <col min="12799" max="12799" width="7" customWidth="1"/>
    <col min="12800" max="12800" width="37.28515625" customWidth="1"/>
    <col min="12801" max="12801" width="13.28515625" customWidth="1"/>
    <col min="12802" max="12802" width="14.140625" customWidth="1"/>
    <col min="12803" max="12803" width="12.5703125" customWidth="1"/>
    <col min="12804" max="12804" width="13.42578125" customWidth="1"/>
    <col min="12805" max="12808" width="13.7109375" customWidth="1"/>
    <col min="12809" max="12809" width="14.140625" customWidth="1"/>
    <col min="12810" max="12810" width="13.7109375" customWidth="1"/>
    <col min="12811" max="12811" width="9" customWidth="1"/>
    <col min="12812" max="12819" width="14.7109375" customWidth="1"/>
    <col min="12820" max="12820" width="14.85546875" customWidth="1"/>
    <col min="12821" max="12833" width="14.7109375" customWidth="1"/>
    <col min="12835" max="12835" width="14.7109375" customWidth="1"/>
    <col min="12837" max="12840" width="14.7109375" customWidth="1"/>
    <col min="12841" max="12841" width="14.85546875" customWidth="1"/>
    <col min="12842" max="12845" width="14.7109375" customWidth="1"/>
    <col min="12847" max="12848" width="14.7109375" customWidth="1"/>
    <col min="12850" max="12851" width="14.7109375" customWidth="1"/>
    <col min="12852" max="12852" width="14.5703125" customWidth="1"/>
    <col min="12853" max="12855" width="14.7109375" customWidth="1"/>
    <col min="12858" max="12858" width="14.7109375" customWidth="1"/>
    <col min="12859" max="12859" width="14.85546875" customWidth="1"/>
    <col min="12860" max="12862" width="14.7109375" customWidth="1"/>
    <col min="12864" max="12864" width="14.85546875" customWidth="1"/>
    <col min="12865" max="12866" width="14.7109375" customWidth="1"/>
    <col min="12867" max="12867" width="16.5703125" customWidth="1"/>
    <col min="12868" max="12869" width="14.7109375" customWidth="1"/>
    <col min="12871" max="12876" width="14.7109375" customWidth="1"/>
    <col min="12878" max="12878" width="14.85546875" customWidth="1"/>
    <col min="12879" max="12883" width="14.7109375" customWidth="1"/>
    <col min="12885" max="12889" width="14.7109375" customWidth="1"/>
    <col min="12890" max="12890" width="14.5703125" customWidth="1"/>
    <col min="12892" max="12893" width="14.7109375" customWidth="1"/>
    <col min="12894" max="12894" width="14.85546875" customWidth="1"/>
    <col min="12895" max="12895" width="14.7109375" customWidth="1"/>
    <col min="12899" max="12901" width="14.7109375" customWidth="1"/>
    <col min="13055" max="13055" width="7" customWidth="1"/>
    <col min="13056" max="13056" width="37.28515625" customWidth="1"/>
    <col min="13057" max="13057" width="13.28515625" customWidth="1"/>
    <col min="13058" max="13058" width="14.140625" customWidth="1"/>
    <col min="13059" max="13059" width="12.5703125" customWidth="1"/>
    <col min="13060" max="13060" width="13.42578125" customWidth="1"/>
    <col min="13061" max="13064" width="13.7109375" customWidth="1"/>
    <col min="13065" max="13065" width="14.140625" customWidth="1"/>
    <col min="13066" max="13066" width="13.7109375" customWidth="1"/>
    <col min="13067" max="13067" width="9" customWidth="1"/>
    <col min="13068" max="13075" width="14.7109375" customWidth="1"/>
    <col min="13076" max="13076" width="14.85546875" customWidth="1"/>
    <col min="13077" max="13089" width="14.7109375" customWidth="1"/>
    <col min="13091" max="13091" width="14.7109375" customWidth="1"/>
    <col min="13093" max="13096" width="14.7109375" customWidth="1"/>
    <col min="13097" max="13097" width="14.85546875" customWidth="1"/>
    <col min="13098" max="13101" width="14.7109375" customWidth="1"/>
    <col min="13103" max="13104" width="14.7109375" customWidth="1"/>
    <col min="13106" max="13107" width="14.7109375" customWidth="1"/>
    <col min="13108" max="13108" width="14.5703125" customWidth="1"/>
    <col min="13109" max="13111" width="14.7109375" customWidth="1"/>
    <col min="13114" max="13114" width="14.7109375" customWidth="1"/>
    <col min="13115" max="13115" width="14.85546875" customWidth="1"/>
    <col min="13116" max="13118" width="14.7109375" customWidth="1"/>
    <col min="13120" max="13120" width="14.85546875" customWidth="1"/>
    <col min="13121" max="13122" width="14.7109375" customWidth="1"/>
    <col min="13123" max="13123" width="16.5703125" customWidth="1"/>
    <col min="13124" max="13125" width="14.7109375" customWidth="1"/>
    <col min="13127" max="13132" width="14.7109375" customWidth="1"/>
    <col min="13134" max="13134" width="14.85546875" customWidth="1"/>
    <col min="13135" max="13139" width="14.7109375" customWidth="1"/>
    <col min="13141" max="13145" width="14.7109375" customWidth="1"/>
    <col min="13146" max="13146" width="14.5703125" customWidth="1"/>
    <col min="13148" max="13149" width="14.7109375" customWidth="1"/>
    <col min="13150" max="13150" width="14.85546875" customWidth="1"/>
    <col min="13151" max="13151" width="14.7109375" customWidth="1"/>
    <col min="13155" max="13157" width="14.7109375" customWidth="1"/>
    <col min="13311" max="13311" width="7" customWidth="1"/>
    <col min="13312" max="13312" width="37.28515625" customWidth="1"/>
    <col min="13313" max="13313" width="13.28515625" customWidth="1"/>
    <col min="13314" max="13314" width="14.140625" customWidth="1"/>
    <col min="13315" max="13315" width="12.5703125" customWidth="1"/>
    <col min="13316" max="13316" width="13.42578125" customWidth="1"/>
    <col min="13317" max="13320" width="13.7109375" customWidth="1"/>
    <col min="13321" max="13321" width="14.140625" customWidth="1"/>
    <col min="13322" max="13322" width="13.7109375" customWidth="1"/>
    <col min="13323" max="13323" width="9" customWidth="1"/>
    <col min="13324" max="13331" width="14.7109375" customWidth="1"/>
    <col min="13332" max="13332" width="14.85546875" customWidth="1"/>
    <col min="13333" max="13345" width="14.7109375" customWidth="1"/>
    <col min="13347" max="13347" width="14.7109375" customWidth="1"/>
    <col min="13349" max="13352" width="14.7109375" customWidth="1"/>
    <col min="13353" max="13353" width="14.85546875" customWidth="1"/>
    <col min="13354" max="13357" width="14.7109375" customWidth="1"/>
    <col min="13359" max="13360" width="14.7109375" customWidth="1"/>
    <col min="13362" max="13363" width="14.7109375" customWidth="1"/>
    <col min="13364" max="13364" width="14.5703125" customWidth="1"/>
    <col min="13365" max="13367" width="14.7109375" customWidth="1"/>
    <col min="13370" max="13370" width="14.7109375" customWidth="1"/>
    <col min="13371" max="13371" width="14.85546875" customWidth="1"/>
    <col min="13372" max="13374" width="14.7109375" customWidth="1"/>
    <col min="13376" max="13376" width="14.85546875" customWidth="1"/>
    <col min="13377" max="13378" width="14.7109375" customWidth="1"/>
    <col min="13379" max="13379" width="16.5703125" customWidth="1"/>
    <col min="13380" max="13381" width="14.7109375" customWidth="1"/>
    <col min="13383" max="13388" width="14.7109375" customWidth="1"/>
    <col min="13390" max="13390" width="14.85546875" customWidth="1"/>
    <col min="13391" max="13395" width="14.7109375" customWidth="1"/>
    <col min="13397" max="13401" width="14.7109375" customWidth="1"/>
    <col min="13402" max="13402" width="14.5703125" customWidth="1"/>
    <col min="13404" max="13405" width="14.7109375" customWidth="1"/>
    <col min="13406" max="13406" width="14.85546875" customWidth="1"/>
    <col min="13407" max="13407" width="14.7109375" customWidth="1"/>
    <col min="13411" max="13413" width="14.7109375" customWidth="1"/>
    <col min="13567" max="13567" width="7" customWidth="1"/>
    <col min="13568" max="13568" width="37.28515625" customWidth="1"/>
    <col min="13569" max="13569" width="13.28515625" customWidth="1"/>
    <col min="13570" max="13570" width="14.140625" customWidth="1"/>
    <col min="13571" max="13571" width="12.5703125" customWidth="1"/>
    <col min="13572" max="13572" width="13.42578125" customWidth="1"/>
    <col min="13573" max="13576" width="13.7109375" customWidth="1"/>
    <col min="13577" max="13577" width="14.140625" customWidth="1"/>
    <col min="13578" max="13578" width="13.7109375" customWidth="1"/>
    <col min="13579" max="13579" width="9" customWidth="1"/>
    <col min="13580" max="13587" width="14.7109375" customWidth="1"/>
    <col min="13588" max="13588" width="14.85546875" customWidth="1"/>
    <col min="13589" max="13601" width="14.7109375" customWidth="1"/>
    <col min="13603" max="13603" width="14.7109375" customWidth="1"/>
    <col min="13605" max="13608" width="14.7109375" customWidth="1"/>
    <col min="13609" max="13609" width="14.85546875" customWidth="1"/>
    <col min="13610" max="13613" width="14.7109375" customWidth="1"/>
    <col min="13615" max="13616" width="14.7109375" customWidth="1"/>
    <col min="13618" max="13619" width="14.7109375" customWidth="1"/>
    <col min="13620" max="13620" width="14.5703125" customWidth="1"/>
    <col min="13621" max="13623" width="14.7109375" customWidth="1"/>
    <col min="13626" max="13626" width="14.7109375" customWidth="1"/>
    <col min="13627" max="13627" width="14.85546875" customWidth="1"/>
    <col min="13628" max="13630" width="14.7109375" customWidth="1"/>
    <col min="13632" max="13632" width="14.85546875" customWidth="1"/>
    <col min="13633" max="13634" width="14.7109375" customWidth="1"/>
    <col min="13635" max="13635" width="16.5703125" customWidth="1"/>
    <col min="13636" max="13637" width="14.7109375" customWidth="1"/>
    <col min="13639" max="13644" width="14.7109375" customWidth="1"/>
    <col min="13646" max="13646" width="14.85546875" customWidth="1"/>
    <col min="13647" max="13651" width="14.7109375" customWidth="1"/>
    <col min="13653" max="13657" width="14.7109375" customWidth="1"/>
    <col min="13658" max="13658" width="14.5703125" customWidth="1"/>
    <col min="13660" max="13661" width="14.7109375" customWidth="1"/>
    <col min="13662" max="13662" width="14.85546875" customWidth="1"/>
    <col min="13663" max="13663" width="14.7109375" customWidth="1"/>
    <col min="13667" max="13669" width="14.7109375" customWidth="1"/>
    <col min="13823" max="13823" width="7" customWidth="1"/>
    <col min="13824" max="13824" width="37.28515625" customWidth="1"/>
    <col min="13825" max="13825" width="13.28515625" customWidth="1"/>
    <col min="13826" max="13826" width="14.140625" customWidth="1"/>
    <col min="13827" max="13827" width="12.5703125" customWidth="1"/>
    <col min="13828" max="13828" width="13.42578125" customWidth="1"/>
    <col min="13829" max="13832" width="13.7109375" customWidth="1"/>
    <col min="13833" max="13833" width="14.140625" customWidth="1"/>
    <col min="13834" max="13834" width="13.7109375" customWidth="1"/>
    <col min="13835" max="13835" width="9" customWidth="1"/>
    <col min="13836" max="13843" width="14.7109375" customWidth="1"/>
    <col min="13844" max="13844" width="14.85546875" customWidth="1"/>
    <col min="13845" max="13857" width="14.7109375" customWidth="1"/>
    <col min="13859" max="13859" width="14.7109375" customWidth="1"/>
    <col min="13861" max="13864" width="14.7109375" customWidth="1"/>
    <col min="13865" max="13865" width="14.85546875" customWidth="1"/>
    <col min="13866" max="13869" width="14.7109375" customWidth="1"/>
    <col min="13871" max="13872" width="14.7109375" customWidth="1"/>
    <col min="13874" max="13875" width="14.7109375" customWidth="1"/>
    <col min="13876" max="13876" width="14.5703125" customWidth="1"/>
    <col min="13877" max="13879" width="14.7109375" customWidth="1"/>
    <col min="13882" max="13882" width="14.7109375" customWidth="1"/>
    <col min="13883" max="13883" width="14.85546875" customWidth="1"/>
    <col min="13884" max="13886" width="14.7109375" customWidth="1"/>
    <col min="13888" max="13888" width="14.85546875" customWidth="1"/>
    <col min="13889" max="13890" width="14.7109375" customWidth="1"/>
    <col min="13891" max="13891" width="16.5703125" customWidth="1"/>
    <col min="13892" max="13893" width="14.7109375" customWidth="1"/>
    <col min="13895" max="13900" width="14.7109375" customWidth="1"/>
    <col min="13902" max="13902" width="14.85546875" customWidth="1"/>
    <col min="13903" max="13907" width="14.7109375" customWidth="1"/>
    <col min="13909" max="13913" width="14.7109375" customWidth="1"/>
    <col min="13914" max="13914" width="14.5703125" customWidth="1"/>
    <col min="13916" max="13917" width="14.7109375" customWidth="1"/>
    <col min="13918" max="13918" width="14.85546875" customWidth="1"/>
    <col min="13919" max="13919" width="14.7109375" customWidth="1"/>
    <col min="13923" max="13925" width="14.7109375" customWidth="1"/>
    <col min="14079" max="14079" width="7" customWidth="1"/>
    <col min="14080" max="14080" width="37.28515625" customWidth="1"/>
    <col min="14081" max="14081" width="13.28515625" customWidth="1"/>
    <col min="14082" max="14082" width="14.140625" customWidth="1"/>
    <col min="14083" max="14083" width="12.5703125" customWidth="1"/>
    <col min="14084" max="14084" width="13.42578125" customWidth="1"/>
    <col min="14085" max="14088" width="13.7109375" customWidth="1"/>
    <col min="14089" max="14089" width="14.140625" customWidth="1"/>
    <col min="14090" max="14090" width="13.7109375" customWidth="1"/>
    <col min="14091" max="14091" width="9" customWidth="1"/>
    <col min="14092" max="14099" width="14.7109375" customWidth="1"/>
    <col min="14100" max="14100" width="14.85546875" customWidth="1"/>
    <col min="14101" max="14113" width="14.7109375" customWidth="1"/>
    <col min="14115" max="14115" width="14.7109375" customWidth="1"/>
    <col min="14117" max="14120" width="14.7109375" customWidth="1"/>
    <col min="14121" max="14121" width="14.85546875" customWidth="1"/>
    <col min="14122" max="14125" width="14.7109375" customWidth="1"/>
    <col min="14127" max="14128" width="14.7109375" customWidth="1"/>
    <col min="14130" max="14131" width="14.7109375" customWidth="1"/>
    <col min="14132" max="14132" width="14.5703125" customWidth="1"/>
    <col min="14133" max="14135" width="14.7109375" customWidth="1"/>
    <col min="14138" max="14138" width="14.7109375" customWidth="1"/>
    <col min="14139" max="14139" width="14.85546875" customWidth="1"/>
    <col min="14140" max="14142" width="14.7109375" customWidth="1"/>
    <col min="14144" max="14144" width="14.85546875" customWidth="1"/>
    <col min="14145" max="14146" width="14.7109375" customWidth="1"/>
    <col min="14147" max="14147" width="16.5703125" customWidth="1"/>
    <col min="14148" max="14149" width="14.7109375" customWidth="1"/>
    <col min="14151" max="14156" width="14.7109375" customWidth="1"/>
    <col min="14158" max="14158" width="14.85546875" customWidth="1"/>
    <col min="14159" max="14163" width="14.7109375" customWidth="1"/>
    <col min="14165" max="14169" width="14.7109375" customWidth="1"/>
    <col min="14170" max="14170" width="14.5703125" customWidth="1"/>
    <col min="14172" max="14173" width="14.7109375" customWidth="1"/>
    <col min="14174" max="14174" width="14.85546875" customWidth="1"/>
    <col min="14175" max="14175" width="14.7109375" customWidth="1"/>
    <col min="14179" max="14181" width="14.7109375" customWidth="1"/>
    <col min="14335" max="14335" width="7" customWidth="1"/>
    <col min="14336" max="14336" width="37.28515625" customWidth="1"/>
    <col min="14337" max="14337" width="13.28515625" customWidth="1"/>
    <col min="14338" max="14338" width="14.140625" customWidth="1"/>
    <col min="14339" max="14339" width="12.5703125" customWidth="1"/>
    <col min="14340" max="14340" width="13.42578125" customWidth="1"/>
    <col min="14341" max="14344" width="13.7109375" customWidth="1"/>
    <col min="14345" max="14345" width="14.140625" customWidth="1"/>
    <col min="14346" max="14346" width="13.7109375" customWidth="1"/>
    <col min="14347" max="14347" width="9" customWidth="1"/>
    <col min="14348" max="14355" width="14.7109375" customWidth="1"/>
    <col min="14356" max="14356" width="14.85546875" customWidth="1"/>
    <col min="14357" max="14369" width="14.7109375" customWidth="1"/>
    <col min="14371" max="14371" width="14.7109375" customWidth="1"/>
    <col min="14373" max="14376" width="14.7109375" customWidth="1"/>
    <col min="14377" max="14377" width="14.85546875" customWidth="1"/>
    <col min="14378" max="14381" width="14.7109375" customWidth="1"/>
    <col min="14383" max="14384" width="14.7109375" customWidth="1"/>
    <col min="14386" max="14387" width="14.7109375" customWidth="1"/>
    <col min="14388" max="14388" width="14.5703125" customWidth="1"/>
    <col min="14389" max="14391" width="14.7109375" customWidth="1"/>
    <col min="14394" max="14394" width="14.7109375" customWidth="1"/>
    <col min="14395" max="14395" width="14.85546875" customWidth="1"/>
    <col min="14396" max="14398" width="14.7109375" customWidth="1"/>
    <col min="14400" max="14400" width="14.85546875" customWidth="1"/>
    <col min="14401" max="14402" width="14.7109375" customWidth="1"/>
    <col min="14403" max="14403" width="16.5703125" customWidth="1"/>
    <col min="14404" max="14405" width="14.7109375" customWidth="1"/>
    <col min="14407" max="14412" width="14.7109375" customWidth="1"/>
    <col min="14414" max="14414" width="14.85546875" customWidth="1"/>
    <col min="14415" max="14419" width="14.7109375" customWidth="1"/>
    <col min="14421" max="14425" width="14.7109375" customWidth="1"/>
    <col min="14426" max="14426" width="14.5703125" customWidth="1"/>
    <col min="14428" max="14429" width="14.7109375" customWidth="1"/>
    <col min="14430" max="14430" width="14.85546875" customWidth="1"/>
    <col min="14431" max="14431" width="14.7109375" customWidth="1"/>
    <col min="14435" max="14437" width="14.7109375" customWidth="1"/>
    <col min="14591" max="14591" width="7" customWidth="1"/>
    <col min="14592" max="14592" width="37.28515625" customWidth="1"/>
    <col min="14593" max="14593" width="13.28515625" customWidth="1"/>
    <col min="14594" max="14594" width="14.140625" customWidth="1"/>
    <col min="14595" max="14595" width="12.5703125" customWidth="1"/>
    <col min="14596" max="14596" width="13.42578125" customWidth="1"/>
    <col min="14597" max="14600" width="13.7109375" customWidth="1"/>
    <col min="14601" max="14601" width="14.140625" customWidth="1"/>
    <col min="14602" max="14602" width="13.7109375" customWidth="1"/>
    <col min="14603" max="14603" width="9" customWidth="1"/>
    <col min="14604" max="14611" width="14.7109375" customWidth="1"/>
    <col min="14612" max="14612" width="14.85546875" customWidth="1"/>
    <col min="14613" max="14625" width="14.7109375" customWidth="1"/>
    <col min="14627" max="14627" width="14.7109375" customWidth="1"/>
    <col min="14629" max="14632" width="14.7109375" customWidth="1"/>
    <col min="14633" max="14633" width="14.85546875" customWidth="1"/>
    <col min="14634" max="14637" width="14.7109375" customWidth="1"/>
    <col min="14639" max="14640" width="14.7109375" customWidth="1"/>
    <col min="14642" max="14643" width="14.7109375" customWidth="1"/>
    <col min="14644" max="14644" width="14.5703125" customWidth="1"/>
    <col min="14645" max="14647" width="14.7109375" customWidth="1"/>
    <col min="14650" max="14650" width="14.7109375" customWidth="1"/>
    <col min="14651" max="14651" width="14.85546875" customWidth="1"/>
    <col min="14652" max="14654" width="14.7109375" customWidth="1"/>
    <col min="14656" max="14656" width="14.85546875" customWidth="1"/>
    <col min="14657" max="14658" width="14.7109375" customWidth="1"/>
    <col min="14659" max="14659" width="16.5703125" customWidth="1"/>
    <col min="14660" max="14661" width="14.7109375" customWidth="1"/>
    <col min="14663" max="14668" width="14.7109375" customWidth="1"/>
    <col min="14670" max="14670" width="14.85546875" customWidth="1"/>
    <col min="14671" max="14675" width="14.7109375" customWidth="1"/>
    <col min="14677" max="14681" width="14.7109375" customWidth="1"/>
    <col min="14682" max="14682" width="14.5703125" customWidth="1"/>
    <col min="14684" max="14685" width="14.7109375" customWidth="1"/>
    <col min="14686" max="14686" width="14.85546875" customWidth="1"/>
    <col min="14687" max="14687" width="14.7109375" customWidth="1"/>
    <col min="14691" max="14693" width="14.7109375" customWidth="1"/>
    <col min="14847" max="14847" width="7" customWidth="1"/>
    <col min="14848" max="14848" width="37.28515625" customWidth="1"/>
    <col min="14849" max="14849" width="13.28515625" customWidth="1"/>
    <col min="14850" max="14850" width="14.140625" customWidth="1"/>
    <col min="14851" max="14851" width="12.5703125" customWidth="1"/>
    <col min="14852" max="14852" width="13.42578125" customWidth="1"/>
    <col min="14853" max="14856" width="13.7109375" customWidth="1"/>
    <col min="14857" max="14857" width="14.140625" customWidth="1"/>
    <col min="14858" max="14858" width="13.7109375" customWidth="1"/>
    <col min="14859" max="14859" width="9" customWidth="1"/>
    <col min="14860" max="14867" width="14.7109375" customWidth="1"/>
    <col min="14868" max="14868" width="14.85546875" customWidth="1"/>
    <col min="14869" max="14881" width="14.7109375" customWidth="1"/>
    <col min="14883" max="14883" width="14.7109375" customWidth="1"/>
    <col min="14885" max="14888" width="14.7109375" customWidth="1"/>
    <col min="14889" max="14889" width="14.85546875" customWidth="1"/>
    <col min="14890" max="14893" width="14.7109375" customWidth="1"/>
    <col min="14895" max="14896" width="14.7109375" customWidth="1"/>
    <col min="14898" max="14899" width="14.7109375" customWidth="1"/>
    <col min="14900" max="14900" width="14.5703125" customWidth="1"/>
    <col min="14901" max="14903" width="14.7109375" customWidth="1"/>
    <col min="14906" max="14906" width="14.7109375" customWidth="1"/>
    <col min="14907" max="14907" width="14.85546875" customWidth="1"/>
    <col min="14908" max="14910" width="14.7109375" customWidth="1"/>
    <col min="14912" max="14912" width="14.85546875" customWidth="1"/>
    <col min="14913" max="14914" width="14.7109375" customWidth="1"/>
    <col min="14915" max="14915" width="16.5703125" customWidth="1"/>
    <col min="14916" max="14917" width="14.7109375" customWidth="1"/>
    <col min="14919" max="14924" width="14.7109375" customWidth="1"/>
    <col min="14926" max="14926" width="14.85546875" customWidth="1"/>
    <col min="14927" max="14931" width="14.7109375" customWidth="1"/>
    <col min="14933" max="14937" width="14.7109375" customWidth="1"/>
    <col min="14938" max="14938" width="14.5703125" customWidth="1"/>
    <col min="14940" max="14941" width="14.7109375" customWidth="1"/>
    <col min="14942" max="14942" width="14.85546875" customWidth="1"/>
    <col min="14943" max="14943" width="14.7109375" customWidth="1"/>
    <col min="14947" max="14949" width="14.7109375" customWidth="1"/>
    <col min="15103" max="15103" width="7" customWidth="1"/>
    <col min="15104" max="15104" width="37.28515625" customWidth="1"/>
    <col min="15105" max="15105" width="13.28515625" customWidth="1"/>
    <col min="15106" max="15106" width="14.140625" customWidth="1"/>
    <col min="15107" max="15107" width="12.5703125" customWidth="1"/>
    <col min="15108" max="15108" width="13.42578125" customWidth="1"/>
    <col min="15109" max="15112" width="13.7109375" customWidth="1"/>
    <col min="15113" max="15113" width="14.140625" customWidth="1"/>
    <col min="15114" max="15114" width="13.7109375" customWidth="1"/>
    <col min="15115" max="15115" width="9" customWidth="1"/>
    <col min="15116" max="15123" width="14.7109375" customWidth="1"/>
    <col min="15124" max="15124" width="14.85546875" customWidth="1"/>
    <col min="15125" max="15137" width="14.7109375" customWidth="1"/>
    <col min="15139" max="15139" width="14.7109375" customWidth="1"/>
    <col min="15141" max="15144" width="14.7109375" customWidth="1"/>
    <col min="15145" max="15145" width="14.85546875" customWidth="1"/>
    <col min="15146" max="15149" width="14.7109375" customWidth="1"/>
    <col min="15151" max="15152" width="14.7109375" customWidth="1"/>
    <col min="15154" max="15155" width="14.7109375" customWidth="1"/>
    <col min="15156" max="15156" width="14.5703125" customWidth="1"/>
    <col min="15157" max="15159" width="14.7109375" customWidth="1"/>
    <col min="15162" max="15162" width="14.7109375" customWidth="1"/>
    <col min="15163" max="15163" width="14.85546875" customWidth="1"/>
    <col min="15164" max="15166" width="14.7109375" customWidth="1"/>
    <col min="15168" max="15168" width="14.85546875" customWidth="1"/>
    <col min="15169" max="15170" width="14.7109375" customWidth="1"/>
    <col min="15171" max="15171" width="16.5703125" customWidth="1"/>
    <col min="15172" max="15173" width="14.7109375" customWidth="1"/>
    <col min="15175" max="15180" width="14.7109375" customWidth="1"/>
    <col min="15182" max="15182" width="14.85546875" customWidth="1"/>
    <col min="15183" max="15187" width="14.7109375" customWidth="1"/>
    <col min="15189" max="15193" width="14.7109375" customWidth="1"/>
    <col min="15194" max="15194" width="14.5703125" customWidth="1"/>
    <col min="15196" max="15197" width="14.7109375" customWidth="1"/>
    <col min="15198" max="15198" width="14.85546875" customWidth="1"/>
    <col min="15199" max="15199" width="14.7109375" customWidth="1"/>
    <col min="15203" max="15205" width="14.7109375" customWidth="1"/>
    <col min="15359" max="15359" width="7" customWidth="1"/>
    <col min="15360" max="15360" width="37.28515625" customWidth="1"/>
    <col min="15361" max="15361" width="13.28515625" customWidth="1"/>
    <col min="15362" max="15362" width="14.140625" customWidth="1"/>
    <col min="15363" max="15363" width="12.5703125" customWidth="1"/>
    <col min="15364" max="15364" width="13.42578125" customWidth="1"/>
    <col min="15365" max="15368" width="13.7109375" customWidth="1"/>
    <col min="15369" max="15369" width="14.140625" customWidth="1"/>
    <col min="15370" max="15370" width="13.7109375" customWidth="1"/>
    <col min="15371" max="15371" width="9" customWidth="1"/>
    <col min="15372" max="15379" width="14.7109375" customWidth="1"/>
    <col min="15380" max="15380" width="14.85546875" customWidth="1"/>
    <col min="15381" max="15393" width="14.7109375" customWidth="1"/>
    <col min="15395" max="15395" width="14.7109375" customWidth="1"/>
    <col min="15397" max="15400" width="14.7109375" customWidth="1"/>
    <col min="15401" max="15401" width="14.85546875" customWidth="1"/>
    <col min="15402" max="15405" width="14.7109375" customWidth="1"/>
    <col min="15407" max="15408" width="14.7109375" customWidth="1"/>
    <col min="15410" max="15411" width="14.7109375" customWidth="1"/>
    <col min="15412" max="15412" width="14.5703125" customWidth="1"/>
    <col min="15413" max="15415" width="14.7109375" customWidth="1"/>
    <col min="15418" max="15418" width="14.7109375" customWidth="1"/>
    <col min="15419" max="15419" width="14.85546875" customWidth="1"/>
    <col min="15420" max="15422" width="14.7109375" customWidth="1"/>
    <col min="15424" max="15424" width="14.85546875" customWidth="1"/>
    <col min="15425" max="15426" width="14.7109375" customWidth="1"/>
    <col min="15427" max="15427" width="16.5703125" customWidth="1"/>
    <col min="15428" max="15429" width="14.7109375" customWidth="1"/>
    <col min="15431" max="15436" width="14.7109375" customWidth="1"/>
    <col min="15438" max="15438" width="14.85546875" customWidth="1"/>
    <col min="15439" max="15443" width="14.7109375" customWidth="1"/>
    <col min="15445" max="15449" width="14.7109375" customWidth="1"/>
    <col min="15450" max="15450" width="14.5703125" customWidth="1"/>
    <col min="15452" max="15453" width="14.7109375" customWidth="1"/>
    <col min="15454" max="15454" width="14.85546875" customWidth="1"/>
    <col min="15455" max="15455" width="14.7109375" customWidth="1"/>
    <col min="15459" max="15461" width="14.7109375" customWidth="1"/>
    <col min="15615" max="15615" width="7" customWidth="1"/>
    <col min="15616" max="15616" width="37.28515625" customWidth="1"/>
    <col min="15617" max="15617" width="13.28515625" customWidth="1"/>
    <col min="15618" max="15618" width="14.140625" customWidth="1"/>
    <col min="15619" max="15619" width="12.5703125" customWidth="1"/>
    <col min="15620" max="15620" width="13.42578125" customWidth="1"/>
    <col min="15621" max="15624" width="13.7109375" customWidth="1"/>
    <col min="15625" max="15625" width="14.140625" customWidth="1"/>
    <col min="15626" max="15626" width="13.7109375" customWidth="1"/>
    <col min="15627" max="15627" width="9" customWidth="1"/>
    <col min="15628" max="15635" width="14.7109375" customWidth="1"/>
    <col min="15636" max="15636" width="14.85546875" customWidth="1"/>
    <col min="15637" max="15649" width="14.7109375" customWidth="1"/>
    <col min="15651" max="15651" width="14.7109375" customWidth="1"/>
    <col min="15653" max="15656" width="14.7109375" customWidth="1"/>
    <col min="15657" max="15657" width="14.85546875" customWidth="1"/>
    <col min="15658" max="15661" width="14.7109375" customWidth="1"/>
    <col min="15663" max="15664" width="14.7109375" customWidth="1"/>
    <col min="15666" max="15667" width="14.7109375" customWidth="1"/>
    <col min="15668" max="15668" width="14.5703125" customWidth="1"/>
    <col min="15669" max="15671" width="14.7109375" customWidth="1"/>
    <col min="15674" max="15674" width="14.7109375" customWidth="1"/>
    <col min="15675" max="15675" width="14.85546875" customWidth="1"/>
    <col min="15676" max="15678" width="14.7109375" customWidth="1"/>
    <col min="15680" max="15680" width="14.85546875" customWidth="1"/>
    <col min="15681" max="15682" width="14.7109375" customWidth="1"/>
    <col min="15683" max="15683" width="16.5703125" customWidth="1"/>
    <col min="15684" max="15685" width="14.7109375" customWidth="1"/>
    <col min="15687" max="15692" width="14.7109375" customWidth="1"/>
    <col min="15694" max="15694" width="14.85546875" customWidth="1"/>
    <col min="15695" max="15699" width="14.7109375" customWidth="1"/>
    <col min="15701" max="15705" width="14.7109375" customWidth="1"/>
    <col min="15706" max="15706" width="14.5703125" customWidth="1"/>
    <col min="15708" max="15709" width="14.7109375" customWidth="1"/>
    <col min="15710" max="15710" width="14.85546875" customWidth="1"/>
    <col min="15711" max="15711" width="14.7109375" customWidth="1"/>
    <col min="15715" max="15717" width="14.7109375" customWidth="1"/>
    <col min="15871" max="15871" width="7" customWidth="1"/>
    <col min="15872" max="15872" width="37.28515625" customWidth="1"/>
    <col min="15873" max="15873" width="13.28515625" customWidth="1"/>
    <col min="15874" max="15874" width="14.140625" customWidth="1"/>
    <col min="15875" max="15875" width="12.5703125" customWidth="1"/>
    <col min="15876" max="15876" width="13.42578125" customWidth="1"/>
    <col min="15877" max="15880" width="13.7109375" customWidth="1"/>
    <col min="15881" max="15881" width="14.140625" customWidth="1"/>
    <col min="15882" max="15882" width="13.7109375" customWidth="1"/>
    <col min="15883" max="15883" width="9" customWidth="1"/>
    <col min="15884" max="15891" width="14.7109375" customWidth="1"/>
    <col min="15892" max="15892" width="14.85546875" customWidth="1"/>
    <col min="15893" max="15905" width="14.7109375" customWidth="1"/>
    <col min="15907" max="15907" width="14.7109375" customWidth="1"/>
    <col min="15909" max="15912" width="14.7109375" customWidth="1"/>
    <col min="15913" max="15913" width="14.85546875" customWidth="1"/>
    <col min="15914" max="15917" width="14.7109375" customWidth="1"/>
    <col min="15919" max="15920" width="14.7109375" customWidth="1"/>
    <col min="15922" max="15923" width="14.7109375" customWidth="1"/>
    <col min="15924" max="15924" width="14.5703125" customWidth="1"/>
    <col min="15925" max="15927" width="14.7109375" customWidth="1"/>
    <col min="15930" max="15930" width="14.7109375" customWidth="1"/>
    <col min="15931" max="15931" width="14.85546875" customWidth="1"/>
    <col min="15932" max="15934" width="14.7109375" customWidth="1"/>
    <col min="15936" max="15936" width="14.85546875" customWidth="1"/>
    <col min="15937" max="15938" width="14.7109375" customWidth="1"/>
    <col min="15939" max="15939" width="16.5703125" customWidth="1"/>
    <col min="15940" max="15941" width="14.7109375" customWidth="1"/>
    <col min="15943" max="15948" width="14.7109375" customWidth="1"/>
    <col min="15950" max="15950" width="14.85546875" customWidth="1"/>
    <col min="15951" max="15955" width="14.7109375" customWidth="1"/>
    <col min="15957" max="15961" width="14.7109375" customWidth="1"/>
    <col min="15962" max="15962" width="14.5703125" customWidth="1"/>
    <col min="15964" max="15965" width="14.7109375" customWidth="1"/>
    <col min="15966" max="15966" width="14.85546875" customWidth="1"/>
    <col min="15967" max="15967" width="14.7109375" customWidth="1"/>
    <col min="15971" max="15973" width="14.7109375" customWidth="1"/>
    <col min="16127" max="16127" width="7" customWidth="1"/>
    <col min="16128" max="16128" width="37.28515625" customWidth="1"/>
    <col min="16129" max="16129" width="13.28515625" customWidth="1"/>
    <col min="16130" max="16130" width="14.140625" customWidth="1"/>
    <col min="16131" max="16131" width="12.5703125" customWidth="1"/>
    <col min="16132" max="16132" width="13.42578125" customWidth="1"/>
    <col min="16133" max="16136" width="13.7109375" customWidth="1"/>
    <col min="16137" max="16137" width="14.140625" customWidth="1"/>
    <col min="16138" max="16138" width="13.7109375" customWidth="1"/>
    <col min="16139" max="16139" width="9" customWidth="1"/>
    <col min="16140" max="16147" width="14.7109375" customWidth="1"/>
    <col min="16148" max="16148" width="14.85546875" customWidth="1"/>
    <col min="16149" max="16161" width="14.7109375" customWidth="1"/>
    <col min="16163" max="16163" width="14.7109375" customWidth="1"/>
    <col min="16165" max="16168" width="14.7109375" customWidth="1"/>
    <col min="16169" max="16169" width="14.85546875" customWidth="1"/>
    <col min="16170" max="16173" width="14.7109375" customWidth="1"/>
    <col min="16175" max="16176" width="14.7109375" customWidth="1"/>
    <col min="16178" max="16179" width="14.7109375" customWidth="1"/>
    <col min="16180" max="16180" width="14.5703125" customWidth="1"/>
    <col min="16181" max="16183" width="14.7109375" customWidth="1"/>
    <col min="16186" max="16186" width="14.7109375" customWidth="1"/>
    <col min="16187" max="16187" width="14.85546875" customWidth="1"/>
    <col min="16188" max="16190" width="14.7109375" customWidth="1"/>
    <col min="16192" max="16192" width="14.85546875" customWidth="1"/>
    <col min="16193" max="16194" width="14.7109375" customWidth="1"/>
    <col min="16195" max="16195" width="16.5703125" customWidth="1"/>
    <col min="16196" max="16197" width="14.7109375" customWidth="1"/>
    <col min="16199" max="16204" width="14.7109375" customWidth="1"/>
    <col min="16206" max="16206" width="14.85546875" customWidth="1"/>
    <col min="16207" max="16211" width="14.7109375" customWidth="1"/>
    <col min="16213" max="16217" width="14.7109375" customWidth="1"/>
    <col min="16218" max="16218" width="14.5703125" customWidth="1"/>
    <col min="16220" max="16221" width="14.7109375" customWidth="1"/>
    <col min="16222" max="16222" width="14.85546875" customWidth="1"/>
    <col min="16223" max="16223" width="14.7109375" customWidth="1"/>
    <col min="16227" max="16229" width="14.7109375" customWidth="1"/>
  </cols>
  <sheetData>
    <row r="1" spans="2:7" x14ac:dyDescent="0.2">
      <c r="B1" s="5"/>
      <c r="C1" s="5"/>
      <c r="D1" s="5"/>
      <c r="E1" s="5"/>
      <c r="F1" s="5"/>
    </row>
    <row r="2" spans="2:7" x14ac:dyDescent="0.2">
      <c r="B2" s="408" t="s">
        <v>368</v>
      </c>
      <c r="C2" s="408"/>
      <c r="D2" s="408"/>
      <c r="E2" s="408"/>
      <c r="F2" s="408"/>
    </row>
    <row r="3" spans="2:7" x14ac:dyDescent="0.2">
      <c r="B3" s="409" t="s">
        <v>58</v>
      </c>
      <c r="C3" s="409"/>
      <c r="D3" s="409"/>
      <c r="E3" s="409"/>
      <c r="F3" s="409"/>
    </row>
    <row r="4" spans="2:7" x14ac:dyDescent="0.2">
      <c r="B4" s="410" t="s">
        <v>125</v>
      </c>
      <c r="C4" s="410"/>
      <c r="D4" s="410"/>
      <c r="E4" s="410"/>
      <c r="F4" s="410"/>
    </row>
    <row r="5" spans="2:7" x14ac:dyDescent="0.2">
      <c r="B5" s="410" t="s">
        <v>124</v>
      </c>
      <c r="C5" s="410"/>
      <c r="D5" s="410"/>
      <c r="E5" s="410"/>
      <c r="F5" s="410"/>
    </row>
    <row r="6" spans="2:7" x14ac:dyDescent="0.2">
      <c r="B6" s="410" t="s">
        <v>120</v>
      </c>
      <c r="C6" s="410"/>
      <c r="D6" s="410"/>
      <c r="E6" s="410"/>
      <c r="F6" s="410"/>
    </row>
    <row r="7" spans="2:7" x14ac:dyDescent="0.2">
      <c r="B7" s="411" t="s">
        <v>210</v>
      </c>
      <c r="C7" s="411"/>
      <c r="D7" s="411"/>
      <c r="E7" s="411"/>
      <c r="F7" s="411"/>
    </row>
    <row r="8" spans="2:7" ht="13.5" thickBot="1" x14ac:dyDescent="0.25">
      <c r="B8" s="87"/>
      <c r="C8" s="87"/>
      <c r="D8" s="87"/>
      <c r="E8" s="88"/>
      <c r="F8" s="87"/>
    </row>
    <row r="9" spans="2:7" x14ac:dyDescent="0.2">
      <c r="B9" s="403" t="s">
        <v>62</v>
      </c>
      <c r="C9" s="405" t="s">
        <v>63</v>
      </c>
      <c r="D9" s="89" t="s">
        <v>64</v>
      </c>
      <c r="E9" s="90" t="s">
        <v>65</v>
      </c>
      <c r="F9" s="407" t="s">
        <v>17</v>
      </c>
    </row>
    <row r="10" spans="2:7" ht="13.5" thickBot="1" x14ac:dyDescent="0.25">
      <c r="B10" s="404"/>
      <c r="C10" s="406"/>
      <c r="D10" s="91" t="s">
        <v>67</v>
      </c>
      <c r="E10" s="92" t="s">
        <v>68</v>
      </c>
      <c r="F10" s="407"/>
    </row>
    <row r="11" spans="2:7" x14ac:dyDescent="0.2">
      <c r="B11" s="93">
        <v>51</v>
      </c>
      <c r="C11" s="94" t="s">
        <v>70</v>
      </c>
      <c r="D11" s="95">
        <f>SUM(D12+D15+D17+D19)</f>
        <v>82718.58</v>
      </c>
      <c r="E11" s="114">
        <f>SUM(E12+E15+E17+E19)</f>
        <v>49721.42</v>
      </c>
      <c r="F11" s="98">
        <f>SUM(F12+F15+F17+F19)</f>
        <v>132440</v>
      </c>
    </row>
    <row r="12" spans="2:7" x14ac:dyDescent="0.2">
      <c r="B12" s="96">
        <v>511</v>
      </c>
      <c r="C12" s="97" t="s">
        <v>143</v>
      </c>
      <c r="D12" s="98">
        <f>SUM(D13:D14)</f>
        <v>45200</v>
      </c>
      <c r="E12" s="115">
        <f>SUM(E13:E14)</f>
        <v>43200</v>
      </c>
      <c r="F12" s="98">
        <f>D12+E12</f>
        <v>88400</v>
      </c>
    </row>
    <row r="13" spans="2:7" x14ac:dyDescent="0.2">
      <c r="B13" s="99">
        <v>51105</v>
      </c>
      <c r="C13" s="116" t="s">
        <v>73</v>
      </c>
      <c r="D13" s="101">
        <v>43200</v>
      </c>
      <c r="E13" s="117">
        <v>43200</v>
      </c>
      <c r="F13" s="101">
        <f>SUM(D13:E13)</f>
        <v>86400</v>
      </c>
      <c r="G13" s="33"/>
    </row>
    <row r="14" spans="2:7" x14ac:dyDescent="0.2">
      <c r="B14" s="99">
        <v>51107</v>
      </c>
      <c r="C14" s="119" t="s">
        <v>74</v>
      </c>
      <c r="D14" s="101">
        <v>2000</v>
      </c>
      <c r="E14" s="117"/>
      <c r="F14" s="101">
        <f>SUM(D14:E14)</f>
        <v>2000</v>
      </c>
      <c r="G14" s="33"/>
    </row>
    <row r="15" spans="2:7" x14ac:dyDescent="0.2">
      <c r="B15" s="96">
        <v>514</v>
      </c>
      <c r="C15" s="94" t="s">
        <v>75</v>
      </c>
      <c r="D15" s="98">
        <f>SUM(D16:D16)</f>
        <v>4170.58</v>
      </c>
      <c r="E15" s="115">
        <f>SUM(E16:E16)</f>
        <v>3173.42</v>
      </c>
      <c r="F15" s="98">
        <f>SUM(F16:F16)</f>
        <v>7344</v>
      </c>
    </row>
    <row r="16" spans="2:7" x14ac:dyDescent="0.2">
      <c r="B16" s="103">
        <v>51401</v>
      </c>
      <c r="C16" s="102" t="s">
        <v>76</v>
      </c>
      <c r="D16" s="101">
        <v>4170.58</v>
      </c>
      <c r="E16" s="117">
        <v>3173.42</v>
      </c>
      <c r="F16" s="101">
        <f>SUM(D16:E16)</f>
        <v>7344</v>
      </c>
    </row>
    <row r="17" spans="2:7" x14ac:dyDescent="0.2">
      <c r="B17" s="96">
        <v>515</v>
      </c>
      <c r="C17" s="104" t="s">
        <v>77</v>
      </c>
      <c r="D17" s="98">
        <f>SUM(D18:D18)</f>
        <v>3348</v>
      </c>
      <c r="E17" s="115">
        <f>SUM(E18:E18)</f>
        <v>3348</v>
      </c>
      <c r="F17" s="98">
        <f>SUM(F18:F18)</f>
        <v>6696</v>
      </c>
    </row>
    <row r="18" spans="2:7" x14ac:dyDescent="0.2">
      <c r="B18" s="103">
        <v>51501</v>
      </c>
      <c r="C18" s="102" t="s">
        <v>76</v>
      </c>
      <c r="D18" s="101">
        <v>3348</v>
      </c>
      <c r="E18" s="117">
        <v>3348</v>
      </c>
      <c r="F18" s="101">
        <f>SUM(D18:E18)</f>
        <v>6696</v>
      </c>
    </row>
    <row r="19" spans="2:7" x14ac:dyDescent="0.2">
      <c r="B19" s="96">
        <v>517</v>
      </c>
      <c r="C19" s="104" t="s">
        <v>225</v>
      </c>
      <c r="D19" s="98">
        <f>SUM(D20:D20)</f>
        <v>30000</v>
      </c>
      <c r="E19" s="115">
        <f>SUM(E20:E20)</f>
        <v>0</v>
      </c>
      <c r="F19" s="98">
        <f>SUM(F20:F20)</f>
        <v>30000</v>
      </c>
    </row>
    <row r="20" spans="2:7" x14ac:dyDescent="0.2">
      <c r="B20" s="103">
        <v>51701</v>
      </c>
      <c r="C20" s="102" t="s">
        <v>78</v>
      </c>
      <c r="D20" s="101">
        <v>30000</v>
      </c>
      <c r="E20" s="117">
        <v>0</v>
      </c>
      <c r="F20" s="101">
        <f>SUM(D20:E20)</f>
        <v>30000</v>
      </c>
    </row>
    <row r="21" spans="2:7" x14ac:dyDescent="0.2">
      <c r="B21" s="96">
        <v>54</v>
      </c>
      <c r="C21" s="104" t="s">
        <v>263</v>
      </c>
      <c r="D21" s="105">
        <f>SUM(D22+D34+D41+D45)</f>
        <v>130469.4</v>
      </c>
      <c r="E21" s="120">
        <f>SUM(E22+E34+E41+E45)</f>
        <v>8619.9500000000007</v>
      </c>
      <c r="F21" s="105">
        <f>SUM(F22+F34+F41+F45)</f>
        <v>139089.34999999998</v>
      </c>
      <c r="G21" s="33"/>
    </row>
    <row r="22" spans="2:7" x14ac:dyDescent="0.2">
      <c r="B22" s="96">
        <v>541</v>
      </c>
      <c r="C22" s="104" t="s">
        <v>144</v>
      </c>
      <c r="D22" s="105">
        <f>SUM(D23:D33)</f>
        <v>31946.400000000001</v>
      </c>
      <c r="E22" s="120">
        <f>SUM(E23:E33)</f>
        <v>1600</v>
      </c>
      <c r="F22" s="105">
        <f>SUM(F23:F33)</f>
        <v>33546.400000000001</v>
      </c>
    </row>
    <row r="23" spans="2:7" x14ac:dyDescent="0.2">
      <c r="B23" s="103">
        <v>54101</v>
      </c>
      <c r="C23" s="102" t="s">
        <v>80</v>
      </c>
      <c r="D23" s="106">
        <v>6000</v>
      </c>
      <c r="E23" s="121">
        <v>1500</v>
      </c>
      <c r="F23" s="106">
        <f t="shared" ref="F23:F33" si="0">SUM(D23:E23)</f>
        <v>7500</v>
      </c>
    </row>
    <row r="24" spans="2:7" x14ac:dyDescent="0.2">
      <c r="B24" s="103">
        <v>54103</v>
      </c>
      <c r="C24" s="102" t="s">
        <v>81</v>
      </c>
      <c r="D24" s="106">
        <v>500</v>
      </c>
      <c r="E24" s="120">
        <v>0</v>
      </c>
      <c r="F24" s="106">
        <f t="shared" si="0"/>
        <v>500</v>
      </c>
    </row>
    <row r="25" spans="2:7" x14ac:dyDescent="0.2">
      <c r="B25" s="103">
        <v>54104</v>
      </c>
      <c r="C25" s="102" t="s">
        <v>82</v>
      </c>
      <c r="D25" s="106">
        <v>100</v>
      </c>
      <c r="E25" s="120">
        <v>0</v>
      </c>
      <c r="F25" s="106">
        <f t="shared" si="0"/>
        <v>100</v>
      </c>
    </row>
    <row r="26" spans="2:7" x14ac:dyDescent="0.2">
      <c r="B26" s="103">
        <v>54105</v>
      </c>
      <c r="C26" s="102" t="s">
        <v>83</v>
      </c>
      <c r="D26" s="106">
        <v>100</v>
      </c>
      <c r="E26" s="121">
        <v>0</v>
      </c>
      <c r="F26" s="106">
        <f t="shared" si="0"/>
        <v>100</v>
      </c>
    </row>
    <row r="27" spans="2:7" x14ac:dyDescent="0.2">
      <c r="B27" s="103">
        <v>54106</v>
      </c>
      <c r="C27" s="102" t="s">
        <v>84</v>
      </c>
      <c r="D27" s="106">
        <v>300</v>
      </c>
      <c r="E27" s="121">
        <v>0</v>
      </c>
      <c r="F27" s="106">
        <f t="shared" si="0"/>
        <v>300</v>
      </c>
    </row>
    <row r="28" spans="2:7" x14ac:dyDescent="0.2">
      <c r="B28" s="103">
        <v>54111</v>
      </c>
      <c r="C28" s="102" t="s">
        <v>226</v>
      </c>
      <c r="D28" s="106">
        <v>9000</v>
      </c>
      <c r="E28" s="121">
        <v>0</v>
      </c>
      <c r="F28" s="106">
        <f t="shared" si="0"/>
        <v>9000</v>
      </c>
    </row>
    <row r="29" spans="2:7" ht="12" customHeight="1" x14ac:dyDescent="0.2">
      <c r="B29" s="103">
        <v>54112</v>
      </c>
      <c r="C29" s="102" t="s">
        <v>227</v>
      </c>
      <c r="D29" s="106">
        <v>10346.4</v>
      </c>
      <c r="E29" s="121">
        <v>0</v>
      </c>
      <c r="F29" s="106">
        <f t="shared" si="0"/>
        <v>10346.4</v>
      </c>
    </row>
    <row r="30" spans="2:7" x14ac:dyDescent="0.2">
      <c r="B30" s="103">
        <v>54114</v>
      </c>
      <c r="C30" s="102" t="s">
        <v>87</v>
      </c>
      <c r="D30" s="106">
        <v>200</v>
      </c>
      <c r="E30" s="121">
        <v>0</v>
      </c>
      <c r="F30" s="106">
        <f t="shared" si="0"/>
        <v>200</v>
      </c>
    </row>
    <row r="31" spans="2:7" x14ac:dyDescent="0.2">
      <c r="B31" s="103">
        <v>54115</v>
      </c>
      <c r="C31" s="102" t="s">
        <v>88</v>
      </c>
      <c r="D31" s="106">
        <v>100</v>
      </c>
      <c r="E31" s="121">
        <v>0</v>
      </c>
      <c r="F31" s="106">
        <f t="shared" si="0"/>
        <v>100</v>
      </c>
    </row>
    <row r="32" spans="2:7" x14ac:dyDescent="0.2">
      <c r="B32" s="103">
        <v>54119</v>
      </c>
      <c r="C32" s="102" t="s">
        <v>238</v>
      </c>
      <c r="D32" s="106">
        <v>1300</v>
      </c>
      <c r="E32" s="121">
        <v>0</v>
      </c>
      <c r="F32" s="106">
        <f t="shared" si="0"/>
        <v>1300</v>
      </c>
    </row>
    <row r="33" spans="2:6" x14ac:dyDescent="0.2">
      <c r="B33" s="103">
        <v>54199</v>
      </c>
      <c r="C33" s="102" t="s">
        <v>89</v>
      </c>
      <c r="D33" s="106">
        <v>4000</v>
      </c>
      <c r="E33" s="121">
        <v>100</v>
      </c>
      <c r="F33" s="106">
        <f t="shared" si="0"/>
        <v>4100</v>
      </c>
    </row>
    <row r="34" spans="2:6" ht="12.75" customHeight="1" x14ac:dyDescent="0.2">
      <c r="B34" s="96">
        <v>543</v>
      </c>
      <c r="C34" s="122" t="s">
        <v>145</v>
      </c>
      <c r="D34" s="98">
        <f>SUM(D35:D40)</f>
        <v>59523</v>
      </c>
      <c r="E34" s="115">
        <f>SUM(E35:E40)</f>
        <v>1000</v>
      </c>
      <c r="F34" s="105">
        <f>SUM(F35:F40)</f>
        <v>60523</v>
      </c>
    </row>
    <row r="35" spans="2:6" x14ac:dyDescent="0.2">
      <c r="B35" s="103">
        <v>54301</v>
      </c>
      <c r="C35" s="111" t="s">
        <v>93</v>
      </c>
      <c r="D35" s="101">
        <v>1500</v>
      </c>
      <c r="E35" s="117">
        <v>0</v>
      </c>
      <c r="F35" s="106">
        <f t="shared" ref="F35:F40" si="1">SUM(D35:E35)</f>
        <v>1500</v>
      </c>
    </row>
    <row r="36" spans="2:6" x14ac:dyDescent="0.2">
      <c r="B36" s="103">
        <v>54303</v>
      </c>
      <c r="C36" s="111" t="s">
        <v>94</v>
      </c>
      <c r="D36" s="101">
        <v>1000</v>
      </c>
      <c r="E36" s="117">
        <v>1000</v>
      </c>
      <c r="F36" s="106">
        <f t="shared" si="1"/>
        <v>2000</v>
      </c>
    </row>
    <row r="37" spans="2:6" x14ac:dyDescent="0.2">
      <c r="B37" s="103">
        <v>54304</v>
      </c>
      <c r="C37" s="111" t="s">
        <v>229</v>
      </c>
      <c r="D37" s="101">
        <v>6000</v>
      </c>
      <c r="E37" s="117">
        <v>0</v>
      </c>
      <c r="F37" s="106">
        <f t="shared" si="1"/>
        <v>6000</v>
      </c>
    </row>
    <row r="38" spans="2:6" x14ac:dyDescent="0.2">
      <c r="B38" s="123">
        <v>54313</v>
      </c>
      <c r="C38" s="124" t="s">
        <v>123</v>
      </c>
      <c r="D38" s="125">
        <v>1500</v>
      </c>
      <c r="E38" s="207">
        <v>0</v>
      </c>
      <c r="F38" s="106">
        <f t="shared" si="1"/>
        <v>1500</v>
      </c>
    </row>
    <row r="39" spans="2:6" x14ac:dyDescent="0.2">
      <c r="B39" s="123">
        <v>54314</v>
      </c>
      <c r="C39" s="124" t="s">
        <v>139</v>
      </c>
      <c r="D39" s="125">
        <v>49023</v>
      </c>
      <c r="E39" s="207">
        <v>0</v>
      </c>
      <c r="F39" s="106">
        <f t="shared" si="1"/>
        <v>49023</v>
      </c>
    </row>
    <row r="40" spans="2:6" x14ac:dyDescent="0.2">
      <c r="B40" s="123">
        <v>54399</v>
      </c>
      <c r="C40" s="126" t="s">
        <v>230</v>
      </c>
      <c r="D40" s="125">
        <v>500</v>
      </c>
      <c r="E40" s="207">
        <v>0</v>
      </c>
      <c r="F40" s="106">
        <f t="shared" si="1"/>
        <v>500</v>
      </c>
    </row>
    <row r="41" spans="2:6" x14ac:dyDescent="0.2">
      <c r="B41" s="93">
        <v>544</v>
      </c>
      <c r="C41" s="127" t="s">
        <v>146</v>
      </c>
      <c r="D41" s="95">
        <f>SUM(D42:D44)</f>
        <v>14000</v>
      </c>
      <c r="E41" s="114">
        <f>SUM(E42:E44)</f>
        <v>6019.95</v>
      </c>
      <c r="F41" s="105">
        <f>SUM(F42:F44)</f>
        <v>20019.95</v>
      </c>
    </row>
    <row r="42" spans="2:6" x14ac:dyDescent="0.2">
      <c r="B42" s="103">
        <v>54401</v>
      </c>
      <c r="C42" s="111" t="s">
        <v>98</v>
      </c>
      <c r="D42" s="101">
        <v>500</v>
      </c>
      <c r="E42" s="117">
        <v>0</v>
      </c>
      <c r="F42" s="106">
        <f>SUM(D42:E42)</f>
        <v>500</v>
      </c>
    </row>
    <row r="43" spans="2:6" x14ac:dyDescent="0.2">
      <c r="B43" s="103">
        <v>54402</v>
      </c>
      <c r="C43" s="111" t="s">
        <v>99</v>
      </c>
      <c r="D43" s="106">
        <v>8000</v>
      </c>
      <c r="E43" s="117">
        <v>4819.95</v>
      </c>
      <c r="F43" s="101">
        <f>SUM(D43:E43)</f>
        <v>12819.95</v>
      </c>
    </row>
    <row r="44" spans="2:6" x14ac:dyDescent="0.2">
      <c r="B44" s="103">
        <v>54404</v>
      </c>
      <c r="C44" s="111" t="s">
        <v>231</v>
      </c>
      <c r="D44" s="106">
        <v>5500</v>
      </c>
      <c r="E44" s="117">
        <v>1200</v>
      </c>
      <c r="F44" s="106">
        <f>SUM(D44:E44)</f>
        <v>6700</v>
      </c>
    </row>
    <row r="45" spans="2:6" x14ac:dyDescent="0.2">
      <c r="B45" s="96">
        <v>545</v>
      </c>
      <c r="C45" s="109" t="s">
        <v>147</v>
      </c>
      <c r="D45" s="105">
        <f>SUM(D46:D47)</f>
        <v>25000</v>
      </c>
      <c r="E45" s="115">
        <f>SUM(E46:E47)</f>
        <v>0</v>
      </c>
      <c r="F45" s="105">
        <f>SUM(F46:F47)</f>
        <v>25000</v>
      </c>
    </row>
    <row r="46" spans="2:6" x14ac:dyDescent="0.2">
      <c r="B46" s="103">
        <v>54503</v>
      </c>
      <c r="C46" s="111" t="s">
        <v>359</v>
      </c>
      <c r="D46" s="106">
        <v>4200</v>
      </c>
      <c r="E46" s="117">
        <v>0</v>
      </c>
      <c r="F46" s="106">
        <f>SUM(D46:E46)</f>
        <v>4200</v>
      </c>
    </row>
    <row r="47" spans="2:6" x14ac:dyDescent="0.2">
      <c r="B47" s="103">
        <v>54599</v>
      </c>
      <c r="C47" s="111" t="s">
        <v>232</v>
      </c>
      <c r="D47" s="106">
        <v>20800</v>
      </c>
      <c r="E47" s="121">
        <v>0</v>
      </c>
      <c r="F47" s="106">
        <f>SUM(D47:E47)</f>
        <v>20800</v>
      </c>
    </row>
    <row r="48" spans="2:6" x14ac:dyDescent="0.2">
      <c r="B48" s="96">
        <v>55</v>
      </c>
      <c r="C48" s="109" t="s">
        <v>101</v>
      </c>
      <c r="D48" s="105">
        <f>SUM(D49)</f>
        <v>27450</v>
      </c>
      <c r="E48" s="115">
        <f>SUM(E49)</f>
        <v>0</v>
      </c>
      <c r="F48" s="105">
        <f>SUM(F49)</f>
        <v>27450</v>
      </c>
    </row>
    <row r="49" spans="2:7" x14ac:dyDescent="0.2">
      <c r="B49" s="96">
        <v>556</v>
      </c>
      <c r="C49" s="109" t="s">
        <v>148</v>
      </c>
      <c r="D49" s="98">
        <f>SUM(D50:D51)</f>
        <v>27450</v>
      </c>
      <c r="E49" s="115">
        <f>SUM(E50:E51)</f>
        <v>0</v>
      </c>
      <c r="F49" s="105">
        <f>SUM(F50:F51)</f>
        <v>27450</v>
      </c>
    </row>
    <row r="50" spans="2:7" x14ac:dyDescent="0.2">
      <c r="B50" s="103">
        <v>55601</v>
      </c>
      <c r="C50" s="111" t="s">
        <v>102</v>
      </c>
      <c r="D50" s="101">
        <v>12450</v>
      </c>
      <c r="E50" s="117"/>
      <c r="F50" s="106">
        <f>SUM(D50:E50)</f>
        <v>12450</v>
      </c>
    </row>
    <row r="51" spans="2:7" x14ac:dyDescent="0.2">
      <c r="B51" s="103">
        <v>55602</v>
      </c>
      <c r="C51" s="102" t="s">
        <v>103</v>
      </c>
      <c r="D51" s="101">
        <v>15000</v>
      </c>
      <c r="E51" s="121"/>
      <c r="F51" s="106">
        <f>SUM(D51:E51)</f>
        <v>15000</v>
      </c>
    </row>
    <row r="52" spans="2:7" x14ac:dyDescent="0.2">
      <c r="B52" s="96">
        <v>56</v>
      </c>
      <c r="C52" s="104" t="s">
        <v>105</v>
      </c>
      <c r="D52" s="105">
        <f>SUM(D53+D57)</f>
        <v>2500</v>
      </c>
      <c r="E52" s="120">
        <f>SUM(E53+E57)</f>
        <v>8100</v>
      </c>
      <c r="F52" s="105">
        <f>SUM(F53+F57)</f>
        <v>10600</v>
      </c>
    </row>
    <row r="53" spans="2:7" x14ac:dyDescent="0.2">
      <c r="B53" s="96">
        <v>562</v>
      </c>
      <c r="C53" s="104" t="s">
        <v>268</v>
      </c>
      <c r="D53" s="105">
        <f>SUM(D54:D56)</f>
        <v>0</v>
      </c>
      <c r="E53" s="120">
        <f>SUM(E54:E56)</f>
        <v>8100</v>
      </c>
      <c r="F53" s="105">
        <f>SUM(F54:F56)</f>
        <v>8100</v>
      </c>
    </row>
    <row r="54" spans="2:7" x14ac:dyDescent="0.2">
      <c r="B54" s="103">
        <v>5629501</v>
      </c>
      <c r="C54" s="102" t="s">
        <v>270</v>
      </c>
      <c r="D54" s="106">
        <v>0</v>
      </c>
      <c r="E54" s="121">
        <v>900</v>
      </c>
      <c r="F54" s="106">
        <f>SUM(D54:E54)</f>
        <v>900</v>
      </c>
    </row>
    <row r="55" spans="2:7" x14ac:dyDescent="0.2">
      <c r="B55" s="103">
        <v>5629512</v>
      </c>
      <c r="C55" s="102" t="s">
        <v>271</v>
      </c>
      <c r="D55" s="106">
        <v>0</v>
      </c>
      <c r="E55" s="121">
        <v>3600</v>
      </c>
      <c r="F55" s="106">
        <f>SUM(D55:E55)</f>
        <v>3600</v>
      </c>
    </row>
    <row r="56" spans="2:7" x14ac:dyDescent="0.2">
      <c r="B56" s="103">
        <v>5629586</v>
      </c>
      <c r="C56" s="102" t="s">
        <v>269</v>
      </c>
      <c r="D56" s="106">
        <v>0</v>
      </c>
      <c r="E56" s="121">
        <v>3600</v>
      </c>
      <c r="F56" s="106">
        <f>SUM(D56:E56)</f>
        <v>3600</v>
      </c>
    </row>
    <row r="57" spans="2:7" ht="14.25" customHeight="1" x14ac:dyDescent="0.2">
      <c r="B57" s="96">
        <v>563</v>
      </c>
      <c r="C57" s="128" t="s">
        <v>233</v>
      </c>
      <c r="D57" s="105">
        <f>SUM(D58)</f>
        <v>2500</v>
      </c>
      <c r="E57" s="120">
        <f>SUM(E58)</f>
        <v>0</v>
      </c>
      <c r="F57" s="105">
        <f>SUM(F58)</f>
        <v>2500</v>
      </c>
    </row>
    <row r="58" spans="2:7" x14ac:dyDescent="0.2">
      <c r="B58" s="103">
        <v>56304</v>
      </c>
      <c r="C58" s="102" t="s">
        <v>234</v>
      </c>
      <c r="D58" s="106">
        <v>2500</v>
      </c>
      <c r="E58" s="121"/>
      <c r="F58" s="106">
        <f>SUM(D58:E58)</f>
        <v>2500</v>
      </c>
    </row>
    <row r="59" spans="2:7" x14ac:dyDescent="0.2">
      <c r="B59" s="96">
        <v>61</v>
      </c>
      <c r="C59" s="104" t="s">
        <v>106</v>
      </c>
      <c r="D59" s="105">
        <f>SUM(D60)</f>
        <v>4500</v>
      </c>
      <c r="E59" s="120">
        <f t="shared" ref="E59:F59" si="2">SUM(E60)</f>
        <v>0</v>
      </c>
      <c r="F59" s="105">
        <f t="shared" si="2"/>
        <v>4500</v>
      </c>
    </row>
    <row r="60" spans="2:7" x14ac:dyDescent="0.2">
      <c r="B60" s="96">
        <v>611</v>
      </c>
      <c r="C60" s="104" t="s">
        <v>152</v>
      </c>
      <c r="D60" s="105">
        <f>SUM(D61:D61)</f>
        <v>4500</v>
      </c>
      <c r="E60" s="120">
        <f>SUM(E61:E61)</f>
        <v>0</v>
      </c>
      <c r="F60" s="105">
        <f>SUM(F61:F61)</f>
        <v>4500</v>
      </c>
    </row>
    <row r="61" spans="2:7" x14ac:dyDescent="0.2">
      <c r="B61" s="103">
        <v>61101</v>
      </c>
      <c r="C61" s="102" t="s">
        <v>108</v>
      </c>
      <c r="D61" s="101">
        <v>4500</v>
      </c>
      <c r="E61" s="121">
        <v>0</v>
      </c>
      <c r="F61" s="106">
        <f>SUM(D61:E61)</f>
        <v>4500</v>
      </c>
    </row>
    <row r="62" spans="2:7" x14ac:dyDescent="0.2">
      <c r="B62" s="103"/>
      <c r="C62" s="102"/>
      <c r="D62" s="101"/>
      <c r="E62" s="121"/>
      <c r="F62" s="106"/>
    </row>
    <row r="63" spans="2:7" x14ac:dyDescent="0.2">
      <c r="B63" s="103"/>
      <c r="C63" s="104" t="s">
        <v>115</v>
      </c>
      <c r="D63" s="105">
        <f>SUM(D11+D21+D48+D52+D59)</f>
        <v>247637.97999999998</v>
      </c>
      <c r="E63" s="120">
        <f>SUM(E11+E21+E48+E52+E59)</f>
        <v>66441.37</v>
      </c>
      <c r="F63" s="105">
        <f>SUM(D63:E63)</f>
        <v>314079.34999999998</v>
      </c>
      <c r="G63" s="33"/>
    </row>
    <row r="64" spans="2:7" x14ac:dyDescent="0.2">
      <c r="B64" s="103"/>
      <c r="C64" s="102"/>
      <c r="D64" s="106"/>
      <c r="E64" s="121"/>
      <c r="F64" s="106"/>
    </row>
    <row r="65" spans="2:6" x14ac:dyDescent="0.2">
      <c r="B65" s="96"/>
      <c r="C65" s="104" t="s">
        <v>116</v>
      </c>
      <c r="D65" s="105">
        <f>SUM(D11+D21+D48+D52+D59)</f>
        <v>247637.97999999998</v>
      </c>
      <c r="E65" s="120">
        <f>SUM(E11+E21+E48+E52+E59)</f>
        <v>66441.37</v>
      </c>
      <c r="F65" s="105">
        <f>SUM(F11+F21+F48+F52+F59)</f>
        <v>314079.34999999998</v>
      </c>
    </row>
    <row r="66" spans="2:6" x14ac:dyDescent="0.2">
      <c r="B66" s="96"/>
      <c r="C66" s="104" t="s">
        <v>117</v>
      </c>
      <c r="D66" s="105">
        <f>SUM(D12+D15+D17+D19+D22+D34+D41+D45+D49+D53+D57+D60)</f>
        <v>247637.98</v>
      </c>
      <c r="E66" s="120">
        <f>SUM(E12+E15+E17+E19+E22+E34+E41+E45+E49+E53+E57+E60)</f>
        <v>66441.37</v>
      </c>
      <c r="F66" s="105">
        <f>SUM(F12+F15+F17+F19+F22+F34+F41+F45+F49+F53+F57+F60)</f>
        <v>314079.34999999998</v>
      </c>
    </row>
    <row r="67" spans="2:6" x14ac:dyDescent="0.2">
      <c r="B67" s="96"/>
      <c r="C67" s="104" t="s">
        <v>118</v>
      </c>
      <c r="D67" s="105">
        <f>SUM(D13+D14+D16+D18+D20+D23+D24+D25+D26+D27+D28+D29+D30+D31+D32+D33+D35+D36+D37+D38+D39+D40+D42+D43+D44+D46+D47+D50+D51+D54++D55+D56+D58+D61)</f>
        <v>247637.97999999998</v>
      </c>
      <c r="E67" s="120">
        <f>SUM(E13+E16+E18+E20+E23+E24+E26+E27+E28+E29+E30+E31+E32+E33+E35+E36+E37+E38+E39+E42+E43+E44+E47+E50+E51+E54++E55+E56+E58+E61)</f>
        <v>66441.37</v>
      </c>
      <c r="F67" s="105">
        <f>SUM(F13+F14+F16+F18+F20+F23+F24+F25+F26+F27+F28+F29+F30+F31+F32+F33+F35+F36+F37+F38+F39+F40+F42+F43+F44+F46+F47+F50+F51+F54++F55+F56+F58+F61)</f>
        <v>314079.34999999998</v>
      </c>
    </row>
    <row r="68" spans="2:6" x14ac:dyDescent="0.2">
      <c r="B68" s="9"/>
    </row>
    <row r="109" ht="15" customHeight="1" x14ac:dyDescent="0.2"/>
    <row r="2490" spans="7:100" ht="11.1" customHeight="1" x14ac:dyDescent="0.2">
      <c r="G2490" s="10"/>
      <c r="H2490" s="10"/>
      <c r="I2490" s="10"/>
      <c r="J2490" s="10"/>
      <c r="L2490" s="10"/>
      <c r="M2490" s="10"/>
      <c r="N2490" s="10"/>
      <c r="O2490" s="10"/>
      <c r="P2490" s="10"/>
      <c r="Q2490" s="10"/>
      <c r="R2490" s="10"/>
      <c r="S2490" s="10"/>
      <c r="T2490" s="10"/>
      <c r="U2490" s="10"/>
      <c r="V2490" s="10"/>
      <c r="W2490" s="10"/>
      <c r="X2490" s="10"/>
      <c r="Y2490" s="10"/>
      <c r="Z2490" s="10"/>
      <c r="AA2490" s="10"/>
      <c r="AB2490" s="10"/>
      <c r="AC2490" s="10"/>
      <c r="AD2490" s="10"/>
      <c r="AE2490" s="10"/>
      <c r="AF2490" s="10"/>
      <c r="AG2490" s="10"/>
      <c r="AH2490" s="10"/>
      <c r="AI2490" s="10"/>
      <c r="AJ2490" s="10"/>
      <c r="AK2490" s="10"/>
      <c r="AL2490" s="10"/>
      <c r="AM2490" s="10"/>
      <c r="AN2490" s="10"/>
      <c r="AO2490" s="10"/>
      <c r="AP2490" s="10"/>
      <c r="AQ2490" s="10"/>
      <c r="AR2490" s="10"/>
      <c r="AS2490" s="10"/>
      <c r="AT2490" s="10"/>
      <c r="AU2490" s="10"/>
      <c r="AV2490" s="10"/>
      <c r="AX2490" s="10"/>
      <c r="AY2490" s="10"/>
      <c r="AZ2490" s="10"/>
      <c r="BA2490" s="10"/>
      <c r="BB2490" s="10"/>
      <c r="BC2490" s="10"/>
      <c r="BE2490" s="10"/>
      <c r="BF2490" s="10"/>
      <c r="BG2490" s="10"/>
      <c r="BH2490" s="10"/>
      <c r="BI2490" s="10"/>
      <c r="BJ2490" s="10"/>
      <c r="BL2490" s="10"/>
      <c r="BM2490" s="10"/>
      <c r="BN2490" s="10"/>
      <c r="BO2490" s="10"/>
      <c r="BP2490" s="10"/>
      <c r="BQ2490" s="10"/>
      <c r="BS2490" s="10"/>
      <c r="BT2490" s="10"/>
      <c r="BU2490" s="10"/>
      <c r="BV2490" s="10"/>
      <c r="BW2490" s="10"/>
      <c r="BX2490" s="10"/>
      <c r="BZ2490" s="10"/>
      <c r="CA2490" s="10"/>
      <c r="CB2490" s="10"/>
      <c r="CC2490" s="10"/>
      <c r="CD2490" s="10"/>
      <c r="CE2490" s="10"/>
      <c r="CG2490" s="10"/>
      <c r="CH2490" s="10"/>
      <c r="CI2490" s="10"/>
      <c r="CJ2490" s="10"/>
      <c r="CK2490" s="10"/>
      <c r="CL2490" s="10"/>
      <c r="CN2490" s="10"/>
      <c r="CO2490" s="10"/>
      <c r="CP2490" s="10"/>
      <c r="CQ2490" s="10"/>
      <c r="CR2490" s="10"/>
      <c r="CS2490" s="10"/>
      <c r="CU2490" s="10"/>
      <c r="CV2490" s="10"/>
    </row>
    <row r="2491" spans="7:100" ht="11.1" customHeight="1" x14ac:dyDescent="0.2">
      <c r="G2491" s="1"/>
      <c r="H2491" s="1"/>
      <c r="I2491" s="1"/>
      <c r="J2491" s="1"/>
      <c r="L2491" s="1"/>
      <c r="M2491" s="1"/>
      <c r="N2491" s="1"/>
      <c r="O2491" s="1"/>
      <c r="P2491" s="1"/>
      <c r="Q2491" s="1"/>
      <c r="R2491" s="1"/>
      <c r="S2491" s="1"/>
      <c r="T2491" s="1"/>
      <c r="U2491" s="1"/>
      <c r="V2491" s="1"/>
      <c r="W2491" s="1"/>
      <c r="X2491" s="1"/>
      <c r="Y2491" s="1"/>
      <c r="Z2491" s="1"/>
      <c r="AA2491" s="1"/>
      <c r="AB2491" s="1"/>
      <c r="AC2491" s="1"/>
      <c r="AD2491" s="1"/>
      <c r="AE2491" s="1"/>
      <c r="AF2491" s="1"/>
      <c r="AG2491" s="1"/>
      <c r="AH2491" s="1"/>
      <c r="AI2491" s="1"/>
      <c r="AJ2491" s="1"/>
      <c r="AK2491" s="1"/>
      <c r="AL2491" s="1"/>
      <c r="AM2491" s="1"/>
      <c r="AN2491" s="1"/>
      <c r="AO2491" s="1"/>
      <c r="AP2491" s="1"/>
      <c r="AQ2491" s="1"/>
      <c r="AR2491" s="1"/>
      <c r="AS2491" s="1"/>
      <c r="AT2491" s="1"/>
      <c r="AU2491" s="1"/>
      <c r="AV2491" s="1"/>
      <c r="AX2491" s="1"/>
      <c r="AY2491" s="1"/>
      <c r="AZ2491" s="1"/>
      <c r="BA2491" s="1"/>
      <c r="BB2491" s="1"/>
      <c r="BC2491" s="1"/>
      <c r="BE2491" s="1"/>
      <c r="BF2491" s="1"/>
      <c r="BG2491" s="1"/>
      <c r="BH2491" s="1"/>
      <c r="BI2491" s="1"/>
      <c r="BJ2491" s="1"/>
      <c r="BL2491" s="1"/>
      <c r="BM2491" s="1"/>
      <c r="BN2491" s="1"/>
      <c r="BO2491" s="1"/>
      <c r="BP2491" s="1"/>
      <c r="BQ2491" s="1"/>
      <c r="BS2491" s="1"/>
      <c r="BT2491" s="1"/>
      <c r="BU2491" s="1"/>
      <c r="BV2491" s="1"/>
      <c r="BW2491" s="1"/>
      <c r="BX2491" s="1"/>
      <c r="BZ2491" s="1"/>
      <c r="CA2491" s="1"/>
      <c r="CB2491" s="1"/>
      <c r="CC2491" s="1"/>
      <c r="CD2491" s="1"/>
      <c r="CE2491" s="1"/>
      <c r="CG2491" s="1"/>
      <c r="CH2491" s="1"/>
      <c r="CI2491" s="1"/>
      <c r="CJ2491" s="1"/>
      <c r="CK2491" s="1"/>
      <c r="CL2491" s="1"/>
      <c r="CN2491" s="1"/>
      <c r="CO2491" s="1"/>
      <c r="CP2491" s="1"/>
      <c r="CQ2491" s="1"/>
      <c r="CR2491" s="1"/>
      <c r="CS2491" s="1"/>
      <c r="CU2491" s="1"/>
      <c r="CV2491" s="1"/>
    </row>
    <row r="2492" spans="7:100" ht="11.1" customHeight="1" x14ac:dyDescent="0.2">
      <c r="G2492" s="1"/>
      <c r="H2492" s="1"/>
      <c r="I2492" s="1"/>
      <c r="J2492" s="1"/>
      <c r="L2492" s="1"/>
      <c r="M2492" s="1"/>
      <c r="N2492" s="1"/>
      <c r="O2492" s="1"/>
      <c r="P2492" s="1"/>
      <c r="Q2492" s="1"/>
      <c r="R2492" s="1"/>
      <c r="S2492" s="1"/>
      <c r="T2492" s="1"/>
      <c r="U2492" s="1"/>
      <c r="V2492" s="1"/>
      <c r="W2492" s="1"/>
      <c r="X2492" s="1"/>
      <c r="Y2492" s="1"/>
      <c r="Z2492" s="1"/>
      <c r="AA2492" s="1"/>
      <c r="AB2492" s="1"/>
      <c r="AC2492" s="1"/>
      <c r="AD2492" s="1"/>
      <c r="AE2492" s="1"/>
      <c r="AF2492" s="1"/>
      <c r="AH2492" s="1"/>
      <c r="AI2492" s="1"/>
      <c r="AK2492" s="1"/>
      <c r="AM2492" s="1"/>
      <c r="AN2492" s="1"/>
      <c r="AO2492" s="1"/>
      <c r="AP2492" s="1"/>
      <c r="AQ2492" s="1"/>
      <c r="AR2492" s="1"/>
      <c r="AT2492" s="1"/>
      <c r="AV2492" s="1"/>
      <c r="AX2492" s="1"/>
      <c r="AY2492" s="1"/>
      <c r="AZ2492" s="1"/>
      <c r="BA2492" s="1"/>
      <c r="BB2492" s="1"/>
      <c r="BC2492" s="1"/>
      <c r="BE2492" s="1"/>
      <c r="BF2492" s="1"/>
      <c r="BG2492" s="1"/>
      <c r="BH2492" s="1"/>
      <c r="BJ2492" s="1"/>
      <c r="BL2492" s="1"/>
      <c r="BM2492" s="1"/>
      <c r="BN2492" s="1"/>
      <c r="BO2492" s="1"/>
      <c r="BP2492" s="1"/>
      <c r="BQ2492" s="1"/>
      <c r="BS2492" s="1"/>
      <c r="BT2492" s="1"/>
      <c r="BU2492" s="1"/>
      <c r="BV2492" s="1"/>
      <c r="BW2492" s="1"/>
      <c r="BX2492" s="1"/>
      <c r="BZ2492" s="1"/>
      <c r="CB2492" s="1"/>
      <c r="CC2492" s="1"/>
      <c r="CD2492" s="1"/>
      <c r="CE2492" s="1"/>
      <c r="CG2492" s="1"/>
      <c r="CH2492" s="1"/>
      <c r="CI2492" s="1"/>
      <c r="CJ2492" s="1"/>
      <c r="CK2492" s="1"/>
      <c r="CL2492" s="1"/>
      <c r="CN2492" s="1"/>
      <c r="CO2492" s="1"/>
      <c r="CP2492" s="1"/>
      <c r="CU2492" s="1"/>
      <c r="CV2492" s="1"/>
    </row>
    <row r="2493" spans="7:100" x14ac:dyDescent="0.2">
      <c r="G2493" s="1"/>
      <c r="H2493" s="1"/>
      <c r="I2493" s="1"/>
      <c r="J2493" s="1"/>
      <c r="L2493" s="1"/>
      <c r="M2493" s="1"/>
      <c r="N2493" s="1"/>
      <c r="O2493" s="1"/>
      <c r="P2493" s="1"/>
      <c r="Q2493" s="1"/>
      <c r="R2493" s="1"/>
      <c r="S2493" s="1"/>
      <c r="T2493" s="1"/>
      <c r="U2493" s="1"/>
      <c r="V2493" s="1"/>
      <c r="W2493" s="1"/>
      <c r="X2493" s="1"/>
      <c r="Y2493" s="1"/>
      <c r="Z2493" s="1"/>
      <c r="AA2493" s="1"/>
      <c r="AB2493" s="1"/>
      <c r="AC2493" s="1"/>
      <c r="AD2493" s="1"/>
      <c r="AE2493" s="1"/>
      <c r="AF2493" s="1"/>
      <c r="AH2493" s="1"/>
      <c r="AI2493" s="1"/>
      <c r="AK2493" s="1"/>
      <c r="AM2493" s="1"/>
      <c r="AN2493" s="1"/>
      <c r="AO2493" s="1"/>
      <c r="AP2493" s="1"/>
      <c r="AQ2493" s="1"/>
      <c r="AR2493" s="1"/>
      <c r="AT2493" s="1"/>
      <c r="AV2493" s="1"/>
      <c r="AX2493" s="1"/>
      <c r="AY2493" s="1"/>
      <c r="AZ2493" s="1"/>
      <c r="BA2493" s="1"/>
      <c r="BB2493" s="1"/>
      <c r="BC2493" s="1"/>
      <c r="BE2493" s="1"/>
      <c r="BF2493" s="1"/>
      <c r="BG2493" s="1"/>
      <c r="BH2493" s="1"/>
      <c r="BJ2493" s="1"/>
      <c r="BL2493" s="1"/>
      <c r="BM2493" s="1"/>
      <c r="BN2493" s="1"/>
      <c r="BO2493" s="1"/>
      <c r="BP2493" s="1"/>
      <c r="BQ2493" s="1"/>
      <c r="BS2493" s="1"/>
      <c r="BT2493" s="1"/>
      <c r="BU2493" s="1"/>
      <c r="BV2493" s="1"/>
      <c r="BW2493" s="1"/>
      <c r="BX2493" s="1"/>
      <c r="BZ2493" s="1"/>
      <c r="CB2493" s="1"/>
      <c r="CC2493" s="1"/>
      <c r="CD2493" s="1"/>
      <c r="CE2493" s="1"/>
      <c r="CG2493" s="1"/>
      <c r="CH2493" s="1"/>
      <c r="CI2493" s="1"/>
      <c r="CJ2493" s="1"/>
      <c r="CK2493" s="1"/>
      <c r="CL2493" s="1"/>
      <c r="CN2493" s="1"/>
      <c r="CO2493" s="1"/>
      <c r="CP2493" s="1"/>
      <c r="CU2493" s="1"/>
      <c r="CV2493" s="1"/>
    </row>
    <row r="2494" spans="7:100" ht="12.95" customHeight="1" x14ac:dyDescent="0.2">
      <c r="G2494" s="1"/>
      <c r="H2494" s="1"/>
      <c r="I2494" s="1"/>
      <c r="J2494" s="1"/>
      <c r="L2494" s="1"/>
      <c r="M2494" s="1"/>
      <c r="N2494" s="1"/>
      <c r="O2494" s="1"/>
      <c r="P2494" s="1"/>
      <c r="Q2494" s="1"/>
      <c r="R2494" s="1"/>
      <c r="S2494" s="1"/>
      <c r="T2494" s="1"/>
      <c r="U2494" s="1"/>
      <c r="V2494" s="1"/>
      <c r="W2494" s="1"/>
      <c r="X2494" s="1"/>
      <c r="Y2494" s="1"/>
      <c r="AB2494" s="1"/>
      <c r="AC2494" s="1"/>
      <c r="AD2494" s="1"/>
      <c r="AE2494" s="1"/>
      <c r="AF2494" s="1"/>
      <c r="AH2494" s="1"/>
      <c r="AI2494" s="1"/>
      <c r="AK2494" s="1"/>
      <c r="AM2494" s="1"/>
      <c r="AN2494" s="1"/>
      <c r="AQ2494" s="1"/>
      <c r="AT2494" s="1"/>
      <c r="AV2494" s="1"/>
      <c r="AX2494" s="1"/>
      <c r="AY2494" s="1"/>
      <c r="AZ2494" s="1"/>
      <c r="BA2494" s="1"/>
      <c r="BC2494" s="1"/>
      <c r="BE2494" s="1"/>
      <c r="BF2494" s="1"/>
      <c r="BG2494" s="1"/>
      <c r="BH2494" s="1"/>
      <c r="BJ2494" s="1"/>
      <c r="BL2494" s="1"/>
      <c r="BM2494" s="1"/>
      <c r="BN2494" s="1"/>
      <c r="BO2494" s="1"/>
      <c r="BP2494" s="1"/>
      <c r="BQ2494" s="1"/>
      <c r="BT2494" s="1"/>
      <c r="BU2494" s="1"/>
      <c r="BV2494" s="1"/>
      <c r="BW2494" s="1"/>
      <c r="BX2494" s="1"/>
      <c r="CB2494" s="1"/>
      <c r="CC2494" s="1"/>
      <c r="CD2494" s="1"/>
      <c r="CE2494" s="1"/>
      <c r="CH2494" s="1"/>
      <c r="CI2494" s="1"/>
      <c r="CJ2494" s="1"/>
      <c r="CK2494" s="1"/>
      <c r="CL2494" s="1"/>
      <c r="CP2494" s="1"/>
      <c r="CU2494" s="1"/>
      <c r="CV2494" s="1"/>
    </row>
    <row r="2495" spans="7:100" ht="12.95" customHeight="1" x14ac:dyDescent="0.2">
      <c r="G2495" s="1"/>
      <c r="H2495" s="1"/>
      <c r="I2495" s="1"/>
      <c r="J2495" s="1"/>
      <c r="L2495" s="1"/>
      <c r="M2495" s="1"/>
      <c r="N2495" s="1"/>
      <c r="O2495" s="1"/>
      <c r="P2495" s="1"/>
      <c r="Q2495" s="1"/>
      <c r="R2495" s="1"/>
      <c r="T2495" s="1"/>
      <c r="U2495" s="1"/>
      <c r="V2495" s="1"/>
      <c r="W2495" s="1"/>
      <c r="X2495" s="1"/>
      <c r="Y2495" s="1"/>
      <c r="AB2495" s="1"/>
      <c r="AC2495" s="1"/>
      <c r="AD2495" s="1"/>
      <c r="AE2495" s="1"/>
      <c r="AF2495" s="1"/>
      <c r="AH2495" s="1"/>
      <c r="AI2495" s="1"/>
      <c r="AK2495" s="1"/>
      <c r="AM2495" s="1"/>
      <c r="AN2495" s="1"/>
      <c r="AQ2495" s="1"/>
      <c r="AT2495" s="1"/>
      <c r="AV2495" s="1"/>
      <c r="AX2495" s="1"/>
      <c r="AY2495" s="1"/>
      <c r="AZ2495" s="1"/>
      <c r="BA2495" s="1"/>
      <c r="BC2495" s="1"/>
      <c r="BE2495" s="1"/>
      <c r="BF2495" s="1"/>
      <c r="BG2495" s="1"/>
      <c r="BH2495" s="1"/>
      <c r="BJ2495" s="1"/>
      <c r="BM2495" s="1"/>
      <c r="BN2495" s="1"/>
      <c r="BO2495" s="1"/>
      <c r="BP2495" s="1"/>
      <c r="BQ2495" s="1"/>
      <c r="BT2495" s="1"/>
      <c r="BU2495" s="1"/>
      <c r="BV2495" s="1"/>
      <c r="BW2495" s="1"/>
      <c r="BX2495" s="1"/>
      <c r="CB2495" s="1"/>
      <c r="CC2495" s="1"/>
      <c r="CD2495" s="1"/>
      <c r="CE2495" s="1"/>
      <c r="CH2495" s="1"/>
      <c r="CI2495" s="1"/>
      <c r="CJ2495" s="1"/>
      <c r="CK2495" s="1"/>
      <c r="CL2495" s="1"/>
      <c r="CP2495" s="1"/>
      <c r="CU2495" s="1"/>
      <c r="CV2495" s="1"/>
    </row>
    <row r="2496" spans="7:100" ht="12.95" customHeight="1" x14ac:dyDescent="0.2">
      <c r="G2496" s="1"/>
      <c r="H2496" s="1"/>
      <c r="I2496" s="1"/>
      <c r="J2496" s="1"/>
      <c r="L2496" s="1"/>
      <c r="M2496" s="1"/>
      <c r="N2496" s="1"/>
      <c r="O2496" s="1"/>
      <c r="P2496" s="1"/>
      <c r="Q2496" s="1"/>
      <c r="R2496" s="1"/>
      <c r="T2496" s="1"/>
      <c r="U2496" s="1"/>
      <c r="V2496" s="1"/>
      <c r="W2496" s="1"/>
      <c r="X2496" s="1"/>
      <c r="Y2496" s="1"/>
      <c r="AB2496" s="1"/>
      <c r="AC2496" s="1"/>
      <c r="AD2496" s="1"/>
      <c r="AE2496" s="1"/>
      <c r="AF2496" s="1"/>
      <c r="AH2496" s="1"/>
      <c r="AI2496" s="1"/>
      <c r="AK2496" s="1"/>
      <c r="AM2496" s="1"/>
      <c r="AN2496" s="1"/>
      <c r="AQ2496" s="1"/>
      <c r="AT2496" s="1"/>
      <c r="AV2496" s="1"/>
      <c r="AX2496" s="1"/>
      <c r="AY2496" s="1"/>
      <c r="AZ2496" s="1"/>
      <c r="BA2496" s="1"/>
      <c r="BC2496" s="1"/>
      <c r="BE2496" s="1"/>
      <c r="BF2496" s="1"/>
      <c r="BG2496" s="1"/>
      <c r="BH2496" s="1"/>
      <c r="BJ2496" s="1"/>
      <c r="BM2496" s="1"/>
      <c r="BN2496" s="1"/>
      <c r="BO2496" s="1"/>
      <c r="BP2496" s="1"/>
      <c r="BQ2496" s="1"/>
      <c r="BT2496" s="1"/>
      <c r="BU2496" s="1"/>
      <c r="BV2496" s="1"/>
      <c r="BW2496" s="1"/>
      <c r="BX2496" s="1"/>
      <c r="CB2496" s="1"/>
      <c r="CC2496" s="1"/>
      <c r="CD2496" s="1"/>
      <c r="CE2496" s="1"/>
      <c r="CH2496" s="1"/>
      <c r="CI2496" s="1"/>
      <c r="CJ2496" s="1"/>
      <c r="CK2496" s="1"/>
      <c r="CL2496" s="1"/>
      <c r="CP2496" s="1"/>
      <c r="CU2496" s="1"/>
      <c r="CV2496" s="1"/>
    </row>
    <row r="2497" spans="7:126" x14ac:dyDescent="0.2">
      <c r="G2497" s="1"/>
      <c r="H2497" s="1"/>
      <c r="I2497" s="1"/>
      <c r="J2497" s="1"/>
      <c r="L2497" s="1"/>
      <c r="M2497" s="1"/>
      <c r="N2497" s="1"/>
      <c r="O2497" s="1"/>
      <c r="P2497" s="1"/>
      <c r="Q2497" s="1"/>
      <c r="R2497" s="1"/>
      <c r="T2497" s="1"/>
      <c r="U2497" s="1"/>
      <c r="V2497" s="1"/>
      <c r="W2497" s="1"/>
      <c r="X2497" s="1"/>
      <c r="Y2497" s="1"/>
      <c r="AB2497" s="1"/>
      <c r="AC2497" s="1"/>
      <c r="AE2497" s="1"/>
      <c r="AF2497" s="1"/>
      <c r="AH2497" s="1"/>
      <c r="AI2497" s="1"/>
      <c r="AK2497" s="1"/>
      <c r="AM2497" s="1"/>
      <c r="AN2497" s="1"/>
      <c r="AQ2497" s="1"/>
      <c r="AT2497" s="1"/>
      <c r="AV2497" s="1"/>
      <c r="AX2497" s="1"/>
      <c r="AY2497" s="1"/>
      <c r="AZ2497" s="1"/>
      <c r="BA2497" s="1"/>
      <c r="BC2497" s="1"/>
      <c r="BE2497" s="1"/>
      <c r="BF2497" s="1"/>
      <c r="BG2497" s="1"/>
      <c r="BH2497" s="1"/>
      <c r="BJ2497" s="1"/>
      <c r="BM2497" s="1"/>
      <c r="BN2497" s="1"/>
      <c r="BO2497" s="1"/>
      <c r="BP2497" s="1"/>
      <c r="BQ2497" s="1"/>
      <c r="BT2497" s="1"/>
      <c r="BU2497" s="1"/>
      <c r="BV2497" s="1"/>
      <c r="BW2497" s="1"/>
      <c r="BX2497" s="1"/>
      <c r="CB2497" s="1"/>
      <c r="CC2497" s="1"/>
      <c r="CD2497" s="1"/>
      <c r="CE2497" s="1"/>
      <c r="CH2497" s="1"/>
      <c r="CI2497" s="1"/>
      <c r="CJ2497" s="1"/>
      <c r="CK2497" s="1"/>
      <c r="CP2497" s="1"/>
      <c r="CU2497" s="1"/>
      <c r="CV2497" s="1"/>
    </row>
    <row r="2498" spans="7:126" x14ac:dyDescent="0.2">
      <c r="G2498" s="1"/>
      <c r="H2498" s="1"/>
      <c r="I2498" s="1"/>
      <c r="J2498" s="1"/>
      <c r="L2498" s="1"/>
      <c r="M2498" s="1"/>
      <c r="N2498" s="1"/>
      <c r="O2498" s="1"/>
      <c r="P2498" s="1"/>
      <c r="Q2498" s="1"/>
      <c r="R2498" s="1"/>
      <c r="T2498" s="1"/>
      <c r="U2498" s="1"/>
      <c r="V2498" s="1"/>
      <c r="W2498" s="1"/>
      <c r="X2498" s="1"/>
      <c r="Y2498" s="1"/>
      <c r="AB2498" s="1"/>
      <c r="AC2498" s="1"/>
      <c r="AE2498" s="1"/>
      <c r="AF2498" s="1"/>
      <c r="AH2498" s="1"/>
      <c r="AI2498" s="1"/>
      <c r="AK2498" s="1"/>
      <c r="AM2498" s="1"/>
      <c r="AN2498" s="1"/>
      <c r="AQ2498" s="1"/>
      <c r="AT2498" s="1"/>
      <c r="AV2498" s="1"/>
      <c r="AX2498" s="1"/>
      <c r="AY2498" s="1"/>
      <c r="AZ2498" s="1"/>
      <c r="BA2498" s="1"/>
      <c r="BC2498" s="1"/>
      <c r="BE2498" s="1"/>
      <c r="BF2498" s="1"/>
      <c r="BG2498" s="1"/>
      <c r="BH2498" s="1"/>
      <c r="BJ2498" s="1"/>
      <c r="BM2498" s="1"/>
      <c r="BN2498" s="1"/>
      <c r="BO2498" s="1"/>
      <c r="BP2498" s="1"/>
      <c r="BQ2498" s="1"/>
      <c r="BT2498" s="1"/>
      <c r="BU2498" s="1"/>
      <c r="BV2498" s="1"/>
      <c r="BW2498" s="1"/>
      <c r="BX2498" s="1"/>
      <c r="CB2498" s="1"/>
      <c r="CC2498" s="1"/>
      <c r="CD2498" s="1"/>
      <c r="CE2498" s="1"/>
      <c r="CH2498" s="1"/>
      <c r="CI2498" s="1"/>
      <c r="CJ2498" s="1"/>
      <c r="CK2498" s="1"/>
      <c r="CP2498" s="1"/>
      <c r="CU2498" s="1"/>
      <c r="CV2498" s="1"/>
    </row>
    <row r="2499" spans="7:126" x14ac:dyDescent="0.2">
      <c r="G2499" s="1"/>
      <c r="H2499" s="1"/>
      <c r="I2499" s="1"/>
      <c r="J2499" s="1"/>
      <c r="L2499" s="1"/>
      <c r="M2499" s="1"/>
      <c r="N2499" s="1"/>
      <c r="O2499" s="1"/>
      <c r="P2499" s="1"/>
      <c r="Q2499" s="1"/>
      <c r="R2499" s="1"/>
      <c r="T2499" s="1"/>
      <c r="U2499" s="1"/>
      <c r="V2499" s="1"/>
      <c r="W2499" s="1"/>
      <c r="X2499" s="1"/>
      <c r="Y2499" s="1"/>
      <c r="AB2499" s="1"/>
      <c r="AC2499" s="1"/>
      <c r="AE2499" s="1"/>
      <c r="AH2499" s="1"/>
      <c r="AI2499" s="1"/>
      <c r="AK2499" s="1"/>
      <c r="AM2499" s="1"/>
      <c r="AN2499" s="1"/>
      <c r="AQ2499" s="1"/>
      <c r="AT2499" s="1"/>
      <c r="AV2499" s="1"/>
      <c r="AX2499" s="1"/>
      <c r="AY2499" s="1"/>
      <c r="AZ2499" s="1"/>
      <c r="BA2499" s="1"/>
      <c r="BC2499" s="1"/>
      <c r="BE2499" s="1"/>
      <c r="BF2499" s="1"/>
      <c r="BG2499" s="1"/>
      <c r="BH2499" s="1"/>
      <c r="BJ2499" s="1"/>
      <c r="BM2499" s="1"/>
      <c r="BN2499" s="1"/>
      <c r="BO2499" s="1"/>
      <c r="BP2499" s="1"/>
      <c r="BQ2499" s="1"/>
      <c r="BT2499" s="1"/>
      <c r="BU2499" s="1"/>
      <c r="BV2499" s="1"/>
      <c r="BW2499" s="1"/>
      <c r="BX2499" s="1"/>
      <c r="CB2499" s="1"/>
      <c r="CC2499" s="1"/>
      <c r="CD2499" s="1"/>
      <c r="CE2499" s="1"/>
      <c r="CH2499" s="1"/>
      <c r="CI2499" s="1"/>
      <c r="CJ2499" s="1"/>
      <c r="CK2499" s="1"/>
      <c r="CP2499" s="1"/>
      <c r="CU2499" s="1"/>
      <c r="CV2499" s="1"/>
    </row>
    <row r="2500" spans="7:126" x14ac:dyDescent="0.2">
      <c r="G2500" s="1"/>
      <c r="H2500" s="1"/>
      <c r="I2500" s="1"/>
      <c r="J2500" s="1"/>
      <c r="L2500" s="1"/>
      <c r="M2500" s="1"/>
      <c r="N2500" s="1"/>
      <c r="O2500" s="1"/>
      <c r="P2500" s="1"/>
      <c r="Q2500" s="1"/>
      <c r="R2500" s="1"/>
      <c r="T2500" s="1"/>
      <c r="U2500" s="1"/>
      <c r="V2500" s="1"/>
      <c r="W2500" s="1"/>
      <c r="X2500" s="1"/>
      <c r="Y2500" s="1"/>
      <c r="AB2500" s="1"/>
      <c r="AC2500" s="1"/>
      <c r="AE2500" s="1"/>
      <c r="AH2500" s="1"/>
      <c r="AI2500" s="1"/>
      <c r="AK2500" s="1"/>
      <c r="AM2500" s="1"/>
      <c r="AN2500" s="1"/>
      <c r="AQ2500" s="1"/>
      <c r="AT2500" s="1"/>
      <c r="AV2500" s="1"/>
      <c r="AX2500" s="1"/>
      <c r="AY2500" s="1"/>
      <c r="AZ2500" s="1"/>
      <c r="BA2500" s="1"/>
      <c r="BC2500" s="1"/>
      <c r="BE2500" s="1"/>
      <c r="BF2500" s="1"/>
      <c r="BG2500" s="1"/>
      <c r="BH2500" s="1"/>
      <c r="BJ2500" s="1"/>
      <c r="BM2500" s="1"/>
      <c r="BN2500" s="1"/>
      <c r="BO2500" s="1"/>
      <c r="BP2500" s="1"/>
      <c r="BQ2500" s="1"/>
      <c r="BT2500" s="1"/>
      <c r="BU2500" s="1"/>
      <c r="BV2500" s="1"/>
      <c r="BW2500" s="1"/>
      <c r="BX2500" s="1"/>
      <c r="CB2500" s="1"/>
      <c r="CC2500" s="1"/>
      <c r="CD2500" s="1"/>
      <c r="CE2500" s="1"/>
      <c r="CH2500" s="1"/>
      <c r="CI2500" s="1"/>
      <c r="CJ2500" s="1"/>
      <c r="CK2500" s="1"/>
      <c r="CP2500" s="1"/>
      <c r="CU2500" s="1"/>
      <c r="CV2500" s="1"/>
    </row>
    <row r="2501" spans="7:126" x14ac:dyDescent="0.2">
      <c r="G2501" s="1"/>
      <c r="H2501" s="1"/>
      <c r="I2501" s="1"/>
      <c r="J2501" s="1"/>
      <c r="L2501" s="1"/>
      <c r="M2501" s="1"/>
      <c r="N2501" s="1"/>
      <c r="O2501" s="1"/>
      <c r="P2501" s="1"/>
      <c r="Q2501" s="1"/>
      <c r="R2501" s="1"/>
      <c r="T2501" s="1"/>
      <c r="U2501" s="1"/>
      <c r="V2501" s="1"/>
      <c r="W2501" s="1"/>
      <c r="X2501" s="1"/>
      <c r="Y2501" s="1"/>
      <c r="AB2501" s="1"/>
      <c r="AC2501" s="1"/>
      <c r="AE2501" s="1"/>
      <c r="AH2501" s="1"/>
      <c r="AI2501" s="1"/>
      <c r="AK2501" s="1"/>
      <c r="AM2501" s="1"/>
      <c r="AN2501" s="1"/>
      <c r="AQ2501" s="1"/>
      <c r="AT2501" s="1"/>
      <c r="AV2501" s="1"/>
      <c r="AX2501" s="1"/>
      <c r="AY2501" s="1"/>
      <c r="AZ2501" s="1"/>
      <c r="BA2501" s="1"/>
      <c r="BC2501" s="1"/>
      <c r="BE2501" s="1"/>
      <c r="BF2501" s="1"/>
      <c r="BG2501" s="1"/>
      <c r="BH2501" s="1"/>
      <c r="BJ2501" s="1"/>
      <c r="BM2501" s="1"/>
      <c r="BN2501" s="1"/>
      <c r="BO2501" s="1"/>
      <c r="BP2501" s="1"/>
      <c r="BQ2501" s="1"/>
      <c r="BT2501" s="1"/>
      <c r="BU2501" s="1"/>
      <c r="BV2501" s="1"/>
      <c r="BW2501" s="1"/>
      <c r="BX2501" s="1"/>
      <c r="CB2501" s="1"/>
      <c r="CC2501" s="1"/>
      <c r="CD2501" s="1"/>
      <c r="CE2501" s="1"/>
      <c r="CH2501" s="1"/>
      <c r="CI2501" s="1"/>
      <c r="CJ2501" s="1"/>
      <c r="CK2501" s="1"/>
      <c r="CP2501" s="1"/>
      <c r="CU2501" s="1"/>
      <c r="CV2501" s="1"/>
    </row>
    <row r="2502" spans="7:126" x14ac:dyDescent="0.2">
      <c r="G2502" s="1"/>
      <c r="H2502" s="1"/>
      <c r="I2502" s="1"/>
      <c r="J2502" s="1"/>
      <c r="L2502" s="1"/>
      <c r="M2502" s="1"/>
      <c r="N2502" s="1"/>
      <c r="O2502" s="1"/>
      <c r="P2502" s="1"/>
      <c r="Q2502" s="1"/>
      <c r="R2502" s="1"/>
      <c r="T2502" s="1"/>
      <c r="U2502" s="1"/>
      <c r="V2502" s="1"/>
      <c r="W2502" s="1"/>
      <c r="X2502" s="1"/>
      <c r="Y2502" s="1"/>
      <c r="AB2502" s="1"/>
      <c r="AC2502" s="1"/>
      <c r="AE2502" s="1"/>
      <c r="AH2502" s="1"/>
      <c r="AI2502" s="1"/>
      <c r="AK2502" s="1"/>
      <c r="AM2502" s="1"/>
      <c r="AN2502" s="1"/>
      <c r="AQ2502" s="1"/>
      <c r="AT2502" s="1"/>
      <c r="AV2502" s="1"/>
      <c r="AX2502" s="1"/>
      <c r="AY2502" s="1"/>
      <c r="AZ2502" s="1"/>
      <c r="BA2502" s="1"/>
      <c r="BC2502" s="1"/>
      <c r="BE2502" s="1"/>
      <c r="BF2502" s="1"/>
      <c r="BG2502" s="1"/>
      <c r="BH2502" s="1"/>
      <c r="BJ2502" s="1"/>
      <c r="BM2502" s="1"/>
      <c r="BN2502" s="1"/>
      <c r="BO2502" s="1"/>
      <c r="BP2502" s="1"/>
      <c r="BQ2502" s="1"/>
      <c r="BT2502" s="1"/>
      <c r="BU2502" s="1"/>
      <c r="BV2502" s="1"/>
      <c r="BW2502" s="1"/>
      <c r="BX2502" s="1"/>
      <c r="CB2502" s="1"/>
      <c r="CC2502" s="1"/>
      <c r="CD2502" s="1"/>
      <c r="CE2502" s="1"/>
      <c r="CH2502" s="1"/>
      <c r="CI2502" s="1"/>
      <c r="CJ2502" s="1"/>
      <c r="CK2502" s="1"/>
      <c r="CP2502" s="1"/>
      <c r="CU2502" s="1"/>
      <c r="CV2502" s="1"/>
    </row>
    <row r="2503" spans="7:126" x14ac:dyDescent="0.2">
      <c r="G2503" s="1"/>
      <c r="H2503" s="1"/>
      <c r="I2503" s="1"/>
      <c r="J2503" s="1"/>
      <c r="L2503" s="1"/>
      <c r="M2503" s="1"/>
      <c r="N2503" s="1"/>
      <c r="O2503" s="1"/>
      <c r="P2503" s="1"/>
      <c r="Q2503" s="1"/>
      <c r="R2503" s="1"/>
      <c r="T2503" s="1"/>
      <c r="U2503" s="1"/>
      <c r="W2503" s="1"/>
      <c r="Y2503" s="1"/>
      <c r="AB2503" s="1"/>
      <c r="AC2503" s="1"/>
      <c r="AE2503" s="1"/>
      <c r="AH2503" s="1"/>
      <c r="AI2503" s="1"/>
      <c r="AK2503" s="1"/>
      <c r="AM2503" s="1"/>
      <c r="AN2503" s="1"/>
      <c r="AQ2503" s="1"/>
      <c r="AT2503" s="1"/>
      <c r="AV2503" s="1"/>
      <c r="AX2503" s="1"/>
      <c r="AY2503" s="1"/>
      <c r="AZ2503" s="1"/>
      <c r="BA2503" s="1"/>
      <c r="BC2503" s="1"/>
      <c r="BE2503" s="1"/>
      <c r="BF2503" s="1"/>
      <c r="BG2503" s="1"/>
      <c r="BH2503" s="1"/>
      <c r="BJ2503" s="1"/>
      <c r="BM2503" s="1"/>
      <c r="BN2503" s="1"/>
      <c r="BO2503" s="1"/>
      <c r="BP2503" s="1"/>
      <c r="BQ2503" s="1"/>
      <c r="BT2503" s="1"/>
      <c r="BU2503" s="1"/>
      <c r="BV2503" s="1"/>
      <c r="BW2503" s="1"/>
      <c r="BX2503" s="1"/>
      <c r="CB2503" s="1"/>
      <c r="CC2503" s="1"/>
      <c r="CD2503" s="1"/>
      <c r="CE2503" s="1"/>
      <c r="CH2503" s="1"/>
      <c r="CI2503" s="1"/>
      <c r="CJ2503" s="1"/>
      <c r="CK2503" s="1"/>
      <c r="CP2503" s="1"/>
      <c r="CU2503" s="1"/>
      <c r="CV2503" s="1"/>
    </row>
    <row r="2504" spans="7:126" x14ac:dyDescent="0.2">
      <c r="G2504" s="1"/>
      <c r="H2504" s="1"/>
      <c r="I2504" s="1"/>
      <c r="L2504" s="1"/>
      <c r="M2504" s="1"/>
      <c r="N2504" s="1"/>
      <c r="O2504" s="1"/>
      <c r="P2504" s="1"/>
      <c r="Q2504" s="1"/>
      <c r="R2504" s="1"/>
      <c r="T2504" s="1"/>
      <c r="U2504" s="1"/>
      <c r="W2504" s="1"/>
      <c r="AE2504" s="1"/>
      <c r="AH2504" s="1"/>
      <c r="AI2504" s="1"/>
      <c r="AK2504" s="1"/>
      <c r="AM2504" s="1"/>
      <c r="AN2504" s="1"/>
      <c r="AQ2504" s="1"/>
      <c r="AT2504" s="1"/>
      <c r="AV2504" s="1"/>
      <c r="AX2504" s="1"/>
      <c r="AY2504" s="1"/>
      <c r="AZ2504" s="1"/>
      <c r="BA2504" s="1"/>
      <c r="BC2504" s="1"/>
      <c r="BE2504" s="1"/>
      <c r="BF2504" s="1"/>
      <c r="BG2504" s="1"/>
      <c r="BH2504" s="1"/>
      <c r="BJ2504" s="1"/>
      <c r="BM2504" s="1"/>
      <c r="BN2504" s="1"/>
      <c r="BO2504" s="1"/>
      <c r="BP2504" s="1"/>
      <c r="BQ2504" s="1"/>
      <c r="BT2504" s="1"/>
      <c r="BU2504" s="1"/>
      <c r="BV2504" s="1"/>
      <c r="BW2504" s="1"/>
      <c r="BX2504" s="1"/>
      <c r="CB2504" s="1"/>
      <c r="CC2504" s="1"/>
      <c r="CD2504" s="1"/>
      <c r="CE2504" s="1"/>
      <c r="CH2504" s="1"/>
      <c r="CI2504" s="1"/>
      <c r="CJ2504" s="1"/>
      <c r="CK2504" s="1"/>
      <c r="CP2504" s="1"/>
      <c r="CU2504" s="1"/>
      <c r="CV2504" s="1"/>
    </row>
    <row r="2505" spans="7:126" x14ac:dyDescent="0.2">
      <c r="G2505" s="1"/>
      <c r="H2505" s="1"/>
      <c r="I2505" s="1"/>
      <c r="L2505" s="1"/>
      <c r="M2505" s="1"/>
      <c r="N2505" s="1"/>
      <c r="O2505" s="1"/>
      <c r="P2505" s="1"/>
      <c r="Q2505" s="1"/>
      <c r="R2505" s="1"/>
      <c r="T2505" s="1"/>
      <c r="U2505" s="1"/>
      <c r="W2505" s="1"/>
      <c r="AE2505" s="1"/>
      <c r="AH2505" s="1"/>
      <c r="AI2505" s="1"/>
      <c r="AK2505" s="1"/>
      <c r="AM2505" s="1"/>
      <c r="AN2505" s="1"/>
      <c r="AQ2505" s="1"/>
      <c r="AT2505" s="1"/>
      <c r="AV2505" s="1"/>
      <c r="AX2505" s="1"/>
      <c r="AY2505" s="1"/>
      <c r="AZ2505" s="1"/>
      <c r="BA2505" s="1"/>
      <c r="BC2505" s="1"/>
      <c r="BE2505" s="1"/>
      <c r="BF2505" s="1"/>
      <c r="BG2505" s="1"/>
      <c r="BH2505" s="1"/>
      <c r="BJ2505" s="1"/>
      <c r="BM2505" s="1"/>
      <c r="BN2505" s="1"/>
      <c r="BO2505" s="1"/>
      <c r="BP2505" s="1"/>
      <c r="BQ2505" s="1"/>
      <c r="BT2505" s="1"/>
      <c r="BU2505" s="1"/>
      <c r="BV2505" s="1"/>
      <c r="BW2505" s="1"/>
      <c r="BX2505" s="1"/>
      <c r="CB2505" s="1"/>
      <c r="CC2505" s="1"/>
      <c r="CD2505" s="1"/>
      <c r="CE2505" s="1"/>
      <c r="CH2505" s="1"/>
      <c r="CI2505" s="1"/>
      <c r="CJ2505" s="1"/>
      <c r="CK2505" s="1"/>
      <c r="CP2505" s="1"/>
      <c r="CU2505" s="1"/>
      <c r="CV2505" s="1"/>
    </row>
    <row r="2506" spans="7:126" x14ac:dyDescent="0.2">
      <c r="M2506" s="1"/>
      <c r="Q2506" s="1"/>
      <c r="R2506" s="1"/>
      <c r="T2506" s="1"/>
      <c r="W2506" s="1"/>
      <c r="AE2506" s="1"/>
      <c r="AH2506" s="1"/>
      <c r="AI2506" s="1"/>
      <c r="AK2506" s="1"/>
      <c r="AM2506" s="1"/>
      <c r="AN2506" s="1"/>
      <c r="AQ2506" s="1"/>
      <c r="AT2506" s="1"/>
      <c r="AV2506" s="1"/>
      <c r="AX2506" s="1"/>
      <c r="AY2506" s="1"/>
      <c r="AZ2506" s="1"/>
      <c r="BA2506" s="1"/>
      <c r="BC2506" s="1"/>
      <c r="BE2506" s="1"/>
      <c r="BF2506" s="1"/>
      <c r="BG2506" s="1"/>
      <c r="BH2506" s="1"/>
      <c r="BJ2506" s="1"/>
      <c r="BM2506" s="1"/>
      <c r="BN2506" s="1"/>
      <c r="BO2506" s="1"/>
      <c r="BP2506" s="1"/>
      <c r="BQ2506" s="1"/>
      <c r="BT2506" s="1"/>
      <c r="BU2506" s="1"/>
      <c r="BV2506" s="1"/>
      <c r="BW2506" s="1"/>
      <c r="BX2506" s="1"/>
      <c r="CB2506" s="1"/>
      <c r="CC2506" s="1"/>
      <c r="CD2506" s="1"/>
      <c r="CE2506" s="1"/>
      <c r="CH2506" s="1"/>
      <c r="CI2506" s="1"/>
      <c r="CJ2506" s="1"/>
      <c r="CK2506" s="1"/>
      <c r="CP2506" s="1"/>
      <c r="CU2506" s="1"/>
      <c r="CV2506" s="1"/>
    </row>
    <row r="2507" spans="7:126" x14ac:dyDescent="0.2">
      <c r="Q2507" s="1"/>
      <c r="R2507" s="1"/>
      <c r="T2507" s="1"/>
      <c r="W2507" s="1"/>
      <c r="AE2507" s="1"/>
      <c r="AH2507" s="1"/>
      <c r="AI2507" s="1"/>
      <c r="AK2507" s="1"/>
      <c r="AM2507" s="1"/>
      <c r="AN2507" s="1"/>
      <c r="AQ2507" s="1"/>
      <c r="AT2507" s="1"/>
      <c r="AV2507" s="1"/>
      <c r="AX2507" s="1"/>
      <c r="AY2507" s="1"/>
      <c r="AZ2507" s="1"/>
      <c r="BA2507" s="1"/>
      <c r="BC2507" s="1"/>
      <c r="BE2507" s="1"/>
      <c r="BF2507" s="1"/>
      <c r="BG2507" s="1"/>
      <c r="BH2507" s="1"/>
      <c r="BJ2507" s="1"/>
      <c r="BM2507" s="1"/>
      <c r="BN2507" s="1"/>
      <c r="BO2507" s="1"/>
      <c r="BP2507" s="1"/>
      <c r="BQ2507" s="1"/>
      <c r="BT2507" s="1"/>
      <c r="BU2507" s="1"/>
      <c r="BV2507" s="1"/>
      <c r="BW2507" s="1"/>
      <c r="BX2507" s="1"/>
      <c r="CB2507" s="1"/>
      <c r="CC2507" s="1"/>
      <c r="CD2507" s="1"/>
      <c r="CE2507" s="1"/>
      <c r="CH2507" s="1"/>
      <c r="CI2507" s="1"/>
      <c r="CJ2507" s="1"/>
      <c r="CK2507" s="1"/>
      <c r="CP2507" s="1"/>
      <c r="CU2507" s="1"/>
      <c r="CV2507" s="1"/>
    </row>
    <row r="2508" spans="7:126" x14ac:dyDescent="0.2">
      <c r="Q2508" s="1"/>
      <c r="R2508" s="1"/>
      <c r="T2508" s="1"/>
      <c r="W2508" s="1"/>
      <c r="AE2508" s="1"/>
      <c r="AH2508" s="1"/>
      <c r="AI2508" s="1"/>
      <c r="AK2508" s="1"/>
      <c r="AM2508" s="1"/>
      <c r="AN2508" s="1"/>
      <c r="AQ2508" s="1"/>
      <c r="AT2508" s="1"/>
      <c r="AV2508" s="1"/>
      <c r="AX2508" s="1"/>
      <c r="AY2508" s="1"/>
      <c r="AZ2508" s="1"/>
      <c r="BA2508" s="1"/>
      <c r="BC2508" s="1"/>
      <c r="BE2508" s="1"/>
      <c r="BF2508" s="1"/>
      <c r="BH2508" s="1"/>
      <c r="BJ2508" s="1"/>
      <c r="BM2508" s="1"/>
      <c r="BN2508" s="1"/>
      <c r="BO2508" s="1"/>
      <c r="BQ2508" s="1"/>
      <c r="BT2508" s="1"/>
      <c r="BU2508" s="1"/>
      <c r="BV2508" s="1"/>
      <c r="BW2508" s="1"/>
      <c r="BX2508" s="1"/>
      <c r="CB2508" s="1"/>
      <c r="CC2508" s="1"/>
      <c r="CD2508" s="1"/>
      <c r="CE2508" s="1"/>
      <c r="CH2508" s="1"/>
      <c r="CI2508" s="1"/>
      <c r="CJ2508" s="1"/>
      <c r="CK2508" s="1"/>
      <c r="CP2508" s="1"/>
      <c r="CU2508" s="1"/>
      <c r="CV2508" s="1"/>
    </row>
    <row r="2509" spans="7:126" x14ac:dyDescent="0.2">
      <c r="Q2509" s="1"/>
      <c r="R2509" s="1"/>
      <c r="T2509" s="1"/>
      <c r="W2509" s="1"/>
      <c r="AE2509" s="1"/>
      <c r="AH2509" s="1"/>
      <c r="AI2509" s="1"/>
      <c r="AK2509" s="1"/>
      <c r="AM2509" s="1"/>
      <c r="AN2509" s="1"/>
      <c r="AX2509" s="1"/>
      <c r="AY2509" s="1"/>
      <c r="BF2509" s="1"/>
      <c r="BM2509" s="1"/>
      <c r="BN2509" s="1"/>
      <c r="CB2509" s="1"/>
      <c r="CC2509" s="1"/>
      <c r="CD2509" s="1"/>
      <c r="CU2509" s="1"/>
      <c r="CV2509" s="1"/>
    </row>
    <row r="2510" spans="7:126" x14ac:dyDescent="0.2">
      <c r="AE2510" s="1"/>
      <c r="AI2510" s="1"/>
      <c r="AK2510" s="1"/>
      <c r="AN2510" s="1"/>
      <c r="AX2510" s="1"/>
      <c r="AY2510" s="1"/>
      <c r="BM2510" s="1"/>
      <c r="BN2510" s="1"/>
      <c r="CB2510" s="1"/>
      <c r="CC2510" s="1"/>
      <c r="CD2510" s="1"/>
      <c r="CU2510" s="1"/>
    </row>
    <row r="2511" spans="7:126" x14ac:dyDescent="0.2">
      <c r="G2511" s="14"/>
      <c r="H2511" s="14"/>
      <c r="I2511" s="14"/>
      <c r="J2511" s="14"/>
      <c r="K2511" s="14"/>
      <c r="L2511" s="14"/>
      <c r="M2511" s="14"/>
      <c r="N2511" s="14"/>
      <c r="O2511" s="14"/>
      <c r="P2511" s="14"/>
      <c r="Q2511" s="14"/>
      <c r="R2511" s="14"/>
      <c r="S2511" s="14"/>
      <c r="T2511" s="14"/>
      <c r="U2511" s="14"/>
      <c r="V2511" s="14"/>
      <c r="W2511" s="14"/>
      <c r="X2511" s="14"/>
      <c r="Y2511" s="14"/>
      <c r="Z2511" s="14"/>
      <c r="AA2511" s="14"/>
      <c r="AB2511" s="14"/>
      <c r="AC2511" s="14"/>
      <c r="AD2511" s="14"/>
      <c r="AE2511" s="14"/>
      <c r="AF2511" s="14"/>
      <c r="AG2511" s="14"/>
      <c r="AH2511" s="14"/>
      <c r="AI2511" s="14"/>
      <c r="AJ2511" s="14"/>
      <c r="AK2511" s="14"/>
      <c r="AL2511" s="14"/>
      <c r="AM2511" s="14"/>
      <c r="AN2511" s="14"/>
      <c r="AO2511" s="14"/>
      <c r="AP2511" s="14"/>
      <c r="AQ2511" s="14"/>
      <c r="AR2511" s="14"/>
      <c r="AS2511" s="14"/>
      <c r="AT2511" s="14"/>
      <c r="AU2511" s="14"/>
      <c r="AV2511" s="14"/>
      <c r="AW2511" s="14"/>
      <c r="AX2511" s="14"/>
      <c r="AY2511" s="14"/>
      <c r="AZ2511" s="14"/>
      <c r="BA2511" s="14"/>
      <c r="BB2511" s="14"/>
      <c r="BC2511" s="14"/>
      <c r="BD2511" s="14"/>
      <c r="BE2511" s="14"/>
      <c r="BF2511" s="14"/>
      <c r="BG2511" s="14"/>
      <c r="BH2511" s="14"/>
      <c r="BI2511" s="14"/>
      <c r="BJ2511" s="14"/>
      <c r="BK2511" s="14"/>
      <c r="BL2511" s="14"/>
      <c r="BM2511" s="14"/>
      <c r="BN2511" s="14"/>
      <c r="BO2511" s="14"/>
      <c r="BP2511" s="14"/>
      <c r="BQ2511" s="14"/>
      <c r="BR2511" s="14"/>
      <c r="BS2511" s="14"/>
      <c r="BT2511" s="14"/>
      <c r="BU2511" s="14"/>
      <c r="BV2511" s="14"/>
      <c r="BW2511" s="14"/>
      <c r="BX2511" s="14"/>
      <c r="BY2511" s="14"/>
      <c r="BZ2511" s="14"/>
      <c r="CA2511" s="14"/>
      <c r="CB2511" s="14"/>
      <c r="CC2511" s="14"/>
      <c r="CD2511" s="14"/>
      <c r="CE2511" s="14"/>
      <c r="CF2511" s="14"/>
      <c r="CG2511" s="14"/>
      <c r="CH2511" s="14"/>
      <c r="CI2511" s="14"/>
      <c r="CJ2511" s="14"/>
      <c r="CK2511" s="14"/>
      <c r="CL2511" s="14"/>
      <c r="CM2511" s="14"/>
      <c r="CN2511" s="14"/>
      <c r="CO2511" s="14"/>
      <c r="CP2511" s="14"/>
      <c r="CQ2511" s="14"/>
      <c r="CR2511" s="14"/>
      <c r="CS2511" s="14"/>
      <c r="CT2511" s="14"/>
      <c r="CU2511" s="14"/>
      <c r="CV2511" s="14"/>
      <c r="CW2511" s="14">
        <f t="shared" ref="CW2511:DE2511" si="3">SUM(CW2491:CW2510)</f>
        <v>0</v>
      </c>
      <c r="CX2511" s="14">
        <f t="shared" si="3"/>
        <v>0</v>
      </c>
      <c r="CY2511" s="14">
        <f t="shared" si="3"/>
        <v>0</v>
      </c>
      <c r="CZ2511" s="14">
        <f t="shared" si="3"/>
        <v>0</v>
      </c>
      <c r="DA2511" s="14">
        <f t="shared" si="3"/>
        <v>0</v>
      </c>
      <c r="DB2511" s="14">
        <f t="shared" si="3"/>
        <v>0</v>
      </c>
      <c r="DC2511" s="14">
        <f t="shared" si="3"/>
        <v>0</v>
      </c>
      <c r="DD2511" s="14">
        <f t="shared" si="3"/>
        <v>0</v>
      </c>
      <c r="DE2511" s="14">
        <f t="shared" si="3"/>
        <v>0</v>
      </c>
      <c r="DF2511" s="14"/>
      <c r="DG2511" s="14"/>
      <c r="DH2511" s="14"/>
      <c r="DI2511" s="14"/>
      <c r="DJ2511" s="14"/>
      <c r="DK2511" s="14"/>
      <c r="DL2511" s="14"/>
      <c r="DM2511" s="14"/>
      <c r="DN2511" s="14"/>
      <c r="DO2511" s="14"/>
      <c r="DP2511" s="14"/>
      <c r="DQ2511" s="14"/>
      <c r="DR2511" s="14"/>
      <c r="DS2511" s="14"/>
      <c r="DT2511" s="14"/>
      <c r="DU2511" s="14"/>
      <c r="DV2511" s="14"/>
    </row>
  </sheetData>
  <mergeCells count="9">
    <mergeCell ref="B9:B10"/>
    <mergeCell ref="C9:C10"/>
    <mergeCell ref="F9:F10"/>
    <mergeCell ref="B2:F2"/>
    <mergeCell ref="B3:F3"/>
    <mergeCell ref="B4:F4"/>
    <mergeCell ref="B5:F5"/>
    <mergeCell ref="B6:F6"/>
    <mergeCell ref="B7:F7"/>
  </mergeCells>
  <pageMargins left="0.7" right="0.7" top="0.75" bottom="0.75" header="0.3" footer="0.3"/>
  <pageSetup scale="8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6"/>
  </sheetPr>
  <dimension ref="B1:DV2509"/>
  <sheetViews>
    <sheetView showGridLines="0" zoomScaleNormal="100" zoomScaleSheetLayoutView="110" workbookViewId="0">
      <selection activeCell="J23" sqref="J23"/>
    </sheetView>
  </sheetViews>
  <sheetFormatPr baseColWidth="10" defaultRowHeight="12.75" x14ac:dyDescent="0.2"/>
  <cols>
    <col min="2" max="2" width="7" customWidth="1"/>
    <col min="3" max="3" width="39.85546875" customWidth="1"/>
    <col min="4" max="4" width="13.28515625" customWidth="1"/>
    <col min="5" max="5" width="14.140625" customWidth="1"/>
    <col min="6" max="6" width="13.42578125" customWidth="1"/>
    <col min="7" max="8" width="13.7109375" customWidth="1"/>
    <col min="9" max="9" width="14.140625" customWidth="1"/>
    <col min="10" max="10" width="13.7109375" customWidth="1"/>
    <col min="11" max="11" width="9" customWidth="1"/>
    <col min="12" max="19" width="14.7109375" customWidth="1"/>
    <col min="20" max="20" width="14.85546875" customWidth="1"/>
    <col min="21" max="33" width="14.7109375" customWidth="1"/>
    <col min="35" max="35" width="14.7109375" customWidth="1"/>
    <col min="37" max="40" width="14.7109375" customWidth="1"/>
    <col min="41" max="41" width="14.85546875" customWidth="1"/>
    <col min="42" max="45" width="14.7109375" customWidth="1"/>
    <col min="47" max="48" width="14.7109375" customWidth="1"/>
    <col min="50" max="51" width="14.7109375" customWidth="1"/>
    <col min="52" max="52" width="14.5703125" customWidth="1"/>
    <col min="53" max="55" width="14.7109375" customWidth="1"/>
    <col min="58" max="58" width="14.7109375" customWidth="1"/>
    <col min="59" max="59" width="14.85546875" customWidth="1"/>
    <col min="60" max="62" width="14.7109375" customWidth="1"/>
    <col min="64" max="64" width="14.85546875" customWidth="1"/>
    <col min="65" max="66" width="14.7109375" customWidth="1"/>
    <col min="67" max="67" width="16.5703125" customWidth="1"/>
    <col min="68" max="69" width="14.7109375" customWidth="1"/>
    <col min="71" max="76" width="14.7109375" customWidth="1"/>
    <col min="78" max="78" width="14.85546875" customWidth="1"/>
    <col min="79" max="83" width="14.7109375" customWidth="1"/>
    <col min="85" max="89" width="14.7109375" customWidth="1"/>
    <col min="90" max="90" width="14.5703125" customWidth="1"/>
    <col min="92" max="93" width="14.7109375" customWidth="1"/>
    <col min="94" max="94" width="14.85546875" customWidth="1"/>
    <col min="95" max="95" width="14.7109375" customWidth="1"/>
    <col min="99" max="101" width="14.7109375" customWidth="1"/>
    <col min="255" max="255" width="7" customWidth="1"/>
    <col min="256" max="256" width="37.28515625" customWidth="1"/>
    <col min="257" max="257" width="13.28515625" customWidth="1"/>
    <col min="258" max="258" width="14.140625" customWidth="1"/>
    <col min="259" max="259" width="12.5703125" customWidth="1"/>
    <col min="260" max="260" width="13.42578125" customWidth="1"/>
    <col min="261" max="264" width="13.7109375" customWidth="1"/>
    <col min="265" max="265" width="14.140625" customWidth="1"/>
    <col min="266" max="266" width="13.7109375" customWidth="1"/>
    <col min="267" max="267" width="9" customWidth="1"/>
    <col min="268" max="275" width="14.7109375" customWidth="1"/>
    <col min="276" max="276" width="14.85546875" customWidth="1"/>
    <col min="277" max="289" width="14.7109375" customWidth="1"/>
    <col min="291" max="291" width="14.7109375" customWidth="1"/>
    <col min="293" max="296" width="14.7109375" customWidth="1"/>
    <col min="297" max="297" width="14.85546875" customWidth="1"/>
    <col min="298" max="301" width="14.7109375" customWidth="1"/>
    <col min="303" max="304" width="14.7109375" customWidth="1"/>
    <col min="306" max="307" width="14.7109375" customWidth="1"/>
    <col min="308" max="308" width="14.5703125" customWidth="1"/>
    <col min="309" max="311" width="14.7109375" customWidth="1"/>
    <col min="314" max="314" width="14.7109375" customWidth="1"/>
    <col min="315" max="315" width="14.85546875" customWidth="1"/>
    <col min="316" max="318" width="14.7109375" customWidth="1"/>
    <col min="320" max="320" width="14.85546875" customWidth="1"/>
    <col min="321" max="322" width="14.7109375" customWidth="1"/>
    <col min="323" max="323" width="16.5703125" customWidth="1"/>
    <col min="324" max="325" width="14.7109375" customWidth="1"/>
    <col min="327" max="332" width="14.7109375" customWidth="1"/>
    <col min="334" max="334" width="14.85546875" customWidth="1"/>
    <col min="335" max="339" width="14.7109375" customWidth="1"/>
    <col min="341" max="345" width="14.7109375" customWidth="1"/>
    <col min="346" max="346" width="14.5703125" customWidth="1"/>
    <col min="348" max="349" width="14.7109375" customWidth="1"/>
    <col min="350" max="350" width="14.85546875" customWidth="1"/>
    <col min="351" max="351" width="14.7109375" customWidth="1"/>
    <col min="355" max="357" width="14.7109375" customWidth="1"/>
    <col min="511" max="511" width="7" customWidth="1"/>
    <col min="512" max="512" width="37.28515625" customWidth="1"/>
    <col min="513" max="513" width="13.28515625" customWidth="1"/>
    <col min="514" max="514" width="14.140625" customWidth="1"/>
    <col min="515" max="515" width="12.5703125" customWidth="1"/>
    <col min="516" max="516" width="13.42578125" customWidth="1"/>
    <col min="517" max="520" width="13.7109375" customWidth="1"/>
    <col min="521" max="521" width="14.140625" customWidth="1"/>
    <col min="522" max="522" width="13.7109375" customWidth="1"/>
    <col min="523" max="523" width="9" customWidth="1"/>
    <col min="524" max="531" width="14.7109375" customWidth="1"/>
    <col min="532" max="532" width="14.85546875" customWidth="1"/>
    <col min="533" max="545" width="14.7109375" customWidth="1"/>
    <col min="547" max="547" width="14.7109375" customWidth="1"/>
    <col min="549" max="552" width="14.7109375" customWidth="1"/>
    <col min="553" max="553" width="14.85546875" customWidth="1"/>
    <col min="554" max="557" width="14.7109375" customWidth="1"/>
    <col min="559" max="560" width="14.7109375" customWidth="1"/>
    <col min="562" max="563" width="14.7109375" customWidth="1"/>
    <col min="564" max="564" width="14.5703125" customWidth="1"/>
    <col min="565" max="567" width="14.7109375" customWidth="1"/>
    <col min="570" max="570" width="14.7109375" customWidth="1"/>
    <col min="571" max="571" width="14.85546875" customWidth="1"/>
    <col min="572" max="574" width="14.7109375" customWidth="1"/>
    <col min="576" max="576" width="14.85546875" customWidth="1"/>
    <col min="577" max="578" width="14.7109375" customWidth="1"/>
    <col min="579" max="579" width="16.5703125" customWidth="1"/>
    <col min="580" max="581" width="14.7109375" customWidth="1"/>
    <col min="583" max="588" width="14.7109375" customWidth="1"/>
    <col min="590" max="590" width="14.85546875" customWidth="1"/>
    <col min="591" max="595" width="14.7109375" customWidth="1"/>
    <col min="597" max="601" width="14.7109375" customWidth="1"/>
    <col min="602" max="602" width="14.5703125" customWidth="1"/>
    <col min="604" max="605" width="14.7109375" customWidth="1"/>
    <col min="606" max="606" width="14.85546875" customWidth="1"/>
    <col min="607" max="607" width="14.7109375" customWidth="1"/>
    <col min="611" max="613" width="14.7109375" customWidth="1"/>
    <col min="767" max="767" width="7" customWidth="1"/>
    <col min="768" max="768" width="37.28515625" customWidth="1"/>
    <col min="769" max="769" width="13.28515625" customWidth="1"/>
    <col min="770" max="770" width="14.140625" customWidth="1"/>
    <col min="771" max="771" width="12.5703125" customWidth="1"/>
    <col min="772" max="772" width="13.42578125" customWidth="1"/>
    <col min="773" max="776" width="13.7109375" customWidth="1"/>
    <col min="777" max="777" width="14.140625" customWidth="1"/>
    <col min="778" max="778" width="13.7109375" customWidth="1"/>
    <col min="779" max="779" width="9" customWidth="1"/>
    <col min="780" max="787" width="14.7109375" customWidth="1"/>
    <col min="788" max="788" width="14.85546875" customWidth="1"/>
    <col min="789" max="801" width="14.7109375" customWidth="1"/>
    <col min="803" max="803" width="14.7109375" customWidth="1"/>
    <col min="805" max="808" width="14.7109375" customWidth="1"/>
    <col min="809" max="809" width="14.85546875" customWidth="1"/>
    <col min="810" max="813" width="14.7109375" customWidth="1"/>
    <col min="815" max="816" width="14.7109375" customWidth="1"/>
    <col min="818" max="819" width="14.7109375" customWidth="1"/>
    <col min="820" max="820" width="14.5703125" customWidth="1"/>
    <col min="821" max="823" width="14.7109375" customWidth="1"/>
    <col min="826" max="826" width="14.7109375" customWidth="1"/>
    <col min="827" max="827" width="14.85546875" customWidth="1"/>
    <col min="828" max="830" width="14.7109375" customWidth="1"/>
    <col min="832" max="832" width="14.85546875" customWidth="1"/>
    <col min="833" max="834" width="14.7109375" customWidth="1"/>
    <col min="835" max="835" width="16.5703125" customWidth="1"/>
    <col min="836" max="837" width="14.7109375" customWidth="1"/>
    <col min="839" max="844" width="14.7109375" customWidth="1"/>
    <col min="846" max="846" width="14.85546875" customWidth="1"/>
    <col min="847" max="851" width="14.7109375" customWidth="1"/>
    <col min="853" max="857" width="14.7109375" customWidth="1"/>
    <col min="858" max="858" width="14.5703125" customWidth="1"/>
    <col min="860" max="861" width="14.7109375" customWidth="1"/>
    <col min="862" max="862" width="14.85546875" customWidth="1"/>
    <col min="863" max="863" width="14.7109375" customWidth="1"/>
    <col min="867" max="869" width="14.7109375" customWidth="1"/>
    <col min="1023" max="1023" width="7" customWidth="1"/>
    <col min="1024" max="1024" width="37.28515625" customWidth="1"/>
    <col min="1025" max="1025" width="13.28515625" customWidth="1"/>
    <col min="1026" max="1026" width="14.140625" customWidth="1"/>
    <col min="1027" max="1027" width="12.5703125" customWidth="1"/>
    <col min="1028" max="1028" width="13.42578125" customWidth="1"/>
    <col min="1029" max="1032" width="13.7109375" customWidth="1"/>
    <col min="1033" max="1033" width="14.140625" customWidth="1"/>
    <col min="1034" max="1034" width="13.7109375" customWidth="1"/>
    <col min="1035" max="1035" width="9" customWidth="1"/>
    <col min="1036" max="1043" width="14.7109375" customWidth="1"/>
    <col min="1044" max="1044" width="14.85546875" customWidth="1"/>
    <col min="1045" max="1057" width="14.7109375" customWidth="1"/>
    <col min="1059" max="1059" width="14.7109375" customWidth="1"/>
    <col min="1061" max="1064" width="14.7109375" customWidth="1"/>
    <col min="1065" max="1065" width="14.85546875" customWidth="1"/>
    <col min="1066" max="1069" width="14.7109375" customWidth="1"/>
    <col min="1071" max="1072" width="14.7109375" customWidth="1"/>
    <col min="1074" max="1075" width="14.7109375" customWidth="1"/>
    <col min="1076" max="1076" width="14.5703125" customWidth="1"/>
    <col min="1077" max="1079" width="14.7109375" customWidth="1"/>
    <col min="1082" max="1082" width="14.7109375" customWidth="1"/>
    <col min="1083" max="1083" width="14.85546875" customWidth="1"/>
    <col min="1084" max="1086" width="14.7109375" customWidth="1"/>
    <col min="1088" max="1088" width="14.85546875" customWidth="1"/>
    <col min="1089" max="1090" width="14.7109375" customWidth="1"/>
    <col min="1091" max="1091" width="16.5703125" customWidth="1"/>
    <col min="1092" max="1093" width="14.7109375" customWidth="1"/>
    <col min="1095" max="1100" width="14.7109375" customWidth="1"/>
    <col min="1102" max="1102" width="14.85546875" customWidth="1"/>
    <col min="1103" max="1107" width="14.7109375" customWidth="1"/>
    <col min="1109" max="1113" width="14.7109375" customWidth="1"/>
    <col min="1114" max="1114" width="14.5703125" customWidth="1"/>
    <col min="1116" max="1117" width="14.7109375" customWidth="1"/>
    <col min="1118" max="1118" width="14.85546875" customWidth="1"/>
    <col min="1119" max="1119" width="14.7109375" customWidth="1"/>
    <col min="1123" max="1125" width="14.7109375" customWidth="1"/>
    <col min="1279" max="1279" width="7" customWidth="1"/>
    <col min="1280" max="1280" width="37.28515625" customWidth="1"/>
    <col min="1281" max="1281" width="13.28515625" customWidth="1"/>
    <col min="1282" max="1282" width="14.140625" customWidth="1"/>
    <col min="1283" max="1283" width="12.5703125" customWidth="1"/>
    <col min="1284" max="1284" width="13.42578125" customWidth="1"/>
    <col min="1285" max="1288" width="13.7109375" customWidth="1"/>
    <col min="1289" max="1289" width="14.140625" customWidth="1"/>
    <col min="1290" max="1290" width="13.7109375" customWidth="1"/>
    <col min="1291" max="1291" width="9" customWidth="1"/>
    <col min="1292" max="1299" width="14.7109375" customWidth="1"/>
    <col min="1300" max="1300" width="14.85546875" customWidth="1"/>
    <col min="1301" max="1313" width="14.7109375" customWidth="1"/>
    <col min="1315" max="1315" width="14.7109375" customWidth="1"/>
    <col min="1317" max="1320" width="14.7109375" customWidth="1"/>
    <col min="1321" max="1321" width="14.85546875" customWidth="1"/>
    <col min="1322" max="1325" width="14.7109375" customWidth="1"/>
    <col min="1327" max="1328" width="14.7109375" customWidth="1"/>
    <col min="1330" max="1331" width="14.7109375" customWidth="1"/>
    <col min="1332" max="1332" width="14.5703125" customWidth="1"/>
    <col min="1333" max="1335" width="14.7109375" customWidth="1"/>
    <col min="1338" max="1338" width="14.7109375" customWidth="1"/>
    <col min="1339" max="1339" width="14.85546875" customWidth="1"/>
    <col min="1340" max="1342" width="14.7109375" customWidth="1"/>
    <col min="1344" max="1344" width="14.85546875" customWidth="1"/>
    <col min="1345" max="1346" width="14.7109375" customWidth="1"/>
    <col min="1347" max="1347" width="16.5703125" customWidth="1"/>
    <col min="1348" max="1349" width="14.7109375" customWidth="1"/>
    <col min="1351" max="1356" width="14.7109375" customWidth="1"/>
    <col min="1358" max="1358" width="14.85546875" customWidth="1"/>
    <col min="1359" max="1363" width="14.7109375" customWidth="1"/>
    <col min="1365" max="1369" width="14.7109375" customWidth="1"/>
    <col min="1370" max="1370" width="14.5703125" customWidth="1"/>
    <col min="1372" max="1373" width="14.7109375" customWidth="1"/>
    <col min="1374" max="1374" width="14.85546875" customWidth="1"/>
    <col min="1375" max="1375" width="14.7109375" customWidth="1"/>
    <col min="1379" max="1381" width="14.7109375" customWidth="1"/>
    <col min="1535" max="1535" width="7" customWidth="1"/>
    <col min="1536" max="1536" width="37.28515625" customWidth="1"/>
    <col min="1537" max="1537" width="13.28515625" customWidth="1"/>
    <col min="1538" max="1538" width="14.140625" customWidth="1"/>
    <col min="1539" max="1539" width="12.5703125" customWidth="1"/>
    <col min="1540" max="1540" width="13.42578125" customWidth="1"/>
    <col min="1541" max="1544" width="13.7109375" customWidth="1"/>
    <col min="1545" max="1545" width="14.140625" customWidth="1"/>
    <col min="1546" max="1546" width="13.7109375" customWidth="1"/>
    <col min="1547" max="1547" width="9" customWidth="1"/>
    <col min="1548" max="1555" width="14.7109375" customWidth="1"/>
    <col min="1556" max="1556" width="14.85546875" customWidth="1"/>
    <col min="1557" max="1569" width="14.7109375" customWidth="1"/>
    <col min="1571" max="1571" width="14.7109375" customWidth="1"/>
    <col min="1573" max="1576" width="14.7109375" customWidth="1"/>
    <col min="1577" max="1577" width="14.85546875" customWidth="1"/>
    <col min="1578" max="1581" width="14.7109375" customWidth="1"/>
    <col min="1583" max="1584" width="14.7109375" customWidth="1"/>
    <col min="1586" max="1587" width="14.7109375" customWidth="1"/>
    <col min="1588" max="1588" width="14.5703125" customWidth="1"/>
    <col min="1589" max="1591" width="14.7109375" customWidth="1"/>
    <col min="1594" max="1594" width="14.7109375" customWidth="1"/>
    <col min="1595" max="1595" width="14.85546875" customWidth="1"/>
    <col min="1596" max="1598" width="14.7109375" customWidth="1"/>
    <col min="1600" max="1600" width="14.85546875" customWidth="1"/>
    <col min="1601" max="1602" width="14.7109375" customWidth="1"/>
    <col min="1603" max="1603" width="16.5703125" customWidth="1"/>
    <col min="1604" max="1605" width="14.7109375" customWidth="1"/>
    <col min="1607" max="1612" width="14.7109375" customWidth="1"/>
    <col min="1614" max="1614" width="14.85546875" customWidth="1"/>
    <col min="1615" max="1619" width="14.7109375" customWidth="1"/>
    <col min="1621" max="1625" width="14.7109375" customWidth="1"/>
    <col min="1626" max="1626" width="14.5703125" customWidth="1"/>
    <col min="1628" max="1629" width="14.7109375" customWidth="1"/>
    <col min="1630" max="1630" width="14.85546875" customWidth="1"/>
    <col min="1631" max="1631" width="14.7109375" customWidth="1"/>
    <col min="1635" max="1637" width="14.7109375" customWidth="1"/>
    <col min="1791" max="1791" width="7" customWidth="1"/>
    <col min="1792" max="1792" width="37.28515625" customWidth="1"/>
    <col min="1793" max="1793" width="13.28515625" customWidth="1"/>
    <col min="1794" max="1794" width="14.140625" customWidth="1"/>
    <col min="1795" max="1795" width="12.5703125" customWidth="1"/>
    <col min="1796" max="1796" width="13.42578125" customWidth="1"/>
    <col min="1797" max="1800" width="13.7109375" customWidth="1"/>
    <col min="1801" max="1801" width="14.140625" customWidth="1"/>
    <col min="1802" max="1802" width="13.7109375" customWidth="1"/>
    <col min="1803" max="1803" width="9" customWidth="1"/>
    <col min="1804" max="1811" width="14.7109375" customWidth="1"/>
    <col min="1812" max="1812" width="14.85546875" customWidth="1"/>
    <col min="1813" max="1825" width="14.7109375" customWidth="1"/>
    <col min="1827" max="1827" width="14.7109375" customWidth="1"/>
    <col min="1829" max="1832" width="14.7109375" customWidth="1"/>
    <col min="1833" max="1833" width="14.85546875" customWidth="1"/>
    <col min="1834" max="1837" width="14.7109375" customWidth="1"/>
    <col min="1839" max="1840" width="14.7109375" customWidth="1"/>
    <col min="1842" max="1843" width="14.7109375" customWidth="1"/>
    <col min="1844" max="1844" width="14.5703125" customWidth="1"/>
    <col min="1845" max="1847" width="14.7109375" customWidth="1"/>
    <col min="1850" max="1850" width="14.7109375" customWidth="1"/>
    <col min="1851" max="1851" width="14.85546875" customWidth="1"/>
    <col min="1852" max="1854" width="14.7109375" customWidth="1"/>
    <col min="1856" max="1856" width="14.85546875" customWidth="1"/>
    <col min="1857" max="1858" width="14.7109375" customWidth="1"/>
    <col min="1859" max="1859" width="16.5703125" customWidth="1"/>
    <col min="1860" max="1861" width="14.7109375" customWidth="1"/>
    <col min="1863" max="1868" width="14.7109375" customWidth="1"/>
    <col min="1870" max="1870" width="14.85546875" customWidth="1"/>
    <col min="1871" max="1875" width="14.7109375" customWidth="1"/>
    <col min="1877" max="1881" width="14.7109375" customWidth="1"/>
    <col min="1882" max="1882" width="14.5703125" customWidth="1"/>
    <col min="1884" max="1885" width="14.7109375" customWidth="1"/>
    <col min="1886" max="1886" width="14.85546875" customWidth="1"/>
    <col min="1887" max="1887" width="14.7109375" customWidth="1"/>
    <col min="1891" max="1893" width="14.7109375" customWidth="1"/>
    <col min="2047" max="2047" width="7" customWidth="1"/>
    <col min="2048" max="2048" width="37.28515625" customWidth="1"/>
    <col min="2049" max="2049" width="13.28515625" customWidth="1"/>
    <col min="2050" max="2050" width="14.140625" customWidth="1"/>
    <col min="2051" max="2051" width="12.5703125" customWidth="1"/>
    <col min="2052" max="2052" width="13.42578125" customWidth="1"/>
    <col min="2053" max="2056" width="13.7109375" customWidth="1"/>
    <col min="2057" max="2057" width="14.140625" customWidth="1"/>
    <col min="2058" max="2058" width="13.7109375" customWidth="1"/>
    <col min="2059" max="2059" width="9" customWidth="1"/>
    <col min="2060" max="2067" width="14.7109375" customWidth="1"/>
    <col min="2068" max="2068" width="14.85546875" customWidth="1"/>
    <col min="2069" max="2081" width="14.7109375" customWidth="1"/>
    <col min="2083" max="2083" width="14.7109375" customWidth="1"/>
    <col min="2085" max="2088" width="14.7109375" customWidth="1"/>
    <col min="2089" max="2089" width="14.85546875" customWidth="1"/>
    <col min="2090" max="2093" width="14.7109375" customWidth="1"/>
    <col min="2095" max="2096" width="14.7109375" customWidth="1"/>
    <col min="2098" max="2099" width="14.7109375" customWidth="1"/>
    <col min="2100" max="2100" width="14.5703125" customWidth="1"/>
    <col min="2101" max="2103" width="14.7109375" customWidth="1"/>
    <col min="2106" max="2106" width="14.7109375" customWidth="1"/>
    <col min="2107" max="2107" width="14.85546875" customWidth="1"/>
    <col min="2108" max="2110" width="14.7109375" customWidth="1"/>
    <col min="2112" max="2112" width="14.85546875" customWidth="1"/>
    <col min="2113" max="2114" width="14.7109375" customWidth="1"/>
    <col min="2115" max="2115" width="16.5703125" customWidth="1"/>
    <col min="2116" max="2117" width="14.7109375" customWidth="1"/>
    <col min="2119" max="2124" width="14.7109375" customWidth="1"/>
    <col min="2126" max="2126" width="14.85546875" customWidth="1"/>
    <col min="2127" max="2131" width="14.7109375" customWidth="1"/>
    <col min="2133" max="2137" width="14.7109375" customWidth="1"/>
    <col min="2138" max="2138" width="14.5703125" customWidth="1"/>
    <col min="2140" max="2141" width="14.7109375" customWidth="1"/>
    <col min="2142" max="2142" width="14.85546875" customWidth="1"/>
    <col min="2143" max="2143" width="14.7109375" customWidth="1"/>
    <col min="2147" max="2149" width="14.7109375" customWidth="1"/>
    <col min="2303" max="2303" width="7" customWidth="1"/>
    <col min="2304" max="2304" width="37.28515625" customWidth="1"/>
    <col min="2305" max="2305" width="13.28515625" customWidth="1"/>
    <col min="2306" max="2306" width="14.140625" customWidth="1"/>
    <col min="2307" max="2307" width="12.5703125" customWidth="1"/>
    <col min="2308" max="2308" width="13.42578125" customWidth="1"/>
    <col min="2309" max="2312" width="13.7109375" customWidth="1"/>
    <col min="2313" max="2313" width="14.140625" customWidth="1"/>
    <col min="2314" max="2314" width="13.7109375" customWidth="1"/>
    <col min="2315" max="2315" width="9" customWidth="1"/>
    <col min="2316" max="2323" width="14.7109375" customWidth="1"/>
    <col min="2324" max="2324" width="14.85546875" customWidth="1"/>
    <col min="2325" max="2337" width="14.7109375" customWidth="1"/>
    <col min="2339" max="2339" width="14.7109375" customWidth="1"/>
    <col min="2341" max="2344" width="14.7109375" customWidth="1"/>
    <col min="2345" max="2345" width="14.85546875" customWidth="1"/>
    <col min="2346" max="2349" width="14.7109375" customWidth="1"/>
    <col min="2351" max="2352" width="14.7109375" customWidth="1"/>
    <col min="2354" max="2355" width="14.7109375" customWidth="1"/>
    <col min="2356" max="2356" width="14.5703125" customWidth="1"/>
    <col min="2357" max="2359" width="14.7109375" customWidth="1"/>
    <col min="2362" max="2362" width="14.7109375" customWidth="1"/>
    <col min="2363" max="2363" width="14.85546875" customWidth="1"/>
    <col min="2364" max="2366" width="14.7109375" customWidth="1"/>
    <col min="2368" max="2368" width="14.85546875" customWidth="1"/>
    <col min="2369" max="2370" width="14.7109375" customWidth="1"/>
    <col min="2371" max="2371" width="16.5703125" customWidth="1"/>
    <col min="2372" max="2373" width="14.7109375" customWidth="1"/>
    <col min="2375" max="2380" width="14.7109375" customWidth="1"/>
    <col min="2382" max="2382" width="14.85546875" customWidth="1"/>
    <col min="2383" max="2387" width="14.7109375" customWidth="1"/>
    <col min="2389" max="2393" width="14.7109375" customWidth="1"/>
    <col min="2394" max="2394" width="14.5703125" customWidth="1"/>
    <col min="2396" max="2397" width="14.7109375" customWidth="1"/>
    <col min="2398" max="2398" width="14.85546875" customWidth="1"/>
    <col min="2399" max="2399" width="14.7109375" customWidth="1"/>
    <col min="2403" max="2405" width="14.7109375" customWidth="1"/>
    <col min="2559" max="2559" width="7" customWidth="1"/>
    <col min="2560" max="2560" width="37.28515625" customWidth="1"/>
    <col min="2561" max="2561" width="13.28515625" customWidth="1"/>
    <col min="2562" max="2562" width="14.140625" customWidth="1"/>
    <col min="2563" max="2563" width="12.5703125" customWidth="1"/>
    <col min="2564" max="2564" width="13.42578125" customWidth="1"/>
    <col min="2565" max="2568" width="13.7109375" customWidth="1"/>
    <col min="2569" max="2569" width="14.140625" customWidth="1"/>
    <col min="2570" max="2570" width="13.7109375" customWidth="1"/>
    <col min="2571" max="2571" width="9" customWidth="1"/>
    <col min="2572" max="2579" width="14.7109375" customWidth="1"/>
    <col min="2580" max="2580" width="14.85546875" customWidth="1"/>
    <col min="2581" max="2593" width="14.7109375" customWidth="1"/>
    <col min="2595" max="2595" width="14.7109375" customWidth="1"/>
    <col min="2597" max="2600" width="14.7109375" customWidth="1"/>
    <col min="2601" max="2601" width="14.85546875" customWidth="1"/>
    <col min="2602" max="2605" width="14.7109375" customWidth="1"/>
    <col min="2607" max="2608" width="14.7109375" customWidth="1"/>
    <col min="2610" max="2611" width="14.7109375" customWidth="1"/>
    <col min="2612" max="2612" width="14.5703125" customWidth="1"/>
    <col min="2613" max="2615" width="14.7109375" customWidth="1"/>
    <col min="2618" max="2618" width="14.7109375" customWidth="1"/>
    <col min="2619" max="2619" width="14.85546875" customWidth="1"/>
    <col min="2620" max="2622" width="14.7109375" customWidth="1"/>
    <col min="2624" max="2624" width="14.85546875" customWidth="1"/>
    <col min="2625" max="2626" width="14.7109375" customWidth="1"/>
    <col min="2627" max="2627" width="16.5703125" customWidth="1"/>
    <col min="2628" max="2629" width="14.7109375" customWidth="1"/>
    <col min="2631" max="2636" width="14.7109375" customWidth="1"/>
    <col min="2638" max="2638" width="14.85546875" customWidth="1"/>
    <col min="2639" max="2643" width="14.7109375" customWidth="1"/>
    <col min="2645" max="2649" width="14.7109375" customWidth="1"/>
    <col min="2650" max="2650" width="14.5703125" customWidth="1"/>
    <col min="2652" max="2653" width="14.7109375" customWidth="1"/>
    <col min="2654" max="2654" width="14.85546875" customWidth="1"/>
    <col min="2655" max="2655" width="14.7109375" customWidth="1"/>
    <col min="2659" max="2661" width="14.7109375" customWidth="1"/>
    <col min="2815" max="2815" width="7" customWidth="1"/>
    <col min="2816" max="2816" width="37.28515625" customWidth="1"/>
    <col min="2817" max="2817" width="13.28515625" customWidth="1"/>
    <col min="2818" max="2818" width="14.140625" customWidth="1"/>
    <col min="2819" max="2819" width="12.5703125" customWidth="1"/>
    <col min="2820" max="2820" width="13.42578125" customWidth="1"/>
    <col min="2821" max="2824" width="13.7109375" customWidth="1"/>
    <col min="2825" max="2825" width="14.140625" customWidth="1"/>
    <col min="2826" max="2826" width="13.7109375" customWidth="1"/>
    <col min="2827" max="2827" width="9" customWidth="1"/>
    <col min="2828" max="2835" width="14.7109375" customWidth="1"/>
    <col min="2836" max="2836" width="14.85546875" customWidth="1"/>
    <col min="2837" max="2849" width="14.7109375" customWidth="1"/>
    <col min="2851" max="2851" width="14.7109375" customWidth="1"/>
    <col min="2853" max="2856" width="14.7109375" customWidth="1"/>
    <col min="2857" max="2857" width="14.85546875" customWidth="1"/>
    <col min="2858" max="2861" width="14.7109375" customWidth="1"/>
    <col min="2863" max="2864" width="14.7109375" customWidth="1"/>
    <col min="2866" max="2867" width="14.7109375" customWidth="1"/>
    <col min="2868" max="2868" width="14.5703125" customWidth="1"/>
    <col min="2869" max="2871" width="14.7109375" customWidth="1"/>
    <col min="2874" max="2874" width="14.7109375" customWidth="1"/>
    <col min="2875" max="2875" width="14.85546875" customWidth="1"/>
    <col min="2876" max="2878" width="14.7109375" customWidth="1"/>
    <col min="2880" max="2880" width="14.85546875" customWidth="1"/>
    <col min="2881" max="2882" width="14.7109375" customWidth="1"/>
    <col min="2883" max="2883" width="16.5703125" customWidth="1"/>
    <col min="2884" max="2885" width="14.7109375" customWidth="1"/>
    <col min="2887" max="2892" width="14.7109375" customWidth="1"/>
    <col min="2894" max="2894" width="14.85546875" customWidth="1"/>
    <col min="2895" max="2899" width="14.7109375" customWidth="1"/>
    <col min="2901" max="2905" width="14.7109375" customWidth="1"/>
    <col min="2906" max="2906" width="14.5703125" customWidth="1"/>
    <col min="2908" max="2909" width="14.7109375" customWidth="1"/>
    <col min="2910" max="2910" width="14.85546875" customWidth="1"/>
    <col min="2911" max="2911" width="14.7109375" customWidth="1"/>
    <col min="2915" max="2917" width="14.7109375" customWidth="1"/>
    <col min="3071" max="3071" width="7" customWidth="1"/>
    <col min="3072" max="3072" width="37.28515625" customWidth="1"/>
    <col min="3073" max="3073" width="13.28515625" customWidth="1"/>
    <col min="3074" max="3074" width="14.140625" customWidth="1"/>
    <col min="3075" max="3075" width="12.5703125" customWidth="1"/>
    <col min="3076" max="3076" width="13.42578125" customWidth="1"/>
    <col min="3077" max="3080" width="13.7109375" customWidth="1"/>
    <col min="3081" max="3081" width="14.140625" customWidth="1"/>
    <col min="3082" max="3082" width="13.7109375" customWidth="1"/>
    <col min="3083" max="3083" width="9" customWidth="1"/>
    <col min="3084" max="3091" width="14.7109375" customWidth="1"/>
    <col min="3092" max="3092" width="14.85546875" customWidth="1"/>
    <col min="3093" max="3105" width="14.7109375" customWidth="1"/>
    <col min="3107" max="3107" width="14.7109375" customWidth="1"/>
    <col min="3109" max="3112" width="14.7109375" customWidth="1"/>
    <col min="3113" max="3113" width="14.85546875" customWidth="1"/>
    <col min="3114" max="3117" width="14.7109375" customWidth="1"/>
    <col min="3119" max="3120" width="14.7109375" customWidth="1"/>
    <col min="3122" max="3123" width="14.7109375" customWidth="1"/>
    <col min="3124" max="3124" width="14.5703125" customWidth="1"/>
    <col min="3125" max="3127" width="14.7109375" customWidth="1"/>
    <col min="3130" max="3130" width="14.7109375" customWidth="1"/>
    <col min="3131" max="3131" width="14.85546875" customWidth="1"/>
    <col min="3132" max="3134" width="14.7109375" customWidth="1"/>
    <col min="3136" max="3136" width="14.85546875" customWidth="1"/>
    <col min="3137" max="3138" width="14.7109375" customWidth="1"/>
    <col min="3139" max="3139" width="16.5703125" customWidth="1"/>
    <col min="3140" max="3141" width="14.7109375" customWidth="1"/>
    <col min="3143" max="3148" width="14.7109375" customWidth="1"/>
    <col min="3150" max="3150" width="14.85546875" customWidth="1"/>
    <col min="3151" max="3155" width="14.7109375" customWidth="1"/>
    <col min="3157" max="3161" width="14.7109375" customWidth="1"/>
    <col min="3162" max="3162" width="14.5703125" customWidth="1"/>
    <col min="3164" max="3165" width="14.7109375" customWidth="1"/>
    <col min="3166" max="3166" width="14.85546875" customWidth="1"/>
    <col min="3167" max="3167" width="14.7109375" customWidth="1"/>
    <col min="3171" max="3173" width="14.7109375" customWidth="1"/>
    <col min="3327" max="3327" width="7" customWidth="1"/>
    <col min="3328" max="3328" width="37.28515625" customWidth="1"/>
    <col min="3329" max="3329" width="13.28515625" customWidth="1"/>
    <col min="3330" max="3330" width="14.140625" customWidth="1"/>
    <col min="3331" max="3331" width="12.5703125" customWidth="1"/>
    <col min="3332" max="3332" width="13.42578125" customWidth="1"/>
    <col min="3333" max="3336" width="13.7109375" customWidth="1"/>
    <col min="3337" max="3337" width="14.140625" customWidth="1"/>
    <col min="3338" max="3338" width="13.7109375" customWidth="1"/>
    <col min="3339" max="3339" width="9" customWidth="1"/>
    <col min="3340" max="3347" width="14.7109375" customWidth="1"/>
    <col min="3348" max="3348" width="14.85546875" customWidth="1"/>
    <col min="3349" max="3361" width="14.7109375" customWidth="1"/>
    <col min="3363" max="3363" width="14.7109375" customWidth="1"/>
    <col min="3365" max="3368" width="14.7109375" customWidth="1"/>
    <col min="3369" max="3369" width="14.85546875" customWidth="1"/>
    <col min="3370" max="3373" width="14.7109375" customWidth="1"/>
    <col min="3375" max="3376" width="14.7109375" customWidth="1"/>
    <col min="3378" max="3379" width="14.7109375" customWidth="1"/>
    <col min="3380" max="3380" width="14.5703125" customWidth="1"/>
    <col min="3381" max="3383" width="14.7109375" customWidth="1"/>
    <col min="3386" max="3386" width="14.7109375" customWidth="1"/>
    <col min="3387" max="3387" width="14.85546875" customWidth="1"/>
    <col min="3388" max="3390" width="14.7109375" customWidth="1"/>
    <col min="3392" max="3392" width="14.85546875" customWidth="1"/>
    <col min="3393" max="3394" width="14.7109375" customWidth="1"/>
    <col min="3395" max="3395" width="16.5703125" customWidth="1"/>
    <col min="3396" max="3397" width="14.7109375" customWidth="1"/>
    <col min="3399" max="3404" width="14.7109375" customWidth="1"/>
    <col min="3406" max="3406" width="14.85546875" customWidth="1"/>
    <col min="3407" max="3411" width="14.7109375" customWidth="1"/>
    <col min="3413" max="3417" width="14.7109375" customWidth="1"/>
    <col min="3418" max="3418" width="14.5703125" customWidth="1"/>
    <col min="3420" max="3421" width="14.7109375" customWidth="1"/>
    <col min="3422" max="3422" width="14.85546875" customWidth="1"/>
    <col min="3423" max="3423" width="14.7109375" customWidth="1"/>
    <col min="3427" max="3429" width="14.7109375" customWidth="1"/>
    <col min="3583" max="3583" width="7" customWidth="1"/>
    <col min="3584" max="3584" width="37.28515625" customWidth="1"/>
    <col min="3585" max="3585" width="13.28515625" customWidth="1"/>
    <col min="3586" max="3586" width="14.140625" customWidth="1"/>
    <col min="3587" max="3587" width="12.5703125" customWidth="1"/>
    <col min="3588" max="3588" width="13.42578125" customWidth="1"/>
    <col min="3589" max="3592" width="13.7109375" customWidth="1"/>
    <col min="3593" max="3593" width="14.140625" customWidth="1"/>
    <col min="3594" max="3594" width="13.7109375" customWidth="1"/>
    <col min="3595" max="3595" width="9" customWidth="1"/>
    <col min="3596" max="3603" width="14.7109375" customWidth="1"/>
    <col min="3604" max="3604" width="14.85546875" customWidth="1"/>
    <col min="3605" max="3617" width="14.7109375" customWidth="1"/>
    <col min="3619" max="3619" width="14.7109375" customWidth="1"/>
    <col min="3621" max="3624" width="14.7109375" customWidth="1"/>
    <col min="3625" max="3625" width="14.85546875" customWidth="1"/>
    <col min="3626" max="3629" width="14.7109375" customWidth="1"/>
    <col min="3631" max="3632" width="14.7109375" customWidth="1"/>
    <col min="3634" max="3635" width="14.7109375" customWidth="1"/>
    <col min="3636" max="3636" width="14.5703125" customWidth="1"/>
    <col min="3637" max="3639" width="14.7109375" customWidth="1"/>
    <col min="3642" max="3642" width="14.7109375" customWidth="1"/>
    <col min="3643" max="3643" width="14.85546875" customWidth="1"/>
    <col min="3644" max="3646" width="14.7109375" customWidth="1"/>
    <col min="3648" max="3648" width="14.85546875" customWidth="1"/>
    <col min="3649" max="3650" width="14.7109375" customWidth="1"/>
    <col min="3651" max="3651" width="16.5703125" customWidth="1"/>
    <col min="3652" max="3653" width="14.7109375" customWidth="1"/>
    <col min="3655" max="3660" width="14.7109375" customWidth="1"/>
    <col min="3662" max="3662" width="14.85546875" customWidth="1"/>
    <col min="3663" max="3667" width="14.7109375" customWidth="1"/>
    <col min="3669" max="3673" width="14.7109375" customWidth="1"/>
    <col min="3674" max="3674" width="14.5703125" customWidth="1"/>
    <col min="3676" max="3677" width="14.7109375" customWidth="1"/>
    <col min="3678" max="3678" width="14.85546875" customWidth="1"/>
    <col min="3679" max="3679" width="14.7109375" customWidth="1"/>
    <col min="3683" max="3685" width="14.7109375" customWidth="1"/>
    <col min="3839" max="3839" width="7" customWidth="1"/>
    <col min="3840" max="3840" width="37.28515625" customWidth="1"/>
    <col min="3841" max="3841" width="13.28515625" customWidth="1"/>
    <col min="3842" max="3842" width="14.140625" customWidth="1"/>
    <col min="3843" max="3843" width="12.5703125" customWidth="1"/>
    <col min="3844" max="3844" width="13.42578125" customWidth="1"/>
    <col min="3845" max="3848" width="13.7109375" customWidth="1"/>
    <col min="3849" max="3849" width="14.140625" customWidth="1"/>
    <col min="3850" max="3850" width="13.7109375" customWidth="1"/>
    <col min="3851" max="3851" width="9" customWidth="1"/>
    <col min="3852" max="3859" width="14.7109375" customWidth="1"/>
    <col min="3860" max="3860" width="14.85546875" customWidth="1"/>
    <col min="3861" max="3873" width="14.7109375" customWidth="1"/>
    <col min="3875" max="3875" width="14.7109375" customWidth="1"/>
    <col min="3877" max="3880" width="14.7109375" customWidth="1"/>
    <col min="3881" max="3881" width="14.85546875" customWidth="1"/>
    <col min="3882" max="3885" width="14.7109375" customWidth="1"/>
    <col min="3887" max="3888" width="14.7109375" customWidth="1"/>
    <col min="3890" max="3891" width="14.7109375" customWidth="1"/>
    <col min="3892" max="3892" width="14.5703125" customWidth="1"/>
    <col min="3893" max="3895" width="14.7109375" customWidth="1"/>
    <col min="3898" max="3898" width="14.7109375" customWidth="1"/>
    <col min="3899" max="3899" width="14.85546875" customWidth="1"/>
    <col min="3900" max="3902" width="14.7109375" customWidth="1"/>
    <col min="3904" max="3904" width="14.85546875" customWidth="1"/>
    <col min="3905" max="3906" width="14.7109375" customWidth="1"/>
    <col min="3907" max="3907" width="16.5703125" customWidth="1"/>
    <col min="3908" max="3909" width="14.7109375" customWidth="1"/>
    <col min="3911" max="3916" width="14.7109375" customWidth="1"/>
    <col min="3918" max="3918" width="14.85546875" customWidth="1"/>
    <col min="3919" max="3923" width="14.7109375" customWidth="1"/>
    <col min="3925" max="3929" width="14.7109375" customWidth="1"/>
    <col min="3930" max="3930" width="14.5703125" customWidth="1"/>
    <col min="3932" max="3933" width="14.7109375" customWidth="1"/>
    <col min="3934" max="3934" width="14.85546875" customWidth="1"/>
    <col min="3935" max="3935" width="14.7109375" customWidth="1"/>
    <col min="3939" max="3941" width="14.7109375" customWidth="1"/>
    <col min="4095" max="4095" width="7" customWidth="1"/>
    <col min="4096" max="4096" width="37.28515625" customWidth="1"/>
    <col min="4097" max="4097" width="13.28515625" customWidth="1"/>
    <col min="4098" max="4098" width="14.140625" customWidth="1"/>
    <col min="4099" max="4099" width="12.5703125" customWidth="1"/>
    <col min="4100" max="4100" width="13.42578125" customWidth="1"/>
    <col min="4101" max="4104" width="13.7109375" customWidth="1"/>
    <col min="4105" max="4105" width="14.140625" customWidth="1"/>
    <col min="4106" max="4106" width="13.7109375" customWidth="1"/>
    <col min="4107" max="4107" width="9" customWidth="1"/>
    <col min="4108" max="4115" width="14.7109375" customWidth="1"/>
    <col min="4116" max="4116" width="14.85546875" customWidth="1"/>
    <col min="4117" max="4129" width="14.7109375" customWidth="1"/>
    <col min="4131" max="4131" width="14.7109375" customWidth="1"/>
    <col min="4133" max="4136" width="14.7109375" customWidth="1"/>
    <col min="4137" max="4137" width="14.85546875" customWidth="1"/>
    <col min="4138" max="4141" width="14.7109375" customWidth="1"/>
    <col min="4143" max="4144" width="14.7109375" customWidth="1"/>
    <col min="4146" max="4147" width="14.7109375" customWidth="1"/>
    <col min="4148" max="4148" width="14.5703125" customWidth="1"/>
    <col min="4149" max="4151" width="14.7109375" customWidth="1"/>
    <col min="4154" max="4154" width="14.7109375" customWidth="1"/>
    <col min="4155" max="4155" width="14.85546875" customWidth="1"/>
    <col min="4156" max="4158" width="14.7109375" customWidth="1"/>
    <col min="4160" max="4160" width="14.85546875" customWidth="1"/>
    <col min="4161" max="4162" width="14.7109375" customWidth="1"/>
    <col min="4163" max="4163" width="16.5703125" customWidth="1"/>
    <col min="4164" max="4165" width="14.7109375" customWidth="1"/>
    <col min="4167" max="4172" width="14.7109375" customWidth="1"/>
    <col min="4174" max="4174" width="14.85546875" customWidth="1"/>
    <col min="4175" max="4179" width="14.7109375" customWidth="1"/>
    <col min="4181" max="4185" width="14.7109375" customWidth="1"/>
    <col min="4186" max="4186" width="14.5703125" customWidth="1"/>
    <col min="4188" max="4189" width="14.7109375" customWidth="1"/>
    <col min="4190" max="4190" width="14.85546875" customWidth="1"/>
    <col min="4191" max="4191" width="14.7109375" customWidth="1"/>
    <col min="4195" max="4197" width="14.7109375" customWidth="1"/>
    <col min="4351" max="4351" width="7" customWidth="1"/>
    <col min="4352" max="4352" width="37.28515625" customWidth="1"/>
    <col min="4353" max="4353" width="13.28515625" customWidth="1"/>
    <col min="4354" max="4354" width="14.140625" customWidth="1"/>
    <col min="4355" max="4355" width="12.5703125" customWidth="1"/>
    <col min="4356" max="4356" width="13.42578125" customWidth="1"/>
    <col min="4357" max="4360" width="13.7109375" customWidth="1"/>
    <col min="4361" max="4361" width="14.140625" customWidth="1"/>
    <col min="4362" max="4362" width="13.7109375" customWidth="1"/>
    <col min="4363" max="4363" width="9" customWidth="1"/>
    <col min="4364" max="4371" width="14.7109375" customWidth="1"/>
    <col min="4372" max="4372" width="14.85546875" customWidth="1"/>
    <col min="4373" max="4385" width="14.7109375" customWidth="1"/>
    <col min="4387" max="4387" width="14.7109375" customWidth="1"/>
    <col min="4389" max="4392" width="14.7109375" customWidth="1"/>
    <col min="4393" max="4393" width="14.85546875" customWidth="1"/>
    <col min="4394" max="4397" width="14.7109375" customWidth="1"/>
    <col min="4399" max="4400" width="14.7109375" customWidth="1"/>
    <col min="4402" max="4403" width="14.7109375" customWidth="1"/>
    <col min="4404" max="4404" width="14.5703125" customWidth="1"/>
    <col min="4405" max="4407" width="14.7109375" customWidth="1"/>
    <col min="4410" max="4410" width="14.7109375" customWidth="1"/>
    <col min="4411" max="4411" width="14.85546875" customWidth="1"/>
    <col min="4412" max="4414" width="14.7109375" customWidth="1"/>
    <col min="4416" max="4416" width="14.85546875" customWidth="1"/>
    <col min="4417" max="4418" width="14.7109375" customWidth="1"/>
    <col min="4419" max="4419" width="16.5703125" customWidth="1"/>
    <col min="4420" max="4421" width="14.7109375" customWidth="1"/>
    <col min="4423" max="4428" width="14.7109375" customWidth="1"/>
    <col min="4430" max="4430" width="14.85546875" customWidth="1"/>
    <col min="4431" max="4435" width="14.7109375" customWidth="1"/>
    <col min="4437" max="4441" width="14.7109375" customWidth="1"/>
    <col min="4442" max="4442" width="14.5703125" customWidth="1"/>
    <col min="4444" max="4445" width="14.7109375" customWidth="1"/>
    <col min="4446" max="4446" width="14.85546875" customWidth="1"/>
    <col min="4447" max="4447" width="14.7109375" customWidth="1"/>
    <col min="4451" max="4453" width="14.7109375" customWidth="1"/>
    <col min="4607" max="4607" width="7" customWidth="1"/>
    <col min="4608" max="4608" width="37.28515625" customWidth="1"/>
    <col min="4609" max="4609" width="13.28515625" customWidth="1"/>
    <col min="4610" max="4610" width="14.140625" customWidth="1"/>
    <col min="4611" max="4611" width="12.5703125" customWidth="1"/>
    <col min="4612" max="4612" width="13.42578125" customWidth="1"/>
    <col min="4613" max="4616" width="13.7109375" customWidth="1"/>
    <col min="4617" max="4617" width="14.140625" customWidth="1"/>
    <col min="4618" max="4618" width="13.7109375" customWidth="1"/>
    <col min="4619" max="4619" width="9" customWidth="1"/>
    <col min="4620" max="4627" width="14.7109375" customWidth="1"/>
    <col min="4628" max="4628" width="14.85546875" customWidth="1"/>
    <col min="4629" max="4641" width="14.7109375" customWidth="1"/>
    <col min="4643" max="4643" width="14.7109375" customWidth="1"/>
    <col min="4645" max="4648" width="14.7109375" customWidth="1"/>
    <col min="4649" max="4649" width="14.85546875" customWidth="1"/>
    <col min="4650" max="4653" width="14.7109375" customWidth="1"/>
    <col min="4655" max="4656" width="14.7109375" customWidth="1"/>
    <col min="4658" max="4659" width="14.7109375" customWidth="1"/>
    <col min="4660" max="4660" width="14.5703125" customWidth="1"/>
    <col min="4661" max="4663" width="14.7109375" customWidth="1"/>
    <col min="4666" max="4666" width="14.7109375" customWidth="1"/>
    <col min="4667" max="4667" width="14.85546875" customWidth="1"/>
    <col min="4668" max="4670" width="14.7109375" customWidth="1"/>
    <col min="4672" max="4672" width="14.85546875" customWidth="1"/>
    <col min="4673" max="4674" width="14.7109375" customWidth="1"/>
    <col min="4675" max="4675" width="16.5703125" customWidth="1"/>
    <col min="4676" max="4677" width="14.7109375" customWidth="1"/>
    <col min="4679" max="4684" width="14.7109375" customWidth="1"/>
    <col min="4686" max="4686" width="14.85546875" customWidth="1"/>
    <col min="4687" max="4691" width="14.7109375" customWidth="1"/>
    <col min="4693" max="4697" width="14.7109375" customWidth="1"/>
    <col min="4698" max="4698" width="14.5703125" customWidth="1"/>
    <col min="4700" max="4701" width="14.7109375" customWidth="1"/>
    <col min="4702" max="4702" width="14.85546875" customWidth="1"/>
    <col min="4703" max="4703" width="14.7109375" customWidth="1"/>
    <col min="4707" max="4709" width="14.7109375" customWidth="1"/>
    <col min="4863" max="4863" width="7" customWidth="1"/>
    <col min="4864" max="4864" width="37.28515625" customWidth="1"/>
    <col min="4865" max="4865" width="13.28515625" customWidth="1"/>
    <col min="4866" max="4866" width="14.140625" customWidth="1"/>
    <col min="4867" max="4867" width="12.5703125" customWidth="1"/>
    <col min="4868" max="4868" width="13.42578125" customWidth="1"/>
    <col min="4869" max="4872" width="13.7109375" customWidth="1"/>
    <col min="4873" max="4873" width="14.140625" customWidth="1"/>
    <col min="4874" max="4874" width="13.7109375" customWidth="1"/>
    <col min="4875" max="4875" width="9" customWidth="1"/>
    <col min="4876" max="4883" width="14.7109375" customWidth="1"/>
    <col min="4884" max="4884" width="14.85546875" customWidth="1"/>
    <col min="4885" max="4897" width="14.7109375" customWidth="1"/>
    <col min="4899" max="4899" width="14.7109375" customWidth="1"/>
    <col min="4901" max="4904" width="14.7109375" customWidth="1"/>
    <col min="4905" max="4905" width="14.85546875" customWidth="1"/>
    <col min="4906" max="4909" width="14.7109375" customWidth="1"/>
    <col min="4911" max="4912" width="14.7109375" customWidth="1"/>
    <col min="4914" max="4915" width="14.7109375" customWidth="1"/>
    <col min="4916" max="4916" width="14.5703125" customWidth="1"/>
    <col min="4917" max="4919" width="14.7109375" customWidth="1"/>
    <col min="4922" max="4922" width="14.7109375" customWidth="1"/>
    <col min="4923" max="4923" width="14.85546875" customWidth="1"/>
    <col min="4924" max="4926" width="14.7109375" customWidth="1"/>
    <col min="4928" max="4928" width="14.85546875" customWidth="1"/>
    <col min="4929" max="4930" width="14.7109375" customWidth="1"/>
    <col min="4931" max="4931" width="16.5703125" customWidth="1"/>
    <col min="4932" max="4933" width="14.7109375" customWidth="1"/>
    <col min="4935" max="4940" width="14.7109375" customWidth="1"/>
    <col min="4942" max="4942" width="14.85546875" customWidth="1"/>
    <col min="4943" max="4947" width="14.7109375" customWidth="1"/>
    <col min="4949" max="4953" width="14.7109375" customWidth="1"/>
    <col min="4954" max="4954" width="14.5703125" customWidth="1"/>
    <col min="4956" max="4957" width="14.7109375" customWidth="1"/>
    <col min="4958" max="4958" width="14.85546875" customWidth="1"/>
    <col min="4959" max="4959" width="14.7109375" customWidth="1"/>
    <col min="4963" max="4965" width="14.7109375" customWidth="1"/>
    <col min="5119" max="5119" width="7" customWidth="1"/>
    <col min="5120" max="5120" width="37.28515625" customWidth="1"/>
    <col min="5121" max="5121" width="13.28515625" customWidth="1"/>
    <col min="5122" max="5122" width="14.140625" customWidth="1"/>
    <col min="5123" max="5123" width="12.5703125" customWidth="1"/>
    <col min="5124" max="5124" width="13.42578125" customWidth="1"/>
    <col min="5125" max="5128" width="13.7109375" customWidth="1"/>
    <col min="5129" max="5129" width="14.140625" customWidth="1"/>
    <col min="5130" max="5130" width="13.7109375" customWidth="1"/>
    <col min="5131" max="5131" width="9" customWidth="1"/>
    <col min="5132" max="5139" width="14.7109375" customWidth="1"/>
    <col min="5140" max="5140" width="14.85546875" customWidth="1"/>
    <col min="5141" max="5153" width="14.7109375" customWidth="1"/>
    <col min="5155" max="5155" width="14.7109375" customWidth="1"/>
    <col min="5157" max="5160" width="14.7109375" customWidth="1"/>
    <col min="5161" max="5161" width="14.85546875" customWidth="1"/>
    <col min="5162" max="5165" width="14.7109375" customWidth="1"/>
    <col min="5167" max="5168" width="14.7109375" customWidth="1"/>
    <col min="5170" max="5171" width="14.7109375" customWidth="1"/>
    <col min="5172" max="5172" width="14.5703125" customWidth="1"/>
    <col min="5173" max="5175" width="14.7109375" customWidth="1"/>
    <col min="5178" max="5178" width="14.7109375" customWidth="1"/>
    <col min="5179" max="5179" width="14.85546875" customWidth="1"/>
    <col min="5180" max="5182" width="14.7109375" customWidth="1"/>
    <col min="5184" max="5184" width="14.85546875" customWidth="1"/>
    <col min="5185" max="5186" width="14.7109375" customWidth="1"/>
    <col min="5187" max="5187" width="16.5703125" customWidth="1"/>
    <col min="5188" max="5189" width="14.7109375" customWidth="1"/>
    <col min="5191" max="5196" width="14.7109375" customWidth="1"/>
    <col min="5198" max="5198" width="14.85546875" customWidth="1"/>
    <col min="5199" max="5203" width="14.7109375" customWidth="1"/>
    <col min="5205" max="5209" width="14.7109375" customWidth="1"/>
    <col min="5210" max="5210" width="14.5703125" customWidth="1"/>
    <col min="5212" max="5213" width="14.7109375" customWidth="1"/>
    <col min="5214" max="5214" width="14.85546875" customWidth="1"/>
    <col min="5215" max="5215" width="14.7109375" customWidth="1"/>
    <col min="5219" max="5221" width="14.7109375" customWidth="1"/>
    <col min="5375" max="5375" width="7" customWidth="1"/>
    <col min="5376" max="5376" width="37.28515625" customWidth="1"/>
    <col min="5377" max="5377" width="13.28515625" customWidth="1"/>
    <col min="5378" max="5378" width="14.140625" customWidth="1"/>
    <col min="5379" max="5379" width="12.5703125" customWidth="1"/>
    <col min="5380" max="5380" width="13.42578125" customWidth="1"/>
    <col min="5381" max="5384" width="13.7109375" customWidth="1"/>
    <col min="5385" max="5385" width="14.140625" customWidth="1"/>
    <col min="5386" max="5386" width="13.7109375" customWidth="1"/>
    <col min="5387" max="5387" width="9" customWidth="1"/>
    <col min="5388" max="5395" width="14.7109375" customWidth="1"/>
    <col min="5396" max="5396" width="14.85546875" customWidth="1"/>
    <col min="5397" max="5409" width="14.7109375" customWidth="1"/>
    <col min="5411" max="5411" width="14.7109375" customWidth="1"/>
    <col min="5413" max="5416" width="14.7109375" customWidth="1"/>
    <col min="5417" max="5417" width="14.85546875" customWidth="1"/>
    <col min="5418" max="5421" width="14.7109375" customWidth="1"/>
    <col min="5423" max="5424" width="14.7109375" customWidth="1"/>
    <col min="5426" max="5427" width="14.7109375" customWidth="1"/>
    <col min="5428" max="5428" width="14.5703125" customWidth="1"/>
    <col min="5429" max="5431" width="14.7109375" customWidth="1"/>
    <col min="5434" max="5434" width="14.7109375" customWidth="1"/>
    <col min="5435" max="5435" width="14.85546875" customWidth="1"/>
    <col min="5436" max="5438" width="14.7109375" customWidth="1"/>
    <col min="5440" max="5440" width="14.85546875" customWidth="1"/>
    <col min="5441" max="5442" width="14.7109375" customWidth="1"/>
    <col min="5443" max="5443" width="16.5703125" customWidth="1"/>
    <col min="5444" max="5445" width="14.7109375" customWidth="1"/>
    <col min="5447" max="5452" width="14.7109375" customWidth="1"/>
    <col min="5454" max="5454" width="14.85546875" customWidth="1"/>
    <col min="5455" max="5459" width="14.7109375" customWidth="1"/>
    <col min="5461" max="5465" width="14.7109375" customWidth="1"/>
    <col min="5466" max="5466" width="14.5703125" customWidth="1"/>
    <col min="5468" max="5469" width="14.7109375" customWidth="1"/>
    <col min="5470" max="5470" width="14.85546875" customWidth="1"/>
    <col min="5471" max="5471" width="14.7109375" customWidth="1"/>
    <col min="5475" max="5477" width="14.7109375" customWidth="1"/>
    <col min="5631" max="5631" width="7" customWidth="1"/>
    <col min="5632" max="5632" width="37.28515625" customWidth="1"/>
    <col min="5633" max="5633" width="13.28515625" customWidth="1"/>
    <col min="5634" max="5634" width="14.140625" customWidth="1"/>
    <col min="5635" max="5635" width="12.5703125" customWidth="1"/>
    <col min="5636" max="5636" width="13.42578125" customWidth="1"/>
    <col min="5637" max="5640" width="13.7109375" customWidth="1"/>
    <col min="5641" max="5641" width="14.140625" customWidth="1"/>
    <col min="5642" max="5642" width="13.7109375" customWidth="1"/>
    <col min="5643" max="5643" width="9" customWidth="1"/>
    <col min="5644" max="5651" width="14.7109375" customWidth="1"/>
    <col min="5652" max="5652" width="14.85546875" customWidth="1"/>
    <col min="5653" max="5665" width="14.7109375" customWidth="1"/>
    <col min="5667" max="5667" width="14.7109375" customWidth="1"/>
    <col min="5669" max="5672" width="14.7109375" customWidth="1"/>
    <col min="5673" max="5673" width="14.85546875" customWidth="1"/>
    <col min="5674" max="5677" width="14.7109375" customWidth="1"/>
    <col min="5679" max="5680" width="14.7109375" customWidth="1"/>
    <col min="5682" max="5683" width="14.7109375" customWidth="1"/>
    <col min="5684" max="5684" width="14.5703125" customWidth="1"/>
    <col min="5685" max="5687" width="14.7109375" customWidth="1"/>
    <col min="5690" max="5690" width="14.7109375" customWidth="1"/>
    <col min="5691" max="5691" width="14.85546875" customWidth="1"/>
    <col min="5692" max="5694" width="14.7109375" customWidth="1"/>
    <col min="5696" max="5696" width="14.85546875" customWidth="1"/>
    <col min="5697" max="5698" width="14.7109375" customWidth="1"/>
    <col min="5699" max="5699" width="16.5703125" customWidth="1"/>
    <col min="5700" max="5701" width="14.7109375" customWidth="1"/>
    <col min="5703" max="5708" width="14.7109375" customWidth="1"/>
    <col min="5710" max="5710" width="14.85546875" customWidth="1"/>
    <col min="5711" max="5715" width="14.7109375" customWidth="1"/>
    <col min="5717" max="5721" width="14.7109375" customWidth="1"/>
    <col min="5722" max="5722" width="14.5703125" customWidth="1"/>
    <col min="5724" max="5725" width="14.7109375" customWidth="1"/>
    <col min="5726" max="5726" width="14.85546875" customWidth="1"/>
    <col min="5727" max="5727" width="14.7109375" customWidth="1"/>
    <col min="5731" max="5733" width="14.7109375" customWidth="1"/>
    <col min="5887" max="5887" width="7" customWidth="1"/>
    <col min="5888" max="5888" width="37.28515625" customWidth="1"/>
    <col min="5889" max="5889" width="13.28515625" customWidth="1"/>
    <col min="5890" max="5890" width="14.140625" customWidth="1"/>
    <col min="5891" max="5891" width="12.5703125" customWidth="1"/>
    <col min="5892" max="5892" width="13.42578125" customWidth="1"/>
    <col min="5893" max="5896" width="13.7109375" customWidth="1"/>
    <col min="5897" max="5897" width="14.140625" customWidth="1"/>
    <col min="5898" max="5898" width="13.7109375" customWidth="1"/>
    <col min="5899" max="5899" width="9" customWidth="1"/>
    <col min="5900" max="5907" width="14.7109375" customWidth="1"/>
    <col min="5908" max="5908" width="14.85546875" customWidth="1"/>
    <col min="5909" max="5921" width="14.7109375" customWidth="1"/>
    <col min="5923" max="5923" width="14.7109375" customWidth="1"/>
    <col min="5925" max="5928" width="14.7109375" customWidth="1"/>
    <col min="5929" max="5929" width="14.85546875" customWidth="1"/>
    <col min="5930" max="5933" width="14.7109375" customWidth="1"/>
    <col min="5935" max="5936" width="14.7109375" customWidth="1"/>
    <col min="5938" max="5939" width="14.7109375" customWidth="1"/>
    <col min="5940" max="5940" width="14.5703125" customWidth="1"/>
    <col min="5941" max="5943" width="14.7109375" customWidth="1"/>
    <col min="5946" max="5946" width="14.7109375" customWidth="1"/>
    <col min="5947" max="5947" width="14.85546875" customWidth="1"/>
    <col min="5948" max="5950" width="14.7109375" customWidth="1"/>
    <col min="5952" max="5952" width="14.85546875" customWidth="1"/>
    <col min="5953" max="5954" width="14.7109375" customWidth="1"/>
    <col min="5955" max="5955" width="16.5703125" customWidth="1"/>
    <col min="5956" max="5957" width="14.7109375" customWidth="1"/>
    <col min="5959" max="5964" width="14.7109375" customWidth="1"/>
    <col min="5966" max="5966" width="14.85546875" customWidth="1"/>
    <col min="5967" max="5971" width="14.7109375" customWidth="1"/>
    <col min="5973" max="5977" width="14.7109375" customWidth="1"/>
    <col min="5978" max="5978" width="14.5703125" customWidth="1"/>
    <col min="5980" max="5981" width="14.7109375" customWidth="1"/>
    <col min="5982" max="5982" width="14.85546875" customWidth="1"/>
    <col min="5983" max="5983" width="14.7109375" customWidth="1"/>
    <col min="5987" max="5989" width="14.7109375" customWidth="1"/>
    <col min="6143" max="6143" width="7" customWidth="1"/>
    <col min="6144" max="6144" width="37.28515625" customWidth="1"/>
    <col min="6145" max="6145" width="13.28515625" customWidth="1"/>
    <col min="6146" max="6146" width="14.140625" customWidth="1"/>
    <col min="6147" max="6147" width="12.5703125" customWidth="1"/>
    <col min="6148" max="6148" width="13.42578125" customWidth="1"/>
    <col min="6149" max="6152" width="13.7109375" customWidth="1"/>
    <col min="6153" max="6153" width="14.140625" customWidth="1"/>
    <col min="6154" max="6154" width="13.7109375" customWidth="1"/>
    <col min="6155" max="6155" width="9" customWidth="1"/>
    <col min="6156" max="6163" width="14.7109375" customWidth="1"/>
    <col min="6164" max="6164" width="14.85546875" customWidth="1"/>
    <col min="6165" max="6177" width="14.7109375" customWidth="1"/>
    <col min="6179" max="6179" width="14.7109375" customWidth="1"/>
    <col min="6181" max="6184" width="14.7109375" customWidth="1"/>
    <col min="6185" max="6185" width="14.85546875" customWidth="1"/>
    <col min="6186" max="6189" width="14.7109375" customWidth="1"/>
    <col min="6191" max="6192" width="14.7109375" customWidth="1"/>
    <col min="6194" max="6195" width="14.7109375" customWidth="1"/>
    <col min="6196" max="6196" width="14.5703125" customWidth="1"/>
    <col min="6197" max="6199" width="14.7109375" customWidth="1"/>
    <col min="6202" max="6202" width="14.7109375" customWidth="1"/>
    <col min="6203" max="6203" width="14.85546875" customWidth="1"/>
    <col min="6204" max="6206" width="14.7109375" customWidth="1"/>
    <col min="6208" max="6208" width="14.85546875" customWidth="1"/>
    <col min="6209" max="6210" width="14.7109375" customWidth="1"/>
    <col min="6211" max="6211" width="16.5703125" customWidth="1"/>
    <col min="6212" max="6213" width="14.7109375" customWidth="1"/>
    <col min="6215" max="6220" width="14.7109375" customWidth="1"/>
    <col min="6222" max="6222" width="14.85546875" customWidth="1"/>
    <col min="6223" max="6227" width="14.7109375" customWidth="1"/>
    <col min="6229" max="6233" width="14.7109375" customWidth="1"/>
    <col min="6234" max="6234" width="14.5703125" customWidth="1"/>
    <col min="6236" max="6237" width="14.7109375" customWidth="1"/>
    <col min="6238" max="6238" width="14.85546875" customWidth="1"/>
    <col min="6239" max="6239" width="14.7109375" customWidth="1"/>
    <col min="6243" max="6245" width="14.7109375" customWidth="1"/>
    <col min="6399" max="6399" width="7" customWidth="1"/>
    <col min="6400" max="6400" width="37.28515625" customWidth="1"/>
    <col min="6401" max="6401" width="13.28515625" customWidth="1"/>
    <col min="6402" max="6402" width="14.140625" customWidth="1"/>
    <col min="6403" max="6403" width="12.5703125" customWidth="1"/>
    <col min="6404" max="6404" width="13.42578125" customWidth="1"/>
    <col min="6405" max="6408" width="13.7109375" customWidth="1"/>
    <col min="6409" max="6409" width="14.140625" customWidth="1"/>
    <col min="6410" max="6410" width="13.7109375" customWidth="1"/>
    <col min="6411" max="6411" width="9" customWidth="1"/>
    <col min="6412" max="6419" width="14.7109375" customWidth="1"/>
    <col min="6420" max="6420" width="14.85546875" customWidth="1"/>
    <col min="6421" max="6433" width="14.7109375" customWidth="1"/>
    <col min="6435" max="6435" width="14.7109375" customWidth="1"/>
    <col min="6437" max="6440" width="14.7109375" customWidth="1"/>
    <col min="6441" max="6441" width="14.85546875" customWidth="1"/>
    <col min="6442" max="6445" width="14.7109375" customWidth="1"/>
    <col min="6447" max="6448" width="14.7109375" customWidth="1"/>
    <col min="6450" max="6451" width="14.7109375" customWidth="1"/>
    <col min="6452" max="6452" width="14.5703125" customWidth="1"/>
    <col min="6453" max="6455" width="14.7109375" customWidth="1"/>
    <col min="6458" max="6458" width="14.7109375" customWidth="1"/>
    <col min="6459" max="6459" width="14.85546875" customWidth="1"/>
    <col min="6460" max="6462" width="14.7109375" customWidth="1"/>
    <col min="6464" max="6464" width="14.85546875" customWidth="1"/>
    <col min="6465" max="6466" width="14.7109375" customWidth="1"/>
    <col min="6467" max="6467" width="16.5703125" customWidth="1"/>
    <col min="6468" max="6469" width="14.7109375" customWidth="1"/>
    <col min="6471" max="6476" width="14.7109375" customWidth="1"/>
    <col min="6478" max="6478" width="14.85546875" customWidth="1"/>
    <col min="6479" max="6483" width="14.7109375" customWidth="1"/>
    <col min="6485" max="6489" width="14.7109375" customWidth="1"/>
    <col min="6490" max="6490" width="14.5703125" customWidth="1"/>
    <col min="6492" max="6493" width="14.7109375" customWidth="1"/>
    <col min="6494" max="6494" width="14.85546875" customWidth="1"/>
    <col min="6495" max="6495" width="14.7109375" customWidth="1"/>
    <col min="6499" max="6501" width="14.7109375" customWidth="1"/>
    <col min="6655" max="6655" width="7" customWidth="1"/>
    <col min="6656" max="6656" width="37.28515625" customWidth="1"/>
    <col min="6657" max="6657" width="13.28515625" customWidth="1"/>
    <col min="6658" max="6658" width="14.140625" customWidth="1"/>
    <col min="6659" max="6659" width="12.5703125" customWidth="1"/>
    <col min="6660" max="6660" width="13.42578125" customWidth="1"/>
    <col min="6661" max="6664" width="13.7109375" customWidth="1"/>
    <col min="6665" max="6665" width="14.140625" customWidth="1"/>
    <col min="6666" max="6666" width="13.7109375" customWidth="1"/>
    <col min="6667" max="6667" width="9" customWidth="1"/>
    <col min="6668" max="6675" width="14.7109375" customWidth="1"/>
    <col min="6676" max="6676" width="14.85546875" customWidth="1"/>
    <col min="6677" max="6689" width="14.7109375" customWidth="1"/>
    <col min="6691" max="6691" width="14.7109375" customWidth="1"/>
    <col min="6693" max="6696" width="14.7109375" customWidth="1"/>
    <col min="6697" max="6697" width="14.85546875" customWidth="1"/>
    <col min="6698" max="6701" width="14.7109375" customWidth="1"/>
    <col min="6703" max="6704" width="14.7109375" customWidth="1"/>
    <col min="6706" max="6707" width="14.7109375" customWidth="1"/>
    <col min="6708" max="6708" width="14.5703125" customWidth="1"/>
    <col min="6709" max="6711" width="14.7109375" customWidth="1"/>
    <col min="6714" max="6714" width="14.7109375" customWidth="1"/>
    <col min="6715" max="6715" width="14.85546875" customWidth="1"/>
    <col min="6716" max="6718" width="14.7109375" customWidth="1"/>
    <col min="6720" max="6720" width="14.85546875" customWidth="1"/>
    <col min="6721" max="6722" width="14.7109375" customWidth="1"/>
    <col min="6723" max="6723" width="16.5703125" customWidth="1"/>
    <col min="6724" max="6725" width="14.7109375" customWidth="1"/>
    <col min="6727" max="6732" width="14.7109375" customWidth="1"/>
    <col min="6734" max="6734" width="14.85546875" customWidth="1"/>
    <col min="6735" max="6739" width="14.7109375" customWidth="1"/>
    <col min="6741" max="6745" width="14.7109375" customWidth="1"/>
    <col min="6746" max="6746" width="14.5703125" customWidth="1"/>
    <col min="6748" max="6749" width="14.7109375" customWidth="1"/>
    <col min="6750" max="6750" width="14.85546875" customWidth="1"/>
    <col min="6751" max="6751" width="14.7109375" customWidth="1"/>
    <col min="6755" max="6757" width="14.7109375" customWidth="1"/>
    <col min="6911" max="6911" width="7" customWidth="1"/>
    <col min="6912" max="6912" width="37.28515625" customWidth="1"/>
    <col min="6913" max="6913" width="13.28515625" customWidth="1"/>
    <col min="6914" max="6914" width="14.140625" customWidth="1"/>
    <col min="6915" max="6915" width="12.5703125" customWidth="1"/>
    <col min="6916" max="6916" width="13.42578125" customWidth="1"/>
    <col min="6917" max="6920" width="13.7109375" customWidth="1"/>
    <col min="6921" max="6921" width="14.140625" customWidth="1"/>
    <col min="6922" max="6922" width="13.7109375" customWidth="1"/>
    <col min="6923" max="6923" width="9" customWidth="1"/>
    <col min="6924" max="6931" width="14.7109375" customWidth="1"/>
    <col min="6932" max="6932" width="14.85546875" customWidth="1"/>
    <col min="6933" max="6945" width="14.7109375" customWidth="1"/>
    <col min="6947" max="6947" width="14.7109375" customWidth="1"/>
    <col min="6949" max="6952" width="14.7109375" customWidth="1"/>
    <col min="6953" max="6953" width="14.85546875" customWidth="1"/>
    <col min="6954" max="6957" width="14.7109375" customWidth="1"/>
    <col min="6959" max="6960" width="14.7109375" customWidth="1"/>
    <col min="6962" max="6963" width="14.7109375" customWidth="1"/>
    <col min="6964" max="6964" width="14.5703125" customWidth="1"/>
    <col min="6965" max="6967" width="14.7109375" customWidth="1"/>
    <col min="6970" max="6970" width="14.7109375" customWidth="1"/>
    <col min="6971" max="6971" width="14.85546875" customWidth="1"/>
    <col min="6972" max="6974" width="14.7109375" customWidth="1"/>
    <col min="6976" max="6976" width="14.85546875" customWidth="1"/>
    <col min="6977" max="6978" width="14.7109375" customWidth="1"/>
    <col min="6979" max="6979" width="16.5703125" customWidth="1"/>
    <col min="6980" max="6981" width="14.7109375" customWidth="1"/>
    <col min="6983" max="6988" width="14.7109375" customWidth="1"/>
    <col min="6990" max="6990" width="14.85546875" customWidth="1"/>
    <col min="6991" max="6995" width="14.7109375" customWidth="1"/>
    <col min="6997" max="7001" width="14.7109375" customWidth="1"/>
    <col min="7002" max="7002" width="14.5703125" customWidth="1"/>
    <col min="7004" max="7005" width="14.7109375" customWidth="1"/>
    <col min="7006" max="7006" width="14.85546875" customWidth="1"/>
    <col min="7007" max="7007" width="14.7109375" customWidth="1"/>
    <col min="7011" max="7013" width="14.7109375" customWidth="1"/>
    <col min="7167" max="7167" width="7" customWidth="1"/>
    <col min="7168" max="7168" width="37.28515625" customWidth="1"/>
    <col min="7169" max="7169" width="13.28515625" customWidth="1"/>
    <col min="7170" max="7170" width="14.140625" customWidth="1"/>
    <col min="7171" max="7171" width="12.5703125" customWidth="1"/>
    <col min="7172" max="7172" width="13.42578125" customWidth="1"/>
    <col min="7173" max="7176" width="13.7109375" customWidth="1"/>
    <col min="7177" max="7177" width="14.140625" customWidth="1"/>
    <col min="7178" max="7178" width="13.7109375" customWidth="1"/>
    <col min="7179" max="7179" width="9" customWidth="1"/>
    <col min="7180" max="7187" width="14.7109375" customWidth="1"/>
    <col min="7188" max="7188" width="14.85546875" customWidth="1"/>
    <col min="7189" max="7201" width="14.7109375" customWidth="1"/>
    <col min="7203" max="7203" width="14.7109375" customWidth="1"/>
    <col min="7205" max="7208" width="14.7109375" customWidth="1"/>
    <col min="7209" max="7209" width="14.85546875" customWidth="1"/>
    <col min="7210" max="7213" width="14.7109375" customWidth="1"/>
    <col min="7215" max="7216" width="14.7109375" customWidth="1"/>
    <col min="7218" max="7219" width="14.7109375" customWidth="1"/>
    <col min="7220" max="7220" width="14.5703125" customWidth="1"/>
    <col min="7221" max="7223" width="14.7109375" customWidth="1"/>
    <col min="7226" max="7226" width="14.7109375" customWidth="1"/>
    <col min="7227" max="7227" width="14.85546875" customWidth="1"/>
    <col min="7228" max="7230" width="14.7109375" customWidth="1"/>
    <col min="7232" max="7232" width="14.85546875" customWidth="1"/>
    <col min="7233" max="7234" width="14.7109375" customWidth="1"/>
    <col min="7235" max="7235" width="16.5703125" customWidth="1"/>
    <col min="7236" max="7237" width="14.7109375" customWidth="1"/>
    <col min="7239" max="7244" width="14.7109375" customWidth="1"/>
    <col min="7246" max="7246" width="14.85546875" customWidth="1"/>
    <col min="7247" max="7251" width="14.7109375" customWidth="1"/>
    <col min="7253" max="7257" width="14.7109375" customWidth="1"/>
    <col min="7258" max="7258" width="14.5703125" customWidth="1"/>
    <col min="7260" max="7261" width="14.7109375" customWidth="1"/>
    <col min="7262" max="7262" width="14.85546875" customWidth="1"/>
    <col min="7263" max="7263" width="14.7109375" customWidth="1"/>
    <col min="7267" max="7269" width="14.7109375" customWidth="1"/>
    <col min="7423" max="7423" width="7" customWidth="1"/>
    <col min="7424" max="7424" width="37.28515625" customWidth="1"/>
    <col min="7425" max="7425" width="13.28515625" customWidth="1"/>
    <col min="7426" max="7426" width="14.140625" customWidth="1"/>
    <col min="7427" max="7427" width="12.5703125" customWidth="1"/>
    <col min="7428" max="7428" width="13.42578125" customWidth="1"/>
    <col min="7429" max="7432" width="13.7109375" customWidth="1"/>
    <col min="7433" max="7433" width="14.140625" customWidth="1"/>
    <col min="7434" max="7434" width="13.7109375" customWidth="1"/>
    <col min="7435" max="7435" width="9" customWidth="1"/>
    <col min="7436" max="7443" width="14.7109375" customWidth="1"/>
    <col min="7444" max="7444" width="14.85546875" customWidth="1"/>
    <col min="7445" max="7457" width="14.7109375" customWidth="1"/>
    <col min="7459" max="7459" width="14.7109375" customWidth="1"/>
    <col min="7461" max="7464" width="14.7109375" customWidth="1"/>
    <col min="7465" max="7465" width="14.85546875" customWidth="1"/>
    <col min="7466" max="7469" width="14.7109375" customWidth="1"/>
    <col min="7471" max="7472" width="14.7109375" customWidth="1"/>
    <col min="7474" max="7475" width="14.7109375" customWidth="1"/>
    <col min="7476" max="7476" width="14.5703125" customWidth="1"/>
    <col min="7477" max="7479" width="14.7109375" customWidth="1"/>
    <col min="7482" max="7482" width="14.7109375" customWidth="1"/>
    <col min="7483" max="7483" width="14.85546875" customWidth="1"/>
    <col min="7484" max="7486" width="14.7109375" customWidth="1"/>
    <col min="7488" max="7488" width="14.85546875" customWidth="1"/>
    <col min="7489" max="7490" width="14.7109375" customWidth="1"/>
    <col min="7491" max="7491" width="16.5703125" customWidth="1"/>
    <col min="7492" max="7493" width="14.7109375" customWidth="1"/>
    <col min="7495" max="7500" width="14.7109375" customWidth="1"/>
    <col min="7502" max="7502" width="14.85546875" customWidth="1"/>
    <col min="7503" max="7507" width="14.7109375" customWidth="1"/>
    <col min="7509" max="7513" width="14.7109375" customWidth="1"/>
    <col min="7514" max="7514" width="14.5703125" customWidth="1"/>
    <col min="7516" max="7517" width="14.7109375" customWidth="1"/>
    <col min="7518" max="7518" width="14.85546875" customWidth="1"/>
    <col min="7519" max="7519" width="14.7109375" customWidth="1"/>
    <col min="7523" max="7525" width="14.7109375" customWidth="1"/>
    <col min="7679" max="7679" width="7" customWidth="1"/>
    <col min="7680" max="7680" width="37.28515625" customWidth="1"/>
    <col min="7681" max="7681" width="13.28515625" customWidth="1"/>
    <col min="7682" max="7682" width="14.140625" customWidth="1"/>
    <col min="7683" max="7683" width="12.5703125" customWidth="1"/>
    <col min="7684" max="7684" width="13.42578125" customWidth="1"/>
    <col min="7685" max="7688" width="13.7109375" customWidth="1"/>
    <col min="7689" max="7689" width="14.140625" customWidth="1"/>
    <col min="7690" max="7690" width="13.7109375" customWidth="1"/>
    <col min="7691" max="7691" width="9" customWidth="1"/>
    <col min="7692" max="7699" width="14.7109375" customWidth="1"/>
    <col min="7700" max="7700" width="14.85546875" customWidth="1"/>
    <col min="7701" max="7713" width="14.7109375" customWidth="1"/>
    <col min="7715" max="7715" width="14.7109375" customWidth="1"/>
    <col min="7717" max="7720" width="14.7109375" customWidth="1"/>
    <col min="7721" max="7721" width="14.85546875" customWidth="1"/>
    <col min="7722" max="7725" width="14.7109375" customWidth="1"/>
    <col min="7727" max="7728" width="14.7109375" customWidth="1"/>
    <col min="7730" max="7731" width="14.7109375" customWidth="1"/>
    <col min="7732" max="7732" width="14.5703125" customWidth="1"/>
    <col min="7733" max="7735" width="14.7109375" customWidth="1"/>
    <col min="7738" max="7738" width="14.7109375" customWidth="1"/>
    <col min="7739" max="7739" width="14.85546875" customWidth="1"/>
    <col min="7740" max="7742" width="14.7109375" customWidth="1"/>
    <col min="7744" max="7744" width="14.85546875" customWidth="1"/>
    <col min="7745" max="7746" width="14.7109375" customWidth="1"/>
    <col min="7747" max="7747" width="16.5703125" customWidth="1"/>
    <col min="7748" max="7749" width="14.7109375" customWidth="1"/>
    <col min="7751" max="7756" width="14.7109375" customWidth="1"/>
    <col min="7758" max="7758" width="14.85546875" customWidth="1"/>
    <col min="7759" max="7763" width="14.7109375" customWidth="1"/>
    <col min="7765" max="7769" width="14.7109375" customWidth="1"/>
    <col min="7770" max="7770" width="14.5703125" customWidth="1"/>
    <col min="7772" max="7773" width="14.7109375" customWidth="1"/>
    <col min="7774" max="7774" width="14.85546875" customWidth="1"/>
    <col min="7775" max="7775" width="14.7109375" customWidth="1"/>
    <col min="7779" max="7781" width="14.7109375" customWidth="1"/>
    <col min="7935" max="7935" width="7" customWidth="1"/>
    <col min="7936" max="7936" width="37.28515625" customWidth="1"/>
    <col min="7937" max="7937" width="13.28515625" customWidth="1"/>
    <col min="7938" max="7938" width="14.140625" customWidth="1"/>
    <col min="7939" max="7939" width="12.5703125" customWidth="1"/>
    <col min="7940" max="7940" width="13.42578125" customWidth="1"/>
    <col min="7941" max="7944" width="13.7109375" customWidth="1"/>
    <col min="7945" max="7945" width="14.140625" customWidth="1"/>
    <col min="7946" max="7946" width="13.7109375" customWidth="1"/>
    <col min="7947" max="7947" width="9" customWidth="1"/>
    <col min="7948" max="7955" width="14.7109375" customWidth="1"/>
    <col min="7956" max="7956" width="14.85546875" customWidth="1"/>
    <col min="7957" max="7969" width="14.7109375" customWidth="1"/>
    <col min="7971" max="7971" width="14.7109375" customWidth="1"/>
    <col min="7973" max="7976" width="14.7109375" customWidth="1"/>
    <col min="7977" max="7977" width="14.85546875" customWidth="1"/>
    <col min="7978" max="7981" width="14.7109375" customWidth="1"/>
    <col min="7983" max="7984" width="14.7109375" customWidth="1"/>
    <col min="7986" max="7987" width="14.7109375" customWidth="1"/>
    <col min="7988" max="7988" width="14.5703125" customWidth="1"/>
    <col min="7989" max="7991" width="14.7109375" customWidth="1"/>
    <col min="7994" max="7994" width="14.7109375" customWidth="1"/>
    <col min="7995" max="7995" width="14.85546875" customWidth="1"/>
    <col min="7996" max="7998" width="14.7109375" customWidth="1"/>
    <col min="8000" max="8000" width="14.85546875" customWidth="1"/>
    <col min="8001" max="8002" width="14.7109375" customWidth="1"/>
    <col min="8003" max="8003" width="16.5703125" customWidth="1"/>
    <col min="8004" max="8005" width="14.7109375" customWidth="1"/>
    <col min="8007" max="8012" width="14.7109375" customWidth="1"/>
    <col min="8014" max="8014" width="14.85546875" customWidth="1"/>
    <col min="8015" max="8019" width="14.7109375" customWidth="1"/>
    <col min="8021" max="8025" width="14.7109375" customWidth="1"/>
    <col min="8026" max="8026" width="14.5703125" customWidth="1"/>
    <col min="8028" max="8029" width="14.7109375" customWidth="1"/>
    <col min="8030" max="8030" width="14.85546875" customWidth="1"/>
    <col min="8031" max="8031" width="14.7109375" customWidth="1"/>
    <col min="8035" max="8037" width="14.7109375" customWidth="1"/>
    <col min="8191" max="8191" width="7" customWidth="1"/>
    <col min="8192" max="8192" width="37.28515625" customWidth="1"/>
    <col min="8193" max="8193" width="13.28515625" customWidth="1"/>
    <col min="8194" max="8194" width="14.140625" customWidth="1"/>
    <col min="8195" max="8195" width="12.5703125" customWidth="1"/>
    <col min="8196" max="8196" width="13.42578125" customWidth="1"/>
    <col min="8197" max="8200" width="13.7109375" customWidth="1"/>
    <col min="8201" max="8201" width="14.140625" customWidth="1"/>
    <col min="8202" max="8202" width="13.7109375" customWidth="1"/>
    <col min="8203" max="8203" width="9" customWidth="1"/>
    <col min="8204" max="8211" width="14.7109375" customWidth="1"/>
    <col min="8212" max="8212" width="14.85546875" customWidth="1"/>
    <col min="8213" max="8225" width="14.7109375" customWidth="1"/>
    <col min="8227" max="8227" width="14.7109375" customWidth="1"/>
    <col min="8229" max="8232" width="14.7109375" customWidth="1"/>
    <col min="8233" max="8233" width="14.85546875" customWidth="1"/>
    <col min="8234" max="8237" width="14.7109375" customWidth="1"/>
    <col min="8239" max="8240" width="14.7109375" customWidth="1"/>
    <col min="8242" max="8243" width="14.7109375" customWidth="1"/>
    <col min="8244" max="8244" width="14.5703125" customWidth="1"/>
    <col min="8245" max="8247" width="14.7109375" customWidth="1"/>
    <col min="8250" max="8250" width="14.7109375" customWidth="1"/>
    <col min="8251" max="8251" width="14.85546875" customWidth="1"/>
    <col min="8252" max="8254" width="14.7109375" customWidth="1"/>
    <col min="8256" max="8256" width="14.85546875" customWidth="1"/>
    <col min="8257" max="8258" width="14.7109375" customWidth="1"/>
    <col min="8259" max="8259" width="16.5703125" customWidth="1"/>
    <col min="8260" max="8261" width="14.7109375" customWidth="1"/>
    <col min="8263" max="8268" width="14.7109375" customWidth="1"/>
    <col min="8270" max="8270" width="14.85546875" customWidth="1"/>
    <col min="8271" max="8275" width="14.7109375" customWidth="1"/>
    <col min="8277" max="8281" width="14.7109375" customWidth="1"/>
    <col min="8282" max="8282" width="14.5703125" customWidth="1"/>
    <col min="8284" max="8285" width="14.7109375" customWidth="1"/>
    <col min="8286" max="8286" width="14.85546875" customWidth="1"/>
    <col min="8287" max="8287" width="14.7109375" customWidth="1"/>
    <col min="8291" max="8293" width="14.7109375" customWidth="1"/>
    <col min="8447" max="8447" width="7" customWidth="1"/>
    <col min="8448" max="8448" width="37.28515625" customWidth="1"/>
    <col min="8449" max="8449" width="13.28515625" customWidth="1"/>
    <col min="8450" max="8450" width="14.140625" customWidth="1"/>
    <col min="8451" max="8451" width="12.5703125" customWidth="1"/>
    <col min="8452" max="8452" width="13.42578125" customWidth="1"/>
    <col min="8453" max="8456" width="13.7109375" customWidth="1"/>
    <col min="8457" max="8457" width="14.140625" customWidth="1"/>
    <col min="8458" max="8458" width="13.7109375" customWidth="1"/>
    <col min="8459" max="8459" width="9" customWidth="1"/>
    <col min="8460" max="8467" width="14.7109375" customWidth="1"/>
    <col min="8468" max="8468" width="14.85546875" customWidth="1"/>
    <col min="8469" max="8481" width="14.7109375" customWidth="1"/>
    <col min="8483" max="8483" width="14.7109375" customWidth="1"/>
    <col min="8485" max="8488" width="14.7109375" customWidth="1"/>
    <col min="8489" max="8489" width="14.85546875" customWidth="1"/>
    <col min="8490" max="8493" width="14.7109375" customWidth="1"/>
    <col min="8495" max="8496" width="14.7109375" customWidth="1"/>
    <col min="8498" max="8499" width="14.7109375" customWidth="1"/>
    <col min="8500" max="8500" width="14.5703125" customWidth="1"/>
    <col min="8501" max="8503" width="14.7109375" customWidth="1"/>
    <col min="8506" max="8506" width="14.7109375" customWidth="1"/>
    <col min="8507" max="8507" width="14.85546875" customWidth="1"/>
    <col min="8508" max="8510" width="14.7109375" customWidth="1"/>
    <col min="8512" max="8512" width="14.85546875" customWidth="1"/>
    <col min="8513" max="8514" width="14.7109375" customWidth="1"/>
    <col min="8515" max="8515" width="16.5703125" customWidth="1"/>
    <col min="8516" max="8517" width="14.7109375" customWidth="1"/>
    <col min="8519" max="8524" width="14.7109375" customWidth="1"/>
    <col min="8526" max="8526" width="14.85546875" customWidth="1"/>
    <col min="8527" max="8531" width="14.7109375" customWidth="1"/>
    <col min="8533" max="8537" width="14.7109375" customWidth="1"/>
    <col min="8538" max="8538" width="14.5703125" customWidth="1"/>
    <col min="8540" max="8541" width="14.7109375" customWidth="1"/>
    <col min="8542" max="8542" width="14.85546875" customWidth="1"/>
    <col min="8543" max="8543" width="14.7109375" customWidth="1"/>
    <col min="8547" max="8549" width="14.7109375" customWidth="1"/>
    <col min="8703" max="8703" width="7" customWidth="1"/>
    <col min="8704" max="8704" width="37.28515625" customWidth="1"/>
    <col min="8705" max="8705" width="13.28515625" customWidth="1"/>
    <col min="8706" max="8706" width="14.140625" customWidth="1"/>
    <col min="8707" max="8707" width="12.5703125" customWidth="1"/>
    <col min="8708" max="8708" width="13.42578125" customWidth="1"/>
    <col min="8709" max="8712" width="13.7109375" customWidth="1"/>
    <col min="8713" max="8713" width="14.140625" customWidth="1"/>
    <col min="8714" max="8714" width="13.7109375" customWidth="1"/>
    <col min="8715" max="8715" width="9" customWidth="1"/>
    <col min="8716" max="8723" width="14.7109375" customWidth="1"/>
    <col min="8724" max="8724" width="14.85546875" customWidth="1"/>
    <col min="8725" max="8737" width="14.7109375" customWidth="1"/>
    <col min="8739" max="8739" width="14.7109375" customWidth="1"/>
    <col min="8741" max="8744" width="14.7109375" customWidth="1"/>
    <col min="8745" max="8745" width="14.85546875" customWidth="1"/>
    <col min="8746" max="8749" width="14.7109375" customWidth="1"/>
    <col min="8751" max="8752" width="14.7109375" customWidth="1"/>
    <col min="8754" max="8755" width="14.7109375" customWidth="1"/>
    <col min="8756" max="8756" width="14.5703125" customWidth="1"/>
    <col min="8757" max="8759" width="14.7109375" customWidth="1"/>
    <col min="8762" max="8762" width="14.7109375" customWidth="1"/>
    <col min="8763" max="8763" width="14.85546875" customWidth="1"/>
    <col min="8764" max="8766" width="14.7109375" customWidth="1"/>
    <col min="8768" max="8768" width="14.85546875" customWidth="1"/>
    <col min="8769" max="8770" width="14.7109375" customWidth="1"/>
    <col min="8771" max="8771" width="16.5703125" customWidth="1"/>
    <col min="8772" max="8773" width="14.7109375" customWidth="1"/>
    <col min="8775" max="8780" width="14.7109375" customWidth="1"/>
    <col min="8782" max="8782" width="14.85546875" customWidth="1"/>
    <col min="8783" max="8787" width="14.7109375" customWidth="1"/>
    <col min="8789" max="8793" width="14.7109375" customWidth="1"/>
    <col min="8794" max="8794" width="14.5703125" customWidth="1"/>
    <col min="8796" max="8797" width="14.7109375" customWidth="1"/>
    <col min="8798" max="8798" width="14.85546875" customWidth="1"/>
    <col min="8799" max="8799" width="14.7109375" customWidth="1"/>
    <col min="8803" max="8805" width="14.7109375" customWidth="1"/>
    <col min="8959" max="8959" width="7" customWidth="1"/>
    <col min="8960" max="8960" width="37.28515625" customWidth="1"/>
    <col min="8961" max="8961" width="13.28515625" customWidth="1"/>
    <col min="8962" max="8962" width="14.140625" customWidth="1"/>
    <col min="8963" max="8963" width="12.5703125" customWidth="1"/>
    <col min="8964" max="8964" width="13.42578125" customWidth="1"/>
    <col min="8965" max="8968" width="13.7109375" customWidth="1"/>
    <col min="8969" max="8969" width="14.140625" customWidth="1"/>
    <col min="8970" max="8970" width="13.7109375" customWidth="1"/>
    <col min="8971" max="8971" width="9" customWidth="1"/>
    <col min="8972" max="8979" width="14.7109375" customWidth="1"/>
    <col min="8980" max="8980" width="14.85546875" customWidth="1"/>
    <col min="8981" max="8993" width="14.7109375" customWidth="1"/>
    <col min="8995" max="8995" width="14.7109375" customWidth="1"/>
    <col min="8997" max="9000" width="14.7109375" customWidth="1"/>
    <col min="9001" max="9001" width="14.85546875" customWidth="1"/>
    <col min="9002" max="9005" width="14.7109375" customWidth="1"/>
    <col min="9007" max="9008" width="14.7109375" customWidth="1"/>
    <col min="9010" max="9011" width="14.7109375" customWidth="1"/>
    <col min="9012" max="9012" width="14.5703125" customWidth="1"/>
    <col min="9013" max="9015" width="14.7109375" customWidth="1"/>
    <col min="9018" max="9018" width="14.7109375" customWidth="1"/>
    <col min="9019" max="9019" width="14.85546875" customWidth="1"/>
    <col min="9020" max="9022" width="14.7109375" customWidth="1"/>
    <col min="9024" max="9024" width="14.85546875" customWidth="1"/>
    <col min="9025" max="9026" width="14.7109375" customWidth="1"/>
    <col min="9027" max="9027" width="16.5703125" customWidth="1"/>
    <col min="9028" max="9029" width="14.7109375" customWidth="1"/>
    <col min="9031" max="9036" width="14.7109375" customWidth="1"/>
    <col min="9038" max="9038" width="14.85546875" customWidth="1"/>
    <col min="9039" max="9043" width="14.7109375" customWidth="1"/>
    <col min="9045" max="9049" width="14.7109375" customWidth="1"/>
    <col min="9050" max="9050" width="14.5703125" customWidth="1"/>
    <col min="9052" max="9053" width="14.7109375" customWidth="1"/>
    <col min="9054" max="9054" width="14.85546875" customWidth="1"/>
    <col min="9055" max="9055" width="14.7109375" customWidth="1"/>
    <col min="9059" max="9061" width="14.7109375" customWidth="1"/>
    <col min="9215" max="9215" width="7" customWidth="1"/>
    <col min="9216" max="9216" width="37.28515625" customWidth="1"/>
    <col min="9217" max="9217" width="13.28515625" customWidth="1"/>
    <col min="9218" max="9218" width="14.140625" customWidth="1"/>
    <col min="9219" max="9219" width="12.5703125" customWidth="1"/>
    <col min="9220" max="9220" width="13.42578125" customWidth="1"/>
    <col min="9221" max="9224" width="13.7109375" customWidth="1"/>
    <col min="9225" max="9225" width="14.140625" customWidth="1"/>
    <col min="9226" max="9226" width="13.7109375" customWidth="1"/>
    <col min="9227" max="9227" width="9" customWidth="1"/>
    <col min="9228" max="9235" width="14.7109375" customWidth="1"/>
    <col min="9236" max="9236" width="14.85546875" customWidth="1"/>
    <col min="9237" max="9249" width="14.7109375" customWidth="1"/>
    <col min="9251" max="9251" width="14.7109375" customWidth="1"/>
    <col min="9253" max="9256" width="14.7109375" customWidth="1"/>
    <col min="9257" max="9257" width="14.85546875" customWidth="1"/>
    <col min="9258" max="9261" width="14.7109375" customWidth="1"/>
    <col min="9263" max="9264" width="14.7109375" customWidth="1"/>
    <col min="9266" max="9267" width="14.7109375" customWidth="1"/>
    <col min="9268" max="9268" width="14.5703125" customWidth="1"/>
    <col min="9269" max="9271" width="14.7109375" customWidth="1"/>
    <col min="9274" max="9274" width="14.7109375" customWidth="1"/>
    <col min="9275" max="9275" width="14.85546875" customWidth="1"/>
    <col min="9276" max="9278" width="14.7109375" customWidth="1"/>
    <col min="9280" max="9280" width="14.85546875" customWidth="1"/>
    <col min="9281" max="9282" width="14.7109375" customWidth="1"/>
    <col min="9283" max="9283" width="16.5703125" customWidth="1"/>
    <col min="9284" max="9285" width="14.7109375" customWidth="1"/>
    <col min="9287" max="9292" width="14.7109375" customWidth="1"/>
    <col min="9294" max="9294" width="14.85546875" customWidth="1"/>
    <col min="9295" max="9299" width="14.7109375" customWidth="1"/>
    <col min="9301" max="9305" width="14.7109375" customWidth="1"/>
    <col min="9306" max="9306" width="14.5703125" customWidth="1"/>
    <col min="9308" max="9309" width="14.7109375" customWidth="1"/>
    <col min="9310" max="9310" width="14.85546875" customWidth="1"/>
    <col min="9311" max="9311" width="14.7109375" customWidth="1"/>
    <col min="9315" max="9317" width="14.7109375" customWidth="1"/>
    <col min="9471" max="9471" width="7" customWidth="1"/>
    <col min="9472" max="9472" width="37.28515625" customWidth="1"/>
    <col min="9473" max="9473" width="13.28515625" customWidth="1"/>
    <col min="9474" max="9474" width="14.140625" customWidth="1"/>
    <col min="9475" max="9475" width="12.5703125" customWidth="1"/>
    <col min="9476" max="9476" width="13.42578125" customWidth="1"/>
    <col min="9477" max="9480" width="13.7109375" customWidth="1"/>
    <col min="9481" max="9481" width="14.140625" customWidth="1"/>
    <col min="9482" max="9482" width="13.7109375" customWidth="1"/>
    <col min="9483" max="9483" width="9" customWidth="1"/>
    <col min="9484" max="9491" width="14.7109375" customWidth="1"/>
    <col min="9492" max="9492" width="14.85546875" customWidth="1"/>
    <col min="9493" max="9505" width="14.7109375" customWidth="1"/>
    <col min="9507" max="9507" width="14.7109375" customWidth="1"/>
    <col min="9509" max="9512" width="14.7109375" customWidth="1"/>
    <col min="9513" max="9513" width="14.85546875" customWidth="1"/>
    <col min="9514" max="9517" width="14.7109375" customWidth="1"/>
    <col min="9519" max="9520" width="14.7109375" customWidth="1"/>
    <col min="9522" max="9523" width="14.7109375" customWidth="1"/>
    <col min="9524" max="9524" width="14.5703125" customWidth="1"/>
    <col min="9525" max="9527" width="14.7109375" customWidth="1"/>
    <col min="9530" max="9530" width="14.7109375" customWidth="1"/>
    <col min="9531" max="9531" width="14.85546875" customWidth="1"/>
    <col min="9532" max="9534" width="14.7109375" customWidth="1"/>
    <col min="9536" max="9536" width="14.85546875" customWidth="1"/>
    <col min="9537" max="9538" width="14.7109375" customWidth="1"/>
    <col min="9539" max="9539" width="16.5703125" customWidth="1"/>
    <col min="9540" max="9541" width="14.7109375" customWidth="1"/>
    <col min="9543" max="9548" width="14.7109375" customWidth="1"/>
    <col min="9550" max="9550" width="14.85546875" customWidth="1"/>
    <col min="9551" max="9555" width="14.7109375" customWidth="1"/>
    <col min="9557" max="9561" width="14.7109375" customWidth="1"/>
    <col min="9562" max="9562" width="14.5703125" customWidth="1"/>
    <col min="9564" max="9565" width="14.7109375" customWidth="1"/>
    <col min="9566" max="9566" width="14.85546875" customWidth="1"/>
    <col min="9567" max="9567" width="14.7109375" customWidth="1"/>
    <col min="9571" max="9573" width="14.7109375" customWidth="1"/>
    <col min="9727" max="9727" width="7" customWidth="1"/>
    <col min="9728" max="9728" width="37.28515625" customWidth="1"/>
    <col min="9729" max="9729" width="13.28515625" customWidth="1"/>
    <col min="9730" max="9730" width="14.140625" customWidth="1"/>
    <col min="9731" max="9731" width="12.5703125" customWidth="1"/>
    <col min="9732" max="9732" width="13.42578125" customWidth="1"/>
    <col min="9733" max="9736" width="13.7109375" customWidth="1"/>
    <col min="9737" max="9737" width="14.140625" customWidth="1"/>
    <col min="9738" max="9738" width="13.7109375" customWidth="1"/>
    <col min="9739" max="9739" width="9" customWidth="1"/>
    <col min="9740" max="9747" width="14.7109375" customWidth="1"/>
    <col min="9748" max="9748" width="14.85546875" customWidth="1"/>
    <col min="9749" max="9761" width="14.7109375" customWidth="1"/>
    <col min="9763" max="9763" width="14.7109375" customWidth="1"/>
    <col min="9765" max="9768" width="14.7109375" customWidth="1"/>
    <col min="9769" max="9769" width="14.85546875" customWidth="1"/>
    <col min="9770" max="9773" width="14.7109375" customWidth="1"/>
    <col min="9775" max="9776" width="14.7109375" customWidth="1"/>
    <col min="9778" max="9779" width="14.7109375" customWidth="1"/>
    <col min="9780" max="9780" width="14.5703125" customWidth="1"/>
    <col min="9781" max="9783" width="14.7109375" customWidth="1"/>
    <col min="9786" max="9786" width="14.7109375" customWidth="1"/>
    <col min="9787" max="9787" width="14.85546875" customWidth="1"/>
    <col min="9788" max="9790" width="14.7109375" customWidth="1"/>
    <col min="9792" max="9792" width="14.85546875" customWidth="1"/>
    <col min="9793" max="9794" width="14.7109375" customWidth="1"/>
    <col min="9795" max="9795" width="16.5703125" customWidth="1"/>
    <col min="9796" max="9797" width="14.7109375" customWidth="1"/>
    <col min="9799" max="9804" width="14.7109375" customWidth="1"/>
    <col min="9806" max="9806" width="14.85546875" customWidth="1"/>
    <col min="9807" max="9811" width="14.7109375" customWidth="1"/>
    <col min="9813" max="9817" width="14.7109375" customWidth="1"/>
    <col min="9818" max="9818" width="14.5703125" customWidth="1"/>
    <col min="9820" max="9821" width="14.7109375" customWidth="1"/>
    <col min="9822" max="9822" width="14.85546875" customWidth="1"/>
    <col min="9823" max="9823" width="14.7109375" customWidth="1"/>
    <col min="9827" max="9829" width="14.7109375" customWidth="1"/>
    <col min="9983" max="9983" width="7" customWidth="1"/>
    <col min="9984" max="9984" width="37.28515625" customWidth="1"/>
    <col min="9985" max="9985" width="13.28515625" customWidth="1"/>
    <col min="9986" max="9986" width="14.140625" customWidth="1"/>
    <col min="9987" max="9987" width="12.5703125" customWidth="1"/>
    <col min="9988" max="9988" width="13.42578125" customWidth="1"/>
    <col min="9989" max="9992" width="13.7109375" customWidth="1"/>
    <col min="9993" max="9993" width="14.140625" customWidth="1"/>
    <col min="9994" max="9994" width="13.7109375" customWidth="1"/>
    <col min="9995" max="9995" width="9" customWidth="1"/>
    <col min="9996" max="10003" width="14.7109375" customWidth="1"/>
    <col min="10004" max="10004" width="14.85546875" customWidth="1"/>
    <col min="10005" max="10017" width="14.7109375" customWidth="1"/>
    <col min="10019" max="10019" width="14.7109375" customWidth="1"/>
    <col min="10021" max="10024" width="14.7109375" customWidth="1"/>
    <col min="10025" max="10025" width="14.85546875" customWidth="1"/>
    <col min="10026" max="10029" width="14.7109375" customWidth="1"/>
    <col min="10031" max="10032" width="14.7109375" customWidth="1"/>
    <col min="10034" max="10035" width="14.7109375" customWidth="1"/>
    <col min="10036" max="10036" width="14.5703125" customWidth="1"/>
    <col min="10037" max="10039" width="14.7109375" customWidth="1"/>
    <col min="10042" max="10042" width="14.7109375" customWidth="1"/>
    <col min="10043" max="10043" width="14.85546875" customWidth="1"/>
    <col min="10044" max="10046" width="14.7109375" customWidth="1"/>
    <col min="10048" max="10048" width="14.85546875" customWidth="1"/>
    <col min="10049" max="10050" width="14.7109375" customWidth="1"/>
    <col min="10051" max="10051" width="16.5703125" customWidth="1"/>
    <col min="10052" max="10053" width="14.7109375" customWidth="1"/>
    <col min="10055" max="10060" width="14.7109375" customWidth="1"/>
    <col min="10062" max="10062" width="14.85546875" customWidth="1"/>
    <col min="10063" max="10067" width="14.7109375" customWidth="1"/>
    <col min="10069" max="10073" width="14.7109375" customWidth="1"/>
    <col min="10074" max="10074" width="14.5703125" customWidth="1"/>
    <col min="10076" max="10077" width="14.7109375" customWidth="1"/>
    <col min="10078" max="10078" width="14.85546875" customWidth="1"/>
    <col min="10079" max="10079" width="14.7109375" customWidth="1"/>
    <col min="10083" max="10085" width="14.7109375" customWidth="1"/>
    <col min="10239" max="10239" width="7" customWidth="1"/>
    <col min="10240" max="10240" width="37.28515625" customWidth="1"/>
    <col min="10241" max="10241" width="13.28515625" customWidth="1"/>
    <col min="10242" max="10242" width="14.140625" customWidth="1"/>
    <col min="10243" max="10243" width="12.5703125" customWidth="1"/>
    <col min="10244" max="10244" width="13.42578125" customWidth="1"/>
    <col min="10245" max="10248" width="13.7109375" customWidth="1"/>
    <col min="10249" max="10249" width="14.140625" customWidth="1"/>
    <col min="10250" max="10250" width="13.7109375" customWidth="1"/>
    <col min="10251" max="10251" width="9" customWidth="1"/>
    <col min="10252" max="10259" width="14.7109375" customWidth="1"/>
    <col min="10260" max="10260" width="14.85546875" customWidth="1"/>
    <col min="10261" max="10273" width="14.7109375" customWidth="1"/>
    <col min="10275" max="10275" width="14.7109375" customWidth="1"/>
    <col min="10277" max="10280" width="14.7109375" customWidth="1"/>
    <col min="10281" max="10281" width="14.85546875" customWidth="1"/>
    <col min="10282" max="10285" width="14.7109375" customWidth="1"/>
    <col min="10287" max="10288" width="14.7109375" customWidth="1"/>
    <col min="10290" max="10291" width="14.7109375" customWidth="1"/>
    <col min="10292" max="10292" width="14.5703125" customWidth="1"/>
    <col min="10293" max="10295" width="14.7109375" customWidth="1"/>
    <col min="10298" max="10298" width="14.7109375" customWidth="1"/>
    <col min="10299" max="10299" width="14.85546875" customWidth="1"/>
    <col min="10300" max="10302" width="14.7109375" customWidth="1"/>
    <col min="10304" max="10304" width="14.85546875" customWidth="1"/>
    <col min="10305" max="10306" width="14.7109375" customWidth="1"/>
    <col min="10307" max="10307" width="16.5703125" customWidth="1"/>
    <col min="10308" max="10309" width="14.7109375" customWidth="1"/>
    <col min="10311" max="10316" width="14.7109375" customWidth="1"/>
    <col min="10318" max="10318" width="14.85546875" customWidth="1"/>
    <col min="10319" max="10323" width="14.7109375" customWidth="1"/>
    <col min="10325" max="10329" width="14.7109375" customWidth="1"/>
    <col min="10330" max="10330" width="14.5703125" customWidth="1"/>
    <col min="10332" max="10333" width="14.7109375" customWidth="1"/>
    <col min="10334" max="10334" width="14.85546875" customWidth="1"/>
    <col min="10335" max="10335" width="14.7109375" customWidth="1"/>
    <col min="10339" max="10341" width="14.7109375" customWidth="1"/>
    <col min="10495" max="10495" width="7" customWidth="1"/>
    <col min="10496" max="10496" width="37.28515625" customWidth="1"/>
    <col min="10497" max="10497" width="13.28515625" customWidth="1"/>
    <col min="10498" max="10498" width="14.140625" customWidth="1"/>
    <col min="10499" max="10499" width="12.5703125" customWidth="1"/>
    <col min="10500" max="10500" width="13.42578125" customWidth="1"/>
    <col min="10501" max="10504" width="13.7109375" customWidth="1"/>
    <col min="10505" max="10505" width="14.140625" customWidth="1"/>
    <col min="10506" max="10506" width="13.7109375" customWidth="1"/>
    <col min="10507" max="10507" width="9" customWidth="1"/>
    <col min="10508" max="10515" width="14.7109375" customWidth="1"/>
    <col min="10516" max="10516" width="14.85546875" customWidth="1"/>
    <col min="10517" max="10529" width="14.7109375" customWidth="1"/>
    <col min="10531" max="10531" width="14.7109375" customWidth="1"/>
    <col min="10533" max="10536" width="14.7109375" customWidth="1"/>
    <col min="10537" max="10537" width="14.85546875" customWidth="1"/>
    <col min="10538" max="10541" width="14.7109375" customWidth="1"/>
    <col min="10543" max="10544" width="14.7109375" customWidth="1"/>
    <col min="10546" max="10547" width="14.7109375" customWidth="1"/>
    <col min="10548" max="10548" width="14.5703125" customWidth="1"/>
    <col min="10549" max="10551" width="14.7109375" customWidth="1"/>
    <col min="10554" max="10554" width="14.7109375" customWidth="1"/>
    <col min="10555" max="10555" width="14.85546875" customWidth="1"/>
    <col min="10556" max="10558" width="14.7109375" customWidth="1"/>
    <col min="10560" max="10560" width="14.85546875" customWidth="1"/>
    <col min="10561" max="10562" width="14.7109375" customWidth="1"/>
    <col min="10563" max="10563" width="16.5703125" customWidth="1"/>
    <col min="10564" max="10565" width="14.7109375" customWidth="1"/>
    <col min="10567" max="10572" width="14.7109375" customWidth="1"/>
    <col min="10574" max="10574" width="14.85546875" customWidth="1"/>
    <col min="10575" max="10579" width="14.7109375" customWidth="1"/>
    <col min="10581" max="10585" width="14.7109375" customWidth="1"/>
    <col min="10586" max="10586" width="14.5703125" customWidth="1"/>
    <col min="10588" max="10589" width="14.7109375" customWidth="1"/>
    <col min="10590" max="10590" width="14.85546875" customWidth="1"/>
    <col min="10591" max="10591" width="14.7109375" customWidth="1"/>
    <col min="10595" max="10597" width="14.7109375" customWidth="1"/>
    <col min="10751" max="10751" width="7" customWidth="1"/>
    <col min="10752" max="10752" width="37.28515625" customWidth="1"/>
    <col min="10753" max="10753" width="13.28515625" customWidth="1"/>
    <col min="10754" max="10754" width="14.140625" customWidth="1"/>
    <col min="10755" max="10755" width="12.5703125" customWidth="1"/>
    <col min="10756" max="10756" width="13.42578125" customWidth="1"/>
    <col min="10757" max="10760" width="13.7109375" customWidth="1"/>
    <col min="10761" max="10761" width="14.140625" customWidth="1"/>
    <col min="10762" max="10762" width="13.7109375" customWidth="1"/>
    <col min="10763" max="10763" width="9" customWidth="1"/>
    <col min="10764" max="10771" width="14.7109375" customWidth="1"/>
    <col min="10772" max="10772" width="14.85546875" customWidth="1"/>
    <col min="10773" max="10785" width="14.7109375" customWidth="1"/>
    <col min="10787" max="10787" width="14.7109375" customWidth="1"/>
    <col min="10789" max="10792" width="14.7109375" customWidth="1"/>
    <col min="10793" max="10793" width="14.85546875" customWidth="1"/>
    <col min="10794" max="10797" width="14.7109375" customWidth="1"/>
    <col min="10799" max="10800" width="14.7109375" customWidth="1"/>
    <col min="10802" max="10803" width="14.7109375" customWidth="1"/>
    <col min="10804" max="10804" width="14.5703125" customWidth="1"/>
    <col min="10805" max="10807" width="14.7109375" customWidth="1"/>
    <col min="10810" max="10810" width="14.7109375" customWidth="1"/>
    <col min="10811" max="10811" width="14.85546875" customWidth="1"/>
    <col min="10812" max="10814" width="14.7109375" customWidth="1"/>
    <col min="10816" max="10816" width="14.85546875" customWidth="1"/>
    <col min="10817" max="10818" width="14.7109375" customWidth="1"/>
    <col min="10819" max="10819" width="16.5703125" customWidth="1"/>
    <col min="10820" max="10821" width="14.7109375" customWidth="1"/>
    <col min="10823" max="10828" width="14.7109375" customWidth="1"/>
    <col min="10830" max="10830" width="14.85546875" customWidth="1"/>
    <col min="10831" max="10835" width="14.7109375" customWidth="1"/>
    <col min="10837" max="10841" width="14.7109375" customWidth="1"/>
    <col min="10842" max="10842" width="14.5703125" customWidth="1"/>
    <col min="10844" max="10845" width="14.7109375" customWidth="1"/>
    <col min="10846" max="10846" width="14.85546875" customWidth="1"/>
    <col min="10847" max="10847" width="14.7109375" customWidth="1"/>
    <col min="10851" max="10853" width="14.7109375" customWidth="1"/>
    <col min="11007" max="11007" width="7" customWidth="1"/>
    <col min="11008" max="11008" width="37.28515625" customWidth="1"/>
    <col min="11009" max="11009" width="13.28515625" customWidth="1"/>
    <col min="11010" max="11010" width="14.140625" customWidth="1"/>
    <col min="11011" max="11011" width="12.5703125" customWidth="1"/>
    <col min="11012" max="11012" width="13.42578125" customWidth="1"/>
    <col min="11013" max="11016" width="13.7109375" customWidth="1"/>
    <col min="11017" max="11017" width="14.140625" customWidth="1"/>
    <col min="11018" max="11018" width="13.7109375" customWidth="1"/>
    <col min="11019" max="11019" width="9" customWidth="1"/>
    <col min="11020" max="11027" width="14.7109375" customWidth="1"/>
    <col min="11028" max="11028" width="14.85546875" customWidth="1"/>
    <col min="11029" max="11041" width="14.7109375" customWidth="1"/>
    <col min="11043" max="11043" width="14.7109375" customWidth="1"/>
    <col min="11045" max="11048" width="14.7109375" customWidth="1"/>
    <col min="11049" max="11049" width="14.85546875" customWidth="1"/>
    <col min="11050" max="11053" width="14.7109375" customWidth="1"/>
    <col min="11055" max="11056" width="14.7109375" customWidth="1"/>
    <col min="11058" max="11059" width="14.7109375" customWidth="1"/>
    <col min="11060" max="11060" width="14.5703125" customWidth="1"/>
    <col min="11061" max="11063" width="14.7109375" customWidth="1"/>
    <col min="11066" max="11066" width="14.7109375" customWidth="1"/>
    <col min="11067" max="11067" width="14.85546875" customWidth="1"/>
    <col min="11068" max="11070" width="14.7109375" customWidth="1"/>
    <col min="11072" max="11072" width="14.85546875" customWidth="1"/>
    <col min="11073" max="11074" width="14.7109375" customWidth="1"/>
    <col min="11075" max="11075" width="16.5703125" customWidth="1"/>
    <col min="11076" max="11077" width="14.7109375" customWidth="1"/>
    <col min="11079" max="11084" width="14.7109375" customWidth="1"/>
    <col min="11086" max="11086" width="14.85546875" customWidth="1"/>
    <col min="11087" max="11091" width="14.7109375" customWidth="1"/>
    <col min="11093" max="11097" width="14.7109375" customWidth="1"/>
    <col min="11098" max="11098" width="14.5703125" customWidth="1"/>
    <col min="11100" max="11101" width="14.7109375" customWidth="1"/>
    <col min="11102" max="11102" width="14.85546875" customWidth="1"/>
    <col min="11103" max="11103" width="14.7109375" customWidth="1"/>
    <col min="11107" max="11109" width="14.7109375" customWidth="1"/>
    <col min="11263" max="11263" width="7" customWidth="1"/>
    <col min="11264" max="11264" width="37.28515625" customWidth="1"/>
    <col min="11265" max="11265" width="13.28515625" customWidth="1"/>
    <col min="11266" max="11266" width="14.140625" customWidth="1"/>
    <col min="11267" max="11267" width="12.5703125" customWidth="1"/>
    <col min="11268" max="11268" width="13.42578125" customWidth="1"/>
    <col min="11269" max="11272" width="13.7109375" customWidth="1"/>
    <col min="11273" max="11273" width="14.140625" customWidth="1"/>
    <col min="11274" max="11274" width="13.7109375" customWidth="1"/>
    <col min="11275" max="11275" width="9" customWidth="1"/>
    <col min="11276" max="11283" width="14.7109375" customWidth="1"/>
    <col min="11284" max="11284" width="14.85546875" customWidth="1"/>
    <col min="11285" max="11297" width="14.7109375" customWidth="1"/>
    <col min="11299" max="11299" width="14.7109375" customWidth="1"/>
    <col min="11301" max="11304" width="14.7109375" customWidth="1"/>
    <col min="11305" max="11305" width="14.85546875" customWidth="1"/>
    <col min="11306" max="11309" width="14.7109375" customWidth="1"/>
    <col min="11311" max="11312" width="14.7109375" customWidth="1"/>
    <col min="11314" max="11315" width="14.7109375" customWidth="1"/>
    <col min="11316" max="11316" width="14.5703125" customWidth="1"/>
    <col min="11317" max="11319" width="14.7109375" customWidth="1"/>
    <col min="11322" max="11322" width="14.7109375" customWidth="1"/>
    <col min="11323" max="11323" width="14.85546875" customWidth="1"/>
    <col min="11324" max="11326" width="14.7109375" customWidth="1"/>
    <col min="11328" max="11328" width="14.85546875" customWidth="1"/>
    <col min="11329" max="11330" width="14.7109375" customWidth="1"/>
    <col min="11331" max="11331" width="16.5703125" customWidth="1"/>
    <col min="11332" max="11333" width="14.7109375" customWidth="1"/>
    <col min="11335" max="11340" width="14.7109375" customWidth="1"/>
    <col min="11342" max="11342" width="14.85546875" customWidth="1"/>
    <col min="11343" max="11347" width="14.7109375" customWidth="1"/>
    <col min="11349" max="11353" width="14.7109375" customWidth="1"/>
    <col min="11354" max="11354" width="14.5703125" customWidth="1"/>
    <col min="11356" max="11357" width="14.7109375" customWidth="1"/>
    <col min="11358" max="11358" width="14.85546875" customWidth="1"/>
    <col min="11359" max="11359" width="14.7109375" customWidth="1"/>
    <col min="11363" max="11365" width="14.7109375" customWidth="1"/>
    <col min="11519" max="11519" width="7" customWidth="1"/>
    <col min="11520" max="11520" width="37.28515625" customWidth="1"/>
    <col min="11521" max="11521" width="13.28515625" customWidth="1"/>
    <col min="11522" max="11522" width="14.140625" customWidth="1"/>
    <col min="11523" max="11523" width="12.5703125" customWidth="1"/>
    <col min="11524" max="11524" width="13.42578125" customWidth="1"/>
    <col min="11525" max="11528" width="13.7109375" customWidth="1"/>
    <col min="11529" max="11529" width="14.140625" customWidth="1"/>
    <col min="11530" max="11530" width="13.7109375" customWidth="1"/>
    <col min="11531" max="11531" width="9" customWidth="1"/>
    <col min="11532" max="11539" width="14.7109375" customWidth="1"/>
    <col min="11540" max="11540" width="14.85546875" customWidth="1"/>
    <col min="11541" max="11553" width="14.7109375" customWidth="1"/>
    <col min="11555" max="11555" width="14.7109375" customWidth="1"/>
    <col min="11557" max="11560" width="14.7109375" customWidth="1"/>
    <col min="11561" max="11561" width="14.85546875" customWidth="1"/>
    <col min="11562" max="11565" width="14.7109375" customWidth="1"/>
    <col min="11567" max="11568" width="14.7109375" customWidth="1"/>
    <col min="11570" max="11571" width="14.7109375" customWidth="1"/>
    <col min="11572" max="11572" width="14.5703125" customWidth="1"/>
    <col min="11573" max="11575" width="14.7109375" customWidth="1"/>
    <col min="11578" max="11578" width="14.7109375" customWidth="1"/>
    <col min="11579" max="11579" width="14.85546875" customWidth="1"/>
    <col min="11580" max="11582" width="14.7109375" customWidth="1"/>
    <col min="11584" max="11584" width="14.85546875" customWidth="1"/>
    <col min="11585" max="11586" width="14.7109375" customWidth="1"/>
    <col min="11587" max="11587" width="16.5703125" customWidth="1"/>
    <col min="11588" max="11589" width="14.7109375" customWidth="1"/>
    <col min="11591" max="11596" width="14.7109375" customWidth="1"/>
    <col min="11598" max="11598" width="14.85546875" customWidth="1"/>
    <col min="11599" max="11603" width="14.7109375" customWidth="1"/>
    <col min="11605" max="11609" width="14.7109375" customWidth="1"/>
    <col min="11610" max="11610" width="14.5703125" customWidth="1"/>
    <col min="11612" max="11613" width="14.7109375" customWidth="1"/>
    <col min="11614" max="11614" width="14.85546875" customWidth="1"/>
    <col min="11615" max="11615" width="14.7109375" customWidth="1"/>
    <col min="11619" max="11621" width="14.7109375" customWidth="1"/>
    <col min="11775" max="11775" width="7" customWidth="1"/>
    <col min="11776" max="11776" width="37.28515625" customWidth="1"/>
    <col min="11777" max="11777" width="13.28515625" customWidth="1"/>
    <col min="11778" max="11778" width="14.140625" customWidth="1"/>
    <col min="11779" max="11779" width="12.5703125" customWidth="1"/>
    <col min="11780" max="11780" width="13.42578125" customWidth="1"/>
    <col min="11781" max="11784" width="13.7109375" customWidth="1"/>
    <col min="11785" max="11785" width="14.140625" customWidth="1"/>
    <col min="11786" max="11786" width="13.7109375" customWidth="1"/>
    <col min="11787" max="11787" width="9" customWidth="1"/>
    <col min="11788" max="11795" width="14.7109375" customWidth="1"/>
    <col min="11796" max="11796" width="14.85546875" customWidth="1"/>
    <col min="11797" max="11809" width="14.7109375" customWidth="1"/>
    <col min="11811" max="11811" width="14.7109375" customWidth="1"/>
    <col min="11813" max="11816" width="14.7109375" customWidth="1"/>
    <col min="11817" max="11817" width="14.85546875" customWidth="1"/>
    <col min="11818" max="11821" width="14.7109375" customWidth="1"/>
    <col min="11823" max="11824" width="14.7109375" customWidth="1"/>
    <col min="11826" max="11827" width="14.7109375" customWidth="1"/>
    <col min="11828" max="11828" width="14.5703125" customWidth="1"/>
    <col min="11829" max="11831" width="14.7109375" customWidth="1"/>
    <col min="11834" max="11834" width="14.7109375" customWidth="1"/>
    <col min="11835" max="11835" width="14.85546875" customWidth="1"/>
    <col min="11836" max="11838" width="14.7109375" customWidth="1"/>
    <col min="11840" max="11840" width="14.85546875" customWidth="1"/>
    <col min="11841" max="11842" width="14.7109375" customWidth="1"/>
    <col min="11843" max="11843" width="16.5703125" customWidth="1"/>
    <col min="11844" max="11845" width="14.7109375" customWidth="1"/>
    <col min="11847" max="11852" width="14.7109375" customWidth="1"/>
    <col min="11854" max="11854" width="14.85546875" customWidth="1"/>
    <col min="11855" max="11859" width="14.7109375" customWidth="1"/>
    <col min="11861" max="11865" width="14.7109375" customWidth="1"/>
    <col min="11866" max="11866" width="14.5703125" customWidth="1"/>
    <col min="11868" max="11869" width="14.7109375" customWidth="1"/>
    <col min="11870" max="11870" width="14.85546875" customWidth="1"/>
    <col min="11871" max="11871" width="14.7109375" customWidth="1"/>
    <col min="11875" max="11877" width="14.7109375" customWidth="1"/>
    <col min="12031" max="12031" width="7" customWidth="1"/>
    <col min="12032" max="12032" width="37.28515625" customWidth="1"/>
    <col min="12033" max="12033" width="13.28515625" customWidth="1"/>
    <col min="12034" max="12034" width="14.140625" customWidth="1"/>
    <col min="12035" max="12035" width="12.5703125" customWidth="1"/>
    <col min="12036" max="12036" width="13.42578125" customWidth="1"/>
    <col min="12037" max="12040" width="13.7109375" customWidth="1"/>
    <col min="12041" max="12041" width="14.140625" customWidth="1"/>
    <col min="12042" max="12042" width="13.7109375" customWidth="1"/>
    <col min="12043" max="12043" width="9" customWidth="1"/>
    <col min="12044" max="12051" width="14.7109375" customWidth="1"/>
    <col min="12052" max="12052" width="14.85546875" customWidth="1"/>
    <col min="12053" max="12065" width="14.7109375" customWidth="1"/>
    <col min="12067" max="12067" width="14.7109375" customWidth="1"/>
    <col min="12069" max="12072" width="14.7109375" customWidth="1"/>
    <col min="12073" max="12073" width="14.85546875" customWidth="1"/>
    <col min="12074" max="12077" width="14.7109375" customWidth="1"/>
    <col min="12079" max="12080" width="14.7109375" customWidth="1"/>
    <col min="12082" max="12083" width="14.7109375" customWidth="1"/>
    <col min="12084" max="12084" width="14.5703125" customWidth="1"/>
    <col min="12085" max="12087" width="14.7109375" customWidth="1"/>
    <col min="12090" max="12090" width="14.7109375" customWidth="1"/>
    <col min="12091" max="12091" width="14.85546875" customWidth="1"/>
    <col min="12092" max="12094" width="14.7109375" customWidth="1"/>
    <col min="12096" max="12096" width="14.85546875" customWidth="1"/>
    <col min="12097" max="12098" width="14.7109375" customWidth="1"/>
    <col min="12099" max="12099" width="16.5703125" customWidth="1"/>
    <col min="12100" max="12101" width="14.7109375" customWidth="1"/>
    <col min="12103" max="12108" width="14.7109375" customWidth="1"/>
    <col min="12110" max="12110" width="14.85546875" customWidth="1"/>
    <col min="12111" max="12115" width="14.7109375" customWidth="1"/>
    <col min="12117" max="12121" width="14.7109375" customWidth="1"/>
    <col min="12122" max="12122" width="14.5703125" customWidth="1"/>
    <col min="12124" max="12125" width="14.7109375" customWidth="1"/>
    <col min="12126" max="12126" width="14.85546875" customWidth="1"/>
    <col min="12127" max="12127" width="14.7109375" customWidth="1"/>
    <col min="12131" max="12133" width="14.7109375" customWidth="1"/>
    <col min="12287" max="12287" width="7" customWidth="1"/>
    <col min="12288" max="12288" width="37.28515625" customWidth="1"/>
    <col min="12289" max="12289" width="13.28515625" customWidth="1"/>
    <col min="12290" max="12290" width="14.140625" customWidth="1"/>
    <col min="12291" max="12291" width="12.5703125" customWidth="1"/>
    <col min="12292" max="12292" width="13.42578125" customWidth="1"/>
    <col min="12293" max="12296" width="13.7109375" customWidth="1"/>
    <col min="12297" max="12297" width="14.140625" customWidth="1"/>
    <col min="12298" max="12298" width="13.7109375" customWidth="1"/>
    <col min="12299" max="12299" width="9" customWidth="1"/>
    <col min="12300" max="12307" width="14.7109375" customWidth="1"/>
    <col min="12308" max="12308" width="14.85546875" customWidth="1"/>
    <col min="12309" max="12321" width="14.7109375" customWidth="1"/>
    <col min="12323" max="12323" width="14.7109375" customWidth="1"/>
    <col min="12325" max="12328" width="14.7109375" customWidth="1"/>
    <col min="12329" max="12329" width="14.85546875" customWidth="1"/>
    <col min="12330" max="12333" width="14.7109375" customWidth="1"/>
    <col min="12335" max="12336" width="14.7109375" customWidth="1"/>
    <col min="12338" max="12339" width="14.7109375" customWidth="1"/>
    <col min="12340" max="12340" width="14.5703125" customWidth="1"/>
    <col min="12341" max="12343" width="14.7109375" customWidth="1"/>
    <col min="12346" max="12346" width="14.7109375" customWidth="1"/>
    <col min="12347" max="12347" width="14.85546875" customWidth="1"/>
    <col min="12348" max="12350" width="14.7109375" customWidth="1"/>
    <col min="12352" max="12352" width="14.85546875" customWidth="1"/>
    <col min="12353" max="12354" width="14.7109375" customWidth="1"/>
    <col min="12355" max="12355" width="16.5703125" customWidth="1"/>
    <col min="12356" max="12357" width="14.7109375" customWidth="1"/>
    <col min="12359" max="12364" width="14.7109375" customWidth="1"/>
    <col min="12366" max="12366" width="14.85546875" customWidth="1"/>
    <col min="12367" max="12371" width="14.7109375" customWidth="1"/>
    <col min="12373" max="12377" width="14.7109375" customWidth="1"/>
    <col min="12378" max="12378" width="14.5703125" customWidth="1"/>
    <col min="12380" max="12381" width="14.7109375" customWidth="1"/>
    <col min="12382" max="12382" width="14.85546875" customWidth="1"/>
    <col min="12383" max="12383" width="14.7109375" customWidth="1"/>
    <col min="12387" max="12389" width="14.7109375" customWidth="1"/>
    <col min="12543" max="12543" width="7" customWidth="1"/>
    <col min="12544" max="12544" width="37.28515625" customWidth="1"/>
    <col min="12545" max="12545" width="13.28515625" customWidth="1"/>
    <col min="12546" max="12546" width="14.140625" customWidth="1"/>
    <col min="12547" max="12547" width="12.5703125" customWidth="1"/>
    <col min="12548" max="12548" width="13.42578125" customWidth="1"/>
    <col min="12549" max="12552" width="13.7109375" customWidth="1"/>
    <col min="12553" max="12553" width="14.140625" customWidth="1"/>
    <col min="12554" max="12554" width="13.7109375" customWidth="1"/>
    <col min="12555" max="12555" width="9" customWidth="1"/>
    <col min="12556" max="12563" width="14.7109375" customWidth="1"/>
    <col min="12564" max="12564" width="14.85546875" customWidth="1"/>
    <col min="12565" max="12577" width="14.7109375" customWidth="1"/>
    <col min="12579" max="12579" width="14.7109375" customWidth="1"/>
    <col min="12581" max="12584" width="14.7109375" customWidth="1"/>
    <col min="12585" max="12585" width="14.85546875" customWidth="1"/>
    <col min="12586" max="12589" width="14.7109375" customWidth="1"/>
    <col min="12591" max="12592" width="14.7109375" customWidth="1"/>
    <col min="12594" max="12595" width="14.7109375" customWidth="1"/>
    <col min="12596" max="12596" width="14.5703125" customWidth="1"/>
    <col min="12597" max="12599" width="14.7109375" customWidth="1"/>
    <col min="12602" max="12602" width="14.7109375" customWidth="1"/>
    <col min="12603" max="12603" width="14.85546875" customWidth="1"/>
    <col min="12604" max="12606" width="14.7109375" customWidth="1"/>
    <col min="12608" max="12608" width="14.85546875" customWidth="1"/>
    <col min="12609" max="12610" width="14.7109375" customWidth="1"/>
    <col min="12611" max="12611" width="16.5703125" customWidth="1"/>
    <col min="12612" max="12613" width="14.7109375" customWidth="1"/>
    <col min="12615" max="12620" width="14.7109375" customWidth="1"/>
    <col min="12622" max="12622" width="14.85546875" customWidth="1"/>
    <col min="12623" max="12627" width="14.7109375" customWidth="1"/>
    <col min="12629" max="12633" width="14.7109375" customWidth="1"/>
    <col min="12634" max="12634" width="14.5703125" customWidth="1"/>
    <col min="12636" max="12637" width="14.7109375" customWidth="1"/>
    <col min="12638" max="12638" width="14.85546875" customWidth="1"/>
    <col min="12639" max="12639" width="14.7109375" customWidth="1"/>
    <col min="12643" max="12645" width="14.7109375" customWidth="1"/>
    <col min="12799" max="12799" width="7" customWidth="1"/>
    <col min="12800" max="12800" width="37.28515625" customWidth="1"/>
    <col min="12801" max="12801" width="13.28515625" customWidth="1"/>
    <col min="12802" max="12802" width="14.140625" customWidth="1"/>
    <col min="12803" max="12803" width="12.5703125" customWidth="1"/>
    <col min="12804" max="12804" width="13.42578125" customWidth="1"/>
    <col min="12805" max="12808" width="13.7109375" customWidth="1"/>
    <col min="12809" max="12809" width="14.140625" customWidth="1"/>
    <col min="12810" max="12810" width="13.7109375" customWidth="1"/>
    <col min="12811" max="12811" width="9" customWidth="1"/>
    <col min="12812" max="12819" width="14.7109375" customWidth="1"/>
    <col min="12820" max="12820" width="14.85546875" customWidth="1"/>
    <col min="12821" max="12833" width="14.7109375" customWidth="1"/>
    <col min="12835" max="12835" width="14.7109375" customWidth="1"/>
    <col min="12837" max="12840" width="14.7109375" customWidth="1"/>
    <col min="12841" max="12841" width="14.85546875" customWidth="1"/>
    <col min="12842" max="12845" width="14.7109375" customWidth="1"/>
    <col min="12847" max="12848" width="14.7109375" customWidth="1"/>
    <col min="12850" max="12851" width="14.7109375" customWidth="1"/>
    <col min="12852" max="12852" width="14.5703125" customWidth="1"/>
    <col min="12853" max="12855" width="14.7109375" customWidth="1"/>
    <col min="12858" max="12858" width="14.7109375" customWidth="1"/>
    <col min="12859" max="12859" width="14.85546875" customWidth="1"/>
    <col min="12860" max="12862" width="14.7109375" customWidth="1"/>
    <col min="12864" max="12864" width="14.85546875" customWidth="1"/>
    <col min="12865" max="12866" width="14.7109375" customWidth="1"/>
    <col min="12867" max="12867" width="16.5703125" customWidth="1"/>
    <col min="12868" max="12869" width="14.7109375" customWidth="1"/>
    <col min="12871" max="12876" width="14.7109375" customWidth="1"/>
    <col min="12878" max="12878" width="14.85546875" customWidth="1"/>
    <col min="12879" max="12883" width="14.7109375" customWidth="1"/>
    <col min="12885" max="12889" width="14.7109375" customWidth="1"/>
    <col min="12890" max="12890" width="14.5703125" customWidth="1"/>
    <col min="12892" max="12893" width="14.7109375" customWidth="1"/>
    <col min="12894" max="12894" width="14.85546875" customWidth="1"/>
    <col min="12895" max="12895" width="14.7109375" customWidth="1"/>
    <col min="12899" max="12901" width="14.7109375" customWidth="1"/>
    <col min="13055" max="13055" width="7" customWidth="1"/>
    <col min="13056" max="13056" width="37.28515625" customWidth="1"/>
    <col min="13057" max="13057" width="13.28515625" customWidth="1"/>
    <col min="13058" max="13058" width="14.140625" customWidth="1"/>
    <col min="13059" max="13059" width="12.5703125" customWidth="1"/>
    <col min="13060" max="13060" width="13.42578125" customWidth="1"/>
    <col min="13061" max="13064" width="13.7109375" customWidth="1"/>
    <col min="13065" max="13065" width="14.140625" customWidth="1"/>
    <col min="13066" max="13066" width="13.7109375" customWidth="1"/>
    <col min="13067" max="13067" width="9" customWidth="1"/>
    <col min="13068" max="13075" width="14.7109375" customWidth="1"/>
    <col min="13076" max="13076" width="14.85546875" customWidth="1"/>
    <col min="13077" max="13089" width="14.7109375" customWidth="1"/>
    <col min="13091" max="13091" width="14.7109375" customWidth="1"/>
    <col min="13093" max="13096" width="14.7109375" customWidth="1"/>
    <col min="13097" max="13097" width="14.85546875" customWidth="1"/>
    <col min="13098" max="13101" width="14.7109375" customWidth="1"/>
    <col min="13103" max="13104" width="14.7109375" customWidth="1"/>
    <col min="13106" max="13107" width="14.7109375" customWidth="1"/>
    <col min="13108" max="13108" width="14.5703125" customWidth="1"/>
    <col min="13109" max="13111" width="14.7109375" customWidth="1"/>
    <col min="13114" max="13114" width="14.7109375" customWidth="1"/>
    <col min="13115" max="13115" width="14.85546875" customWidth="1"/>
    <col min="13116" max="13118" width="14.7109375" customWidth="1"/>
    <col min="13120" max="13120" width="14.85546875" customWidth="1"/>
    <col min="13121" max="13122" width="14.7109375" customWidth="1"/>
    <col min="13123" max="13123" width="16.5703125" customWidth="1"/>
    <col min="13124" max="13125" width="14.7109375" customWidth="1"/>
    <col min="13127" max="13132" width="14.7109375" customWidth="1"/>
    <col min="13134" max="13134" width="14.85546875" customWidth="1"/>
    <col min="13135" max="13139" width="14.7109375" customWidth="1"/>
    <col min="13141" max="13145" width="14.7109375" customWidth="1"/>
    <col min="13146" max="13146" width="14.5703125" customWidth="1"/>
    <col min="13148" max="13149" width="14.7109375" customWidth="1"/>
    <col min="13150" max="13150" width="14.85546875" customWidth="1"/>
    <col min="13151" max="13151" width="14.7109375" customWidth="1"/>
    <col min="13155" max="13157" width="14.7109375" customWidth="1"/>
    <col min="13311" max="13311" width="7" customWidth="1"/>
    <col min="13312" max="13312" width="37.28515625" customWidth="1"/>
    <col min="13313" max="13313" width="13.28515625" customWidth="1"/>
    <col min="13314" max="13314" width="14.140625" customWidth="1"/>
    <col min="13315" max="13315" width="12.5703125" customWidth="1"/>
    <col min="13316" max="13316" width="13.42578125" customWidth="1"/>
    <col min="13317" max="13320" width="13.7109375" customWidth="1"/>
    <col min="13321" max="13321" width="14.140625" customWidth="1"/>
    <col min="13322" max="13322" width="13.7109375" customWidth="1"/>
    <col min="13323" max="13323" width="9" customWidth="1"/>
    <col min="13324" max="13331" width="14.7109375" customWidth="1"/>
    <col min="13332" max="13332" width="14.85546875" customWidth="1"/>
    <col min="13333" max="13345" width="14.7109375" customWidth="1"/>
    <col min="13347" max="13347" width="14.7109375" customWidth="1"/>
    <col min="13349" max="13352" width="14.7109375" customWidth="1"/>
    <col min="13353" max="13353" width="14.85546875" customWidth="1"/>
    <col min="13354" max="13357" width="14.7109375" customWidth="1"/>
    <col min="13359" max="13360" width="14.7109375" customWidth="1"/>
    <col min="13362" max="13363" width="14.7109375" customWidth="1"/>
    <col min="13364" max="13364" width="14.5703125" customWidth="1"/>
    <col min="13365" max="13367" width="14.7109375" customWidth="1"/>
    <col min="13370" max="13370" width="14.7109375" customWidth="1"/>
    <col min="13371" max="13371" width="14.85546875" customWidth="1"/>
    <col min="13372" max="13374" width="14.7109375" customWidth="1"/>
    <col min="13376" max="13376" width="14.85546875" customWidth="1"/>
    <col min="13377" max="13378" width="14.7109375" customWidth="1"/>
    <col min="13379" max="13379" width="16.5703125" customWidth="1"/>
    <col min="13380" max="13381" width="14.7109375" customWidth="1"/>
    <col min="13383" max="13388" width="14.7109375" customWidth="1"/>
    <col min="13390" max="13390" width="14.85546875" customWidth="1"/>
    <col min="13391" max="13395" width="14.7109375" customWidth="1"/>
    <col min="13397" max="13401" width="14.7109375" customWidth="1"/>
    <col min="13402" max="13402" width="14.5703125" customWidth="1"/>
    <col min="13404" max="13405" width="14.7109375" customWidth="1"/>
    <col min="13406" max="13406" width="14.85546875" customWidth="1"/>
    <col min="13407" max="13407" width="14.7109375" customWidth="1"/>
    <col min="13411" max="13413" width="14.7109375" customWidth="1"/>
    <col min="13567" max="13567" width="7" customWidth="1"/>
    <col min="13568" max="13568" width="37.28515625" customWidth="1"/>
    <col min="13569" max="13569" width="13.28515625" customWidth="1"/>
    <col min="13570" max="13570" width="14.140625" customWidth="1"/>
    <col min="13571" max="13571" width="12.5703125" customWidth="1"/>
    <col min="13572" max="13572" width="13.42578125" customWidth="1"/>
    <col min="13573" max="13576" width="13.7109375" customWidth="1"/>
    <col min="13577" max="13577" width="14.140625" customWidth="1"/>
    <col min="13578" max="13578" width="13.7109375" customWidth="1"/>
    <col min="13579" max="13579" width="9" customWidth="1"/>
    <col min="13580" max="13587" width="14.7109375" customWidth="1"/>
    <col min="13588" max="13588" width="14.85546875" customWidth="1"/>
    <col min="13589" max="13601" width="14.7109375" customWidth="1"/>
    <col min="13603" max="13603" width="14.7109375" customWidth="1"/>
    <col min="13605" max="13608" width="14.7109375" customWidth="1"/>
    <col min="13609" max="13609" width="14.85546875" customWidth="1"/>
    <col min="13610" max="13613" width="14.7109375" customWidth="1"/>
    <col min="13615" max="13616" width="14.7109375" customWidth="1"/>
    <col min="13618" max="13619" width="14.7109375" customWidth="1"/>
    <col min="13620" max="13620" width="14.5703125" customWidth="1"/>
    <col min="13621" max="13623" width="14.7109375" customWidth="1"/>
    <col min="13626" max="13626" width="14.7109375" customWidth="1"/>
    <col min="13627" max="13627" width="14.85546875" customWidth="1"/>
    <col min="13628" max="13630" width="14.7109375" customWidth="1"/>
    <col min="13632" max="13632" width="14.85546875" customWidth="1"/>
    <col min="13633" max="13634" width="14.7109375" customWidth="1"/>
    <col min="13635" max="13635" width="16.5703125" customWidth="1"/>
    <col min="13636" max="13637" width="14.7109375" customWidth="1"/>
    <col min="13639" max="13644" width="14.7109375" customWidth="1"/>
    <col min="13646" max="13646" width="14.85546875" customWidth="1"/>
    <col min="13647" max="13651" width="14.7109375" customWidth="1"/>
    <col min="13653" max="13657" width="14.7109375" customWidth="1"/>
    <col min="13658" max="13658" width="14.5703125" customWidth="1"/>
    <col min="13660" max="13661" width="14.7109375" customWidth="1"/>
    <col min="13662" max="13662" width="14.85546875" customWidth="1"/>
    <col min="13663" max="13663" width="14.7109375" customWidth="1"/>
    <col min="13667" max="13669" width="14.7109375" customWidth="1"/>
    <col min="13823" max="13823" width="7" customWidth="1"/>
    <col min="13824" max="13824" width="37.28515625" customWidth="1"/>
    <col min="13825" max="13825" width="13.28515625" customWidth="1"/>
    <col min="13826" max="13826" width="14.140625" customWidth="1"/>
    <col min="13827" max="13827" width="12.5703125" customWidth="1"/>
    <col min="13828" max="13828" width="13.42578125" customWidth="1"/>
    <col min="13829" max="13832" width="13.7109375" customWidth="1"/>
    <col min="13833" max="13833" width="14.140625" customWidth="1"/>
    <col min="13834" max="13834" width="13.7109375" customWidth="1"/>
    <col min="13835" max="13835" width="9" customWidth="1"/>
    <col min="13836" max="13843" width="14.7109375" customWidth="1"/>
    <col min="13844" max="13844" width="14.85546875" customWidth="1"/>
    <col min="13845" max="13857" width="14.7109375" customWidth="1"/>
    <col min="13859" max="13859" width="14.7109375" customWidth="1"/>
    <col min="13861" max="13864" width="14.7109375" customWidth="1"/>
    <col min="13865" max="13865" width="14.85546875" customWidth="1"/>
    <col min="13866" max="13869" width="14.7109375" customWidth="1"/>
    <col min="13871" max="13872" width="14.7109375" customWidth="1"/>
    <col min="13874" max="13875" width="14.7109375" customWidth="1"/>
    <col min="13876" max="13876" width="14.5703125" customWidth="1"/>
    <col min="13877" max="13879" width="14.7109375" customWidth="1"/>
    <col min="13882" max="13882" width="14.7109375" customWidth="1"/>
    <col min="13883" max="13883" width="14.85546875" customWidth="1"/>
    <col min="13884" max="13886" width="14.7109375" customWidth="1"/>
    <col min="13888" max="13888" width="14.85546875" customWidth="1"/>
    <col min="13889" max="13890" width="14.7109375" customWidth="1"/>
    <col min="13891" max="13891" width="16.5703125" customWidth="1"/>
    <col min="13892" max="13893" width="14.7109375" customWidth="1"/>
    <col min="13895" max="13900" width="14.7109375" customWidth="1"/>
    <col min="13902" max="13902" width="14.85546875" customWidth="1"/>
    <col min="13903" max="13907" width="14.7109375" customWidth="1"/>
    <col min="13909" max="13913" width="14.7109375" customWidth="1"/>
    <col min="13914" max="13914" width="14.5703125" customWidth="1"/>
    <col min="13916" max="13917" width="14.7109375" customWidth="1"/>
    <col min="13918" max="13918" width="14.85546875" customWidth="1"/>
    <col min="13919" max="13919" width="14.7109375" customWidth="1"/>
    <col min="13923" max="13925" width="14.7109375" customWidth="1"/>
    <col min="14079" max="14079" width="7" customWidth="1"/>
    <col min="14080" max="14080" width="37.28515625" customWidth="1"/>
    <col min="14081" max="14081" width="13.28515625" customWidth="1"/>
    <col min="14082" max="14082" width="14.140625" customWidth="1"/>
    <col min="14083" max="14083" width="12.5703125" customWidth="1"/>
    <col min="14084" max="14084" width="13.42578125" customWidth="1"/>
    <col min="14085" max="14088" width="13.7109375" customWidth="1"/>
    <col min="14089" max="14089" width="14.140625" customWidth="1"/>
    <col min="14090" max="14090" width="13.7109375" customWidth="1"/>
    <col min="14091" max="14091" width="9" customWidth="1"/>
    <col min="14092" max="14099" width="14.7109375" customWidth="1"/>
    <col min="14100" max="14100" width="14.85546875" customWidth="1"/>
    <col min="14101" max="14113" width="14.7109375" customWidth="1"/>
    <col min="14115" max="14115" width="14.7109375" customWidth="1"/>
    <col min="14117" max="14120" width="14.7109375" customWidth="1"/>
    <col min="14121" max="14121" width="14.85546875" customWidth="1"/>
    <col min="14122" max="14125" width="14.7109375" customWidth="1"/>
    <col min="14127" max="14128" width="14.7109375" customWidth="1"/>
    <col min="14130" max="14131" width="14.7109375" customWidth="1"/>
    <col min="14132" max="14132" width="14.5703125" customWidth="1"/>
    <col min="14133" max="14135" width="14.7109375" customWidth="1"/>
    <col min="14138" max="14138" width="14.7109375" customWidth="1"/>
    <col min="14139" max="14139" width="14.85546875" customWidth="1"/>
    <col min="14140" max="14142" width="14.7109375" customWidth="1"/>
    <col min="14144" max="14144" width="14.85546875" customWidth="1"/>
    <col min="14145" max="14146" width="14.7109375" customWidth="1"/>
    <col min="14147" max="14147" width="16.5703125" customWidth="1"/>
    <col min="14148" max="14149" width="14.7109375" customWidth="1"/>
    <col min="14151" max="14156" width="14.7109375" customWidth="1"/>
    <col min="14158" max="14158" width="14.85546875" customWidth="1"/>
    <col min="14159" max="14163" width="14.7109375" customWidth="1"/>
    <col min="14165" max="14169" width="14.7109375" customWidth="1"/>
    <col min="14170" max="14170" width="14.5703125" customWidth="1"/>
    <col min="14172" max="14173" width="14.7109375" customWidth="1"/>
    <col min="14174" max="14174" width="14.85546875" customWidth="1"/>
    <col min="14175" max="14175" width="14.7109375" customWidth="1"/>
    <col min="14179" max="14181" width="14.7109375" customWidth="1"/>
    <col min="14335" max="14335" width="7" customWidth="1"/>
    <col min="14336" max="14336" width="37.28515625" customWidth="1"/>
    <col min="14337" max="14337" width="13.28515625" customWidth="1"/>
    <col min="14338" max="14338" width="14.140625" customWidth="1"/>
    <col min="14339" max="14339" width="12.5703125" customWidth="1"/>
    <col min="14340" max="14340" width="13.42578125" customWidth="1"/>
    <col min="14341" max="14344" width="13.7109375" customWidth="1"/>
    <col min="14345" max="14345" width="14.140625" customWidth="1"/>
    <col min="14346" max="14346" width="13.7109375" customWidth="1"/>
    <col min="14347" max="14347" width="9" customWidth="1"/>
    <col min="14348" max="14355" width="14.7109375" customWidth="1"/>
    <col min="14356" max="14356" width="14.85546875" customWidth="1"/>
    <col min="14357" max="14369" width="14.7109375" customWidth="1"/>
    <col min="14371" max="14371" width="14.7109375" customWidth="1"/>
    <col min="14373" max="14376" width="14.7109375" customWidth="1"/>
    <col min="14377" max="14377" width="14.85546875" customWidth="1"/>
    <col min="14378" max="14381" width="14.7109375" customWidth="1"/>
    <col min="14383" max="14384" width="14.7109375" customWidth="1"/>
    <col min="14386" max="14387" width="14.7109375" customWidth="1"/>
    <col min="14388" max="14388" width="14.5703125" customWidth="1"/>
    <col min="14389" max="14391" width="14.7109375" customWidth="1"/>
    <col min="14394" max="14394" width="14.7109375" customWidth="1"/>
    <col min="14395" max="14395" width="14.85546875" customWidth="1"/>
    <col min="14396" max="14398" width="14.7109375" customWidth="1"/>
    <col min="14400" max="14400" width="14.85546875" customWidth="1"/>
    <col min="14401" max="14402" width="14.7109375" customWidth="1"/>
    <col min="14403" max="14403" width="16.5703125" customWidth="1"/>
    <col min="14404" max="14405" width="14.7109375" customWidth="1"/>
    <col min="14407" max="14412" width="14.7109375" customWidth="1"/>
    <col min="14414" max="14414" width="14.85546875" customWidth="1"/>
    <col min="14415" max="14419" width="14.7109375" customWidth="1"/>
    <col min="14421" max="14425" width="14.7109375" customWidth="1"/>
    <col min="14426" max="14426" width="14.5703125" customWidth="1"/>
    <col min="14428" max="14429" width="14.7109375" customWidth="1"/>
    <col min="14430" max="14430" width="14.85546875" customWidth="1"/>
    <col min="14431" max="14431" width="14.7109375" customWidth="1"/>
    <col min="14435" max="14437" width="14.7109375" customWidth="1"/>
    <col min="14591" max="14591" width="7" customWidth="1"/>
    <col min="14592" max="14592" width="37.28515625" customWidth="1"/>
    <col min="14593" max="14593" width="13.28515625" customWidth="1"/>
    <col min="14594" max="14594" width="14.140625" customWidth="1"/>
    <col min="14595" max="14595" width="12.5703125" customWidth="1"/>
    <col min="14596" max="14596" width="13.42578125" customWidth="1"/>
    <col min="14597" max="14600" width="13.7109375" customWidth="1"/>
    <col min="14601" max="14601" width="14.140625" customWidth="1"/>
    <col min="14602" max="14602" width="13.7109375" customWidth="1"/>
    <col min="14603" max="14603" width="9" customWidth="1"/>
    <col min="14604" max="14611" width="14.7109375" customWidth="1"/>
    <col min="14612" max="14612" width="14.85546875" customWidth="1"/>
    <col min="14613" max="14625" width="14.7109375" customWidth="1"/>
    <col min="14627" max="14627" width="14.7109375" customWidth="1"/>
    <col min="14629" max="14632" width="14.7109375" customWidth="1"/>
    <col min="14633" max="14633" width="14.85546875" customWidth="1"/>
    <col min="14634" max="14637" width="14.7109375" customWidth="1"/>
    <col min="14639" max="14640" width="14.7109375" customWidth="1"/>
    <col min="14642" max="14643" width="14.7109375" customWidth="1"/>
    <col min="14644" max="14644" width="14.5703125" customWidth="1"/>
    <col min="14645" max="14647" width="14.7109375" customWidth="1"/>
    <col min="14650" max="14650" width="14.7109375" customWidth="1"/>
    <col min="14651" max="14651" width="14.85546875" customWidth="1"/>
    <col min="14652" max="14654" width="14.7109375" customWidth="1"/>
    <col min="14656" max="14656" width="14.85546875" customWidth="1"/>
    <col min="14657" max="14658" width="14.7109375" customWidth="1"/>
    <col min="14659" max="14659" width="16.5703125" customWidth="1"/>
    <col min="14660" max="14661" width="14.7109375" customWidth="1"/>
    <col min="14663" max="14668" width="14.7109375" customWidth="1"/>
    <col min="14670" max="14670" width="14.85546875" customWidth="1"/>
    <col min="14671" max="14675" width="14.7109375" customWidth="1"/>
    <col min="14677" max="14681" width="14.7109375" customWidth="1"/>
    <col min="14682" max="14682" width="14.5703125" customWidth="1"/>
    <col min="14684" max="14685" width="14.7109375" customWidth="1"/>
    <col min="14686" max="14686" width="14.85546875" customWidth="1"/>
    <col min="14687" max="14687" width="14.7109375" customWidth="1"/>
    <col min="14691" max="14693" width="14.7109375" customWidth="1"/>
    <col min="14847" max="14847" width="7" customWidth="1"/>
    <col min="14848" max="14848" width="37.28515625" customWidth="1"/>
    <col min="14849" max="14849" width="13.28515625" customWidth="1"/>
    <col min="14850" max="14850" width="14.140625" customWidth="1"/>
    <col min="14851" max="14851" width="12.5703125" customWidth="1"/>
    <col min="14852" max="14852" width="13.42578125" customWidth="1"/>
    <col min="14853" max="14856" width="13.7109375" customWidth="1"/>
    <col min="14857" max="14857" width="14.140625" customWidth="1"/>
    <col min="14858" max="14858" width="13.7109375" customWidth="1"/>
    <col min="14859" max="14859" width="9" customWidth="1"/>
    <col min="14860" max="14867" width="14.7109375" customWidth="1"/>
    <col min="14868" max="14868" width="14.85546875" customWidth="1"/>
    <col min="14869" max="14881" width="14.7109375" customWidth="1"/>
    <col min="14883" max="14883" width="14.7109375" customWidth="1"/>
    <col min="14885" max="14888" width="14.7109375" customWidth="1"/>
    <col min="14889" max="14889" width="14.85546875" customWidth="1"/>
    <col min="14890" max="14893" width="14.7109375" customWidth="1"/>
    <col min="14895" max="14896" width="14.7109375" customWidth="1"/>
    <col min="14898" max="14899" width="14.7109375" customWidth="1"/>
    <col min="14900" max="14900" width="14.5703125" customWidth="1"/>
    <col min="14901" max="14903" width="14.7109375" customWidth="1"/>
    <col min="14906" max="14906" width="14.7109375" customWidth="1"/>
    <col min="14907" max="14907" width="14.85546875" customWidth="1"/>
    <col min="14908" max="14910" width="14.7109375" customWidth="1"/>
    <col min="14912" max="14912" width="14.85546875" customWidth="1"/>
    <col min="14913" max="14914" width="14.7109375" customWidth="1"/>
    <col min="14915" max="14915" width="16.5703125" customWidth="1"/>
    <col min="14916" max="14917" width="14.7109375" customWidth="1"/>
    <col min="14919" max="14924" width="14.7109375" customWidth="1"/>
    <col min="14926" max="14926" width="14.85546875" customWidth="1"/>
    <col min="14927" max="14931" width="14.7109375" customWidth="1"/>
    <col min="14933" max="14937" width="14.7109375" customWidth="1"/>
    <col min="14938" max="14938" width="14.5703125" customWidth="1"/>
    <col min="14940" max="14941" width="14.7109375" customWidth="1"/>
    <col min="14942" max="14942" width="14.85546875" customWidth="1"/>
    <col min="14943" max="14943" width="14.7109375" customWidth="1"/>
    <col min="14947" max="14949" width="14.7109375" customWidth="1"/>
    <col min="15103" max="15103" width="7" customWidth="1"/>
    <col min="15104" max="15104" width="37.28515625" customWidth="1"/>
    <col min="15105" max="15105" width="13.28515625" customWidth="1"/>
    <col min="15106" max="15106" width="14.140625" customWidth="1"/>
    <col min="15107" max="15107" width="12.5703125" customWidth="1"/>
    <col min="15108" max="15108" width="13.42578125" customWidth="1"/>
    <col min="15109" max="15112" width="13.7109375" customWidth="1"/>
    <col min="15113" max="15113" width="14.140625" customWidth="1"/>
    <col min="15114" max="15114" width="13.7109375" customWidth="1"/>
    <col min="15115" max="15115" width="9" customWidth="1"/>
    <col min="15116" max="15123" width="14.7109375" customWidth="1"/>
    <col min="15124" max="15124" width="14.85546875" customWidth="1"/>
    <col min="15125" max="15137" width="14.7109375" customWidth="1"/>
    <col min="15139" max="15139" width="14.7109375" customWidth="1"/>
    <col min="15141" max="15144" width="14.7109375" customWidth="1"/>
    <col min="15145" max="15145" width="14.85546875" customWidth="1"/>
    <col min="15146" max="15149" width="14.7109375" customWidth="1"/>
    <col min="15151" max="15152" width="14.7109375" customWidth="1"/>
    <col min="15154" max="15155" width="14.7109375" customWidth="1"/>
    <col min="15156" max="15156" width="14.5703125" customWidth="1"/>
    <col min="15157" max="15159" width="14.7109375" customWidth="1"/>
    <col min="15162" max="15162" width="14.7109375" customWidth="1"/>
    <col min="15163" max="15163" width="14.85546875" customWidth="1"/>
    <col min="15164" max="15166" width="14.7109375" customWidth="1"/>
    <col min="15168" max="15168" width="14.85546875" customWidth="1"/>
    <col min="15169" max="15170" width="14.7109375" customWidth="1"/>
    <col min="15171" max="15171" width="16.5703125" customWidth="1"/>
    <col min="15172" max="15173" width="14.7109375" customWidth="1"/>
    <col min="15175" max="15180" width="14.7109375" customWidth="1"/>
    <col min="15182" max="15182" width="14.85546875" customWidth="1"/>
    <col min="15183" max="15187" width="14.7109375" customWidth="1"/>
    <col min="15189" max="15193" width="14.7109375" customWidth="1"/>
    <col min="15194" max="15194" width="14.5703125" customWidth="1"/>
    <col min="15196" max="15197" width="14.7109375" customWidth="1"/>
    <col min="15198" max="15198" width="14.85546875" customWidth="1"/>
    <col min="15199" max="15199" width="14.7109375" customWidth="1"/>
    <col min="15203" max="15205" width="14.7109375" customWidth="1"/>
    <col min="15359" max="15359" width="7" customWidth="1"/>
    <col min="15360" max="15360" width="37.28515625" customWidth="1"/>
    <col min="15361" max="15361" width="13.28515625" customWidth="1"/>
    <col min="15362" max="15362" width="14.140625" customWidth="1"/>
    <col min="15363" max="15363" width="12.5703125" customWidth="1"/>
    <col min="15364" max="15364" width="13.42578125" customWidth="1"/>
    <col min="15365" max="15368" width="13.7109375" customWidth="1"/>
    <col min="15369" max="15369" width="14.140625" customWidth="1"/>
    <col min="15370" max="15370" width="13.7109375" customWidth="1"/>
    <col min="15371" max="15371" width="9" customWidth="1"/>
    <col min="15372" max="15379" width="14.7109375" customWidth="1"/>
    <col min="15380" max="15380" width="14.85546875" customWidth="1"/>
    <col min="15381" max="15393" width="14.7109375" customWidth="1"/>
    <col min="15395" max="15395" width="14.7109375" customWidth="1"/>
    <col min="15397" max="15400" width="14.7109375" customWidth="1"/>
    <col min="15401" max="15401" width="14.85546875" customWidth="1"/>
    <col min="15402" max="15405" width="14.7109375" customWidth="1"/>
    <col min="15407" max="15408" width="14.7109375" customWidth="1"/>
    <col min="15410" max="15411" width="14.7109375" customWidth="1"/>
    <col min="15412" max="15412" width="14.5703125" customWidth="1"/>
    <col min="15413" max="15415" width="14.7109375" customWidth="1"/>
    <col min="15418" max="15418" width="14.7109375" customWidth="1"/>
    <col min="15419" max="15419" width="14.85546875" customWidth="1"/>
    <col min="15420" max="15422" width="14.7109375" customWidth="1"/>
    <col min="15424" max="15424" width="14.85546875" customWidth="1"/>
    <col min="15425" max="15426" width="14.7109375" customWidth="1"/>
    <col min="15427" max="15427" width="16.5703125" customWidth="1"/>
    <col min="15428" max="15429" width="14.7109375" customWidth="1"/>
    <col min="15431" max="15436" width="14.7109375" customWidth="1"/>
    <col min="15438" max="15438" width="14.85546875" customWidth="1"/>
    <col min="15439" max="15443" width="14.7109375" customWidth="1"/>
    <col min="15445" max="15449" width="14.7109375" customWidth="1"/>
    <col min="15450" max="15450" width="14.5703125" customWidth="1"/>
    <col min="15452" max="15453" width="14.7109375" customWidth="1"/>
    <col min="15454" max="15454" width="14.85546875" customWidth="1"/>
    <col min="15455" max="15455" width="14.7109375" customWidth="1"/>
    <col min="15459" max="15461" width="14.7109375" customWidth="1"/>
    <col min="15615" max="15615" width="7" customWidth="1"/>
    <col min="15616" max="15616" width="37.28515625" customWidth="1"/>
    <col min="15617" max="15617" width="13.28515625" customWidth="1"/>
    <col min="15618" max="15618" width="14.140625" customWidth="1"/>
    <col min="15619" max="15619" width="12.5703125" customWidth="1"/>
    <col min="15620" max="15620" width="13.42578125" customWidth="1"/>
    <col min="15621" max="15624" width="13.7109375" customWidth="1"/>
    <col min="15625" max="15625" width="14.140625" customWidth="1"/>
    <col min="15626" max="15626" width="13.7109375" customWidth="1"/>
    <col min="15627" max="15627" width="9" customWidth="1"/>
    <col min="15628" max="15635" width="14.7109375" customWidth="1"/>
    <col min="15636" max="15636" width="14.85546875" customWidth="1"/>
    <col min="15637" max="15649" width="14.7109375" customWidth="1"/>
    <col min="15651" max="15651" width="14.7109375" customWidth="1"/>
    <col min="15653" max="15656" width="14.7109375" customWidth="1"/>
    <col min="15657" max="15657" width="14.85546875" customWidth="1"/>
    <col min="15658" max="15661" width="14.7109375" customWidth="1"/>
    <col min="15663" max="15664" width="14.7109375" customWidth="1"/>
    <col min="15666" max="15667" width="14.7109375" customWidth="1"/>
    <col min="15668" max="15668" width="14.5703125" customWidth="1"/>
    <col min="15669" max="15671" width="14.7109375" customWidth="1"/>
    <col min="15674" max="15674" width="14.7109375" customWidth="1"/>
    <col min="15675" max="15675" width="14.85546875" customWidth="1"/>
    <col min="15676" max="15678" width="14.7109375" customWidth="1"/>
    <col min="15680" max="15680" width="14.85546875" customWidth="1"/>
    <col min="15681" max="15682" width="14.7109375" customWidth="1"/>
    <col min="15683" max="15683" width="16.5703125" customWidth="1"/>
    <col min="15684" max="15685" width="14.7109375" customWidth="1"/>
    <col min="15687" max="15692" width="14.7109375" customWidth="1"/>
    <col min="15694" max="15694" width="14.85546875" customWidth="1"/>
    <col min="15695" max="15699" width="14.7109375" customWidth="1"/>
    <col min="15701" max="15705" width="14.7109375" customWidth="1"/>
    <col min="15706" max="15706" width="14.5703125" customWidth="1"/>
    <col min="15708" max="15709" width="14.7109375" customWidth="1"/>
    <col min="15710" max="15710" width="14.85546875" customWidth="1"/>
    <col min="15711" max="15711" width="14.7109375" customWidth="1"/>
    <col min="15715" max="15717" width="14.7109375" customWidth="1"/>
    <col min="15871" max="15871" width="7" customWidth="1"/>
    <col min="15872" max="15872" width="37.28515625" customWidth="1"/>
    <col min="15873" max="15873" width="13.28515625" customWidth="1"/>
    <col min="15874" max="15874" width="14.140625" customWidth="1"/>
    <col min="15875" max="15875" width="12.5703125" customWidth="1"/>
    <col min="15876" max="15876" width="13.42578125" customWidth="1"/>
    <col min="15877" max="15880" width="13.7109375" customWidth="1"/>
    <col min="15881" max="15881" width="14.140625" customWidth="1"/>
    <col min="15882" max="15882" width="13.7109375" customWidth="1"/>
    <col min="15883" max="15883" width="9" customWidth="1"/>
    <col min="15884" max="15891" width="14.7109375" customWidth="1"/>
    <col min="15892" max="15892" width="14.85546875" customWidth="1"/>
    <col min="15893" max="15905" width="14.7109375" customWidth="1"/>
    <col min="15907" max="15907" width="14.7109375" customWidth="1"/>
    <col min="15909" max="15912" width="14.7109375" customWidth="1"/>
    <col min="15913" max="15913" width="14.85546875" customWidth="1"/>
    <col min="15914" max="15917" width="14.7109375" customWidth="1"/>
    <col min="15919" max="15920" width="14.7109375" customWidth="1"/>
    <col min="15922" max="15923" width="14.7109375" customWidth="1"/>
    <col min="15924" max="15924" width="14.5703125" customWidth="1"/>
    <col min="15925" max="15927" width="14.7109375" customWidth="1"/>
    <col min="15930" max="15930" width="14.7109375" customWidth="1"/>
    <col min="15931" max="15931" width="14.85546875" customWidth="1"/>
    <col min="15932" max="15934" width="14.7109375" customWidth="1"/>
    <col min="15936" max="15936" width="14.85546875" customWidth="1"/>
    <col min="15937" max="15938" width="14.7109375" customWidth="1"/>
    <col min="15939" max="15939" width="16.5703125" customWidth="1"/>
    <col min="15940" max="15941" width="14.7109375" customWidth="1"/>
    <col min="15943" max="15948" width="14.7109375" customWidth="1"/>
    <col min="15950" max="15950" width="14.85546875" customWidth="1"/>
    <col min="15951" max="15955" width="14.7109375" customWidth="1"/>
    <col min="15957" max="15961" width="14.7109375" customWidth="1"/>
    <col min="15962" max="15962" width="14.5703125" customWidth="1"/>
    <col min="15964" max="15965" width="14.7109375" customWidth="1"/>
    <col min="15966" max="15966" width="14.85546875" customWidth="1"/>
    <col min="15967" max="15967" width="14.7109375" customWidth="1"/>
    <col min="15971" max="15973" width="14.7109375" customWidth="1"/>
    <col min="16127" max="16127" width="7" customWidth="1"/>
    <col min="16128" max="16128" width="37.28515625" customWidth="1"/>
    <col min="16129" max="16129" width="13.28515625" customWidth="1"/>
    <col min="16130" max="16130" width="14.140625" customWidth="1"/>
    <col min="16131" max="16131" width="12.5703125" customWidth="1"/>
    <col min="16132" max="16132" width="13.42578125" customWidth="1"/>
    <col min="16133" max="16136" width="13.7109375" customWidth="1"/>
    <col min="16137" max="16137" width="14.140625" customWidth="1"/>
    <col min="16138" max="16138" width="13.7109375" customWidth="1"/>
    <col min="16139" max="16139" width="9" customWidth="1"/>
    <col min="16140" max="16147" width="14.7109375" customWidth="1"/>
    <col min="16148" max="16148" width="14.85546875" customWidth="1"/>
    <col min="16149" max="16161" width="14.7109375" customWidth="1"/>
    <col min="16163" max="16163" width="14.7109375" customWidth="1"/>
    <col min="16165" max="16168" width="14.7109375" customWidth="1"/>
    <col min="16169" max="16169" width="14.85546875" customWidth="1"/>
    <col min="16170" max="16173" width="14.7109375" customWidth="1"/>
    <col min="16175" max="16176" width="14.7109375" customWidth="1"/>
    <col min="16178" max="16179" width="14.7109375" customWidth="1"/>
    <col min="16180" max="16180" width="14.5703125" customWidth="1"/>
    <col min="16181" max="16183" width="14.7109375" customWidth="1"/>
    <col min="16186" max="16186" width="14.7109375" customWidth="1"/>
    <col min="16187" max="16187" width="14.85546875" customWidth="1"/>
    <col min="16188" max="16190" width="14.7109375" customWidth="1"/>
    <col min="16192" max="16192" width="14.85546875" customWidth="1"/>
    <col min="16193" max="16194" width="14.7109375" customWidth="1"/>
    <col min="16195" max="16195" width="16.5703125" customWidth="1"/>
    <col min="16196" max="16197" width="14.7109375" customWidth="1"/>
    <col min="16199" max="16204" width="14.7109375" customWidth="1"/>
    <col min="16206" max="16206" width="14.85546875" customWidth="1"/>
    <col min="16207" max="16211" width="14.7109375" customWidth="1"/>
    <col min="16213" max="16217" width="14.7109375" customWidth="1"/>
    <col min="16218" max="16218" width="14.5703125" customWidth="1"/>
    <col min="16220" max="16221" width="14.7109375" customWidth="1"/>
    <col min="16222" max="16222" width="14.85546875" customWidth="1"/>
    <col min="16223" max="16223" width="14.7109375" customWidth="1"/>
    <col min="16227" max="16229" width="14.7109375" customWidth="1"/>
  </cols>
  <sheetData>
    <row r="1" spans="2:7" x14ac:dyDescent="0.2">
      <c r="B1" s="5"/>
      <c r="C1" s="5"/>
      <c r="D1" s="5"/>
      <c r="E1" s="5"/>
      <c r="F1" s="5"/>
    </row>
    <row r="2" spans="2:7" x14ac:dyDescent="0.2">
      <c r="B2" s="408" t="s">
        <v>368</v>
      </c>
      <c r="C2" s="408"/>
      <c r="D2" s="408"/>
      <c r="E2" s="408"/>
      <c r="F2" s="408"/>
    </row>
    <row r="3" spans="2:7" x14ac:dyDescent="0.2">
      <c r="B3" s="409" t="s">
        <v>58</v>
      </c>
      <c r="C3" s="409"/>
      <c r="D3" s="409"/>
      <c r="E3" s="409"/>
      <c r="F3" s="409"/>
    </row>
    <row r="4" spans="2:7" x14ac:dyDescent="0.2">
      <c r="B4" s="410" t="s">
        <v>125</v>
      </c>
      <c r="C4" s="410"/>
      <c r="D4" s="410"/>
      <c r="E4" s="410"/>
      <c r="F4" s="410"/>
    </row>
    <row r="5" spans="2:7" x14ac:dyDescent="0.2">
      <c r="B5" s="410" t="s">
        <v>124</v>
      </c>
      <c r="C5" s="410"/>
      <c r="D5" s="410"/>
      <c r="E5" s="410"/>
      <c r="F5" s="410"/>
    </row>
    <row r="6" spans="2:7" x14ac:dyDescent="0.2">
      <c r="B6" s="410" t="s">
        <v>120</v>
      </c>
      <c r="C6" s="410"/>
      <c r="D6" s="410"/>
      <c r="E6" s="410"/>
      <c r="F6" s="410"/>
    </row>
    <row r="7" spans="2:7" x14ac:dyDescent="0.2">
      <c r="B7" s="411" t="s">
        <v>211</v>
      </c>
      <c r="C7" s="411"/>
      <c r="D7" s="411"/>
      <c r="E7" s="411"/>
      <c r="F7" s="411"/>
    </row>
    <row r="8" spans="2:7" ht="13.5" thickBot="1" x14ac:dyDescent="0.25">
      <c r="B8" s="87"/>
      <c r="C8" s="87"/>
      <c r="D8" s="87"/>
      <c r="E8" s="88" t="s">
        <v>272</v>
      </c>
      <c r="F8" s="87"/>
    </row>
    <row r="9" spans="2:7" x14ac:dyDescent="0.2">
      <c r="B9" s="403" t="s">
        <v>62</v>
      </c>
      <c r="C9" s="405" t="s">
        <v>63</v>
      </c>
      <c r="D9" s="89" t="s">
        <v>64</v>
      </c>
      <c r="E9" s="90" t="s">
        <v>65</v>
      </c>
      <c r="F9" s="412" t="s">
        <v>17</v>
      </c>
    </row>
    <row r="10" spans="2:7" ht="13.5" thickBot="1" x14ac:dyDescent="0.25">
      <c r="B10" s="404"/>
      <c r="C10" s="406"/>
      <c r="D10" s="91" t="s">
        <v>67</v>
      </c>
      <c r="E10" s="92" t="s">
        <v>68</v>
      </c>
      <c r="F10" s="413"/>
    </row>
    <row r="11" spans="2:7" x14ac:dyDescent="0.2">
      <c r="B11" s="93">
        <v>51</v>
      </c>
      <c r="C11" s="94" t="s">
        <v>70</v>
      </c>
      <c r="D11" s="95">
        <f>SUM(D12+D15+D17+D20+D23)</f>
        <v>42447.72</v>
      </c>
      <c r="E11" s="95">
        <f>SUM(E12+E15+E17+E20+E23)</f>
        <v>8021.4000000000005</v>
      </c>
      <c r="F11" s="95">
        <f>SUM(F12+F15+F17+F20+F23)</f>
        <v>50469.120000000003</v>
      </c>
    </row>
    <row r="12" spans="2:7" x14ac:dyDescent="0.2">
      <c r="B12" s="96">
        <v>511</v>
      </c>
      <c r="C12" s="97" t="s">
        <v>143</v>
      </c>
      <c r="D12" s="98">
        <f>SUM(D13:D14)</f>
        <v>22012.65</v>
      </c>
      <c r="E12" s="98">
        <f>SUM(E13:E14)</f>
        <v>6960</v>
      </c>
      <c r="F12" s="98">
        <f>SUM(F13:F14)</f>
        <v>28972.65</v>
      </c>
    </row>
    <row r="13" spans="2:7" x14ac:dyDescent="0.2">
      <c r="B13" s="99">
        <v>51101</v>
      </c>
      <c r="C13" s="100" t="s">
        <v>71</v>
      </c>
      <c r="D13" s="101">
        <v>20880</v>
      </c>
      <c r="E13" s="101">
        <v>6960</v>
      </c>
      <c r="F13" s="101">
        <f>SUM(D13:E13)</f>
        <v>27840</v>
      </c>
      <c r="G13" s="33"/>
    </row>
    <row r="14" spans="2:7" x14ac:dyDescent="0.2">
      <c r="B14" s="99">
        <v>51103</v>
      </c>
      <c r="C14" s="102" t="s">
        <v>72</v>
      </c>
      <c r="D14" s="101">
        <v>1132.6500000000001</v>
      </c>
      <c r="E14" s="101">
        <v>0</v>
      </c>
      <c r="F14" s="101">
        <f>SUM(D14:E14)</f>
        <v>1132.6500000000001</v>
      </c>
    </row>
    <row r="15" spans="2:7" s="75" customFormat="1" x14ac:dyDescent="0.2">
      <c r="B15" s="118">
        <v>512</v>
      </c>
      <c r="C15" s="94" t="s">
        <v>343</v>
      </c>
      <c r="D15" s="98">
        <f>SUM(D16:D16)</f>
        <v>3972.47</v>
      </c>
      <c r="E15" s="98">
        <v>0</v>
      </c>
      <c r="F15" s="98">
        <f>SUM(F16:F16)</f>
        <v>3972.47</v>
      </c>
    </row>
    <row r="16" spans="2:7" x14ac:dyDescent="0.2">
      <c r="B16" s="99">
        <v>51202</v>
      </c>
      <c r="C16" s="126" t="s">
        <v>344</v>
      </c>
      <c r="D16" s="101">
        <v>3972.47</v>
      </c>
      <c r="E16" s="101">
        <v>0</v>
      </c>
      <c r="F16" s="101">
        <f>SUM(D16:E16)</f>
        <v>3972.47</v>
      </c>
    </row>
    <row r="17" spans="2:7" x14ac:dyDescent="0.2">
      <c r="B17" s="96">
        <v>514</v>
      </c>
      <c r="C17" s="94" t="s">
        <v>75</v>
      </c>
      <c r="D17" s="98">
        <f>SUM(D18:D19)</f>
        <v>2274.8000000000002</v>
      </c>
      <c r="E17" s="98">
        <f>SUM(E18:E19)</f>
        <v>591.6</v>
      </c>
      <c r="F17" s="98">
        <f>SUM(F18:F19)</f>
        <v>2866.4</v>
      </c>
    </row>
    <row r="18" spans="2:7" x14ac:dyDescent="0.2">
      <c r="B18" s="103">
        <v>51401</v>
      </c>
      <c r="C18" s="102" t="s">
        <v>76</v>
      </c>
      <c r="D18" s="101">
        <v>1774.8</v>
      </c>
      <c r="E18" s="101">
        <v>591.6</v>
      </c>
      <c r="F18" s="101">
        <f>SUM(D18:E18)</f>
        <v>2366.4</v>
      </c>
    </row>
    <row r="19" spans="2:7" x14ac:dyDescent="0.2">
      <c r="B19" s="103">
        <v>51402</v>
      </c>
      <c r="C19" s="102" t="s">
        <v>363</v>
      </c>
      <c r="D19" s="101">
        <v>500</v>
      </c>
      <c r="E19" s="101">
        <v>0</v>
      </c>
      <c r="F19" s="101">
        <f>SUM(D19:E19)</f>
        <v>500</v>
      </c>
    </row>
    <row r="20" spans="2:7" x14ac:dyDescent="0.2">
      <c r="B20" s="96">
        <v>515</v>
      </c>
      <c r="C20" s="104" t="s">
        <v>77</v>
      </c>
      <c r="D20" s="98">
        <f>SUM(D21:D22)</f>
        <v>2187.8000000000002</v>
      </c>
      <c r="E20" s="98">
        <f>SUM(E21:E22)</f>
        <v>469.79999999999995</v>
      </c>
      <c r="F20" s="98">
        <f>SUM(F21:F22)</f>
        <v>2657.6</v>
      </c>
    </row>
    <row r="21" spans="2:7" x14ac:dyDescent="0.2">
      <c r="B21" s="103">
        <v>51501</v>
      </c>
      <c r="C21" s="102" t="s">
        <v>76</v>
      </c>
      <c r="D21" s="101">
        <v>1687.8</v>
      </c>
      <c r="E21" s="101">
        <f>[1]DES.MPAL.!$J$16*3</f>
        <v>469.79999999999995</v>
      </c>
      <c r="F21" s="101">
        <f>SUM(D21:E21)</f>
        <v>2157.6</v>
      </c>
    </row>
    <row r="22" spans="2:7" x14ac:dyDescent="0.2">
      <c r="B22" s="103">
        <v>51502</v>
      </c>
      <c r="C22" s="102" t="s">
        <v>363</v>
      </c>
      <c r="D22" s="101">
        <v>500</v>
      </c>
      <c r="E22" s="101">
        <v>0</v>
      </c>
      <c r="F22" s="101">
        <f>SUM(D22:E22)</f>
        <v>500</v>
      </c>
    </row>
    <row r="23" spans="2:7" x14ac:dyDescent="0.2">
      <c r="B23" s="96">
        <v>516</v>
      </c>
      <c r="C23" s="104" t="s">
        <v>235</v>
      </c>
      <c r="D23" s="98">
        <f>SUM(D24)</f>
        <v>12000</v>
      </c>
      <c r="E23" s="98">
        <f>SUM(E24)</f>
        <v>0</v>
      </c>
      <c r="F23" s="98">
        <f>SUM(F24)</f>
        <v>12000</v>
      </c>
    </row>
    <row r="24" spans="2:7" x14ac:dyDescent="0.2">
      <c r="B24" s="103">
        <v>51601</v>
      </c>
      <c r="C24" s="102" t="s">
        <v>236</v>
      </c>
      <c r="D24" s="101">
        <v>12000</v>
      </c>
      <c r="E24" s="101">
        <v>0</v>
      </c>
      <c r="F24" s="101">
        <f>SUM(D24:E24)</f>
        <v>12000</v>
      </c>
    </row>
    <row r="25" spans="2:7" x14ac:dyDescent="0.2">
      <c r="B25" s="96">
        <v>54</v>
      </c>
      <c r="C25" s="104" t="s">
        <v>79</v>
      </c>
      <c r="D25" s="105">
        <f>SUM(D26+D38+D48+D51)</f>
        <v>138700</v>
      </c>
      <c r="E25" s="105">
        <f>SUM(E26+E38+E48+E51)</f>
        <v>18454</v>
      </c>
      <c r="F25" s="105">
        <f>SUM(F26+F38+F48+F51)</f>
        <v>157154</v>
      </c>
      <c r="G25" s="33"/>
    </row>
    <row r="26" spans="2:7" x14ac:dyDescent="0.2">
      <c r="B26" s="96">
        <v>541</v>
      </c>
      <c r="C26" s="104" t="s">
        <v>144</v>
      </c>
      <c r="D26" s="105">
        <f>SUM(D27:D37)</f>
        <v>69700</v>
      </c>
      <c r="E26" s="105">
        <f>SUM(E27:E37)</f>
        <v>5454</v>
      </c>
      <c r="F26" s="105">
        <f>SUM(F27:F37)</f>
        <v>75154</v>
      </c>
    </row>
    <row r="27" spans="2:7" x14ac:dyDescent="0.2">
      <c r="B27" s="103">
        <v>54101</v>
      </c>
      <c r="C27" s="102" t="s">
        <v>243</v>
      </c>
      <c r="D27" s="106">
        <v>6000</v>
      </c>
      <c r="E27" s="106">
        <v>0</v>
      </c>
      <c r="F27" s="106">
        <f>SUM(D27:E27)</f>
        <v>6000</v>
      </c>
    </row>
    <row r="28" spans="2:7" x14ac:dyDescent="0.2">
      <c r="B28" s="103">
        <v>54104</v>
      </c>
      <c r="C28" s="102" t="s">
        <v>82</v>
      </c>
      <c r="D28" s="101">
        <v>3000</v>
      </c>
      <c r="E28" s="106">
        <v>2500</v>
      </c>
      <c r="F28" s="106">
        <f>SUM(D28:E28)</f>
        <v>5500</v>
      </c>
    </row>
    <row r="29" spans="2:7" x14ac:dyDescent="0.2">
      <c r="B29" s="103">
        <v>54105</v>
      </c>
      <c r="C29" s="102" t="s">
        <v>83</v>
      </c>
      <c r="D29" s="106">
        <v>500</v>
      </c>
      <c r="E29" s="106">
        <v>0</v>
      </c>
      <c r="F29" s="106">
        <f>SUM(D29:E29)</f>
        <v>500</v>
      </c>
    </row>
    <row r="30" spans="2:7" x14ac:dyDescent="0.2">
      <c r="B30" s="103">
        <v>54107</v>
      </c>
      <c r="C30" s="102" t="s">
        <v>353</v>
      </c>
      <c r="D30" s="106">
        <v>4000</v>
      </c>
      <c r="E30" s="106">
        <v>0</v>
      </c>
      <c r="F30" s="106">
        <f>+D30</f>
        <v>4000</v>
      </c>
    </row>
    <row r="31" spans="2:7" x14ac:dyDescent="0.2">
      <c r="B31" s="103">
        <v>54109</v>
      </c>
      <c r="C31" s="102" t="s">
        <v>85</v>
      </c>
      <c r="D31" s="106">
        <v>0</v>
      </c>
      <c r="E31" s="106">
        <v>500</v>
      </c>
      <c r="F31" s="106">
        <f t="shared" ref="F31:F37" si="0">SUM(D31:E31)</f>
        <v>500</v>
      </c>
    </row>
    <row r="32" spans="2:7" x14ac:dyDescent="0.2">
      <c r="B32" s="103">
        <v>54111</v>
      </c>
      <c r="C32" s="102" t="s">
        <v>226</v>
      </c>
      <c r="D32" s="106">
        <v>26000</v>
      </c>
      <c r="E32" s="106">
        <v>0</v>
      </c>
      <c r="F32" s="106">
        <f t="shared" si="0"/>
        <v>26000</v>
      </c>
    </row>
    <row r="33" spans="2:7" x14ac:dyDescent="0.2">
      <c r="B33" s="103">
        <v>54112</v>
      </c>
      <c r="C33" s="102" t="s">
        <v>227</v>
      </c>
      <c r="D33" s="106">
        <v>18200</v>
      </c>
      <c r="E33" s="106">
        <v>0</v>
      </c>
      <c r="F33" s="106">
        <f t="shared" si="0"/>
        <v>18200</v>
      </c>
    </row>
    <row r="34" spans="2:7" x14ac:dyDescent="0.2">
      <c r="B34" s="103">
        <v>54114</v>
      </c>
      <c r="C34" s="102" t="s">
        <v>87</v>
      </c>
      <c r="D34" s="106">
        <v>500</v>
      </c>
      <c r="E34" s="106">
        <v>0</v>
      </c>
      <c r="F34" s="106">
        <f t="shared" si="0"/>
        <v>500</v>
      </c>
    </row>
    <row r="35" spans="2:7" x14ac:dyDescent="0.2">
      <c r="B35" s="103">
        <v>54118</v>
      </c>
      <c r="C35" s="102" t="s">
        <v>237</v>
      </c>
      <c r="D35" s="106">
        <v>1000</v>
      </c>
      <c r="E35" s="106">
        <v>354</v>
      </c>
      <c r="F35" s="106">
        <f t="shared" si="0"/>
        <v>1354</v>
      </c>
    </row>
    <row r="36" spans="2:7" x14ac:dyDescent="0.2">
      <c r="B36" s="103">
        <v>54119</v>
      </c>
      <c r="C36" s="102" t="s">
        <v>238</v>
      </c>
      <c r="D36" s="106">
        <v>2500</v>
      </c>
      <c r="E36" s="106">
        <v>1100</v>
      </c>
      <c r="F36" s="106">
        <f t="shared" si="0"/>
        <v>3600</v>
      </c>
    </row>
    <row r="37" spans="2:7" x14ac:dyDescent="0.2">
      <c r="B37" s="103">
        <v>54199</v>
      </c>
      <c r="C37" s="102" t="s">
        <v>89</v>
      </c>
      <c r="D37" s="106">
        <v>8000</v>
      </c>
      <c r="E37" s="106">
        <v>1000</v>
      </c>
      <c r="F37" s="106">
        <f t="shared" si="0"/>
        <v>9000</v>
      </c>
    </row>
    <row r="38" spans="2:7" ht="15" customHeight="1" x14ac:dyDescent="0.2">
      <c r="B38" s="96">
        <v>543</v>
      </c>
      <c r="C38" s="128" t="s">
        <v>145</v>
      </c>
      <c r="D38" s="105">
        <f>SUM(D39:D47)</f>
        <v>49500</v>
      </c>
      <c r="E38" s="105">
        <f>SUM(E39:E47)</f>
        <v>9500</v>
      </c>
      <c r="F38" s="105">
        <f>SUM(F39:F47)</f>
        <v>59000</v>
      </c>
    </row>
    <row r="39" spans="2:7" x14ac:dyDescent="0.2">
      <c r="B39" s="103">
        <v>54301</v>
      </c>
      <c r="C39" s="102" t="s">
        <v>93</v>
      </c>
      <c r="D39" s="106">
        <v>2000</v>
      </c>
      <c r="E39" s="106">
        <v>0</v>
      </c>
      <c r="F39" s="106">
        <f t="shared" ref="F39:F47" si="1">SUM(D39:E39)</f>
        <v>2000</v>
      </c>
    </row>
    <row r="40" spans="2:7" x14ac:dyDescent="0.2">
      <c r="B40" s="103">
        <v>54302</v>
      </c>
      <c r="C40" s="102" t="s">
        <v>239</v>
      </c>
      <c r="D40" s="106">
        <v>6000</v>
      </c>
      <c r="E40" s="106">
        <v>2000</v>
      </c>
      <c r="F40" s="106">
        <f t="shared" si="1"/>
        <v>8000</v>
      </c>
    </row>
    <row r="41" spans="2:7" x14ac:dyDescent="0.2">
      <c r="B41" s="103">
        <v>54303</v>
      </c>
      <c r="C41" s="102" t="s">
        <v>94</v>
      </c>
      <c r="D41" s="106">
        <v>3500</v>
      </c>
      <c r="E41" s="106">
        <v>1500</v>
      </c>
      <c r="F41" s="106">
        <f t="shared" si="1"/>
        <v>5000</v>
      </c>
    </row>
    <row r="42" spans="2:7" x14ac:dyDescent="0.2">
      <c r="B42" s="103">
        <v>54304</v>
      </c>
      <c r="C42" s="102" t="s">
        <v>240</v>
      </c>
      <c r="D42" s="106">
        <v>8000</v>
      </c>
      <c r="E42" s="106">
        <v>5000</v>
      </c>
      <c r="F42" s="106">
        <f t="shared" si="1"/>
        <v>13000</v>
      </c>
      <c r="G42" s="33"/>
    </row>
    <row r="43" spans="2:7" x14ac:dyDescent="0.2">
      <c r="B43" s="103">
        <v>54305</v>
      </c>
      <c r="C43" s="102" t="s">
        <v>95</v>
      </c>
      <c r="D43" s="106">
        <v>3000</v>
      </c>
      <c r="E43" s="106">
        <v>0</v>
      </c>
      <c r="F43" s="106">
        <f t="shared" si="1"/>
        <v>3000</v>
      </c>
    </row>
    <row r="44" spans="2:7" x14ac:dyDescent="0.2">
      <c r="B44" s="123">
        <v>54313</v>
      </c>
      <c r="C44" s="126" t="s">
        <v>123</v>
      </c>
      <c r="D44" s="129">
        <v>0</v>
      </c>
      <c r="E44" s="129">
        <v>1000</v>
      </c>
      <c r="F44" s="106">
        <f t="shared" si="1"/>
        <v>1000</v>
      </c>
    </row>
    <row r="45" spans="2:7" x14ac:dyDescent="0.2">
      <c r="B45" s="123">
        <v>54314</v>
      </c>
      <c r="C45" s="126" t="s">
        <v>139</v>
      </c>
      <c r="D45" s="129">
        <v>15000</v>
      </c>
      <c r="E45" s="129">
        <v>0</v>
      </c>
      <c r="F45" s="106">
        <f t="shared" si="1"/>
        <v>15000</v>
      </c>
    </row>
    <row r="46" spans="2:7" x14ac:dyDescent="0.2">
      <c r="B46" s="123">
        <v>54316</v>
      </c>
      <c r="C46" s="126" t="s">
        <v>345</v>
      </c>
      <c r="D46" s="129">
        <v>4000</v>
      </c>
      <c r="E46" s="129">
        <v>0</v>
      </c>
      <c r="F46" s="129">
        <f t="shared" si="1"/>
        <v>4000</v>
      </c>
    </row>
    <row r="47" spans="2:7" x14ac:dyDescent="0.2">
      <c r="B47" s="123">
        <v>54399</v>
      </c>
      <c r="C47" s="126" t="s">
        <v>230</v>
      </c>
      <c r="D47" s="129">
        <v>8000</v>
      </c>
      <c r="E47" s="129">
        <v>0</v>
      </c>
      <c r="F47" s="129">
        <f t="shared" si="1"/>
        <v>8000</v>
      </c>
    </row>
    <row r="48" spans="2:7" x14ac:dyDescent="0.2">
      <c r="B48" s="93">
        <v>544</v>
      </c>
      <c r="C48" s="94" t="s">
        <v>146</v>
      </c>
      <c r="D48" s="107">
        <f>SUM(D49:D50)</f>
        <v>15000</v>
      </c>
      <c r="E48" s="107">
        <f>SUM(E49:E50)</f>
        <v>3500</v>
      </c>
      <c r="F48" s="107">
        <f>SUM(F49:F50)</f>
        <v>18500</v>
      </c>
    </row>
    <row r="49" spans="2:6" x14ac:dyDescent="0.2">
      <c r="B49" s="123">
        <v>54402</v>
      </c>
      <c r="C49" s="126" t="s">
        <v>99</v>
      </c>
      <c r="D49" s="129">
        <v>10000</v>
      </c>
      <c r="E49" s="129">
        <v>2000</v>
      </c>
      <c r="F49" s="106">
        <f>SUM(D49:E49)</f>
        <v>12000</v>
      </c>
    </row>
    <row r="50" spans="2:6" x14ac:dyDescent="0.2">
      <c r="B50" s="103">
        <v>54404</v>
      </c>
      <c r="C50" s="102" t="s">
        <v>241</v>
      </c>
      <c r="D50" s="106">
        <v>5000</v>
      </c>
      <c r="E50" s="106">
        <v>1500</v>
      </c>
      <c r="F50" s="106">
        <f>SUM(D50:E50)</f>
        <v>6500</v>
      </c>
    </row>
    <row r="51" spans="2:6" x14ac:dyDescent="0.2">
      <c r="B51" s="96">
        <v>545</v>
      </c>
      <c r="C51" s="104" t="s">
        <v>147</v>
      </c>
      <c r="D51" s="105">
        <f>SUM(D52:D53)</f>
        <v>4500</v>
      </c>
      <c r="E51" s="105">
        <f>SUM(E52:E52)</f>
        <v>0</v>
      </c>
      <c r="F51" s="105">
        <f>SUM(F52:F53)</f>
        <v>4500</v>
      </c>
    </row>
    <row r="52" spans="2:6" x14ac:dyDescent="0.2">
      <c r="B52" s="103">
        <v>54503</v>
      </c>
      <c r="C52" s="102" t="s">
        <v>100</v>
      </c>
      <c r="D52" s="106">
        <v>1500</v>
      </c>
      <c r="E52" s="106">
        <v>0</v>
      </c>
      <c r="F52" s="106">
        <f>SUM(D52:E52)</f>
        <v>1500</v>
      </c>
    </row>
    <row r="53" spans="2:6" x14ac:dyDescent="0.2">
      <c r="B53" s="123">
        <v>54599</v>
      </c>
      <c r="C53" s="126" t="s">
        <v>232</v>
      </c>
      <c r="D53" s="129">
        <v>3000</v>
      </c>
      <c r="E53" s="129">
        <v>0</v>
      </c>
      <c r="F53" s="129">
        <f>SUM(D53:E53)</f>
        <v>3000</v>
      </c>
    </row>
    <row r="54" spans="2:6" x14ac:dyDescent="0.2">
      <c r="B54" s="96">
        <v>61</v>
      </c>
      <c r="C54" s="104" t="s">
        <v>106</v>
      </c>
      <c r="D54" s="105">
        <f t="shared" ref="D54:E54" si="2">SUM(D55:D55)</f>
        <v>12500</v>
      </c>
      <c r="E54" s="105">
        <f t="shared" si="2"/>
        <v>0</v>
      </c>
      <c r="F54" s="105">
        <f>SUM(F55:F55)</f>
        <v>12500</v>
      </c>
    </row>
    <row r="55" spans="2:6" x14ac:dyDescent="0.2">
      <c r="B55" s="96">
        <v>611</v>
      </c>
      <c r="C55" s="104" t="s">
        <v>152</v>
      </c>
      <c r="D55" s="105">
        <f>SUM(D56:D59)</f>
        <v>12500</v>
      </c>
      <c r="E55" s="105">
        <f>SUM(E56:E59)</f>
        <v>0</v>
      </c>
      <c r="F55" s="105">
        <f>SUM(F56:F59)</f>
        <v>12500</v>
      </c>
    </row>
    <row r="56" spans="2:6" x14ac:dyDescent="0.2">
      <c r="B56" s="103">
        <v>61101</v>
      </c>
      <c r="C56" s="102" t="s">
        <v>108</v>
      </c>
      <c r="D56" s="106">
        <v>2500</v>
      </c>
      <c r="E56" s="106">
        <v>0</v>
      </c>
      <c r="F56" s="106">
        <f>SUM(D56:E56)</f>
        <v>2500</v>
      </c>
    </row>
    <row r="57" spans="2:6" x14ac:dyDescent="0.2">
      <c r="B57" s="103">
        <v>61102</v>
      </c>
      <c r="C57" s="102" t="s">
        <v>357</v>
      </c>
      <c r="D57" s="106">
        <v>2000</v>
      </c>
      <c r="E57" s="106">
        <v>0</v>
      </c>
      <c r="F57" s="106">
        <f>SUM(D57:E57)</f>
        <v>2000</v>
      </c>
    </row>
    <row r="58" spans="2:6" x14ac:dyDescent="0.2">
      <c r="B58" s="103">
        <v>61104</v>
      </c>
      <c r="C58" s="102" t="s">
        <v>342</v>
      </c>
      <c r="D58" s="106">
        <v>2000</v>
      </c>
      <c r="E58" s="106">
        <v>0</v>
      </c>
      <c r="F58" s="106">
        <f>SUM(D58:E58)</f>
        <v>2000</v>
      </c>
    </row>
    <row r="59" spans="2:6" x14ac:dyDescent="0.2">
      <c r="B59" s="103">
        <v>61106</v>
      </c>
      <c r="C59" s="102" t="s">
        <v>273</v>
      </c>
      <c r="D59" s="106">
        <v>6000</v>
      </c>
      <c r="E59" s="106">
        <v>0</v>
      </c>
      <c r="F59" s="106">
        <f>SUM(D59:E59)</f>
        <v>6000</v>
      </c>
    </row>
    <row r="60" spans="2:6" x14ac:dyDescent="0.2">
      <c r="B60" s="103"/>
      <c r="C60" s="102"/>
      <c r="D60" s="106"/>
      <c r="E60" s="106"/>
      <c r="F60" s="106"/>
    </row>
    <row r="61" spans="2:6" x14ac:dyDescent="0.2">
      <c r="B61" s="103"/>
      <c r="C61" s="104" t="s">
        <v>115</v>
      </c>
      <c r="D61" s="105">
        <f>D11+D25+D54</f>
        <v>193647.72</v>
      </c>
      <c r="E61" s="105">
        <f>E11+E25+E54</f>
        <v>26475.4</v>
      </c>
      <c r="F61" s="105">
        <f>SUM(D61:E61)</f>
        <v>220123.12</v>
      </c>
    </row>
    <row r="62" spans="2:6" x14ac:dyDescent="0.2">
      <c r="B62" s="103"/>
      <c r="C62" s="102"/>
      <c r="D62" s="106"/>
      <c r="E62" s="106"/>
      <c r="F62" s="106"/>
    </row>
    <row r="63" spans="2:6" x14ac:dyDescent="0.2">
      <c r="B63" s="96"/>
      <c r="C63" s="104" t="s">
        <v>116</v>
      </c>
      <c r="D63" s="105">
        <f>SUM(D11+D25+D54)</f>
        <v>193647.72</v>
      </c>
      <c r="E63" s="105">
        <f>SUM(E11+E25+E54)</f>
        <v>26475.4</v>
      </c>
      <c r="F63" s="105">
        <f>SUM(F11+F25+F54)</f>
        <v>220123.12</v>
      </c>
    </row>
    <row r="64" spans="2:6" x14ac:dyDescent="0.2">
      <c r="B64" s="96"/>
      <c r="C64" s="104" t="s">
        <v>117</v>
      </c>
      <c r="D64" s="105">
        <f>SUM(D12+D15+D17+D20+D23+D26+D38+D48+D51+D55)</f>
        <v>193647.72</v>
      </c>
      <c r="E64" s="105">
        <f>SUM(E12+E17+E20+E23+E26+E38+E48+E51+E55)</f>
        <v>26475.4</v>
      </c>
      <c r="F64" s="105">
        <f>SUM(F12+F15+F17+F20+F23+F26+F38+F48+F51+F55)</f>
        <v>220123.12</v>
      </c>
    </row>
    <row r="65" spans="2:6" x14ac:dyDescent="0.2">
      <c r="B65" s="96"/>
      <c r="C65" s="104" t="s">
        <v>118</v>
      </c>
      <c r="D65" s="105">
        <f>SUM(D13+D14+D16+D18+D19+D21+D22+D24+D27+D28+D29+D30+D31+D32+D33+D34+D35+D36+D37+D39+D40+D41+D42+D43+D44+D45+D46+D47+D49+D50+D52+D53+D56+D57+D58+D59)</f>
        <v>193647.72</v>
      </c>
      <c r="E65" s="105">
        <f>SUM(E13+E14+E18+E21+E24+E27+E28+E29+E31+E32+E33+E34+E35+E36+E37+E39+E40+E41+E42+E43+E44+E45+E49+E50+E52+E56+E58+E59)</f>
        <v>26475.4</v>
      </c>
      <c r="F65" s="105">
        <f>SUM(F13+F14+F16+F18+F19+F21+F22+F24+F27+F28+F29+F30+F31+F32+F33+F34+F35+F36+F37+F39+F40+F41+F42+F43+F44+F45+F46+F47+F49+F50+F52+F53+F56+F57+F58+F59)</f>
        <v>220123.12</v>
      </c>
    </row>
    <row r="66" spans="2:6" x14ac:dyDescent="0.2">
      <c r="B66" s="130"/>
      <c r="C66" s="131"/>
      <c r="D66" s="131"/>
      <c r="E66" s="131"/>
      <c r="F66" s="131"/>
    </row>
    <row r="107" ht="15" customHeight="1" x14ac:dyDescent="0.2"/>
    <row r="2488" spans="7:100" ht="11.1" customHeight="1" x14ac:dyDescent="0.2">
      <c r="G2488" s="10"/>
      <c r="H2488" s="10"/>
      <c r="I2488" s="10"/>
      <c r="J2488" s="10"/>
      <c r="L2488" s="10"/>
      <c r="M2488" s="10"/>
      <c r="N2488" s="10"/>
      <c r="O2488" s="10"/>
      <c r="P2488" s="10"/>
      <c r="Q2488" s="10"/>
      <c r="R2488" s="10"/>
      <c r="S2488" s="10"/>
      <c r="T2488" s="10"/>
      <c r="U2488" s="10"/>
      <c r="V2488" s="10"/>
      <c r="W2488" s="10"/>
      <c r="X2488" s="10"/>
      <c r="Y2488" s="10"/>
      <c r="Z2488" s="10"/>
      <c r="AA2488" s="10"/>
      <c r="AB2488" s="10"/>
      <c r="AC2488" s="10"/>
      <c r="AD2488" s="10"/>
      <c r="AE2488" s="10"/>
      <c r="AF2488" s="10"/>
      <c r="AG2488" s="10"/>
      <c r="AH2488" s="10"/>
      <c r="AI2488" s="10"/>
      <c r="AJ2488" s="10"/>
      <c r="AK2488" s="10"/>
      <c r="AL2488" s="10"/>
      <c r="AM2488" s="10"/>
      <c r="AN2488" s="10"/>
      <c r="AO2488" s="10"/>
      <c r="AP2488" s="10"/>
      <c r="AQ2488" s="10"/>
      <c r="AR2488" s="10"/>
      <c r="AS2488" s="10"/>
      <c r="AT2488" s="10"/>
      <c r="AU2488" s="10"/>
      <c r="AV2488" s="10"/>
      <c r="AX2488" s="10"/>
      <c r="AY2488" s="10"/>
      <c r="AZ2488" s="10"/>
      <c r="BA2488" s="10"/>
      <c r="BB2488" s="10"/>
      <c r="BC2488" s="10"/>
      <c r="BE2488" s="10"/>
      <c r="BF2488" s="10"/>
      <c r="BG2488" s="10"/>
      <c r="BH2488" s="10"/>
      <c r="BI2488" s="10"/>
      <c r="BJ2488" s="10"/>
      <c r="BL2488" s="10"/>
      <c r="BM2488" s="10"/>
      <c r="BN2488" s="10"/>
      <c r="BO2488" s="10"/>
      <c r="BP2488" s="10"/>
      <c r="BQ2488" s="10"/>
      <c r="BS2488" s="10"/>
      <c r="BT2488" s="10"/>
      <c r="BU2488" s="10"/>
      <c r="BV2488" s="10"/>
      <c r="BW2488" s="10"/>
      <c r="BX2488" s="10"/>
      <c r="BZ2488" s="10"/>
      <c r="CA2488" s="10"/>
      <c r="CB2488" s="10"/>
      <c r="CC2488" s="10"/>
      <c r="CD2488" s="10"/>
      <c r="CE2488" s="10"/>
      <c r="CG2488" s="10"/>
      <c r="CH2488" s="10"/>
      <c r="CI2488" s="10"/>
      <c r="CJ2488" s="10"/>
      <c r="CK2488" s="10"/>
      <c r="CL2488" s="10"/>
      <c r="CN2488" s="10"/>
      <c r="CO2488" s="10"/>
      <c r="CP2488" s="10"/>
      <c r="CQ2488" s="10"/>
      <c r="CR2488" s="10"/>
      <c r="CS2488" s="10"/>
      <c r="CU2488" s="10"/>
      <c r="CV2488" s="10"/>
    </row>
    <row r="2489" spans="7:100" ht="11.1" customHeight="1" x14ac:dyDescent="0.2">
      <c r="G2489" s="1"/>
      <c r="H2489" s="1"/>
      <c r="I2489" s="1"/>
      <c r="J2489" s="1"/>
      <c r="L2489" s="1"/>
      <c r="M2489" s="1"/>
      <c r="N2489" s="1"/>
      <c r="O2489" s="1"/>
      <c r="P2489" s="1"/>
      <c r="Q2489" s="1"/>
      <c r="R2489" s="1"/>
      <c r="S2489" s="1"/>
      <c r="T2489" s="1"/>
      <c r="U2489" s="1"/>
      <c r="V2489" s="1"/>
      <c r="W2489" s="1"/>
      <c r="X2489" s="1"/>
      <c r="Y2489" s="1"/>
      <c r="Z2489" s="1"/>
      <c r="AA2489" s="1"/>
      <c r="AB2489" s="1"/>
      <c r="AC2489" s="1"/>
      <c r="AD2489" s="1"/>
      <c r="AE2489" s="1"/>
      <c r="AF2489" s="1"/>
      <c r="AG2489" s="1"/>
      <c r="AH2489" s="1"/>
      <c r="AI2489" s="1"/>
      <c r="AJ2489" s="1"/>
      <c r="AK2489" s="1"/>
      <c r="AL2489" s="1"/>
      <c r="AM2489" s="1"/>
      <c r="AN2489" s="1"/>
      <c r="AO2489" s="1"/>
      <c r="AP2489" s="1"/>
      <c r="AQ2489" s="1"/>
      <c r="AR2489" s="1"/>
      <c r="AS2489" s="1"/>
      <c r="AT2489" s="1"/>
      <c r="AU2489" s="1"/>
      <c r="AV2489" s="1"/>
      <c r="AX2489" s="1"/>
      <c r="AY2489" s="1"/>
      <c r="AZ2489" s="1"/>
      <c r="BA2489" s="1"/>
      <c r="BB2489" s="1"/>
      <c r="BC2489" s="1"/>
      <c r="BE2489" s="1"/>
      <c r="BF2489" s="1"/>
      <c r="BG2489" s="1"/>
      <c r="BH2489" s="1"/>
      <c r="BI2489" s="1"/>
      <c r="BJ2489" s="1"/>
      <c r="BL2489" s="1"/>
      <c r="BM2489" s="1"/>
      <c r="BN2489" s="1"/>
      <c r="BO2489" s="1"/>
      <c r="BP2489" s="1"/>
      <c r="BQ2489" s="1"/>
      <c r="BS2489" s="1"/>
      <c r="BT2489" s="1"/>
      <c r="BU2489" s="1"/>
      <c r="BV2489" s="1"/>
      <c r="BW2489" s="1"/>
      <c r="BX2489" s="1"/>
      <c r="BZ2489" s="1"/>
      <c r="CA2489" s="1"/>
      <c r="CB2489" s="1"/>
      <c r="CC2489" s="1"/>
      <c r="CD2489" s="1"/>
      <c r="CE2489" s="1"/>
      <c r="CG2489" s="1"/>
      <c r="CH2489" s="1"/>
      <c r="CI2489" s="1"/>
      <c r="CJ2489" s="1"/>
      <c r="CK2489" s="1"/>
      <c r="CL2489" s="1"/>
      <c r="CN2489" s="1"/>
      <c r="CO2489" s="1"/>
      <c r="CP2489" s="1"/>
      <c r="CQ2489" s="1"/>
      <c r="CR2489" s="1"/>
      <c r="CS2489" s="1"/>
      <c r="CU2489" s="1"/>
      <c r="CV2489" s="1"/>
    </row>
    <row r="2490" spans="7:100" ht="11.1" customHeight="1" x14ac:dyDescent="0.2">
      <c r="G2490" s="1"/>
      <c r="H2490" s="1"/>
      <c r="I2490" s="1"/>
      <c r="J2490" s="1"/>
      <c r="L2490" s="1"/>
      <c r="M2490" s="1"/>
      <c r="N2490" s="1"/>
      <c r="O2490" s="1"/>
      <c r="P2490" s="1"/>
      <c r="Q2490" s="1"/>
      <c r="R2490" s="1"/>
      <c r="S2490" s="1"/>
      <c r="T2490" s="1"/>
      <c r="U2490" s="1"/>
      <c r="V2490" s="1"/>
      <c r="W2490" s="1"/>
      <c r="X2490" s="1"/>
      <c r="Y2490" s="1"/>
      <c r="Z2490" s="1"/>
      <c r="AA2490" s="1"/>
      <c r="AB2490" s="1"/>
      <c r="AC2490" s="1"/>
      <c r="AD2490" s="1"/>
      <c r="AE2490" s="1"/>
      <c r="AF2490" s="1"/>
      <c r="AH2490" s="1"/>
      <c r="AI2490" s="1"/>
      <c r="AK2490" s="1"/>
      <c r="AM2490" s="1"/>
      <c r="AN2490" s="1"/>
      <c r="AO2490" s="1"/>
      <c r="AP2490" s="1"/>
      <c r="AQ2490" s="1"/>
      <c r="AR2490" s="1"/>
      <c r="AT2490" s="1"/>
      <c r="AV2490" s="1"/>
      <c r="AX2490" s="1"/>
      <c r="AY2490" s="1"/>
      <c r="AZ2490" s="1"/>
      <c r="BA2490" s="1"/>
      <c r="BB2490" s="1"/>
      <c r="BC2490" s="1"/>
      <c r="BE2490" s="1"/>
      <c r="BF2490" s="1"/>
      <c r="BG2490" s="1"/>
      <c r="BH2490" s="1"/>
      <c r="BJ2490" s="1"/>
      <c r="BL2490" s="1"/>
      <c r="BM2490" s="1"/>
      <c r="BN2490" s="1"/>
      <c r="BO2490" s="1"/>
      <c r="BP2490" s="1"/>
      <c r="BQ2490" s="1"/>
      <c r="BS2490" s="1"/>
      <c r="BT2490" s="1"/>
      <c r="BU2490" s="1"/>
      <c r="BV2490" s="1"/>
      <c r="BW2490" s="1"/>
      <c r="BX2490" s="1"/>
      <c r="BZ2490" s="1"/>
      <c r="CB2490" s="1"/>
      <c r="CC2490" s="1"/>
      <c r="CD2490" s="1"/>
      <c r="CE2490" s="1"/>
      <c r="CG2490" s="1"/>
      <c r="CH2490" s="1"/>
      <c r="CI2490" s="1"/>
      <c r="CJ2490" s="1"/>
      <c r="CK2490" s="1"/>
      <c r="CL2490" s="1"/>
      <c r="CN2490" s="1"/>
      <c r="CO2490" s="1"/>
      <c r="CP2490" s="1"/>
      <c r="CU2490" s="1"/>
      <c r="CV2490" s="1"/>
    </row>
    <row r="2491" spans="7:100" x14ac:dyDescent="0.2">
      <c r="G2491" s="1"/>
      <c r="H2491" s="1"/>
      <c r="I2491" s="1"/>
      <c r="J2491" s="1"/>
      <c r="L2491" s="1"/>
      <c r="M2491" s="1"/>
      <c r="N2491" s="1"/>
      <c r="O2491" s="1"/>
      <c r="P2491" s="1"/>
      <c r="Q2491" s="1"/>
      <c r="R2491" s="1"/>
      <c r="S2491" s="1"/>
      <c r="T2491" s="1"/>
      <c r="U2491" s="1"/>
      <c r="V2491" s="1"/>
      <c r="W2491" s="1"/>
      <c r="X2491" s="1"/>
      <c r="Y2491" s="1"/>
      <c r="Z2491" s="1"/>
      <c r="AA2491" s="1"/>
      <c r="AB2491" s="1"/>
      <c r="AC2491" s="1"/>
      <c r="AD2491" s="1"/>
      <c r="AE2491" s="1"/>
      <c r="AF2491" s="1"/>
      <c r="AH2491" s="1"/>
      <c r="AI2491" s="1"/>
      <c r="AK2491" s="1"/>
      <c r="AM2491" s="1"/>
      <c r="AN2491" s="1"/>
      <c r="AO2491" s="1"/>
      <c r="AP2491" s="1"/>
      <c r="AQ2491" s="1"/>
      <c r="AR2491" s="1"/>
      <c r="AT2491" s="1"/>
      <c r="AV2491" s="1"/>
      <c r="AX2491" s="1"/>
      <c r="AY2491" s="1"/>
      <c r="AZ2491" s="1"/>
      <c r="BA2491" s="1"/>
      <c r="BB2491" s="1"/>
      <c r="BC2491" s="1"/>
      <c r="BE2491" s="1"/>
      <c r="BF2491" s="1"/>
      <c r="BG2491" s="1"/>
      <c r="BH2491" s="1"/>
      <c r="BJ2491" s="1"/>
      <c r="BL2491" s="1"/>
      <c r="BM2491" s="1"/>
      <c r="BN2491" s="1"/>
      <c r="BO2491" s="1"/>
      <c r="BP2491" s="1"/>
      <c r="BQ2491" s="1"/>
      <c r="BS2491" s="1"/>
      <c r="BT2491" s="1"/>
      <c r="BU2491" s="1"/>
      <c r="BV2491" s="1"/>
      <c r="BW2491" s="1"/>
      <c r="BX2491" s="1"/>
      <c r="BZ2491" s="1"/>
      <c r="CB2491" s="1"/>
      <c r="CC2491" s="1"/>
      <c r="CD2491" s="1"/>
      <c r="CE2491" s="1"/>
      <c r="CG2491" s="1"/>
      <c r="CH2491" s="1"/>
      <c r="CI2491" s="1"/>
      <c r="CJ2491" s="1"/>
      <c r="CK2491" s="1"/>
      <c r="CL2491" s="1"/>
      <c r="CN2491" s="1"/>
      <c r="CO2491" s="1"/>
      <c r="CP2491" s="1"/>
      <c r="CU2491" s="1"/>
      <c r="CV2491" s="1"/>
    </row>
    <row r="2492" spans="7:100" ht="12.95" customHeight="1" x14ac:dyDescent="0.2">
      <c r="G2492" s="1"/>
      <c r="H2492" s="1"/>
      <c r="I2492" s="1"/>
      <c r="J2492" s="1"/>
      <c r="L2492" s="1"/>
      <c r="M2492" s="1"/>
      <c r="N2492" s="1"/>
      <c r="O2492" s="1"/>
      <c r="P2492" s="1"/>
      <c r="Q2492" s="1"/>
      <c r="R2492" s="1"/>
      <c r="S2492" s="1"/>
      <c r="T2492" s="1"/>
      <c r="U2492" s="1"/>
      <c r="V2492" s="1"/>
      <c r="W2492" s="1"/>
      <c r="X2492" s="1"/>
      <c r="Y2492" s="1"/>
      <c r="AB2492" s="1"/>
      <c r="AC2492" s="1"/>
      <c r="AD2492" s="1"/>
      <c r="AE2492" s="1"/>
      <c r="AF2492" s="1"/>
      <c r="AH2492" s="1"/>
      <c r="AI2492" s="1"/>
      <c r="AK2492" s="1"/>
      <c r="AM2492" s="1"/>
      <c r="AN2492" s="1"/>
      <c r="AQ2492" s="1"/>
      <c r="AT2492" s="1"/>
      <c r="AV2492" s="1"/>
      <c r="AX2492" s="1"/>
      <c r="AY2492" s="1"/>
      <c r="AZ2492" s="1"/>
      <c r="BA2492" s="1"/>
      <c r="BC2492" s="1"/>
      <c r="BE2492" s="1"/>
      <c r="BF2492" s="1"/>
      <c r="BG2492" s="1"/>
      <c r="BH2492" s="1"/>
      <c r="BJ2492" s="1"/>
      <c r="BL2492" s="1"/>
      <c r="BM2492" s="1"/>
      <c r="BN2492" s="1"/>
      <c r="BO2492" s="1"/>
      <c r="BP2492" s="1"/>
      <c r="BQ2492" s="1"/>
      <c r="BT2492" s="1"/>
      <c r="BU2492" s="1"/>
      <c r="BV2492" s="1"/>
      <c r="BW2492" s="1"/>
      <c r="BX2492" s="1"/>
      <c r="CB2492" s="1"/>
      <c r="CC2492" s="1"/>
      <c r="CD2492" s="1"/>
      <c r="CE2492" s="1"/>
      <c r="CH2492" s="1"/>
      <c r="CI2492" s="1"/>
      <c r="CJ2492" s="1"/>
      <c r="CK2492" s="1"/>
      <c r="CL2492" s="1"/>
      <c r="CP2492" s="1"/>
      <c r="CU2492" s="1"/>
      <c r="CV2492" s="1"/>
    </row>
    <row r="2493" spans="7:100" ht="12.95" customHeight="1" x14ac:dyDescent="0.2">
      <c r="G2493" s="1"/>
      <c r="H2493" s="1"/>
      <c r="I2493" s="1"/>
      <c r="J2493" s="1"/>
      <c r="L2493" s="1"/>
      <c r="M2493" s="1"/>
      <c r="N2493" s="1"/>
      <c r="O2493" s="1"/>
      <c r="P2493" s="1"/>
      <c r="Q2493" s="1"/>
      <c r="R2493" s="1"/>
      <c r="T2493" s="1"/>
      <c r="U2493" s="1"/>
      <c r="V2493" s="1"/>
      <c r="W2493" s="1"/>
      <c r="X2493" s="1"/>
      <c r="Y2493" s="1"/>
      <c r="AB2493" s="1"/>
      <c r="AC2493" s="1"/>
      <c r="AD2493" s="1"/>
      <c r="AE2493" s="1"/>
      <c r="AF2493" s="1"/>
      <c r="AH2493" s="1"/>
      <c r="AI2493" s="1"/>
      <c r="AK2493" s="1"/>
      <c r="AM2493" s="1"/>
      <c r="AN2493" s="1"/>
      <c r="AQ2493" s="1"/>
      <c r="AT2493" s="1"/>
      <c r="AV2493" s="1"/>
      <c r="AX2493" s="1"/>
      <c r="AY2493" s="1"/>
      <c r="AZ2493" s="1"/>
      <c r="BA2493" s="1"/>
      <c r="BC2493" s="1"/>
      <c r="BE2493" s="1"/>
      <c r="BF2493" s="1"/>
      <c r="BG2493" s="1"/>
      <c r="BH2493" s="1"/>
      <c r="BJ2493" s="1"/>
      <c r="BM2493" s="1"/>
      <c r="BN2493" s="1"/>
      <c r="BO2493" s="1"/>
      <c r="BP2493" s="1"/>
      <c r="BQ2493" s="1"/>
      <c r="BT2493" s="1"/>
      <c r="BU2493" s="1"/>
      <c r="BV2493" s="1"/>
      <c r="BW2493" s="1"/>
      <c r="BX2493" s="1"/>
      <c r="CB2493" s="1"/>
      <c r="CC2493" s="1"/>
      <c r="CD2493" s="1"/>
      <c r="CE2493" s="1"/>
      <c r="CH2493" s="1"/>
      <c r="CI2493" s="1"/>
      <c r="CJ2493" s="1"/>
      <c r="CK2493" s="1"/>
      <c r="CL2493" s="1"/>
      <c r="CP2493" s="1"/>
      <c r="CU2493" s="1"/>
      <c r="CV2493" s="1"/>
    </row>
    <row r="2494" spans="7:100" ht="12.95" customHeight="1" x14ac:dyDescent="0.2">
      <c r="G2494" s="1"/>
      <c r="H2494" s="1"/>
      <c r="I2494" s="1"/>
      <c r="J2494" s="1"/>
      <c r="L2494" s="1"/>
      <c r="M2494" s="1"/>
      <c r="N2494" s="1"/>
      <c r="O2494" s="1"/>
      <c r="P2494" s="1"/>
      <c r="Q2494" s="1"/>
      <c r="R2494" s="1"/>
      <c r="T2494" s="1"/>
      <c r="U2494" s="1"/>
      <c r="V2494" s="1"/>
      <c r="W2494" s="1"/>
      <c r="X2494" s="1"/>
      <c r="Y2494" s="1"/>
      <c r="AB2494" s="1"/>
      <c r="AC2494" s="1"/>
      <c r="AD2494" s="1"/>
      <c r="AE2494" s="1"/>
      <c r="AF2494" s="1"/>
      <c r="AH2494" s="1"/>
      <c r="AI2494" s="1"/>
      <c r="AK2494" s="1"/>
      <c r="AM2494" s="1"/>
      <c r="AN2494" s="1"/>
      <c r="AQ2494" s="1"/>
      <c r="AT2494" s="1"/>
      <c r="AV2494" s="1"/>
      <c r="AX2494" s="1"/>
      <c r="AY2494" s="1"/>
      <c r="AZ2494" s="1"/>
      <c r="BA2494" s="1"/>
      <c r="BC2494" s="1"/>
      <c r="BE2494" s="1"/>
      <c r="BF2494" s="1"/>
      <c r="BG2494" s="1"/>
      <c r="BH2494" s="1"/>
      <c r="BJ2494" s="1"/>
      <c r="BM2494" s="1"/>
      <c r="BN2494" s="1"/>
      <c r="BO2494" s="1"/>
      <c r="BP2494" s="1"/>
      <c r="BQ2494" s="1"/>
      <c r="BT2494" s="1"/>
      <c r="BU2494" s="1"/>
      <c r="BV2494" s="1"/>
      <c r="BW2494" s="1"/>
      <c r="BX2494" s="1"/>
      <c r="CB2494" s="1"/>
      <c r="CC2494" s="1"/>
      <c r="CD2494" s="1"/>
      <c r="CE2494" s="1"/>
      <c r="CH2494" s="1"/>
      <c r="CI2494" s="1"/>
      <c r="CJ2494" s="1"/>
      <c r="CK2494" s="1"/>
      <c r="CL2494" s="1"/>
      <c r="CP2494" s="1"/>
      <c r="CU2494" s="1"/>
      <c r="CV2494" s="1"/>
    </row>
    <row r="2495" spans="7:100" x14ac:dyDescent="0.2">
      <c r="G2495" s="1"/>
      <c r="H2495" s="1"/>
      <c r="I2495" s="1"/>
      <c r="J2495" s="1"/>
      <c r="L2495" s="1"/>
      <c r="M2495" s="1"/>
      <c r="N2495" s="1"/>
      <c r="O2495" s="1"/>
      <c r="P2495" s="1"/>
      <c r="Q2495" s="1"/>
      <c r="R2495" s="1"/>
      <c r="T2495" s="1"/>
      <c r="U2495" s="1"/>
      <c r="V2495" s="1"/>
      <c r="W2495" s="1"/>
      <c r="X2495" s="1"/>
      <c r="Y2495" s="1"/>
      <c r="AB2495" s="1"/>
      <c r="AC2495" s="1"/>
      <c r="AE2495" s="1"/>
      <c r="AF2495" s="1"/>
      <c r="AH2495" s="1"/>
      <c r="AI2495" s="1"/>
      <c r="AK2495" s="1"/>
      <c r="AM2495" s="1"/>
      <c r="AN2495" s="1"/>
      <c r="AQ2495" s="1"/>
      <c r="AT2495" s="1"/>
      <c r="AV2495" s="1"/>
      <c r="AX2495" s="1"/>
      <c r="AY2495" s="1"/>
      <c r="AZ2495" s="1"/>
      <c r="BA2495" s="1"/>
      <c r="BC2495" s="1"/>
      <c r="BE2495" s="1"/>
      <c r="BF2495" s="1"/>
      <c r="BG2495" s="1"/>
      <c r="BH2495" s="1"/>
      <c r="BJ2495" s="1"/>
      <c r="BM2495" s="1"/>
      <c r="BN2495" s="1"/>
      <c r="BO2495" s="1"/>
      <c r="BP2495" s="1"/>
      <c r="BQ2495" s="1"/>
      <c r="BT2495" s="1"/>
      <c r="BU2495" s="1"/>
      <c r="BV2495" s="1"/>
      <c r="BW2495" s="1"/>
      <c r="BX2495" s="1"/>
      <c r="CB2495" s="1"/>
      <c r="CC2495" s="1"/>
      <c r="CD2495" s="1"/>
      <c r="CE2495" s="1"/>
      <c r="CH2495" s="1"/>
      <c r="CI2495" s="1"/>
      <c r="CJ2495" s="1"/>
      <c r="CK2495" s="1"/>
      <c r="CP2495" s="1"/>
      <c r="CU2495" s="1"/>
      <c r="CV2495" s="1"/>
    </row>
    <row r="2496" spans="7:100" x14ac:dyDescent="0.2">
      <c r="G2496" s="1"/>
      <c r="H2496" s="1"/>
      <c r="I2496" s="1"/>
      <c r="J2496" s="1"/>
      <c r="L2496" s="1"/>
      <c r="M2496" s="1"/>
      <c r="N2496" s="1"/>
      <c r="O2496" s="1"/>
      <c r="P2496" s="1"/>
      <c r="Q2496" s="1"/>
      <c r="R2496" s="1"/>
      <c r="T2496" s="1"/>
      <c r="U2496" s="1"/>
      <c r="V2496" s="1"/>
      <c r="W2496" s="1"/>
      <c r="X2496" s="1"/>
      <c r="Y2496" s="1"/>
      <c r="AB2496" s="1"/>
      <c r="AC2496" s="1"/>
      <c r="AE2496" s="1"/>
      <c r="AF2496" s="1"/>
      <c r="AH2496" s="1"/>
      <c r="AI2496" s="1"/>
      <c r="AK2496" s="1"/>
      <c r="AM2496" s="1"/>
      <c r="AN2496" s="1"/>
      <c r="AQ2496" s="1"/>
      <c r="AT2496" s="1"/>
      <c r="AV2496" s="1"/>
      <c r="AX2496" s="1"/>
      <c r="AY2496" s="1"/>
      <c r="AZ2496" s="1"/>
      <c r="BA2496" s="1"/>
      <c r="BC2496" s="1"/>
      <c r="BE2496" s="1"/>
      <c r="BF2496" s="1"/>
      <c r="BG2496" s="1"/>
      <c r="BH2496" s="1"/>
      <c r="BJ2496" s="1"/>
      <c r="BM2496" s="1"/>
      <c r="BN2496" s="1"/>
      <c r="BO2496" s="1"/>
      <c r="BP2496" s="1"/>
      <c r="BQ2496" s="1"/>
      <c r="BT2496" s="1"/>
      <c r="BU2496" s="1"/>
      <c r="BV2496" s="1"/>
      <c r="BW2496" s="1"/>
      <c r="BX2496" s="1"/>
      <c r="CB2496" s="1"/>
      <c r="CC2496" s="1"/>
      <c r="CD2496" s="1"/>
      <c r="CE2496" s="1"/>
      <c r="CH2496" s="1"/>
      <c r="CI2496" s="1"/>
      <c r="CJ2496" s="1"/>
      <c r="CK2496" s="1"/>
      <c r="CP2496" s="1"/>
      <c r="CU2496" s="1"/>
      <c r="CV2496" s="1"/>
    </row>
    <row r="2497" spans="7:126" x14ac:dyDescent="0.2">
      <c r="G2497" s="1"/>
      <c r="H2497" s="1"/>
      <c r="I2497" s="1"/>
      <c r="J2497" s="1"/>
      <c r="L2497" s="1"/>
      <c r="M2497" s="1"/>
      <c r="N2497" s="1"/>
      <c r="O2497" s="1"/>
      <c r="P2497" s="1"/>
      <c r="Q2497" s="1"/>
      <c r="R2497" s="1"/>
      <c r="T2497" s="1"/>
      <c r="U2497" s="1"/>
      <c r="V2497" s="1"/>
      <c r="W2497" s="1"/>
      <c r="X2497" s="1"/>
      <c r="Y2497" s="1"/>
      <c r="AB2497" s="1"/>
      <c r="AC2497" s="1"/>
      <c r="AE2497" s="1"/>
      <c r="AH2497" s="1"/>
      <c r="AI2497" s="1"/>
      <c r="AK2497" s="1"/>
      <c r="AM2497" s="1"/>
      <c r="AN2497" s="1"/>
      <c r="AQ2497" s="1"/>
      <c r="AT2497" s="1"/>
      <c r="AV2497" s="1"/>
      <c r="AX2497" s="1"/>
      <c r="AY2497" s="1"/>
      <c r="AZ2497" s="1"/>
      <c r="BA2497" s="1"/>
      <c r="BC2497" s="1"/>
      <c r="BE2497" s="1"/>
      <c r="BF2497" s="1"/>
      <c r="BG2497" s="1"/>
      <c r="BH2497" s="1"/>
      <c r="BJ2497" s="1"/>
      <c r="BM2497" s="1"/>
      <c r="BN2497" s="1"/>
      <c r="BO2497" s="1"/>
      <c r="BP2497" s="1"/>
      <c r="BQ2497" s="1"/>
      <c r="BT2497" s="1"/>
      <c r="BU2497" s="1"/>
      <c r="BV2497" s="1"/>
      <c r="BW2497" s="1"/>
      <c r="BX2497" s="1"/>
      <c r="CB2497" s="1"/>
      <c r="CC2497" s="1"/>
      <c r="CD2497" s="1"/>
      <c r="CE2497" s="1"/>
      <c r="CH2497" s="1"/>
      <c r="CI2497" s="1"/>
      <c r="CJ2497" s="1"/>
      <c r="CK2497" s="1"/>
      <c r="CP2497" s="1"/>
      <c r="CU2497" s="1"/>
      <c r="CV2497" s="1"/>
    </row>
    <row r="2498" spans="7:126" x14ac:dyDescent="0.2">
      <c r="G2498" s="1"/>
      <c r="H2498" s="1"/>
      <c r="I2498" s="1"/>
      <c r="J2498" s="1"/>
      <c r="L2498" s="1"/>
      <c r="M2498" s="1"/>
      <c r="N2498" s="1"/>
      <c r="O2498" s="1"/>
      <c r="P2498" s="1"/>
      <c r="Q2498" s="1"/>
      <c r="R2498" s="1"/>
      <c r="T2498" s="1"/>
      <c r="U2498" s="1"/>
      <c r="V2498" s="1"/>
      <c r="W2498" s="1"/>
      <c r="X2498" s="1"/>
      <c r="Y2498" s="1"/>
      <c r="AB2498" s="1"/>
      <c r="AC2498" s="1"/>
      <c r="AE2498" s="1"/>
      <c r="AH2498" s="1"/>
      <c r="AI2498" s="1"/>
      <c r="AK2498" s="1"/>
      <c r="AM2498" s="1"/>
      <c r="AN2498" s="1"/>
      <c r="AQ2498" s="1"/>
      <c r="AT2498" s="1"/>
      <c r="AV2498" s="1"/>
      <c r="AX2498" s="1"/>
      <c r="AY2498" s="1"/>
      <c r="AZ2498" s="1"/>
      <c r="BA2498" s="1"/>
      <c r="BC2498" s="1"/>
      <c r="BE2498" s="1"/>
      <c r="BF2498" s="1"/>
      <c r="BG2498" s="1"/>
      <c r="BH2498" s="1"/>
      <c r="BJ2498" s="1"/>
      <c r="BM2498" s="1"/>
      <c r="BN2498" s="1"/>
      <c r="BO2498" s="1"/>
      <c r="BP2498" s="1"/>
      <c r="BQ2498" s="1"/>
      <c r="BT2498" s="1"/>
      <c r="BU2498" s="1"/>
      <c r="BV2498" s="1"/>
      <c r="BW2498" s="1"/>
      <c r="BX2498" s="1"/>
      <c r="CB2498" s="1"/>
      <c r="CC2498" s="1"/>
      <c r="CD2498" s="1"/>
      <c r="CE2498" s="1"/>
      <c r="CH2498" s="1"/>
      <c r="CI2498" s="1"/>
      <c r="CJ2498" s="1"/>
      <c r="CK2498" s="1"/>
      <c r="CP2498" s="1"/>
      <c r="CU2498" s="1"/>
      <c r="CV2498" s="1"/>
    </row>
    <row r="2499" spans="7:126" x14ac:dyDescent="0.2">
      <c r="G2499" s="1"/>
      <c r="H2499" s="1"/>
      <c r="I2499" s="1"/>
      <c r="J2499" s="1"/>
      <c r="L2499" s="1"/>
      <c r="M2499" s="1"/>
      <c r="N2499" s="1"/>
      <c r="O2499" s="1"/>
      <c r="P2499" s="1"/>
      <c r="Q2499" s="1"/>
      <c r="R2499" s="1"/>
      <c r="T2499" s="1"/>
      <c r="U2499" s="1"/>
      <c r="V2499" s="1"/>
      <c r="W2499" s="1"/>
      <c r="X2499" s="1"/>
      <c r="Y2499" s="1"/>
      <c r="AB2499" s="1"/>
      <c r="AC2499" s="1"/>
      <c r="AE2499" s="1"/>
      <c r="AH2499" s="1"/>
      <c r="AI2499" s="1"/>
      <c r="AK2499" s="1"/>
      <c r="AM2499" s="1"/>
      <c r="AN2499" s="1"/>
      <c r="AQ2499" s="1"/>
      <c r="AT2499" s="1"/>
      <c r="AV2499" s="1"/>
      <c r="AX2499" s="1"/>
      <c r="AY2499" s="1"/>
      <c r="AZ2499" s="1"/>
      <c r="BA2499" s="1"/>
      <c r="BC2499" s="1"/>
      <c r="BE2499" s="1"/>
      <c r="BF2499" s="1"/>
      <c r="BG2499" s="1"/>
      <c r="BH2499" s="1"/>
      <c r="BJ2499" s="1"/>
      <c r="BM2499" s="1"/>
      <c r="BN2499" s="1"/>
      <c r="BO2499" s="1"/>
      <c r="BP2499" s="1"/>
      <c r="BQ2499" s="1"/>
      <c r="BT2499" s="1"/>
      <c r="BU2499" s="1"/>
      <c r="BV2499" s="1"/>
      <c r="BW2499" s="1"/>
      <c r="BX2499" s="1"/>
      <c r="CB2499" s="1"/>
      <c r="CC2499" s="1"/>
      <c r="CD2499" s="1"/>
      <c r="CE2499" s="1"/>
      <c r="CH2499" s="1"/>
      <c r="CI2499" s="1"/>
      <c r="CJ2499" s="1"/>
      <c r="CK2499" s="1"/>
      <c r="CP2499" s="1"/>
      <c r="CU2499" s="1"/>
      <c r="CV2499" s="1"/>
    </row>
    <row r="2500" spans="7:126" x14ac:dyDescent="0.2">
      <c r="G2500" s="1"/>
      <c r="H2500" s="1"/>
      <c r="I2500" s="1"/>
      <c r="J2500" s="1"/>
      <c r="L2500" s="1"/>
      <c r="M2500" s="1"/>
      <c r="N2500" s="1"/>
      <c r="O2500" s="1"/>
      <c r="P2500" s="1"/>
      <c r="Q2500" s="1"/>
      <c r="R2500" s="1"/>
      <c r="T2500" s="1"/>
      <c r="U2500" s="1"/>
      <c r="V2500" s="1"/>
      <c r="W2500" s="1"/>
      <c r="X2500" s="1"/>
      <c r="Y2500" s="1"/>
      <c r="AB2500" s="1"/>
      <c r="AC2500" s="1"/>
      <c r="AE2500" s="1"/>
      <c r="AH2500" s="1"/>
      <c r="AI2500" s="1"/>
      <c r="AK2500" s="1"/>
      <c r="AM2500" s="1"/>
      <c r="AN2500" s="1"/>
      <c r="AQ2500" s="1"/>
      <c r="AT2500" s="1"/>
      <c r="AV2500" s="1"/>
      <c r="AX2500" s="1"/>
      <c r="AY2500" s="1"/>
      <c r="AZ2500" s="1"/>
      <c r="BA2500" s="1"/>
      <c r="BC2500" s="1"/>
      <c r="BE2500" s="1"/>
      <c r="BF2500" s="1"/>
      <c r="BG2500" s="1"/>
      <c r="BH2500" s="1"/>
      <c r="BJ2500" s="1"/>
      <c r="BM2500" s="1"/>
      <c r="BN2500" s="1"/>
      <c r="BO2500" s="1"/>
      <c r="BP2500" s="1"/>
      <c r="BQ2500" s="1"/>
      <c r="BT2500" s="1"/>
      <c r="BU2500" s="1"/>
      <c r="BV2500" s="1"/>
      <c r="BW2500" s="1"/>
      <c r="BX2500" s="1"/>
      <c r="CB2500" s="1"/>
      <c r="CC2500" s="1"/>
      <c r="CD2500" s="1"/>
      <c r="CE2500" s="1"/>
      <c r="CH2500" s="1"/>
      <c r="CI2500" s="1"/>
      <c r="CJ2500" s="1"/>
      <c r="CK2500" s="1"/>
      <c r="CP2500" s="1"/>
      <c r="CU2500" s="1"/>
      <c r="CV2500" s="1"/>
    </row>
    <row r="2501" spans="7:126" x14ac:dyDescent="0.2">
      <c r="G2501" s="1"/>
      <c r="H2501" s="1"/>
      <c r="I2501" s="1"/>
      <c r="J2501" s="1"/>
      <c r="L2501" s="1"/>
      <c r="M2501" s="1"/>
      <c r="N2501" s="1"/>
      <c r="O2501" s="1"/>
      <c r="P2501" s="1"/>
      <c r="Q2501" s="1"/>
      <c r="R2501" s="1"/>
      <c r="T2501" s="1"/>
      <c r="U2501" s="1"/>
      <c r="W2501" s="1"/>
      <c r="Y2501" s="1"/>
      <c r="AB2501" s="1"/>
      <c r="AC2501" s="1"/>
      <c r="AE2501" s="1"/>
      <c r="AH2501" s="1"/>
      <c r="AI2501" s="1"/>
      <c r="AK2501" s="1"/>
      <c r="AM2501" s="1"/>
      <c r="AN2501" s="1"/>
      <c r="AQ2501" s="1"/>
      <c r="AT2501" s="1"/>
      <c r="AV2501" s="1"/>
      <c r="AX2501" s="1"/>
      <c r="AY2501" s="1"/>
      <c r="AZ2501" s="1"/>
      <c r="BA2501" s="1"/>
      <c r="BC2501" s="1"/>
      <c r="BE2501" s="1"/>
      <c r="BF2501" s="1"/>
      <c r="BG2501" s="1"/>
      <c r="BH2501" s="1"/>
      <c r="BJ2501" s="1"/>
      <c r="BM2501" s="1"/>
      <c r="BN2501" s="1"/>
      <c r="BO2501" s="1"/>
      <c r="BP2501" s="1"/>
      <c r="BQ2501" s="1"/>
      <c r="BT2501" s="1"/>
      <c r="BU2501" s="1"/>
      <c r="BV2501" s="1"/>
      <c r="BW2501" s="1"/>
      <c r="BX2501" s="1"/>
      <c r="CB2501" s="1"/>
      <c r="CC2501" s="1"/>
      <c r="CD2501" s="1"/>
      <c r="CE2501" s="1"/>
      <c r="CH2501" s="1"/>
      <c r="CI2501" s="1"/>
      <c r="CJ2501" s="1"/>
      <c r="CK2501" s="1"/>
      <c r="CP2501" s="1"/>
      <c r="CU2501" s="1"/>
      <c r="CV2501" s="1"/>
    </row>
    <row r="2502" spans="7:126" x14ac:dyDescent="0.2">
      <c r="G2502" s="1"/>
      <c r="H2502" s="1"/>
      <c r="I2502" s="1"/>
      <c r="L2502" s="1"/>
      <c r="M2502" s="1"/>
      <c r="N2502" s="1"/>
      <c r="O2502" s="1"/>
      <c r="P2502" s="1"/>
      <c r="Q2502" s="1"/>
      <c r="R2502" s="1"/>
      <c r="T2502" s="1"/>
      <c r="U2502" s="1"/>
      <c r="W2502" s="1"/>
      <c r="AE2502" s="1"/>
      <c r="AH2502" s="1"/>
      <c r="AI2502" s="1"/>
      <c r="AK2502" s="1"/>
      <c r="AM2502" s="1"/>
      <c r="AN2502" s="1"/>
      <c r="AQ2502" s="1"/>
      <c r="AT2502" s="1"/>
      <c r="AV2502" s="1"/>
      <c r="AX2502" s="1"/>
      <c r="AY2502" s="1"/>
      <c r="AZ2502" s="1"/>
      <c r="BA2502" s="1"/>
      <c r="BC2502" s="1"/>
      <c r="BE2502" s="1"/>
      <c r="BF2502" s="1"/>
      <c r="BG2502" s="1"/>
      <c r="BH2502" s="1"/>
      <c r="BJ2502" s="1"/>
      <c r="BM2502" s="1"/>
      <c r="BN2502" s="1"/>
      <c r="BO2502" s="1"/>
      <c r="BP2502" s="1"/>
      <c r="BQ2502" s="1"/>
      <c r="BT2502" s="1"/>
      <c r="BU2502" s="1"/>
      <c r="BV2502" s="1"/>
      <c r="BW2502" s="1"/>
      <c r="BX2502" s="1"/>
      <c r="CB2502" s="1"/>
      <c r="CC2502" s="1"/>
      <c r="CD2502" s="1"/>
      <c r="CE2502" s="1"/>
      <c r="CH2502" s="1"/>
      <c r="CI2502" s="1"/>
      <c r="CJ2502" s="1"/>
      <c r="CK2502" s="1"/>
      <c r="CP2502" s="1"/>
      <c r="CU2502" s="1"/>
      <c r="CV2502" s="1"/>
    </row>
    <row r="2503" spans="7:126" x14ac:dyDescent="0.2">
      <c r="G2503" s="1"/>
      <c r="H2503" s="1"/>
      <c r="I2503" s="1"/>
      <c r="L2503" s="1"/>
      <c r="M2503" s="1"/>
      <c r="N2503" s="1"/>
      <c r="O2503" s="1"/>
      <c r="P2503" s="1"/>
      <c r="Q2503" s="1"/>
      <c r="R2503" s="1"/>
      <c r="T2503" s="1"/>
      <c r="U2503" s="1"/>
      <c r="W2503" s="1"/>
      <c r="AE2503" s="1"/>
      <c r="AH2503" s="1"/>
      <c r="AI2503" s="1"/>
      <c r="AK2503" s="1"/>
      <c r="AM2503" s="1"/>
      <c r="AN2503" s="1"/>
      <c r="AQ2503" s="1"/>
      <c r="AT2503" s="1"/>
      <c r="AV2503" s="1"/>
      <c r="AX2503" s="1"/>
      <c r="AY2503" s="1"/>
      <c r="AZ2503" s="1"/>
      <c r="BA2503" s="1"/>
      <c r="BC2503" s="1"/>
      <c r="BE2503" s="1"/>
      <c r="BF2503" s="1"/>
      <c r="BG2503" s="1"/>
      <c r="BH2503" s="1"/>
      <c r="BJ2503" s="1"/>
      <c r="BM2503" s="1"/>
      <c r="BN2503" s="1"/>
      <c r="BO2503" s="1"/>
      <c r="BP2503" s="1"/>
      <c r="BQ2503" s="1"/>
      <c r="BT2503" s="1"/>
      <c r="BU2503" s="1"/>
      <c r="BV2503" s="1"/>
      <c r="BW2503" s="1"/>
      <c r="BX2503" s="1"/>
      <c r="CB2503" s="1"/>
      <c r="CC2503" s="1"/>
      <c r="CD2503" s="1"/>
      <c r="CE2503" s="1"/>
      <c r="CH2503" s="1"/>
      <c r="CI2503" s="1"/>
      <c r="CJ2503" s="1"/>
      <c r="CK2503" s="1"/>
      <c r="CP2503" s="1"/>
      <c r="CU2503" s="1"/>
      <c r="CV2503" s="1"/>
    </row>
    <row r="2504" spans="7:126" x14ac:dyDescent="0.2">
      <c r="M2504" s="1"/>
      <c r="Q2504" s="1"/>
      <c r="R2504" s="1"/>
      <c r="T2504" s="1"/>
      <c r="W2504" s="1"/>
      <c r="AE2504" s="1"/>
      <c r="AH2504" s="1"/>
      <c r="AI2504" s="1"/>
      <c r="AK2504" s="1"/>
      <c r="AM2504" s="1"/>
      <c r="AN2504" s="1"/>
      <c r="AQ2504" s="1"/>
      <c r="AT2504" s="1"/>
      <c r="AV2504" s="1"/>
      <c r="AX2504" s="1"/>
      <c r="AY2504" s="1"/>
      <c r="AZ2504" s="1"/>
      <c r="BA2504" s="1"/>
      <c r="BC2504" s="1"/>
      <c r="BE2504" s="1"/>
      <c r="BF2504" s="1"/>
      <c r="BG2504" s="1"/>
      <c r="BH2504" s="1"/>
      <c r="BJ2504" s="1"/>
      <c r="BM2504" s="1"/>
      <c r="BN2504" s="1"/>
      <c r="BO2504" s="1"/>
      <c r="BP2504" s="1"/>
      <c r="BQ2504" s="1"/>
      <c r="BT2504" s="1"/>
      <c r="BU2504" s="1"/>
      <c r="BV2504" s="1"/>
      <c r="BW2504" s="1"/>
      <c r="BX2504" s="1"/>
      <c r="CB2504" s="1"/>
      <c r="CC2504" s="1"/>
      <c r="CD2504" s="1"/>
      <c r="CE2504" s="1"/>
      <c r="CH2504" s="1"/>
      <c r="CI2504" s="1"/>
      <c r="CJ2504" s="1"/>
      <c r="CK2504" s="1"/>
      <c r="CP2504" s="1"/>
      <c r="CU2504" s="1"/>
      <c r="CV2504" s="1"/>
    </row>
    <row r="2505" spans="7:126" x14ac:dyDescent="0.2">
      <c r="Q2505" s="1"/>
      <c r="R2505" s="1"/>
      <c r="T2505" s="1"/>
      <c r="W2505" s="1"/>
      <c r="AE2505" s="1"/>
      <c r="AH2505" s="1"/>
      <c r="AI2505" s="1"/>
      <c r="AK2505" s="1"/>
      <c r="AM2505" s="1"/>
      <c r="AN2505" s="1"/>
      <c r="AQ2505" s="1"/>
      <c r="AT2505" s="1"/>
      <c r="AV2505" s="1"/>
      <c r="AX2505" s="1"/>
      <c r="AY2505" s="1"/>
      <c r="AZ2505" s="1"/>
      <c r="BA2505" s="1"/>
      <c r="BC2505" s="1"/>
      <c r="BE2505" s="1"/>
      <c r="BF2505" s="1"/>
      <c r="BG2505" s="1"/>
      <c r="BH2505" s="1"/>
      <c r="BJ2505" s="1"/>
      <c r="BM2505" s="1"/>
      <c r="BN2505" s="1"/>
      <c r="BO2505" s="1"/>
      <c r="BP2505" s="1"/>
      <c r="BQ2505" s="1"/>
      <c r="BT2505" s="1"/>
      <c r="BU2505" s="1"/>
      <c r="BV2505" s="1"/>
      <c r="BW2505" s="1"/>
      <c r="BX2505" s="1"/>
      <c r="CB2505" s="1"/>
      <c r="CC2505" s="1"/>
      <c r="CD2505" s="1"/>
      <c r="CE2505" s="1"/>
      <c r="CH2505" s="1"/>
      <c r="CI2505" s="1"/>
      <c r="CJ2505" s="1"/>
      <c r="CK2505" s="1"/>
      <c r="CP2505" s="1"/>
      <c r="CU2505" s="1"/>
      <c r="CV2505" s="1"/>
    </row>
    <row r="2506" spans="7:126" x14ac:dyDescent="0.2">
      <c r="Q2506" s="1"/>
      <c r="R2506" s="1"/>
      <c r="T2506" s="1"/>
      <c r="W2506" s="1"/>
      <c r="AE2506" s="1"/>
      <c r="AH2506" s="1"/>
      <c r="AI2506" s="1"/>
      <c r="AK2506" s="1"/>
      <c r="AM2506" s="1"/>
      <c r="AN2506" s="1"/>
      <c r="AQ2506" s="1"/>
      <c r="AT2506" s="1"/>
      <c r="AV2506" s="1"/>
      <c r="AX2506" s="1"/>
      <c r="AY2506" s="1"/>
      <c r="AZ2506" s="1"/>
      <c r="BA2506" s="1"/>
      <c r="BC2506" s="1"/>
      <c r="BE2506" s="1"/>
      <c r="BF2506" s="1"/>
      <c r="BH2506" s="1"/>
      <c r="BJ2506" s="1"/>
      <c r="BM2506" s="1"/>
      <c r="BN2506" s="1"/>
      <c r="BO2506" s="1"/>
      <c r="BQ2506" s="1"/>
      <c r="BT2506" s="1"/>
      <c r="BU2506" s="1"/>
      <c r="BV2506" s="1"/>
      <c r="BW2506" s="1"/>
      <c r="BX2506" s="1"/>
      <c r="CB2506" s="1"/>
      <c r="CC2506" s="1"/>
      <c r="CD2506" s="1"/>
      <c r="CE2506" s="1"/>
      <c r="CH2506" s="1"/>
      <c r="CI2506" s="1"/>
      <c r="CJ2506" s="1"/>
      <c r="CK2506" s="1"/>
      <c r="CP2506" s="1"/>
      <c r="CU2506" s="1"/>
      <c r="CV2506" s="1"/>
    </row>
    <row r="2507" spans="7:126" x14ac:dyDescent="0.2">
      <c r="Q2507" s="1"/>
      <c r="R2507" s="1"/>
      <c r="T2507" s="1"/>
      <c r="W2507" s="1"/>
      <c r="AE2507" s="1"/>
      <c r="AH2507" s="1"/>
      <c r="AI2507" s="1"/>
      <c r="AK2507" s="1"/>
      <c r="AM2507" s="1"/>
      <c r="AN2507" s="1"/>
      <c r="AX2507" s="1"/>
      <c r="AY2507" s="1"/>
      <c r="BF2507" s="1"/>
      <c r="BM2507" s="1"/>
      <c r="BN2507" s="1"/>
      <c r="CB2507" s="1"/>
      <c r="CC2507" s="1"/>
      <c r="CD2507" s="1"/>
      <c r="CU2507" s="1"/>
      <c r="CV2507" s="1"/>
    </row>
    <row r="2508" spans="7:126" x14ac:dyDescent="0.2">
      <c r="AE2508" s="1"/>
      <c r="AI2508" s="1"/>
      <c r="AK2508" s="1"/>
      <c r="AN2508" s="1"/>
      <c r="AX2508" s="1"/>
      <c r="AY2508" s="1"/>
      <c r="BM2508" s="1"/>
      <c r="BN2508" s="1"/>
      <c r="CB2508" s="1"/>
      <c r="CC2508" s="1"/>
      <c r="CD2508" s="1"/>
      <c r="CU2508" s="1"/>
    </row>
    <row r="2509" spans="7:126" x14ac:dyDescent="0.2">
      <c r="G2509" s="14"/>
      <c r="H2509" s="14"/>
      <c r="I2509" s="14"/>
      <c r="J2509" s="14"/>
      <c r="K2509" s="14"/>
      <c r="L2509" s="14"/>
      <c r="M2509" s="14"/>
      <c r="N2509" s="14"/>
      <c r="O2509" s="14"/>
      <c r="P2509" s="14"/>
      <c r="Q2509" s="14"/>
      <c r="R2509" s="14"/>
      <c r="S2509" s="14"/>
      <c r="T2509" s="14"/>
      <c r="U2509" s="14"/>
      <c r="V2509" s="14"/>
      <c r="W2509" s="14"/>
      <c r="X2509" s="14"/>
      <c r="Y2509" s="14"/>
      <c r="Z2509" s="14"/>
      <c r="AA2509" s="14"/>
      <c r="AB2509" s="14"/>
      <c r="AC2509" s="14"/>
      <c r="AD2509" s="14"/>
      <c r="AE2509" s="14"/>
      <c r="AF2509" s="14"/>
      <c r="AG2509" s="14"/>
      <c r="AH2509" s="14"/>
      <c r="AI2509" s="14"/>
      <c r="AJ2509" s="14"/>
      <c r="AK2509" s="14"/>
      <c r="AL2509" s="14"/>
      <c r="AM2509" s="14"/>
      <c r="AN2509" s="14"/>
      <c r="AO2509" s="14"/>
      <c r="AP2509" s="14"/>
      <c r="AQ2509" s="14"/>
      <c r="AR2509" s="14"/>
      <c r="AS2509" s="14"/>
      <c r="AT2509" s="14"/>
      <c r="AU2509" s="14"/>
      <c r="AV2509" s="14"/>
      <c r="AW2509" s="14"/>
      <c r="AX2509" s="14"/>
      <c r="AY2509" s="14"/>
      <c r="AZ2509" s="14"/>
      <c r="BA2509" s="14"/>
      <c r="BB2509" s="14"/>
      <c r="BC2509" s="14"/>
      <c r="BD2509" s="14"/>
      <c r="BE2509" s="14"/>
      <c r="BF2509" s="14"/>
      <c r="BG2509" s="14"/>
      <c r="BH2509" s="14"/>
      <c r="BI2509" s="14"/>
      <c r="BJ2509" s="14"/>
      <c r="BK2509" s="14"/>
      <c r="BL2509" s="14"/>
      <c r="BM2509" s="14"/>
      <c r="BN2509" s="14"/>
      <c r="BO2509" s="14"/>
      <c r="BP2509" s="14"/>
      <c r="BQ2509" s="14"/>
      <c r="BR2509" s="14"/>
      <c r="BS2509" s="14"/>
      <c r="BT2509" s="14"/>
      <c r="BU2509" s="14"/>
      <c r="BV2509" s="14"/>
      <c r="BW2509" s="14"/>
      <c r="BX2509" s="14"/>
      <c r="BY2509" s="14"/>
      <c r="BZ2509" s="14"/>
      <c r="CA2509" s="14"/>
      <c r="CB2509" s="14"/>
      <c r="CC2509" s="14"/>
      <c r="CD2509" s="14"/>
      <c r="CE2509" s="14"/>
      <c r="CF2509" s="14"/>
      <c r="CG2509" s="14"/>
      <c r="CH2509" s="14"/>
      <c r="CI2509" s="14"/>
      <c r="CJ2509" s="14"/>
      <c r="CK2509" s="14"/>
      <c r="CL2509" s="14"/>
      <c r="CM2509" s="14"/>
      <c r="CN2509" s="14"/>
      <c r="CO2509" s="14"/>
      <c r="CP2509" s="14"/>
      <c r="CQ2509" s="14"/>
      <c r="CR2509" s="14"/>
      <c r="CS2509" s="14"/>
      <c r="CT2509" s="14"/>
      <c r="CU2509" s="14"/>
      <c r="CV2509" s="14"/>
      <c r="CW2509" s="14">
        <f t="shared" ref="CW2509:DE2509" si="3">SUM(CW2489:CW2508)</f>
        <v>0</v>
      </c>
      <c r="CX2509" s="14">
        <f t="shared" si="3"/>
        <v>0</v>
      </c>
      <c r="CY2509" s="14">
        <f t="shared" si="3"/>
        <v>0</v>
      </c>
      <c r="CZ2509" s="14">
        <f t="shared" si="3"/>
        <v>0</v>
      </c>
      <c r="DA2509" s="14">
        <f t="shared" si="3"/>
        <v>0</v>
      </c>
      <c r="DB2509" s="14">
        <f t="shared" si="3"/>
        <v>0</v>
      </c>
      <c r="DC2509" s="14">
        <f t="shared" si="3"/>
        <v>0</v>
      </c>
      <c r="DD2509" s="14">
        <f t="shared" si="3"/>
        <v>0</v>
      </c>
      <c r="DE2509" s="14">
        <f t="shared" si="3"/>
        <v>0</v>
      </c>
      <c r="DF2509" s="14"/>
      <c r="DG2509" s="14"/>
      <c r="DH2509" s="14"/>
      <c r="DI2509" s="14"/>
      <c r="DJ2509" s="14"/>
      <c r="DK2509" s="14"/>
      <c r="DL2509" s="14"/>
      <c r="DM2509" s="14"/>
      <c r="DN2509" s="14"/>
      <c r="DO2509" s="14"/>
      <c r="DP2509" s="14"/>
      <c r="DQ2509" s="14"/>
      <c r="DR2509" s="14"/>
      <c r="DS2509" s="14"/>
      <c r="DT2509" s="14"/>
      <c r="DU2509" s="14"/>
      <c r="DV2509" s="14"/>
    </row>
  </sheetData>
  <mergeCells count="9">
    <mergeCell ref="B9:B10"/>
    <mergeCell ref="C9:C10"/>
    <mergeCell ref="F9:F10"/>
    <mergeCell ref="B2:F2"/>
    <mergeCell ref="B3:F3"/>
    <mergeCell ref="B4:F4"/>
    <mergeCell ref="B5:F5"/>
    <mergeCell ref="B6:F6"/>
    <mergeCell ref="B7:F7"/>
  </mergeCells>
  <printOptions horizontalCentered="1"/>
  <pageMargins left="0.7" right="0.7" top="0.75" bottom="0.75" header="0.3" footer="0.3"/>
  <pageSetup scale="84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37</vt:i4>
      </vt:variant>
      <vt:variant>
        <vt:lpstr>Rangos con nombre</vt:lpstr>
      </vt:variant>
      <vt:variant>
        <vt:i4>3</vt:i4>
      </vt:variant>
    </vt:vector>
  </HeadingPairs>
  <TitlesOfParts>
    <vt:vector size="40" baseType="lpstr">
      <vt:lpstr>Formato de Ingresos</vt:lpstr>
      <vt:lpstr>P.INGRESOS</vt:lpstr>
      <vt:lpstr>CONSOLIDADO</vt:lpstr>
      <vt:lpstr>TOTAL I Y G</vt:lpstr>
      <vt:lpstr> GASTO DIF.</vt:lpstr>
      <vt:lpstr>cálculo remuneraciones</vt:lpstr>
      <vt:lpstr>GASTOS</vt:lpstr>
      <vt:lpstr>Concejo</vt:lpstr>
      <vt:lpstr>Despacho</vt:lpstr>
      <vt:lpstr>Sindicatura</vt:lpstr>
      <vt:lpstr>Secretaria</vt:lpstr>
      <vt:lpstr>Juridico</vt:lpstr>
      <vt:lpstr>Gerencia</vt:lpstr>
      <vt:lpstr>Auditoria</vt:lpstr>
      <vt:lpstr>R.H</vt:lpstr>
      <vt:lpstr>Conta</vt:lpstr>
      <vt:lpstr>Presupuesto</vt:lpstr>
      <vt:lpstr>Tesoreria</vt:lpstr>
      <vt:lpstr>UATM</vt:lpstr>
      <vt:lpstr>UACI</vt:lpstr>
      <vt:lpstr>Mercado</vt:lpstr>
      <vt:lpstr>Registro</vt:lpstr>
      <vt:lpstr>Cementerio</vt:lpstr>
      <vt:lpstr>Distrito</vt:lpstr>
      <vt:lpstr>Proyectos</vt:lpstr>
      <vt:lpstr>Acceso</vt:lpstr>
      <vt:lpstr>Informatica</vt:lpstr>
      <vt:lpstr>comunicaciones</vt:lpstr>
      <vt:lpstr>CAM</vt:lpstr>
      <vt:lpstr>DHI</vt:lpstr>
      <vt:lpstr>S.G</vt:lpstr>
      <vt:lpstr>Medio Ambiente</vt:lpstr>
      <vt:lpstr>G.Riesgos</vt:lpstr>
      <vt:lpstr>UDEL</vt:lpstr>
      <vt:lpstr>PROMO</vt:lpstr>
      <vt:lpstr>GESTION Y COOPE</vt:lpstr>
      <vt:lpstr>PRESTAMO</vt:lpstr>
      <vt:lpstr>Auditoria!Área_de_impresión</vt:lpstr>
      <vt:lpstr>Auditoria!Títulos_a_imprimir</vt:lpstr>
      <vt:lpstr>'Formato de Ingresos'!Títulos_a_imprimir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martinez deodanes</dc:creator>
  <cp:lastModifiedBy>PC7</cp:lastModifiedBy>
  <cp:lastPrinted>2018-07-30T17:56:10Z</cp:lastPrinted>
  <dcterms:created xsi:type="dcterms:W3CDTF">2014-11-05T01:45:52Z</dcterms:created>
  <dcterms:modified xsi:type="dcterms:W3CDTF">2018-08-10T22:04:14Z</dcterms:modified>
</cp:coreProperties>
</file>