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jose.guirola\Downloads\"/>
    </mc:Choice>
  </mc:AlternateContent>
  <xr:revisionPtr revIDLastSave="0" documentId="13_ncr:1_{46EFF41A-6085-470F-92CE-040E4BBBD59F}" xr6:coauthVersionLast="47" xr6:coauthVersionMax="47" xr10:uidLastSave="{00000000-0000-0000-0000-000000000000}"/>
  <bookViews>
    <workbookView xWindow="-110" yWindow="-110" windowWidth="19420" windowHeight="10300" xr2:uid="{DCF8EF4D-CEE5-41DC-A528-EA60ADDF6D7C}"/>
  </bookViews>
  <sheets>
    <sheet name="Socializaciones" sheetId="2" r:id="rId1"/>
    <sheet name="Socializaciones Visitas" sheetId="1" r:id="rId2"/>
    <sheet name="Mediación de Conflictos" sheetId="3" r:id="rId3"/>
    <sheet name="Mediación de Conflictos Visitas" sheetId="4" r:id="rId4"/>
    <sheet name="Asesoría Legal" sheetId="5" r:id="rId5"/>
    <sheet name="Asesoría Legal Visitas" sheetId="8" r:id="rId6"/>
    <sheet name="Atención a Denuncias" sheetId="6" r:id="rId7"/>
    <sheet name="Atención a Denuncias Visitas" sheetId="7" r:id="rId8"/>
  </sheets>
  <definedNames>
    <definedName name="_xlnm._FilterDatabase" localSheetId="5" hidden="1">'Asesoría Legal Visitas'!$B$3:$K$12</definedName>
    <definedName name="_xlnm._FilterDatabase" localSheetId="7" hidden="1">'Atención a Denuncias Visitas'!$B$3:$K$31</definedName>
    <definedName name="_xlnm._FilterDatabase" localSheetId="3" hidden="1">'Mediación de Conflictos Visitas'!$B$3:$K$12</definedName>
    <definedName name="_xlnm._FilterDatabase" localSheetId="1" hidden="1">'Socializaciones Visitas'!$B$3:$K$31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14" i="6" l="1"/>
  <c r="W13" i="6"/>
  <c r="W12" i="6"/>
  <c r="W11" i="6"/>
  <c r="W10" i="6"/>
  <c r="W9" i="6"/>
  <c r="W8" i="6"/>
  <c r="W7" i="6"/>
  <c r="W6" i="6"/>
  <c r="W5" i="6"/>
  <c r="Q5" i="6"/>
  <c r="P5" i="6"/>
  <c r="O5" i="6"/>
  <c r="F5" i="6"/>
  <c r="G5" i="6"/>
  <c r="J5" i="6"/>
  <c r="F6" i="6"/>
  <c r="J6" i="6"/>
  <c r="J23" i="6" s="1"/>
  <c r="F7" i="6"/>
  <c r="G6" i="6" s="1"/>
  <c r="J7" i="6"/>
  <c r="F8" i="6"/>
  <c r="J8" i="6"/>
  <c r="F9" i="6"/>
  <c r="G8" i="6" s="1"/>
  <c r="J9" i="6"/>
  <c r="F10" i="6"/>
  <c r="J10" i="6"/>
  <c r="F11" i="6"/>
  <c r="J11" i="6"/>
  <c r="F12" i="6"/>
  <c r="J12" i="6"/>
  <c r="F13" i="6"/>
  <c r="J13" i="6"/>
  <c r="F14" i="6"/>
  <c r="G14" i="6"/>
  <c r="J14" i="6"/>
  <c r="F15" i="6"/>
  <c r="J15" i="6"/>
  <c r="F16" i="6"/>
  <c r="J16" i="6"/>
  <c r="F17" i="6"/>
  <c r="G16" i="6" s="1"/>
  <c r="J17" i="6"/>
  <c r="F18" i="6"/>
  <c r="G18" i="6"/>
  <c r="J18" i="6"/>
  <c r="F19" i="6"/>
  <c r="G19" i="6"/>
  <c r="J19" i="6"/>
  <c r="F20" i="6"/>
  <c r="G20" i="6"/>
  <c r="J20" i="6"/>
  <c r="F21" i="6"/>
  <c r="J21" i="6"/>
  <c r="F22" i="6"/>
  <c r="G21" i="6" s="1"/>
  <c r="J22" i="6"/>
  <c r="D23" i="6"/>
  <c r="E23" i="6"/>
  <c r="F23" i="6"/>
  <c r="H23" i="6"/>
  <c r="I23" i="6"/>
  <c r="W11" i="5"/>
  <c r="W10" i="5"/>
  <c r="W9" i="5"/>
  <c r="W8" i="5"/>
  <c r="W7" i="5"/>
  <c r="W6" i="5"/>
  <c r="W5" i="5"/>
  <c r="Q5" i="5"/>
  <c r="P5" i="5"/>
  <c r="O5" i="5"/>
  <c r="I12" i="5"/>
  <c r="H12" i="5"/>
  <c r="E12" i="5"/>
  <c r="D12" i="5"/>
  <c r="J11" i="5"/>
  <c r="F11" i="5"/>
  <c r="G11" i="5" s="1"/>
  <c r="J10" i="5"/>
  <c r="F10" i="5"/>
  <c r="J9" i="5"/>
  <c r="F9" i="5"/>
  <c r="G9" i="5" s="1"/>
  <c r="J8" i="5"/>
  <c r="F8" i="5"/>
  <c r="G8" i="5" s="1"/>
  <c r="J7" i="5"/>
  <c r="F7" i="5"/>
  <c r="G7" i="5" s="1"/>
  <c r="J6" i="5"/>
  <c r="F6" i="5"/>
  <c r="F12" i="5" s="1"/>
  <c r="J5" i="5"/>
  <c r="J12" i="5" s="1"/>
  <c r="F5" i="5"/>
  <c r="G5" i="5" s="1"/>
  <c r="K5" i="8"/>
  <c r="K6" i="8"/>
  <c r="K7" i="8"/>
  <c r="K8" i="8"/>
  <c r="K9" i="8"/>
  <c r="K10" i="8"/>
  <c r="K11" i="8"/>
  <c r="K4" i="8"/>
  <c r="K12" i="8" s="1"/>
  <c r="E34" i="5"/>
  <c r="F34" i="5"/>
  <c r="G34" i="5"/>
  <c r="H34" i="5"/>
  <c r="I34" i="5"/>
  <c r="J34" i="5"/>
  <c r="D34" i="5"/>
  <c r="J33" i="5"/>
  <c r="G33" i="5"/>
  <c r="F33" i="5"/>
  <c r="J32" i="5"/>
  <c r="G31" i="5"/>
  <c r="F32" i="5"/>
  <c r="F28" i="5"/>
  <c r="F29" i="5"/>
  <c r="F30" i="5"/>
  <c r="F31" i="5"/>
  <c r="G28" i="5"/>
  <c r="G29" i="5"/>
  <c r="G30" i="5"/>
  <c r="J28" i="5"/>
  <c r="J29" i="5"/>
  <c r="J30" i="5"/>
  <c r="J31" i="5"/>
  <c r="J27" i="5"/>
  <c r="G27" i="5"/>
  <c r="F27" i="5"/>
  <c r="W9" i="3"/>
  <c r="W8" i="3"/>
  <c r="W7" i="3"/>
  <c r="W10" i="3" s="1"/>
  <c r="W6" i="3"/>
  <c r="W5" i="3"/>
  <c r="J12" i="3"/>
  <c r="I12" i="3"/>
  <c r="H12" i="3"/>
  <c r="F12" i="3"/>
  <c r="E12" i="3"/>
  <c r="D12" i="3"/>
  <c r="J11" i="3"/>
  <c r="G11" i="3"/>
  <c r="F11" i="3"/>
  <c r="J10" i="3"/>
  <c r="G10" i="3"/>
  <c r="F10" i="3"/>
  <c r="J9" i="3"/>
  <c r="F9" i="3"/>
  <c r="J8" i="3"/>
  <c r="G8" i="3"/>
  <c r="F8" i="3"/>
  <c r="J7" i="3"/>
  <c r="F7" i="3"/>
  <c r="J6" i="3"/>
  <c r="G6" i="3"/>
  <c r="G12" i="3" s="1"/>
  <c r="F6" i="3"/>
  <c r="J5" i="3"/>
  <c r="G5" i="3"/>
  <c r="F5" i="3"/>
  <c r="K12" i="4"/>
  <c r="K5" i="4"/>
  <c r="K6" i="4"/>
  <c r="K7" i="4"/>
  <c r="K8" i="4"/>
  <c r="K9" i="4"/>
  <c r="K10" i="4"/>
  <c r="K11" i="4"/>
  <c r="K4" i="4"/>
  <c r="X13" i="2"/>
  <c r="X12" i="2"/>
  <c r="X11" i="2"/>
  <c r="X10" i="2"/>
  <c r="X9" i="2"/>
  <c r="X8" i="2"/>
  <c r="X7" i="2"/>
  <c r="X6" i="2"/>
  <c r="X5" i="2"/>
  <c r="P5" i="2"/>
  <c r="O5" i="2"/>
  <c r="N5" i="2"/>
  <c r="I27" i="2"/>
  <c r="H27" i="2"/>
  <c r="E27" i="2"/>
  <c r="D27" i="2"/>
  <c r="J26" i="2"/>
  <c r="F26" i="2"/>
  <c r="J25" i="2"/>
  <c r="F25" i="2"/>
  <c r="J24" i="2"/>
  <c r="F24" i="2"/>
  <c r="J23" i="2"/>
  <c r="F23" i="2"/>
  <c r="J22" i="2"/>
  <c r="F22" i="2"/>
  <c r="G22" i="2" s="1"/>
  <c r="J21" i="2"/>
  <c r="F21" i="2"/>
  <c r="G21" i="2" s="1"/>
  <c r="J20" i="2"/>
  <c r="F20" i="2"/>
  <c r="J19" i="2"/>
  <c r="F19" i="2"/>
  <c r="G19" i="2" s="1"/>
  <c r="J18" i="2"/>
  <c r="F18" i="2"/>
  <c r="G18" i="2" s="1"/>
  <c r="J17" i="2"/>
  <c r="F17" i="2"/>
  <c r="G17" i="2" s="1"/>
  <c r="J16" i="2"/>
  <c r="F16" i="2"/>
  <c r="J15" i="2"/>
  <c r="F15" i="2"/>
  <c r="J14" i="2"/>
  <c r="F14" i="2"/>
  <c r="J13" i="2"/>
  <c r="F13" i="2"/>
  <c r="J12" i="2"/>
  <c r="F12" i="2"/>
  <c r="J11" i="2"/>
  <c r="F11" i="2"/>
  <c r="G11" i="2" s="1"/>
  <c r="J10" i="2"/>
  <c r="F10" i="2"/>
  <c r="J9" i="2"/>
  <c r="F9" i="2"/>
  <c r="J8" i="2"/>
  <c r="F8" i="2"/>
  <c r="J7" i="2"/>
  <c r="F7" i="2"/>
  <c r="J6" i="2"/>
  <c r="F6" i="2"/>
  <c r="G6" i="2" s="1"/>
  <c r="J5" i="2"/>
  <c r="J27" i="2" s="1"/>
  <c r="F5" i="2"/>
  <c r="G5" i="2" s="1"/>
  <c r="K31" i="1"/>
  <c r="K5" i="1"/>
  <c r="K6" i="1"/>
  <c r="K7" i="1"/>
  <c r="K8" i="1"/>
  <c r="K9" i="1"/>
  <c r="K10" i="1"/>
  <c r="K11" i="1"/>
  <c r="K12" i="1"/>
  <c r="K13" i="1"/>
  <c r="K14" i="1"/>
  <c r="K15" i="1"/>
  <c r="K16" i="1"/>
  <c r="K17" i="1"/>
  <c r="K18" i="1"/>
  <c r="K19" i="1"/>
  <c r="K20" i="1"/>
  <c r="K21" i="1"/>
  <c r="K22" i="1"/>
  <c r="K23" i="1"/>
  <c r="K24" i="1"/>
  <c r="K25" i="1"/>
  <c r="K26" i="1"/>
  <c r="K27" i="1"/>
  <c r="K28" i="1"/>
  <c r="K29" i="1"/>
  <c r="K30" i="1"/>
  <c r="K4" i="1"/>
  <c r="J31" i="1"/>
  <c r="I31" i="1"/>
  <c r="J31" i="7"/>
  <c r="K31" i="7"/>
  <c r="I31" i="7"/>
  <c r="J12" i="8"/>
  <c r="I12" i="8"/>
  <c r="J12" i="4"/>
  <c r="I12" i="4"/>
  <c r="Q5" i="3"/>
  <c r="P5" i="3"/>
  <c r="O5" i="3"/>
  <c r="G23" i="6" l="1"/>
  <c r="G6" i="5"/>
  <c r="G27" i="2"/>
  <c r="F27" i="2"/>
  <c r="G12" i="5" l="1"/>
</calcChain>
</file>

<file path=xl/sharedStrings.xml><?xml version="1.0" encoding="utf-8"?>
<sst xmlns="http://schemas.openxmlformats.org/spreadsheetml/2006/main" count="630" uniqueCount="228">
  <si>
    <t>ACTIVIDAD</t>
  </si>
  <si>
    <t>MES</t>
  </si>
  <si>
    <t>FECHA DEL EVENTO</t>
  </si>
  <si>
    <t>LUGAR</t>
  </si>
  <si>
    <t>MUNICIPIO</t>
  </si>
  <si>
    <t xml:space="preserve">DEPARTAMENTO </t>
  </si>
  <si>
    <t>ZONA HIDROGRÁFICA</t>
  </si>
  <si>
    <t>MUJER</t>
  </si>
  <si>
    <t>HOMBRE</t>
  </si>
  <si>
    <t>TOTAL</t>
  </si>
  <si>
    <t>Departamento</t>
  </si>
  <si>
    <t>Municipio</t>
  </si>
  <si>
    <t>Total Socializaciones por municipio</t>
  </si>
  <si>
    <t>Total por departamento</t>
  </si>
  <si>
    <t>Población Beneficiada</t>
  </si>
  <si>
    <t>Zona Hidrográfica*</t>
  </si>
  <si>
    <t>Mujeres</t>
  </si>
  <si>
    <t>Hombres</t>
  </si>
  <si>
    <t>Total</t>
  </si>
  <si>
    <t>Cuisnahuat</t>
  </si>
  <si>
    <t>Sonsonate</t>
  </si>
  <si>
    <t>Ahuachapán</t>
  </si>
  <si>
    <t>Cabañas</t>
  </si>
  <si>
    <t>San Vicente</t>
  </si>
  <si>
    <t>Izalco</t>
  </si>
  <si>
    <t>Santa Ana</t>
  </si>
  <si>
    <t>San Miguel</t>
  </si>
  <si>
    <t>San Salvador</t>
  </si>
  <si>
    <t>Cuscatlán</t>
  </si>
  <si>
    <t>Chalatenango</t>
  </si>
  <si>
    <t>San Antonio del Monte</t>
  </si>
  <si>
    <t>La Libertad</t>
  </si>
  <si>
    <t xml:space="preserve">Tejutla </t>
  </si>
  <si>
    <t>Totales</t>
  </si>
  <si>
    <t>Total Asesorías por municipio</t>
  </si>
  <si>
    <t>Tejutla</t>
  </si>
  <si>
    <t>Total Denuncias por municipio</t>
  </si>
  <si>
    <t>Acajutla</t>
  </si>
  <si>
    <t>Socializaciones por departamento</t>
  </si>
  <si>
    <t>Socializaciones</t>
  </si>
  <si>
    <t>Mediaciones por departamento</t>
  </si>
  <si>
    <t>Asesorías por departamento</t>
  </si>
  <si>
    <t>Denuncias por departamento</t>
  </si>
  <si>
    <t>Población Beneficiada a Nivel Nacional</t>
  </si>
  <si>
    <t>OCTUBRE</t>
  </si>
  <si>
    <t>Instalaciones de la oficina del sistema de ACANUREVG.</t>
  </si>
  <si>
    <t>San Simón</t>
  </si>
  <si>
    <t>Morazán</t>
  </si>
  <si>
    <t>Sala de reuniones de la alcaldía municipal de Sensembra.</t>
  </si>
  <si>
    <t>Sensembra</t>
  </si>
  <si>
    <t>Sala de reuniones de la alcaldía municipal de Sociedad.</t>
  </si>
  <si>
    <t>Sociedad</t>
  </si>
  <si>
    <t>Instalaciones de la casa comunal Enmanuel.</t>
  </si>
  <si>
    <t>Jutiapa</t>
  </si>
  <si>
    <t>Teotepeque</t>
  </si>
  <si>
    <t>Instalaciones de las casa comunal del cantón San Isidro, Sonsonate.</t>
  </si>
  <si>
    <t xml:space="preserve">Instalaciones de la cancha de básquetbol de la municipalidad de Nahuizalco. </t>
  </si>
  <si>
    <t>Nahuizalco</t>
  </si>
  <si>
    <t>Coatepeque</t>
  </si>
  <si>
    <t>Oficinas administrativas de ARA Joya Galana.</t>
  </si>
  <si>
    <t>Apopa</t>
  </si>
  <si>
    <t>San Juan Opico</t>
  </si>
  <si>
    <t>Armenia</t>
  </si>
  <si>
    <t>San José Guayabal</t>
  </si>
  <si>
    <t>Comasagua</t>
  </si>
  <si>
    <t>NOVIEMBRE</t>
  </si>
  <si>
    <t>Monte San Juan</t>
  </si>
  <si>
    <t>Socialización de la LGRH en Asamblea General de usuarios de la Junta de Agua ADESCOCETCI del cantón Tres Ceibas, municipio de Izalco, departamento de Sonsonate.</t>
  </si>
  <si>
    <t>Socialización de la LGRH con representantes de las juntas de agua del municipio de San José Guayabal, departamento de Cuscatlán.</t>
  </si>
  <si>
    <t>Socialización de la LGRH a representantes de las Juntas de Agua del municipio de Armenia, departamento de Sonsonate.</t>
  </si>
  <si>
    <t>Casa comunal del cantón Tres Ceibas.</t>
  </si>
  <si>
    <t>Instalaciones de la Asociación Cafetalera de El Salvador.</t>
  </si>
  <si>
    <t>Jocoaitique</t>
  </si>
  <si>
    <t>Juayua</t>
  </si>
  <si>
    <t>Casa comunal del cantón Primavera Arriba.</t>
  </si>
  <si>
    <t>Quezaltepeque</t>
  </si>
  <si>
    <t>Yamabal</t>
  </si>
  <si>
    <t>Instalaciones del auditorio de la alcaldía municipal de Ciudad Arce.</t>
  </si>
  <si>
    <t>Ciudad Arce</t>
  </si>
  <si>
    <t xml:space="preserve">El Carrizal </t>
  </si>
  <si>
    <t>Casa comunal del cantón El Salitre.</t>
  </si>
  <si>
    <t>Despacho de la alcaldía municipal de Apopa.</t>
  </si>
  <si>
    <t>Santa Catarina Masahuat</t>
  </si>
  <si>
    <t>Panchimalco</t>
  </si>
  <si>
    <t>Instalaciones de la estación PUMA Carcagua, Santa Ana.</t>
  </si>
  <si>
    <t>Instalaciones del tanque de almacenamiento del sistema en cantón Chancuyo.</t>
  </si>
  <si>
    <t>Nueva Concepción</t>
  </si>
  <si>
    <t>San Ignacio</t>
  </si>
  <si>
    <t>Urbanización Montecarmelo.</t>
  </si>
  <si>
    <t>Cuscatancingo</t>
  </si>
  <si>
    <t>Atención a denuncia sobre problemática de falta de agua en los condominios Las Luces de Sonsonate.</t>
  </si>
  <si>
    <t>Atención a denuncia impuesta por ADESCO TRES CAMINOS debido a mala admnistración de sistema de abastecimientode agua potable de parte de la municipalidad.</t>
  </si>
  <si>
    <t>Atención a denuncia por parte de ADECOSENA para mediar conflicto con ACASAM, por amenazas entre directivos, San Antonio del Monte.</t>
  </si>
  <si>
    <t>Instalaciones de la alcaldía municipal de Tacuba.</t>
  </si>
  <si>
    <t>Tacuba</t>
  </si>
  <si>
    <t>Atención a denuncia para identificación de sistema administrado por personas particulares en lotificación Miramar, Nahulingo.</t>
  </si>
  <si>
    <t>Nahulingo</t>
  </si>
  <si>
    <t>Atención a denuncia expuesta por ADECOZ, por falta de agua en la comunidad El Zonte por problemas de falla en la bomba a cargo del MOP.</t>
  </si>
  <si>
    <t>Atención a denuncia sobre caso de conexiones ilegales al sistema de agua de la asociación ADESCOCER.</t>
  </si>
  <si>
    <t>Instalaciones del sistema de la ADESCO Cerrón Grande.</t>
  </si>
  <si>
    <t>Atención a denuncia por posibles cobros indebidos por parte de ANDA a colonia Palmera de Paris.</t>
  </si>
  <si>
    <t>Chalchuapa</t>
  </si>
  <si>
    <t>Atención a denuncia sobre caso de posible privatización de acceso público a la laguna de Aramuaca, cantón Miraflores, San Miguel.</t>
  </si>
  <si>
    <t>Lugar de acceso a la laguna de Aramuaca.</t>
  </si>
  <si>
    <t>Atención a denuncia por posible privatización del agua por directivos de la junta de agua ASAPSMAEC, Ereguayquín.</t>
  </si>
  <si>
    <t>Instalaciones de la iglesia católica, Ermita de Ereguayquín.</t>
  </si>
  <si>
    <t>Ereguayquín</t>
  </si>
  <si>
    <t>Usulután</t>
  </si>
  <si>
    <t>Atención a denuncia por servicio deficiente de agua potable a la lotificación El Obrajuelo por parte de la empresa Sinai.</t>
  </si>
  <si>
    <t>Quelepa</t>
  </si>
  <si>
    <t>Atención a denuncia por deficiencias en el servicio de agua potable de la Asociación Coordinadora de Comunidades Integral de El Zamorán.</t>
  </si>
  <si>
    <t>Atención a denuncia, recorrido de puntos de extracción de petreos en el bajo lempa.</t>
  </si>
  <si>
    <t>Instalaciones de la asociación de desarrollo comunal Lempa Abajo y los puntos de extracción en el bajo lempa.</t>
  </si>
  <si>
    <t>Atención a Denuncias Octubre 2023 - Noviembre 2023</t>
  </si>
  <si>
    <t>Mediación de Conflictos Octubre 2023 - Noviembre 2023</t>
  </si>
  <si>
    <t>Socializaciones de la Ley General de Recursos Hídricos Octubre 2023 - Noviembre 2023</t>
  </si>
  <si>
    <t>Octubre</t>
  </si>
  <si>
    <t>Noviembre</t>
  </si>
  <si>
    <t>El Carrizal</t>
  </si>
  <si>
    <t>Semsembra</t>
  </si>
  <si>
    <t>Totales Generales</t>
  </si>
  <si>
    <t>Chiltiupán</t>
  </si>
  <si>
    <t>Asesorías Legales Octubre 2023 - Noviembre 2023</t>
  </si>
  <si>
    <t>Socialización de la LGRH, y entrega de acreditaciones a  juntas de agua pertenecientes a la Asociación de Sistemas Comunitarios por la Defensa del Agua y la Vida de Morazán (ADAVIM).</t>
  </si>
  <si>
    <t>Instalaciones del Restaurante y Hotel Torogoz.</t>
  </si>
  <si>
    <t>Casa comunal San Miguelito.</t>
  </si>
  <si>
    <t>Pasaje las Cruces del cantón San Jacinto, municipio de Coatepeque.</t>
  </si>
  <si>
    <t>Instalaciones del comedor El Morrito en el municipio de San José Guayabal.</t>
  </si>
  <si>
    <t>Instalaciones de la casa comunal de la colonia Ivu.</t>
  </si>
  <si>
    <t>Casa comunal del cantón Monte Sinai en Río Grande.</t>
  </si>
  <si>
    <t>Casa de Juan Hernandez Valle ubicada en el cantón Candelaria del municipio de Monte San Juan.</t>
  </si>
  <si>
    <t>Instalaciones de la Hacienda Melara del Cantón Melara.</t>
  </si>
  <si>
    <t>Terreno cercano a oficinas de ADESCOCENA.</t>
  </si>
  <si>
    <t>Oficina administrativa de ASCOMFAV.</t>
  </si>
  <si>
    <t>Casa comunal de Joya de Cerén.</t>
  </si>
  <si>
    <t>Casa de Jesús Serrano en la Finca Santa Marta, La Montañona.</t>
  </si>
  <si>
    <t>Alcaldía municipal de Teotepeque.</t>
  </si>
  <si>
    <t>Cancha de la colonia Italia, Coatepeque.</t>
  </si>
  <si>
    <t>Socialización de la LGRH en asamblea general de usuarios de la Junta de Agua ADESCOSAL del canton el Salitre, municipio de San José Guayabal, departamento de Cuscatlán.</t>
  </si>
  <si>
    <t>Socialización de la LGRH a representantes de juntas de agua  que conforman el municipio de Teotepeque, departamento de La Libertad.</t>
  </si>
  <si>
    <t>Socialización de la LGRH a directivos de juntas de agua de zonas aledañas al Parque Arqueológico Joya de Cerén del municipio de San Juan Opico, departamento de La Libertad.</t>
  </si>
  <si>
    <t>Socialización de la LGRH con representantes de juntas de agua del municipio de Nahuizalco en coordinación con la Asamblea Legislativa departamental de Sonsonate.</t>
  </si>
  <si>
    <t>Socialización de la LGRH a juntas de agua del municipio de Sociedad del departamento de Morazán.</t>
  </si>
  <si>
    <t>Socialización de la LGRH a juntas de agua del municipio de Sensembra, departamento de Morazán.</t>
  </si>
  <si>
    <t>Socialización de la LGRH a usuarios de la Asociación ACANUREVG del municipio de San Simón, departamento de Morazán.</t>
  </si>
  <si>
    <t>Socialización de la LGRH a directivos de juntas de agua del municipio de Jutiapa, departamento de Cabañas.</t>
  </si>
  <si>
    <t>Total Mediaciones por municipio</t>
  </si>
  <si>
    <t>Mediación de conflicto para la gestión de credenciales a directivos de la junta de agua ARA por parte de la municipalidad de Apopa.</t>
  </si>
  <si>
    <t>Mediación entre ADESCO TRES CAMINOS y la alcaldía municipal de Santa Catarina Masahuat para que sea la ADESCO quien administre el sistema de agua.</t>
  </si>
  <si>
    <t>Casa modelo de la residencial Villa Verde Estate.</t>
  </si>
  <si>
    <t>Fuente de abastecimiento del cantón los tanques, cantón San Isidro.</t>
  </si>
  <si>
    <t>Parque Central de Santa Catarina Masahuat.</t>
  </si>
  <si>
    <t>Parque Municipal Tomás Saldaña.</t>
  </si>
  <si>
    <t>Casa #2 de residencial Villa Verde Estate.</t>
  </si>
  <si>
    <t>Instalaciones de la casa comunal del cantón Anal Arriba.</t>
  </si>
  <si>
    <t>Seguimiento a caso del Sistema Central de Agua de Izalco APROMUPIZALCO, se firmó el acta de acuerdo para rendición de cuentas entre todas las filiales que conforman APROMUPIZALCO.</t>
  </si>
  <si>
    <t>Mediación de conflicto hídrico, seguimiento de caso, cobro por el uso de inmueble que posee la fuente de abastecimiento de las comunidades Enmanuel Y San Cristobal , Jutiapa, Cabañas.</t>
  </si>
  <si>
    <t>Mediación de conflicto por fuente de abastecimiento entre propietaria de inmueble, ADESCO SAN ISIDRO, ADESCO INDIGENA, CCNIS y PDDH.</t>
  </si>
  <si>
    <t>Atención a denuncia para abordar problemática por desabastecimiento de agua por parte de la empresa CORSANAVA S.A de C.V ante lotificación Santa Mónica.</t>
  </si>
  <si>
    <t>Atención a denuncia para abordar problemática de desabastecimiento de agua en lotificación Buena Vista, Tonacatepeque.</t>
  </si>
  <si>
    <t xml:space="preserve">Atención a denuncia expuesto por la junta de agua El Cerron Grande debido a posibles conexiones ilegales. </t>
  </si>
  <si>
    <t>Casa Club Residencial Villa Verde Estate.</t>
  </si>
  <si>
    <t>Atención a denuncia, problemática hidrica de 8 familias por desconexion al sistema de agua potable en la colonia El Jicaro.</t>
  </si>
  <si>
    <t>Inmueble del señor Adalberto Aguilar, calle antigua a Jutiapa.</t>
  </si>
  <si>
    <t>Atención a denuncia por posibles cobros excesivos por parte de ususarios de la junta de agua de ASDERAT.</t>
  </si>
  <si>
    <t>Atención a denuncia por posible negación de acceso al agua a un habitante de Sabana San Juan por parte de la asociación ACAFURDIN.</t>
  </si>
  <si>
    <t>Atención a denuncia por parte de usuarios de la Residencial Lomas de San Antonio por deficiencia en el servicio de agua suministrado por la empresa constructora G.B. S.A de C.V.</t>
  </si>
  <si>
    <t>Atención a denuncia por perforación de pozo en las cercanias de la fuente de abastecimiento de la junta de agua ACOFUBEN.</t>
  </si>
  <si>
    <t>Atención a denuncia por parte de la adesco caserío El Chingo sobre el sistema de abastecimiento de agua potable administrado por la municipalidad.</t>
  </si>
  <si>
    <t>Atención a denuncia por posible negación de acceso al agua por parte de la junta de agua a 65 lotes de la colonia Jerusalén, lago de Coatepeque.</t>
  </si>
  <si>
    <t>Atención a denuncia, seguimiento de caso, lotificadora Guillen pide acceso de agua a 65 lotes a junta de agua Jerusalén, lago de Coatepeque.</t>
  </si>
  <si>
    <t xml:space="preserve">Atención a denuncia, seguimiento de caso, por privatización de fuente de abastecimiento de agua a las juntas Enmanuel y San Cristobal. </t>
  </si>
  <si>
    <t>Atención a denuncia, seguimiento de caso, Millot Corporation y ADESCO VIVES, proceso de traspaso del sistema de agua a la ADESCO.</t>
  </si>
  <si>
    <t>Atención a denuncia, identificación y georreferenciación de pozos particulares existentes en las cercanias del sistema que abastece a la comunidad La Atalaya #2.</t>
  </si>
  <si>
    <t>Atención a denuncia, seguimiento de caso para el TSA sobre cobros arbitrarios de la empresa AMPO en urbanización Montecarmelo.</t>
  </si>
  <si>
    <t>Casa de Alberto Aguilar en Calle antigua a Jutiapa.</t>
  </si>
  <si>
    <t>*Zona 1: Río Lempa</t>
  </si>
  <si>
    <t xml:space="preserve">  Zona 2: Río Paz-Estero de Jaltepeque</t>
  </si>
  <si>
    <t xml:space="preserve"> Zona 3: Bahía de jiquilisco-Río Goascorán</t>
  </si>
  <si>
    <t>Iglesia la Hermita, cantón Los Martínez.</t>
  </si>
  <si>
    <t>Asesoría legal a junta de agua ADEMAC para la creación de nuevos estatutos.</t>
  </si>
  <si>
    <t>Asesoría legal y socialización de la LGRH a miembros directivos de 6 comités del cantón El Tular.</t>
  </si>
  <si>
    <t>Asesoría legal para caso de escrituración de fuente de agua a favor de asociación ACANUREVG.</t>
  </si>
  <si>
    <t>Asesoría legal para servidumbre de acueducto solicitado por la comunidad Las Cocinas.</t>
  </si>
  <si>
    <t>Asesoría legal sobre el llenado de solicitud de autorización para uso y aptovechamiento fuente de agua que esta en un inmueble proindiviso a favor de la asociación APAMAA de R.L.</t>
  </si>
  <si>
    <t>Asesoría legal para registro de inmueble de fuente de abastecimiento  a favor de la asociación JACCOAH, municipio de Nueva Concepción, departamento de Chalatenango.</t>
  </si>
  <si>
    <t>Alcaldía municipal de Comasagua.</t>
  </si>
  <si>
    <t>Casa comunal del cantón El Tular.</t>
  </si>
  <si>
    <t>Seguimiento a caso de TSA ADESCOVIVES y Millot Corporation, firma de acuerdos y asesoría legal.</t>
  </si>
  <si>
    <t>Asesoría legal para que la junta de agua ADESCOLP se pueda abastecer de otra fuente de agua.</t>
  </si>
  <si>
    <t>Instalaciones de la Defensoría del Consumidor en el edificio IPSFA, sexto nivel.</t>
  </si>
  <si>
    <t>Parque Municipal de Jutiapa.</t>
  </si>
  <si>
    <t>Lotificación La Atalaya.</t>
  </si>
  <si>
    <t>Oficinas administrativas de Junta de agua ACAFURDIN.</t>
  </si>
  <si>
    <t>Lotificación Miramar, municipio de Nahulingo.</t>
  </si>
  <si>
    <t>Oficinas de junta de agua ADECOSENA Santa Elena 3 y 4.</t>
  </si>
  <si>
    <t>Casa de representante de junta de agua ADECOZ, comunidad El Zonte.</t>
  </si>
  <si>
    <t>Residencial Lomas, San Antonio del Monte.</t>
  </si>
  <si>
    <t>Instalaciones de la fuente de abastecimiento del sistema administrador de agua, cantón Cutumay Camones.</t>
  </si>
  <si>
    <t>Casa comunal del cantón El Tanque, caserío El Chingo.</t>
  </si>
  <si>
    <t>Instalaciones del rancho Las Rocas en el lago de Coatepeque.</t>
  </si>
  <si>
    <t>Instalaciones del sistema de agua de la lotificación El Obrajuelo.</t>
  </si>
  <si>
    <t>Ciudad Satelite Oriente, municipio de San Miguel.</t>
  </si>
  <si>
    <t>Casa del presidente de la Adesco Tres Caminos frente al centro escolar en el caserío El Ciprés.</t>
  </si>
  <si>
    <t>Colonia El Jícaro, municipio de Teotepeque.</t>
  </si>
  <si>
    <t>Casa comunal de la colonia Palmera de París.</t>
  </si>
  <si>
    <t>Casa comunal del cantón Jerusalem,municipio de Santa Ana.</t>
  </si>
  <si>
    <t>Tecoluca</t>
  </si>
  <si>
    <t>Fuente de abastecimiento cantón Sunapa, municipio de Nueva Concepción.</t>
  </si>
  <si>
    <t>Cantón Las Pilas municipio de San Ignacio, departamento de Chalatenango.</t>
  </si>
  <si>
    <t>Mediación de conflicto hídrico, cobro por el uso de inmueble que posee la fuente de abastecimiento de las comunidades Enmanuel Y San Cristobal , municipio de Jutiapa, departamento de Cabañas.</t>
  </si>
  <si>
    <t>Seguimiento de denuncia de caso Millot Corporation y ADESCO Villa Verde Estarte (ADESCOVIVES). Mediación de conflicto entre representante legal, representantes de ADESCOVIVES y personal administrativo del complejo residencial Villa Verde Estate..</t>
  </si>
  <si>
    <t>Seguimiento a caso de inconformidades entre junta de agua Los Martinez (DACM) y usuarios del sistema.</t>
  </si>
  <si>
    <t>Socialización de la LGRH a representantes de juntas de agua del municipio de Ciudad Arce, departamento de La Libertad.</t>
  </si>
  <si>
    <t>Socialización de la LGRH en Asamblea General de usuarios para la elección de una nueva junta directiva de la Junta de Agua ASAPSIM, del cantón San Isidro, municipio de Izalco. Deparatmento de Sonsonate.</t>
  </si>
  <si>
    <t>Socialización de la LGRH a usuarios de la junta de agua ACAPASCON en Asamblea General de cantón San Jacinto, municipio de Coatepeque, departamento de Santa Ana.</t>
  </si>
  <si>
    <t>Socialización de la LGRH a través de una Asamblea General a los usuarios de la asociación ARA del cantón Joya Galana, muniicpio de Apopa.Departamento de San Salvador.</t>
  </si>
  <si>
    <t>Socialización de la LGRH a través de una Asamblea General de usuarios de la Junta de Agua ADEMAC, municipio de Comasagua. Departamento de La Libertad.</t>
  </si>
  <si>
    <t>Socialización de la LGRH a directivos de juntas de agua del municipio de Juayua, departamento de Sonsonate.</t>
  </si>
  <si>
    <t>Socialización de la LGRH a miembros del comite de agua de la asociación ASAEMBE, municipio de La Libertad. Departamento de La Libertad.</t>
  </si>
  <si>
    <t>Socialización de la LGRH en asamblea de rendición de cuentas del comite administrador de agua del cantón Candelaria, muniicpio de Monte San Juan. Departamento de Cuscatlán.</t>
  </si>
  <si>
    <t>Socialización de la LGRH a directivos de juntas de agua del municipio de La Libertad y entrega de 5 acreditaciones, AGUASD, AGUAMAR, ADESCOLL, junta de agua com. Caoba y Asociación Comunal ARA. Municipio de La Libertad, departamento de La Libertad.</t>
  </si>
  <si>
    <t>Socialización de la LGRH en asamblea general de usuarios de la Asociación Comunal de Acueductos la Fuente Escondida del Segundo Salto (ACAFG). Municipio de Nahuizalco, departamento de Sonsonate.</t>
  </si>
  <si>
    <t>Socialización de la LGRH en asamblea general de usuarios en el cantón Primavera Arriba de la asociación ASOCOP. Municipio de Quezaltepeque, departamento de La Libertad.</t>
  </si>
  <si>
    <t>Socialización de la LGRH en asamblea general de usuarios de la asociación ADESCOCENA. Municipio de San Antonio del Monte, departamento de Sonsonate.</t>
  </si>
  <si>
    <t>Socialización de la LGRH en asamblea general de usuarios de la Asociación Comunal Fuente de Agua Viva (ASCOMFAV). Municipio de Yamabal, departamento de Morazán.</t>
  </si>
  <si>
    <t>Socialización de la LGRH con aliados estratégicos de la mancomunidad La Montañona. Municipio de El Carrizal, departamento de Chalatenango.</t>
  </si>
  <si>
    <t>Socialización de la LGRH en asamblea general de usuarios de la asociación ACOMAAP, municipio de Coatepeque. Departamento de Santa Ana.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</si>
</sst>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yy"/>
  </numFmts>
  <fonts count="7">
    <font>
      <sz val="11"/>
      <color theme="1"/>
      <name val="Calibri"/>
      <family val="2"/>
      <scheme val="minor"/>
    </font>
    <font>
      <b/>
      <sz val="14"/>
      <color theme="1"/>
      <name val="Museum Sanz 300"/>
    </font>
    <font>
      <b/>
      <sz val="11"/>
      <color theme="1"/>
      <name val="Calibri"/>
      <family val="2"/>
    </font>
    <font>
      <b/>
      <sz val="11"/>
      <name val="Calibri"/>
      <family val="2"/>
    </font>
    <font>
      <sz val="11"/>
      <color theme="1"/>
      <name val="Calibri"/>
      <scheme val="minor"/>
    </font>
    <font>
      <sz val="11"/>
      <color theme="1"/>
      <name val="Calibri"/>
    </font>
    <font>
      <b/>
      <sz val="11"/>
      <color theme="1"/>
      <name val="Calibri"/>
      <family val="2"/>
      <scheme val="minor"/>
    </font>
  </fonts>
  <fills count="14">
    <fill>
      <patternFill patternType="none"/>
    </fill>
    <fill>
      <patternFill patternType="gray125"/>
    </fill>
    <fill>
      <patternFill patternType="solid">
        <fgColor theme="8" tint="0.39997558519241921"/>
        <bgColor theme="0"/>
      </patternFill>
    </fill>
    <fill>
      <patternFill patternType="solid">
        <fgColor theme="8" tint="0.39997558519241921"/>
        <bgColor indexed="64"/>
      </patternFill>
    </fill>
    <fill>
      <patternFill patternType="solid">
        <fgColor rgb="FF92D050"/>
        <bgColor indexed="64"/>
      </patternFill>
    </fill>
    <fill>
      <patternFill patternType="solid">
        <fgColor theme="2"/>
        <bgColor rgb="FFFFFF00"/>
      </patternFill>
    </fill>
    <fill>
      <patternFill patternType="solid">
        <fgColor theme="2"/>
        <bgColor rgb="FFFF00FF"/>
      </patternFill>
    </fill>
    <fill>
      <patternFill patternType="solid">
        <fgColor theme="2"/>
        <bgColor rgb="FF4A86E8"/>
      </patternFill>
    </fill>
    <fill>
      <patternFill patternType="solid">
        <fgColor theme="2"/>
        <bgColor rgb="FFD9E2F3"/>
      </patternFill>
    </fill>
    <fill>
      <patternFill patternType="solid">
        <fgColor theme="2"/>
        <bgColor rgb="FFFF9900"/>
      </patternFill>
    </fill>
    <fill>
      <patternFill patternType="solid">
        <fgColor theme="2"/>
        <bgColor rgb="FFE2EFD9"/>
      </patternFill>
    </fill>
    <fill>
      <patternFill patternType="solid">
        <fgColor theme="2"/>
        <bgColor rgb="FFFFFFFF"/>
      </patternFill>
    </fill>
    <fill>
      <patternFill patternType="solid">
        <fgColor theme="0"/>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s>
  <cellStyleXfs count="1">
    <xf numFmtId="0" fontId="0" fillId="0" borderId="0"/>
  </cellStyleXfs>
  <cellXfs count="104">
    <xf numFmtId="0" fontId="0" fillId="0" borderId="0" xfId="0"/>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3" borderId="1" xfId="0" applyFont="1" applyFill="1" applyBorder="1" applyAlignment="1">
      <alignment vertical="center"/>
    </xf>
    <xf numFmtId="0" fontId="0" fillId="0" borderId="1" xfId="0" applyBorder="1"/>
    <xf numFmtId="0" fontId="6" fillId="4" borderId="2" xfId="0" applyFont="1" applyFill="1" applyBorder="1"/>
    <xf numFmtId="0" fontId="0" fillId="0" borderId="1" xfId="0" applyBorder="1" applyAlignment="1">
      <alignment vertical="center"/>
    </xf>
    <xf numFmtId="0" fontId="6" fillId="4" borderId="1" xfId="0" applyFont="1" applyFill="1" applyBorder="1"/>
    <xf numFmtId="0" fontId="2" fillId="3" borderId="1" xfId="0" applyFont="1" applyFill="1" applyBorder="1"/>
    <xf numFmtId="0" fontId="2" fillId="3" borderId="4" xfId="0" applyFont="1" applyFill="1" applyBorder="1" applyAlignment="1">
      <alignment horizontal="center" vertical="center"/>
    </xf>
    <xf numFmtId="0" fontId="2" fillId="3" borderId="2" xfId="0" applyFont="1" applyFill="1" applyBorder="1" applyAlignment="1">
      <alignment horizontal="center" vertical="center"/>
    </xf>
    <xf numFmtId="0" fontId="0" fillId="4" borderId="1" xfId="0" applyFill="1" applyBorder="1"/>
    <xf numFmtId="0" fontId="0" fillId="4" borderId="1" xfId="0" applyFill="1" applyBorder="1" applyAlignment="1">
      <alignment vertical="center"/>
    </xf>
    <xf numFmtId="0" fontId="6" fillId="4" borderId="1" xfId="0" applyFont="1" applyFill="1" applyBorder="1" applyAlignment="1">
      <alignment vertical="center"/>
    </xf>
    <xf numFmtId="0" fontId="0" fillId="0" borderId="8" xfId="0" applyBorder="1"/>
    <xf numFmtId="0" fontId="0" fillId="0" borderId="10" xfId="0" applyBorder="1"/>
    <xf numFmtId="0" fontId="0" fillId="0" borderId="9" xfId="0" applyBorder="1"/>
    <xf numFmtId="0" fontId="0" fillId="0" borderId="11" xfId="0" applyBorder="1"/>
    <xf numFmtId="0" fontId="0" fillId="0" borderId="12" xfId="0" applyBorder="1"/>
    <xf numFmtId="0" fontId="0" fillId="0" borderId="13" xfId="0" applyBorder="1"/>
    <xf numFmtId="0" fontId="0" fillId="0" borderId="7" xfId="0" applyBorder="1"/>
    <xf numFmtId="0" fontId="0" fillId="0" borderId="14" xfId="0" applyBorder="1"/>
    <xf numFmtId="0" fontId="0" fillId="0" borderId="0" xfId="0" applyAlignment="1">
      <alignment vertical="center"/>
    </xf>
    <xf numFmtId="0" fontId="0" fillId="5" borderId="1" xfId="0" applyFill="1" applyBorder="1" applyAlignment="1">
      <alignment vertical="center" wrapText="1"/>
    </xf>
    <xf numFmtId="0" fontId="0" fillId="5" borderId="1" xfId="0" applyFill="1" applyBorder="1" applyAlignment="1">
      <alignment vertical="center"/>
    </xf>
    <xf numFmtId="164" fontId="5" fillId="5" borderId="1" xfId="0" applyNumberFormat="1" applyFont="1" applyFill="1" applyBorder="1" applyAlignment="1">
      <alignment vertical="center"/>
    </xf>
    <xf numFmtId="0" fontId="0" fillId="6" borderId="1" xfId="0" applyFill="1" applyBorder="1" applyAlignment="1">
      <alignment vertical="center"/>
    </xf>
    <xf numFmtId="0" fontId="0" fillId="7" borderId="1" xfId="0" applyFill="1" applyBorder="1" applyAlignment="1">
      <alignment vertical="center"/>
    </xf>
    <xf numFmtId="0" fontId="0" fillId="5" borderId="1" xfId="0" applyFill="1" applyBorder="1"/>
    <xf numFmtId="164" fontId="5" fillId="5" borderId="1" xfId="0" applyNumberFormat="1" applyFont="1" applyFill="1" applyBorder="1"/>
    <xf numFmtId="0" fontId="0" fillId="6" borderId="1" xfId="0" applyFill="1" applyBorder="1"/>
    <xf numFmtId="0" fontId="0" fillId="7" borderId="1" xfId="0" applyFill="1" applyBorder="1"/>
    <xf numFmtId="0" fontId="0" fillId="5" borderId="1" xfId="0" applyFill="1" applyBorder="1" applyAlignment="1">
      <alignment wrapText="1"/>
    </xf>
    <xf numFmtId="164" fontId="5" fillId="9" borderId="1" xfId="0" applyNumberFormat="1" applyFont="1" applyFill="1" applyBorder="1"/>
    <xf numFmtId="0" fontId="0" fillId="10" borderId="1" xfId="0" applyFill="1" applyBorder="1"/>
    <xf numFmtId="164" fontId="5" fillId="10" borderId="1" xfId="0" applyNumberFormat="1" applyFont="1" applyFill="1" applyBorder="1"/>
    <xf numFmtId="0" fontId="0" fillId="11" borderId="1" xfId="0" applyFill="1" applyBorder="1"/>
    <xf numFmtId="164" fontId="5" fillId="11" borderId="1" xfId="0" applyNumberFormat="1" applyFont="1" applyFill="1" applyBorder="1"/>
    <xf numFmtId="0" fontId="0" fillId="8" borderId="1" xfId="0" applyFill="1" applyBorder="1" applyAlignment="1">
      <alignment vertical="center"/>
    </xf>
    <xf numFmtId="0" fontId="0" fillId="5" borderId="1" xfId="0" applyFill="1" applyBorder="1" applyAlignment="1">
      <alignment horizontal="left" vertical="center" wrapText="1"/>
    </xf>
    <xf numFmtId="0" fontId="0" fillId="0" borderId="1" xfId="0" applyBorder="1" applyAlignment="1">
      <alignment horizontal="center" vertical="center"/>
    </xf>
    <xf numFmtId="0" fontId="0" fillId="0" borderId="1" xfId="0" applyBorder="1" applyAlignment="1">
      <alignment horizontal="right" vertical="center"/>
    </xf>
    <xf numFmtId="0" fontId="0" fillId="0" borderId="1" xfId="0" applyBorder="1" applyAlignment="1">
      <alignment horizontal="center"/>
    </xf>
    <xf numFmtId="0" fontId="6" fillId="4" borderId="1" xfId="0" applyFont="1" applyFill="1" applyBorder="1" applyAlignment="1">
      <alignment horizontal="right"/>
    </xf>
    <xf numFmtId="0" fontId="0" fillId="12" borderId="0" xfId="0" applyFill="1"/>
    <xf numFmtId="0" fontId="2" fillId="12" borderId="0" xfId="0" applyFont="1" applyFill="1" applyAlignment="1">
      <alignment vertical="center"/>
    </xf>
    <xf numFmtId="0" fontId="0" fillId="12" borderId="0" xfId="0" applyFill="1" applyAlignment="1">
      <alignment horizontal="center" vertical="center"/>
    </xf>
    <xf numFmtId="0" fontId="0" fillId="12" borderId="0" xfId="0" applyFill="1" applyAlignment="1">
      <alignment vertical="center"/>
    </xf>
    <xf numFmtId="0" fontId="0" fillId="12" borderId="0" xfId="0" applyFill="1" applyAlignment="1">
      <alignment horizontal="center"/>
    </xf>
    <xf numFmtId="0" fontId="6" fillId="12" borderId="0" xfId="0" applyFont="1" applyFill="1" applyAlignment="1">
      <alignment horizontal="right"/>
    </xf>
    <xf numFmtId="0" fontId="0" fillId="12" borderId="1" xfId="0" applyFill="1" applyBorder="1"/>
    <xf numFmtId="0" fontId="4" fillId="0" borderId="0" xfId="0" applyFont="1"/>
    <xf numFmtId="164" fontId="5" fillId="0" borderId="0" xfId="0" applyNumberFormat="1" applyFont="1"/>
    <xf numFmtId="0" fontId="6" fillId="12" borderId="0" xfId="0" applyFont="1" applyFill="1"/>
    <xf numFmtId="0" fontId="6" fillId="12" borderId="0" xfId="0" applyFont="1" applyFill="1" applyAlignment="1">
      <alignment vertical="center"/>
    </xf>
    <xf numFmtId="0" fontId="0" fillId="12" borderId="1" xfId="0" applyFill="1" applyBorder="1" applyAlignment="1">
      <alignment vertical="center"/>
    </xf>
    <xf numFmtId="0" fontId="0" fillId="0" borderId="1" xfId="0" applyBorder="1" applyAlignment="1">
      <alignment horizontal="right"/>
    </xf>
    <xf numFmtId="0" fontId="1" fillId="12" borderId="0" xfId="0" applyFont="1" applyFill="1" applyAlignment="1">
      <alignment vertical="center"/>
    </xf>
    <xf numFmtId="0" fontId="0" fillId="5" borderId="1" xfId="0" applyFill="1" applyBorder="1" applyAlignment="1">
      <alignment horizontal="left" vertical="center"/>
    </xf>
    <xf numFmtId="0" fontId="0" fillId="12" borderId="0" xfId="0" applyFill="1" applyAlignment="1">
      <alignment horizontal="center" vertical="center"/>
    </xf>
    <xf numFmtId="0" fontId="0" fillId="12" borderId="0" xfId="0" applyFill="1" applyAlignment="1">
      <alignment horizontal="center"/>
    </xf>
    <xf numFmtId="0" fontId="6" fillId="12" borderId="0" xfId="0" applyFont="1" applyFill="1" applyAlignment="1">
      <alignment horizontal="center"/>
    </xf>
    <xf numFmtId="0" fontId="3" fillId="3" borderId="5" xfId="0" applyFont="1" applyFill="1" applyBorder="1" applyAlignment="1">
      <alignment horizontal="center"/>
    </xf>
    <xf numFmtId="0" fontId="3" fillId="3" borderId="6" xfId="0" applyFont="1" applyFill="1" applyBorder="1" applyAlignment="1">
      <alignment horizontal="center"/>
    </xf>
    <xf numFmtId="0" fontId="2" fillId="3" borderId="4"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1" xfId="0" applyFont="1" applyFill="1" applyBorder="1" applyAlignment="1">
      <alignment horizontal="center"/>
    </xf>
    <xf numFmtId="0" fontId="2" fillId="3" borderId="1" xfId="0" applyFont="1" applyFill="1" applyBorder="1" applyAlignment="1">
      <alignment horizontal="center" vertical="center" wrapText="1"/>
    </xf>
    <xf numFmtId="0" fontId="3" fillId="3" borderId="1" xfId="0" applyFont="1" applyFill="1" applyBorder="1" applyAlignment="1">
      <alignment horizontal="center" vertical="center"/>
    </xf>
    <xf numFmtId="0" fontId="1" fillId="0" borderId="1" xfId="0" applyFont="1" applyBorder="1" applyAlignment="1">
      <alignment horizontal="center" vertical="center"/>
    </xf>
    <xf numFmtId="0" fontId="2" fillId="3" borderId="1" xfId="0" applyFont="1" applyFill="1" applyBorder="1" applyAlignment="1">
      <alignment horizontal="center" vertical="center"/>
    </xf>
    <xf numFmtId="0" fontId="0" fillId="0" borderId="1" xfId="0" applyBorder="1" applyAlignment="1">
      <alignment horizontal="center" vertical="center"/>
    </xf>
    <xf numFmtId="0" fontId="0" fillId="0" borderId="4" xfId="0" applyBorder="1" applyAlignment="1">
      <alignment horizontal="right" vertical="center"/>
    </xf>
    <xf numFmtId="0" fontId="0" fillId="0" borderId="3" xfId="0" applyBorder="1" applyAlignment="1">
      <alignment horizontal="right" vertical="center"/>
    </xf>
    <xf numFmtId="0" fontId="0" fillId="0" borderId="2" xfId="0" applyBorder="1" applyAlignment="1">
      <alignment horizontal="right" vertical="center"/>
    </xf>
    <xf numFmtId="0" fontId="0" fillId="0" borderId="4" xfId="0" applyBorder="1" applyAlignment="1">
      <alignment horizontal="right"/>
    </xf>
    <xf numFmtId="0" fontId="0" fillId="0" borderId="3" xfId="0" applyBorder="1" applyAlignment="1">
      <alignment horizontal="right"/>
    </xf>
    <xf numFmtId="0" fontId="0" fillId="0" borderId="2" xfId="0" applyBorder="1" applyAlignment="1">
      <alignment horizontal="right"/>
    </xf>
    <xf numFmtId="0" fontId="0" fillId="0" borderId="1" xfId="0" applyBorder="1" applyAlignment="1">
      <alignment horizontal="right" vertical="center"/>
    </xf>
    <xf numFmtId="0" fontId="0" fillId="0" borderId="1" xfId="0" applyBorder="1" applyAlignment="1">
      <alignment horizontal="center"/>
    </xf>
    <xf numFmtId="0" fontId="0" fillId="0" borderId="1" xfId="0" applyBorder="1" applyAlignment="1">
      <alignment horizontal="right"/>
    </xf>
    <xf numFmtId="0" fontId="6" fillId="4" borderId="1" xfId="0" applyFont="1" applyFill="1" applyBorder="1" applyAlignment="1">
      <alignment horizontal="center"/>
    </xf>
    <xf numFmtId="0" fontId="0" fillId="13" borderId="11" xfId="0" applyFill="1" applyBorder="1" applyAlignment="1">
      <alignment horizontal="left" vertical="center"/>
    </xf>
    <xf numFmtId="0" fontId="0" fillId="13" borderId="13" xfId="0" applyFill="1" applyBorder="1" applyAlignment="1">
      <alignment horizontal="left" vertical="center"/>
    </xf>
    <xf numFmtId="0" fontId="0" fillId="13" borderId="10" xfId="0" applyFill="1" applyBorder="1" applyAlignment="1">
      <alignment horizontal="left" vertical="center"/>
    </xf>
    <xf numFmtId="0" fontId="0" fillId="13" borderId="7" xfId="0" applyFill="1" applyBorder="1" applyAlignment="1">
      <alignment horizontal="left" vertical="center"/>
    </xf>
    <xf numFmtId="0" fontId="0" fillId="13" borderId="9" xfId="0" applyFill="1" applyBorder="1" applyAlignment="1">
      <alignment horizontal="left" vertical="center"/>
    </xf>
    <xf numFmtId="0" fontId="0" fillId="13" borderId="14" xfId="0" applyFill="1" applyBorder="1" applyAlignment="1">
      <alignment horizontal="left" vertical="center"/>
    </xf>
    <xf numFmtId="0" fontId="3" fillId="12" borderId="0" xfId="0" applyFont="1" applyFill="1" applyAlignment="1">
      <alignment horizontal="center" vertical="center"/>
    </xf>
    <xf numFmtId="0" fontId="2" fillId="12" borderId="0" xfId="0" applyFont="1" applyFill="1" applyAlignment="1">
      <alignment horizontal="center" vertical="center" wrapText="1"/>
    </xf>
    <xf numFmtId="0" fontId="2" fillId="12" borderId="0" xfId="0" applyFont="1" applyFill="1" applyAlignment="1">
      <alignment horizontal="center" vertical="center"/>
    </xf>
    <xf numFmtId="0" fontId="1" fillId="12" borderId="0" xfId="0" applyFont="1" applyFill="1" applyAlignment="1">
      <alignment horizontal="center" vertical="center"/>
    </xf>
    <xf numFmtId="0" fontId="3" fillId="3" borderId="5" xfId="0" applyFont="1" applyFill="1" applyBorder="1" applyAlignment="1">
      <alignment horizontal="center" vertical="center"/>
    </xf>
    <xf numFmtId="0" fontId="3" fillId="3" borderId="6" xfId="0" applyFont="1" applyFill="1" applyBorder="1" applyAlignment="1">
      <alignment horizontal="center" vertical="center"/>
    </xf>
    <xf numFmtId="0" fontId="1" fillId="0" borderId="1" xfId="0" applyFont="1" applyBorder="1" applyAlignment="1">
      <alignment horizontal="center"/>
    </xf>
    <xf numFmtId="0" fontId="6" fillId="4" borderId="1" xfId="0" applyFont="1" applyFill="1" applyBorder="1" applyAlignment="1">
      <alignment horizontal="center" vertical="center"/>
    </xf>
    <xf numFmtId="0" fontId="6" fillId="12" borderId="0" xfId="0" applyFont="1" applyFill="1" applyAlignment="1">
      <alignment horizontal="center" vertical="center"/>
    </xf>
    <xf numFmtId="0" fontId="1" fillId="0" borderId="5" xfId="0" applyFont="1" applyBorder="1" applyAlignment="1">
      <alignment horizontal="center" vertical="center"/>
    </xf>
    <xf numFmtId="0" fontId="1" fillId="0" borderId="15" xfId="0" applyFont="1" applyBorder="1" applyAlignment="1">
      <alignment horizontal="center" vertical="center"/>
    </xf>
    <xf numFmtId="0" fontId="1" fillId="0" borderId="6" xfId="0" applyFont="1"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xf>
    <xf numFmtId="0" fontId="0" fillId="0" borderId="2" xfId="0"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65000"/>
                    <a:lumOff val="35000"/>
                  </a:schemeClr>
                </a:solidFill>
                <a:latin typeface="+mn-lt"/>
                <a:ea typeface="+mn-ea"/>
                <a:cs typeface="+mn-cs"/>
              </a:defRPr>
            </a:pPr>
            <a:r>
              <a:rPr lang="es-SV"/>
              <a:t>Población</a:t>
            </a:r>
            <a:r>
              <a:rPr lang="es-SV" baseline="0"/>
              <a:t> Beneficiada a Nivel Nacional</a:t>
            </a:r>
            <a:endParaRPr lang="es-SV"/>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65000"/>
                  <a:lumOff val="35000"/>
                </a:schemeClr>
              </a:solidFill>
              <a:latin typeface="+mn-lt"/>
              <a:ea typeface="+mn-ea"/>
              <a:cs typeface="+mn-cs"/>
            </a:defRPr>
          </a:pPr>
          <a:endParaRPr lang="es-SV"/>
        </a:p>
      </c:txPr>
    </c:title>
    <c:autoTitleDeleted val="0"/>
    <c:plotArea>
      <c:layout/>
      <c:pieChart>
        <c:varyColors val="1"/>
        <c:ser>
          <c:idx val="0"/>
          <c:order val="0"/>
          <c:dPt>
            <c:idx val="0"/>
            <c:bubble3D val="0"/>
            <c:spPr>
              <a:solidFill>
                <a:schemeClr val="accent1"/>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1-4DD9-4F46-AD1D-E58DA1A1EF80}"/>
              </c:ext>
            </c:extLst>
          </c:dPt>
          <c:dPt>
            <c:idx val="1"/>
            <c:bubble3D val="0"/>
            <c:spPr>
              <a:solidFill>
                <a:schemeClr val="accent2"/>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3-4DD9-4F46-AD1D-E58DA1A1EF80}"/>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SV"/>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Socializaciones!$N$4:$O$4</c:f>
              <c:strCache>
                <c:ptCount val="2"/>
                <c:pt idx="0">
                  <c:v>Mujeres</c:v>
                </c:pt>
                <c:pt idx="1">
                  <c:v>Hombres</c:v>
                </c:pt>
              </c:strCache>
            </c:strRef>
          </c:cat>
          <c:val>
            <c:numRef>
              <c:f>Socializaciones!$N$5:$O$5</c:f>
              <c:numCache>
                <c:formatCode>General</c:formatCode>
                <c:ptCount val="2"/>
                <c:pt idx="0">
                  <c:v>687</c:v>
                </c:pt>
                <c:pt idx="1">
                  <c:v>791</c:v>
                </c:pt>
              </c:numCache>
            </c:numRef>
          </c:val>
          <c:extLst>
            <c:ext xmlns:c16="http://schemas.microsoft.com/office/drawing/2014/chart" uri="{C3380CC4-5D6E-409C-BE32-E72D297353CC}">
              <c16:uniqueId val="{00000000-D2B6-4254-94D8-CEBB24E40165}"/>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b"/>
      <c:overlay val="0"/>
      <c:spPr>
        <a:solidFill>
          <a:schemeClr val="lt1">
            <a:alpha val="78000"/>
          </a:schemeClr>
        </a:solid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s-SV"/>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a:pPr>
      <a:endParaRPr lang="es-SV"/>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t>Socializaciones por Departamento</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s-SV"/>
        </a:p>
      </c:txPr>
    </c:title>
    <c:autoTitleDeleted val="0"/>
    <c:plotArea>
      <c:layout/>
      <c:barChart>
        <c:barDir val="col"/>
        <c:grouping val="clustered"/>
        <c:varyColors val="0"/>
        <c:ser>
          <c:idx val="0"/>
          <c:order val="0"/>
          <c:tx>
            <c:strRef>
              <c:f>Socializaciones!$X$4</c:f>
              <c:strCache>
                <c:ptCount val="1"/>
                <c:pt idx="0">
                  <c:v>Socializaciones</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SV"/>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Socializaciones!$W$5:$W$12</c:f>
              <c:strCache>
                <c:ptCount val="8"/>
                <c:pt idx="0">
                  <c:v>Santa Ana</c:v>
                </c:pt>
                <c:pt idx="1">
                  <c:v>Sonsonate</c:v>
                </c:pt>
                <c:pt idx="2">
                  <c:v>La Libertad</c:v>
                </c:pt>
                <c:pt idx="3">
                  <c:v>San Salvador</c:v>
                </c:pt>
                <c:pt idx="4">
                  <c:v>Chalatenango</c:v>
                </c:pt>
                <c:pt idx="5">
                  <c:v>Cuscatlán</c:v>
                </c:pt>
                <c:pt idx="6">
                  <c:v>Cabañas</c:v>
                </c:pt>
                <c:pt idx="7">
                  <c:v>Morazán</c:v>
                </c:pt>
              </c:strCache>
            </c:strRef>
          </c:cat>
          <c:val>
            <c:numRef>
              <c:f>Socializaciones!$X$5:$X$12</c:f>
              <c:numCache>
                <c:formatCode>General</c:formatCode>
                <c:ptCount val="8"/>
                <c:pt idx="0">
                  <c:v>2</c:v>
                </c:pt>
                <c:pt idx="1">
                  <c:v>7</c:v>
                </c:pt>
                <c:pt idx="2">
                  <c:v>7</c:v>
                </c:pt>
                <c:pt idx="3">
                  <c:v>1</c:v>
                </c:pt>
                <c:pt idx="4">
                  <c:v>1</c:v>
                </c:pt>
                <c:pt idx="5">
                  <c:v>3</c:v>
                </c:pt>
                <c:pt idx="6">
                  <c:v>1</c:v>
                </c:pt>
                <c:pt idx="7">
                  <c:v>5</c:v>
                </c:pt>
              </c:numCache>
            </c:numRef>
          </c:val>
          <c:extLst>
            <c:ext xmlns:c16="http://schemas.microsoft.com/office/drawing/2014/chart" uri="{C3380CC4-5D6E-409C-BE32-E72D297353CC}">
              <c16:uniqueId val="{00000000-B69C-4811-9043-3333E8772D4B}"/>
            </c:ext>
          </c:extLst>
        </c:ser>
        <c:dLbls>
          <c:dLblPos val="outEnd"/>
          <c:showLegendKey val="0"/>
          <c:showVal val="1"/>
          <c:showCatName val="0"/>
          <c:showSerName val="0"/>
          <c:showPercent val="0"/>
          <c:showBubbleSize val="0"/>
        </c:dLbls>
        <c:gapWidth val="100"/>
        <c:overlap val="-24"/>
        <c:axId val="2040845968"/>
        <c:axId val="1142712000"/>
      </c:barChart>
      <c:catAx>
        <c:axId val="2040845968"/>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SV"/>
          </a:p>
        </c:txPr>
        <c:crossAx val="1142712000"/>
        <c:crosses val="autoZero"/>
        <c:auto val="1"/>
        <c:lblAlgn val="ctr"/>
        <c:lblOffset val="100"/>
        <c:noMultiLvlLbl val="0"/>
      </c:catAx>
      <c:valAx>
        <c:axId val="114271200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SV"/>
          </a:p>
        </c:txPr>
        <c:crossAx val="204084596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SV"/>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65000"/>
                    <a:lumOff val="35000"/>
                  </a:schemeClr>
                </a:solidFill>
                <a:latin typeface="+mn-lt"/>
                <a:ea typeface="+mn-ea"/>
                <a:cs typeface="+mn-cs"/>
              </a:defRPr>
            </a:pPr>
            <a:r>
              <a:rPr lang="es-SV" sz="1800" b="1" i="0" u="none" strike="noStrike" kern="1200" baseline="0">
                <a:solidFill>
                  <a:sysClr val="windowText" lastClr="000000">
                    <a:lumMod val="65000"/>
                    <a:lumOff val="35000"/>
                  </a:sysClr>
                </a:solidFill>
              </a:rPr>
              <a:t>Población Beneficiada a Nivel Nacional</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65000"/>
                  <a:lumOff val="35000"/>
                </a:schemeClr>
              </a:solidFill>
              <a:latin typeface="+mn-lt"/>
              <a:ea typeface="+mn-ea"/>
              <a:cs typeface="+mn-cs"/>
            </a:defRPr>
          </a:pPr>
          <a:endParaRPr lang="es-SV"/>
        </a:p>
      </c:txPr>
    </c:title>
    <c:autoTitleDeleted val="0"/>
    <c:plotArea>
      <c:layout/>
      <c:pieChart>
        <c:varyColors val="1"/>
        <c:ser>
          <c:idx val="0"/>
          <c:order val="0"/>
          <c:dPt>
            <c:idx val="0"/>
            <c:bubble3D val="0"/>
            <c:spPr>
              <a:solidFill>
                <a:schemeClr val="accent1"/>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1-AEAB-4995-84B1-FD2F43CCE474}"/>
              </c:ext>
            </c:extLst>
          </c:dPt>
          <c:dPt>
            <c:idx val="1"/>
            <c:bubble3D val="0"/>
            <c:spPr>
              <a:solidFill>
                <a:schemeClr val="accent2"/>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3-AEAB-4995-84B1-FD2F43CCE474}"/>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SV"/>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'Mediación de Conflictos'!$O$4:$P$4</c:f>
              <c:strCache>
                <c:ptCount val="2"/>
                <c:pt idx="0">
                  <c:v>Mujeres</c:v>
                </c:pt>
                <c:pt idx="1">
                  <c:v>Hombres</c:v>
                </c:pt>
              </c:strCache>
            </c:strRef>
          </c:cat>
          <c:val>
            <c:numRef>
              <c:f>'Mediación de Conflictos'!$O$5:$P$5</c:f>
              <c:numCache>
                <c:formatCode>General</c:formatCode>
                <c:ptCount val="2"/>
                <c:pt idx="0">
                  <c:v>60</c:v>
                </c:pt>
                <c:pt idx="1">
                  <c:v>29</c:v>
                </c:pt>
              </c:numCache>
            </c:numRef>
          </c:val>
          <c:extLst>
            <c:ext xmlns:c16="http://schemas.microsoft.com/office/drawing/2014/chart" uri="{C3380CC4-5D6E-409C-BE32-E72D297353CC}">
              <c16:uniqueId val="{00000000-3B0A-43F0-B929-2C6046FD3A61}"/>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b"/>
      <c:overlay val="0"/>
      <c:spPr>
        <a:solidFill>
          <a:schemeClr val="lt1">
            <a:alpha val="78000"/>
          </a:schemeClr>
        </a:solid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s-SV"/>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a:pPr>
      <a:endParaRPr lang="es-SV"/>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mj-lt"/>
                <a:ea typeface="+mj-ea"/>
                <a:cs typeface="+mj-cs"/>
              </a:defRPr>
            </a:pPr>
            <a:r>
              <a:rPr lang="en-US"/>
              <a:t>Mediaciones por departamento</a:t>
            </a:r>
          </a:p>
        </c:rich>
      </c:tx>
      <c:overlay val="0"/>
      <c:spPr>
        <a:noFill/>
        <a:ln>
          <a:noFill/>
        </a:ln>
        <a:effectLst/>
      </c:spPr>
      <c:txPr>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mj-lt"/>
              <a:ea typeface="+mj-ea"/>
              <a:cs typeface="+mj-cs"/>
            </a:defRPr>
          </a:pPr>
          <a:endParaRPr lang="es-SV"/>
        </a:p>
      </c:txPr>
    </c:title>
    <c:autoTitleDeleted val="0"/>
    <c:plotArea>
      <c:layout/>
      <c:barChart>
        <c:barDir val="col"/>
        <c:grouping val="clustered"/>
        <c:varyColors val="0"/>
        <c:ser>
          <c:idx val="0"/>
          <c:order val="0"/>
          <c:tx>
            <c:strRef>
              <c:f>'Mediación de Conflictos'!$W$4</c:f>
              <c:strCache>
                <c:ptCount val="1"/>
                <c:pt idx="0">
                  <c:v>Socializaciones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SV"/>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'Mediación de Conflictos'!$V$5:$V$9</c:f>
              <c:strCache>
                <c:ptCount val="5"/>
                <c:pt idx="0">
                  <c:v>Santa Ana</c:v>
                </c:pt>
                <c:pt idx="1">
                  <c:v>Sonsonate</c:v>
                </c:pt>
                <c:pt idx="2">
                  <c:v>San Salvador</c:v>
                </c:pt>
                <c:pt idx="3">
                  <c:v>Chalatenango</c:v>
                </c:pt>
                <c:pt idx="4">
                  <c:v>Cabañas</c:v>
                </c:pt>
              </c:strCache>
            </c:strRef>
          </c:cat>
          <c:val>
            <c:numRef>
              <c:f>'Mediación de Conflictos'!$W$5:$W$9</c:f>
              <c:numCache>
                <c:formatCode>General</c:formatCode>
                <c:ptCount val="5"/>
                <c:pt idx="0">
                  <c:v>1</c:v>
                </c:pt>
                <c:pt idx="1">
                  <c:v>2</c:v>
                </c:pt>
                <c:pt idx="2">
                  <c:v>2</c:v>
                </c:pt>
                <c:pt idx="3">
                  <c:v>1</c:v>
                </c:pt>
                <c:pt idx="4">
                  <c:v>2</c:v>
                </c:pt>
              </c:numCache>
            </c:numRef>
          </c:val>
          <c:extLst>
            <c:ext xmlns:c16="http://schemas.microsoft.com/office/drawing/2014/chart" uri="{C3380CC4-5D6E-409C-BE32-E72D297353CC}">
              <c16:uniqueId val="{00000000-08C0-4B7D-A7DB-BBC6251A5A14}"/>
            </c:ext>
          </c:extLst>
        </c:ser>
        <c:dLbls>
          <c:dLblPos val="outEnd"/>
          <c:showLegendKey val="0"/>
          <c:showVal val="1"/>
          <c:showCatName val="0"/>
          <c:showSerName val="0"/>
          <c:showPercent val="0"/>
          <c:showBubbleSize val="0"/>
        </c:dLbls>
        <c:gapWidth val="199"/>
        <c:axId val="1132745376"/>
        <c:axId val="1142700096"/>
      </c:barChart>
      <c:catAx>
        <c:axId val="11327453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es-SV"/>
          </a:p>
        </c:txPr>
        <c:crossAx val="1142700096"/>
        <c:crosses val="autoZero"/>
        <c:auto val="1"/>
        <c:lblAlgn val="ctr"/>
        <c:lblOffset val="100"/>
        <c:noMultiLvlLbl val="0"/>
      </c:catAx>
      <c:valAx>
        <c:axId val="1142700096"/>
        <c:scaling>
          <c:orientation val="minMax"/>
          <c:max val="3"/>
          <c:min val="0"/>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SV"/>
          </a:p>
        </c:txPr>
        <c:crossAx val="1132745376"/>
        <c:crosses val="autoZero"/>
        <c:crossBetween val="between"/>
        <c:majorUnit val="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SV"/>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65000"/>
                    <a:lumOff val="35000"/>
                  </a:schemeClr>
                </a:solidFill>
                <a:latin typeface="+mn-lt"/>
                <a:ea typeface="+mn-ea"/>
                <a:cs typeface="+mn-cs"/>
              </a:defRPr>
            </a:pPr>
            <a:r>
              <a:rPr lang="es-SV" sz="1800" b="1" i="0" u="none" strike="noStrike" baseline="0">
                <a:effectLst/>
              </a:rPr>
              <a:t>Población Beneficiada a Nivel Nacional</a:t>
            </a:r>
            <a:r>
              <a:rPr lang="es-SV" sz="1800" b="1" i="0" u="none" strike="noStrike" baseline="0"/>
              <a:t> </a:t>
            </a:r>
            <a:endParaRPr lang="es-SV"/>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65000"/>
                  <a:lumOff val="35000"/>
                </a:schemeClr>
              </a:solidFill>
              <a:latin typeface="+mn-lt"/>
              <a:ea typeface="+mn-ea"/>
              <a:cs typeface="+mn-cs"/>
            </a:defRPr>
          </a:pPr>
          <a:endParaRPr lang="es-SV"/>
        </a:p>
      </c:txPr>
    </c:title>
    <c:autoTitleDeleted val="0"/>
    <c:plotArea>
      <c:layout/>
      <c:pieChart>
        <c:varyColors val="1"/>
        <c:ser>
          <c:idx val="0"/>
          <c:order val="0"/>
          <c:dPt>
            <c:idx val="0"/>
            <c:bubble3D val="0"/>
            <c:spPr>
              <a:solidFill>
                <a:schemeClr val="accent1"/>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1-CA15-4765-86E8-8CC76136C8CE}"/>
              </c:ext>
            </c:extLst>
          </c:dPt>
          <c:dPt>
            <c:idx val="1"/>
            <c:bubble3D val="0"/>
            <c:spPr>
              <a:solidFill>
                <a:schemeClr val="accent2"/>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3-CA15-4765-86E8-8CC76136C8CE}"/>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SV"/>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'Asesoría Legal'!$O$4:$P$4</c:f>
              <c:strCache>
                <c:ptCount val="2"/>
                <c:pt idx="0">
                  <c:v>Mujeres</c:v>
                </c:pt>
                <c:pt idx="1">
                  <c:v>Hombres</c:v>
                </c:pt>
              </c:strCache>
            </c:strRef>
          </c:cat>
          <c:val>
            <c:numRef>
              <c:f>'Asesoría Legal'!$O$5:$P$5</c:f>
              <c:numCache>
                <c:formatCode>General</c:formatCode>
                <c:ptCount val="2"/>
                <c:pt idx="0">
                  <c:v>30</c:v>
                </c:pt>
                <c:pt idx="1">
                  <c:v>66</c:v>
                </c:pt>
              </c:numCache>
            </c:numRef>
          </c:val>
          <c:extLst>
            <c:ext xmlns:c16="http://schemas.microsoft.com/office/drawing/2014/chart" uri="{C3380CC4-5D6E-409C-BE32-E72D297353CC}">
              <c16:uniqueId val="{00000000-38E5-4A42-BF17-4F899BCEA725}"/>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b"/>
      <c:overlay val="0"/>
      <c:spPr>
        <a:solidFill>
          <a:schemeClr val="lt1">
            <a:alpha val="78000"/>
          </a:schemeClr>
        </a:solid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s-SV"/>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a:pPr>
      <a:endParaRPr lang="es-SV"/>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mj-lt"/>
                <a:ea typeface="+mj-ea"/>
                <a:cs typeface="+mj-cs"/>
              </a:defRPr>
            </a:pPr>
            <a:r>
              <a:rPr lang="es-SV"/>
              <a:t>Asesorías por departamento</a:t>
            </a:r>
          </a:p>
        </c:rich>
      </c:tx>
      <c:overlay val="0"/>
      <c:spPr>
        <a:noFill/>
        <a:ln>
          <a:noFill/>
        </a:ln>
        <a:effectLst/>
      </c:spPr>
      <c:txPr>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mj-lt"/>
              <a:ea typeface="+mj-ea"/>
              <a:cs typeface="+mj-cs"/>
            </a:defRPr>
          </a:pPr>
          <a:endParaRPr lang="es-SV"/>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SV"/>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'Asesoría Legal'!$V$5:$V$10</c:f>
              <c:strCache>
                <c:ptCount val="6"/>
                <c:pt idx="0">
                  <c:v>Ahuachapán</c:v>
                </c:pt>
                <c:pt idx="1">
                  <c:v>Santa Ana</c:v>
                </c:pt>
                <c:pt idx="2">
                  <c:v>Sonsonate</c:v>
                </c:pt>
                <c:pt idx="3">
                  <c:v>La Libertad</c:v>
                </c:pt>
                <c:pt idx="4">
                  <c:v>Chalatenango</c:v>
                </c:pt>
                <c:pt idx="5">
                  <c:v>Morazán</c:v>
                </c:pt>
              </c:strCache>
            </c:strRef>
          </c:cat>
          <c:val>
            <c:numRef>
              <c:f>'Asesoría Legal'!$W$5:$W$10</c:f>
              <c:numCache>
                <c:formatCode>General</c:formatCode>
                <c:ptCount val="6"/>
                <c:pt idx="0">
                  <c:v>1</c:v>
                </c:pt>
                <c:pt idx="1">
                  <c:v>2</c:v>
                </c:pt>
                <c:pt idx="2">
                  <c:v>1</c:v>
                </c:pt>
                <c:pt idx="3">
                  <c:v>1</c:v>
                </c:pt>
                <c:pt idx="4">
                  <c:v>2</c:v>
                </c:pt>
                <c:pt idx="5">
                  <c:v>1</c:v>
                </c:pt>
              </c:numCache>
            </c:numRef>
          </c:val>
          <c:extLst>
            <c:ext xmlns:c16="http://schemas.microsoft.com/office/drawing/2014/chart" uri="{C3380CC4-5D6E-409C-BE32-E72D297353CC}">
              <c16:uniqueId val="{00000000-D8AB-4181-BF13-0C2D38948201}"/>
            </c:ext>
          </c:extLst>
        </c:ser>
        <c:dLbls>
          <c:dLblPos val="outEnd"/>
          <c:showLegendKey val="0"/>
          <c:showVal val="1"/>
          <c:showCatName val="0"/>
          <c:showSerName val="0"/>
          <c:showPercent val="0"/>
          <c:showBubbleSize val="0"/>
        </c:dLbls>
        <c:gapWidth val="199"/>
        <c:axId val="1744060896"/>
        <c:axId val="110778256"/>
      </c:barChart>
      <c:catAx>
        <c:axId val="17440608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es-SV"/>
          </a:p>
        </c:txPr>
        <c:crossAx val="110778256"/>
        <c:crosses val="autoZero"/>
        <c:auto val="1"/>
        <c:lblAlgn val="ctr"/>
        <c:lblOffset val="100"/>
        <c:noMultiLvlLbl val="0"/>
      </c:catAx>
      <c:valAx>
        <c:axId val="110778256"/>
        <c:scaling>
          <c:orientation val="minMax"/>
          <c:max val="4"/>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SV"/>
          </a:p>
        </c:txPr>
        <c:crossAx val="1744060896"/>
        <c:crosses val="autoZero"/>
        <c:crossBetween val="between"/>
        <c:majorUnit val="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SV"/>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65000"/>
                    <a:lumOff val="35000"/>
                  </a:schemeClr>
                </a:solidFill>
                <a:latin typeface="+mn-lt"/>
                <a:ea typeface="+mn-ea"/>
                <a:cs typeface="+mn-cs"/>
              </a:defRPr>
            </a:pPr>
            <a:r>
              <a:rPr lang="es-SV" sz="1800" b="1" i="0" u="none" strike="noStrike" baseline="0">
                <a:effectLst/>
              </a:rPr>
              <a:t>Población Beneficiada a Nivel Nacional</a:t>
            </a:r>
            <a:r>
              <a:rPr lang="es-SV" sz="1800" b="1" i="0" u="none" strike="noStrike" baseline="0"/>
              <a:t> </a:t>
            </a:r>
            <a:endParaRPr lang="es-SV"/>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65000"/>
                  <a:lumOff val="35000"/>
                </a:schemeClr>
              </a:solidFill>
              <a:latin typeface="+mn-lt"/>
              <a:ea typeface="+mn-ea"/>
              <a:cs typeface="+mn-cs"/>
            </a:defRPr>
          </a:pPr>
          <a:endParaRPr lang="es-SV"/>
        </a:p>
      </c:txPr>
    </c:title>
    <c:autoTitleDeleted val="0"/>
    <c:plotArea>
      <c:layout/>
      <c:pieChart>
        <c:varyColors val="1"/>
        <c:ser>
          <c:idx val="0"/>
          <c:order val="0"/>
          <c:dPt>
            <c:idx val="0"/>
            <c:bubble3D val="0"/>
            <c:spPr>
              <a:solidFill>
                <a:schemeClr val="accent1"/>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1-26A3-488B-A1FE-E2FD00BA0E6B}"/>
              </c:ext>
            </c:extLst>
          </c:dPt>
          <c:dPt>
            <c:idx val="1"/>
            <c:bubble3D val="0"/>
            <c:spPr>
              <a:solidFill>
                <a:schemeClr val="accent2"/>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3-26A3-488B-A1FE-E2FD00BA0E6B}"/>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SV"/>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'Atención a Denuncias'!$O$4:$P$4</c:f>
              <c:strCache>
                <c:ptCount val="2"/>
                <c:pt idx="0">
                  <c:v>Mujeres</c:v>
                </c:pt>
                <c:pt idx="1">
                  <c:v>Hombres</c:v>
                </c:pt>
              </c:strCache>
            </c:strRef>
          </c:cat>
          <c:val>
            <c:numRef>
              <c:f>'Atención a Denuncias'!$O$5:$P$5</c:f>
              <c:numCache>
                <c:formatCode>General</c:formatCode>
                <c:ptCount val="2"/>
                <c:pt idx="0">
                  <c:v>83</c:v>
                </c:pt>
                <c:pt idx="1">
                  <c:v>120</c:v>
                </c:pt>
              </c:numCache>
            </c:numRef>
          </c:val>
          <c:extLst>
            <c:ext xmlns:c16="http://schemas.microsoft.com/office/drawing/2014/chart" uri="{C3380CC4-5D6E-409C-BE32-E72D297353CC}">
              <c16:uniqueId val="{00000000-2A57-4E22-860F-BE3825882658}"/>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b"/>
      <c:overlay val="0"/>
      <c:spPr>
        <a:solidFill>
          <a:schemeClr val="lt1">
            <a:alpha val="78000"/>
          </a:schemeClr>
        </a:solid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s-SV"/>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a:pPr>
      <a:endParaRPr lang="es-SV"/>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mj-lt"/>
                <a:ea typeface="+mj-ea"/>
                <a:cs typeface="+mj-cs"/>
              </a:defRPr>
            </a:pPr>
            <a:r>
              <a:rPr lang="es-SV"/>
              <a:t>Denuncias por Departamento</a:t>
            </a:r>
          </a:p>
        </c:rich>
      </c:tx>
      <c:overlay val="0"/>
      <c:spPr>
        <a:noFill/>
        <a:ln>
          <a:noFill/>
        </a:ln>
        <a:effectLst/>
      </c:spPr>
      <c:txPr>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mj-lt"/>
              <a:ea typeface="+mj-ea"/>
              <a:cs typeface="+mj-cs"/>
            </a:defRPr>
          </a:pPr>
          <a:endParaRPr lang="es-SV"/>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SV"/>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'Atención a Denuncias'!$V$5:$V$13</c:f>
              <c:strCache>
                <c:ptCount val="9"/>
                <c:pt idx="0">
                  <c:v>Ahuachapán</c:v>
                </c:pt>
                <c:pt idx="1">
                  <c:v>Santa Ana</c:v>
                </c:pt>
                <c:pt idx="2">
                  <c:v>Sonsonate</c:v>
                </c:pt>
                <c:pt idx="3">
                  <c:v>La Libertad</c:v>
                </c:pt>
                <c:pt idx="4">
                  <c:v>San Salvador</c:v>
                </c:pt>
                <c:pt idx="5">
                  <c:v>Cabañas</c:v>
                </c:pt>
                <c:pt idx="6">
                  <c:v>San Vicente</c:v>
                </c:pt>
                <c:pt idx="7">
                  <c:v>Usulután</c:v>
                </c:pt>
                <c:pt idx="8">
                  <c:v>San Miguel</c:v>
                </c:pt>
              </c:strCache>
            </c:strRef>
          </c:cat>
          <c:val>
            <c:numRef>
              <c:f>'Atención a Denuncias'!$W$5:$W$13</c:f>
              <c:numCache>
                <c:formatCode>General</c:formatCode>
                <c:ptCount val="9"/>
                <c:pt idx="0">
                  <c:v>1</c:v>
                </c:pt>
                <c:pt idx="1">
                  <c:v>5</c:v>
                </c:pt>
                <c:pt idx="2">
                  <c:v>7</c:v>
                </c:pt>
                <c:pt idx="3">
                  <c:v>2</c:v>
                </c:pt>
                <c:pt idx="4">
                  <c:v>4</c:v>
                </c:pt>
                <c:pt idx="5">
                  <c:v>3</c:v>
                </c:pt>
                <c:pt idx="6">
                  <c:v>1</c:v>
                </c:pt>
                <c:pt idx="7">
                  <c:v>1</c:v>
                </c:pt>
                <c:pt idx="8">
                  <c:v>3</c:v>
                </c:pt>
              </c:numCache>
            </c:numRef>
          </c:val>
          <c:extLst>
            <c:ext xmlns:c16="http://schemas.microsoft.com/office/drawing/2014/chart" uri="{C3380CC4-5D6E-409C-BE32-E72D297353CC}">
              <c16:uniqueId val="{00000000-BE8B-4178-87B3-18857D9D65E0}"/>
            </c:ext>
          </c:extLst>
        </c:ser>
        <c:dLbls>
          <c:dLblPos val="outEnd"/>
          <c:showLegendKey val="0"/>
          <c:showVal val="1"/>
          <c:showCatName val="0"/>
          <c:showSerName val="0"/>
          <c:showPercent val="0"/>
          <c:showBubbleSize val="0"/>
        </c:dLbls>
        <c:gapWidth val="199"/>
        <c:axId val="73680528"/>
        <c:axId val="110743040"/>
      </c:barChart>
      <c:catAx>
        <c:axId val="736805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es-SV"/>
          </a:p>
        </c:txPr>
        <c:crossAx val="110743040"/>
        <c:crosses val="autoZero"/>
        <c:auto val="1"/>
        <c:lblAlgn val="ctr"/>
        <c:lblOffset val="100"/>
        <c:noMultiLvlLbl val="0"/>
      </c:catAx>
      <c:valAx>
        <c:axId val="110743040"/>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SV"/>
          </a:p>
        </c:txPr>
        <c:crossAx val="7368052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SV"/>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3.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1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1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1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13</xdr:col>
      <xdr:colOff>6350</xdr:colOff>
      <xdr:row>6</xdr:row>
      <xdr:rowOff>6350</xdr:rowOff>
    </xdr:from>
    <xdr:to>
      <xdr:col>19</xdr:col>
      <xdr:colOff>25400</xdr:colOff>
      <xdr:row>21</xdr:row>
      <xdr:rowOff>171450</xdr:rowOff>
    </xdr:to>
    <xdr:graphicFrame macro="">
      <xdr:nvGraphicFramePr>
        <xdr:cNvPr id="2" name="Gráfico 1">
          <a:extLst>
            <a:ext uri="{FF2B5EF4-FFF2-40B4-BE49-F238E27FC236}">
              <a16:creationId xmlns:a16="http://schemas.microsoft.com/office/drawing/2014/main" id="{94F7D08F-EF89-D38E-F139-071CBC40612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25</xdr:col>
      <xdr:colOff>3174</xdr:colOff>
      <xdr:row>2</xdr:row>
      <xdr:rowOff>6350</xdr:rowOff>
    </xdr:from>
    <xdr:to>
      <xdr:col>31</xdr:col>
      <xdr:colOff>12699</xdr:colOff>
      <xdr:row>15</xdr:row>
      <xdr:rowOff>152400</xdr:rowOff>
    </xdr:to>
    <xdr:graphicFrame macro="">
      <xdr:nvGraphicFramePr>
        <xdr:cNvPr id="3" name="Gráfico 2">
          <a:extLst>
            <a:ext uri="{FF2B5EF4-FFF2-40B4-BE49-F238E27FC236}">
              <a16:creationId xmlns:a16="http://schemas.microsoft.com/office/drawing/2014/main" id="{79A46C93-E8BD-1CBD-4598-FE118F0EF12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13</xdr:col>
      <xdr:colOff>3175</xdr:colOff>
      <xdr:row>6</xdr:row>
      <xdr:rowOff>19050</xdr:rowOff>
    </xdr:from>
    <xdr:to>
      <xdr:col>18</xdr:col>
      <xdr:colOff>0</xdr:colOff>
      <xdr:row>19</xdr:row>
      <xdr:rowOff>177800</xdr:rowOff>
    </xdr:to>
    <xdr:graphicFrame macro="">
      <xdr:nvGraphicFramePr>
        <xdr:cNvPr id="2" name="Gráfico 1">
          <a:extLst>
            <a:ext uri="{FF2B5EF4-FFF2-40B4-BE49-F238E27FC236}">
              <a16:creationId xmlns:a16="http://schemas.microsoft.com/office/drawing/2014/main" id="{068C53CB-8C11-1ED0-F0FF-8694F800F15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25</xdr:col>
      <xdr:colOff>5591</xdr:colOff>
      <xdr:row>1</xdr:row>
      <xdr:rowOff>231462</xdr:rowOff>
    </xdr:from>
    <xdr:to>
      <xdr:col>31</xdr:col>
      <xdr:colOff>751268</xdr:colOff>
      <xdr:row>16</xdr:row>
      <xdr:rowOff>0</xdr:rowOff>
    </xdr:to>
    <xdr:graphicFrame macro="">
      <xdr:nvGraphicFramePr>
        <xdr:cNvPr id="3" name="Gráfico 2">
          <a:extLst>
            <a:ext uri="{FF2B5EF4-FFF2-40B4-BE49-F238E27FC236}">
              <a16:creationId xmlns:a16="http://schemas.microsoft.com/office/drawing/2014/main" id="{D8542BD9-1289-260F-B8C6-13A512C5BB9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13</xdr:col>
      <xdr:colOff>3175</xdr:colOff>
      <xdr:row>6</xdr:row>
      <xdr:rowOff>6350</xdr:rowOff>
    </xdr:from>
    <xdr:to>
      <xdr:col>18</xdr:col>
      <xdr:colOff>0</xdr:colOff>
      <xdr:row>20</xdr:row>
      <xdr:rowOff>19050</xdr:rowOff>
    </xdr:to>
    <xdr:graphicFrame macro="">
      <xdr:nvGraphicFramePr>
        <xdr:cNvPr id="4" name="Gráfico 3">
          <a:extLst>
            <a:ext uri="{FF2B5EF4-FFF2-40B4-BE49-F238E27FC236}">
              <a16:creationId xmlns:a16="http://schemas.microsoft.com/office/drawing/2014/main" id="{D8C29CAD-C42F-9342-5C7F-0283253616C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25</xdr:col>
      <xdr:colOff>3174</xdr:colOff>
      <xdr:row>2</xdr:row>
      <xdr:rowOff>12700</xdr:rowOff>
    </xdr:from>
    <xdr:to>
      <xdr:col>32</xdr:col>
      <xdr:colOff>6349</xdr:colOff>
      <xdr:row>15</xdr:row>
      <xdr:rowOff>177800</xdr:rowOff>
    </xdr:to>
    <xdr:graphicFrame macro="">
      <xdr:nvGraphicFramePr>
        <xdr:cNvPr id="5" name="Gráfico 4">
          <a:extLst>
            <a:ext uri="{FF2B5EF4-FFF2-40B4-BE49-F238E27FC236}">
              <a16:creationId xmlns:a16="http://schemas.microsoft.com/office/drawing/2014/main" id="{39CF78F1-550A-8F1C-6E42-265980BA656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13</xdr:col>
      <xdr:colOff>3175</xdr:colOff>
      <xdr:row>6</xdr:row>
      <xdr:rowOff>12700</xdr:rowOff>
    </xdr:from>
    <xdr:to>
      <xdr:col>18</xdr:col>
      <xdr:colOff>0</xdr:colOff>
      <xdr:row>20</xdr:row>
      <xdr:rowOff>0</xdr:rowOff>
    </xdr:to>
    <xdr:graphicFrame macro="">
      <xdr:nvGraphicFramePr>
        <xdr:cNvPr id="6" name="Gráfico 5">
          <a:extLst>
            <a:ext uri="{FF2B5EF4-FFF2-40B4-BE49-F238E27FC236}">
              <a16:creationId xmlns:a16="http://schemas.microsoft.com/office/drawing/2014/main" id="{51B461D5-9E20-EE58-EDE9-74783A90DC9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24</xdr:col>
      <xdr:colOff>244474</xdr:colOff>
      <xdr:row>1</xdr:row>
      <xdr:rowOff>215900</xdr:rowOff>
    </xdr:from>
    <xdr:to>
      <xdr:col>31</xdr:col>
      <xdr:colOff>761999</xdr:colOff>
      <xdr:row>15</xdr:row>
      <xdr:rowOff>184150</xdr:rowOff>
    </xdr:to>
    <xdr:graphicFrame macro="">
      <xdr:nvGraphicFramePr>
        <xdr:cNvPr id="7" name="Gráfico 6">
          <a:extLst>
            <a:ext uri="{FF2B5EF4-FFF2-40B4-BE49-F238E27FC236}">
              <a16:creationId xmlns:a16="http://schemas.microsoft.com/office/drawing/2014/main" id="{11C165CD-67F7-EB55-AC04-F894C2DA033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8496F2-6D80-44DC-9BAD-026402AB02D1}">
  <dimension ref="B2:AF52"/>
  <sheetViews>
    <sheetView showGridLines="0" tabSelected="1" zoomScaleNormal="100" workbookViewId="0">
      <selection activeCell="B31" sqref="B31:C31"/>
    </sheetView>
  </sheetViews>
  <sheetFormatPr baseColWidth="10" defaultRowHeight="14.5"/>
  <cols>
    <col min="1" max="1" width="3.6328125" customWidth="1"/>
    <col min="2" max="2" width="13.1796875" bestFit="1" customWidth="1"/>
    <col min="3" max="3" width="22" bestFit="1" customWidth="1"/>
    <col min="6" max="6" width="13.26953125" customWidth="1"/>
    <col min="7" max="7" width="13.453125" customWidth="1"/>
    <col min="11" max="11" width="12" customWidth="1"/>
    <col min="12" max="13" width="3.6328125" customWidth="1"/>
    <col min="14" max="15" width="16.08984375" customWidth="1"/>
    <col min="16" max="16" width="8" customWidth="1"/>
    <col min="17" max="18" width="3.6328125" customWidth="1"/>
    <col min="19" max="19" width="14.6328125" customWidth="1"/>
    <col min="20" max="22" width="3.6328125" customWidth="1"/>
    <col min="23" max="24" width="14.6328125" customWidth="1"/>
    <col min="25" max="25" width="3.6328125" customWidth="1"/>
    <col min="31" max="31" width="7.6328125" customWidth="1"/>
    <col min="32" max="32" width="3.6328125" customWidth="1"/>
  </cols>
  <sheetData>
    <row r="2" spans="2:32" ht="18">
      <c r="B2" s="69" t="s">
        <v>115</v>
      </c>
      <c r="C2" s="69"/>
      <c r="D2" s="69"/>
      <c r="E2" s="69"/>
      <c r="F2" s="69"/>
      <c r="G2" s="69"/>
      <c r="H2" s="69"/>
      <c r="I2" s="69"/>
      <c r="J2" s="69"/>
      <c r="K2" s="69"/>
      <c r="M2" s="17"/>
      <c r="N2" s="18"/>
      <c r="O2" s="18"/>
      <c r="P2" s="18"/>
      <c r="Q2" s="18"/>
      <c r="R2" s="18"/>
      <c r="S2" s="18"/>
      <c r="T2" s="19"/>
      <c r="V2" s="17"/>
      <c r="W2" s="18"/>
      <c r="X2" s="18"/>
      <c r="Y2" s="18"/>
      <c r="Z2" s="18"/>
      <c r="AA2" s="18"/>
      <c r="AB2" s="18"/>
      <c r="AC2" s="18"/>
      <c r="AD2" s="18"/>
      <c r="AE2" s="18"/>
      <c r="AF2" s="19"/>
    </row>
    <row r="3" spans="2:32">
      <c r="B3" s="70" t="s">
        <v>10</v>
      </c>
      <c r="C3" s="70" t="s">
        <v>11</v>
      </c>
      <c r="D3" s="70" t="s">
        <v>116</v>
      </c>
      <c r="E3" s="70" t="s">
        <v>117</v>
      </c>
      <c r="F3" s="67" t="s">
        <v>12</v>
      </c>
      <c r="G3" s="67" t="s">
        <v>13</v>
      </c>
      <c r="H3" s="68" t="s">
        <v>14</v>
      </c>
      <c r="I3" s="68"/>
      <c r="J3" s="68"/>
      <c r="K3" s="67" t="s">
        <v>15</v>
      </c>
      <c r="M3" s="15"/>
      <c r="N3" s="62" t="s">
        <v>43</v>
      </c>
      <c r="O3" s="63"/>
      <c r="P3" s="64" t="s">
        <v>18</v>
      </c>
      <c r="T3" s="20"/>
      <c r="V3" s="15"/>
      <c r="W3" s="66" t="s">
        <v>38</v>
      </c>
      <c r="X3" s="66"/>
      <c r="AF3" s="20"/>
    </row>
    <row r="4" spans="2:32" ht="27.5" customHeight="1">
      <c r="B4" s="70"/>
      <c r="C4" s="70"/>
      <c r="D4" s="70"/>
      <c r="E4" s="70"/>
      <c r="F4" s="67"/>
      <c r="G4" s="67"/>
      <c r="H4" s="3" t="s">
        <v>16</v>
      </c>
      <c r="I4" s="3" t="s">
        <v>17</v>
      </c>
      <c r="J4" s="3" t="s">
        <v>18</v>
      </c>
      <c r="K4" s="67"/>
      <c r="M4" s="15"/>
      <c r="N4" s="8" t="s">
        <v>16</v>
      </c>
      <c r="O4" s="8" t="s">
        <v>17</v>
      </c>
      <c r="P4" s="65"/>
      <c r="T4" s="20"/>
      <c r="V4" s="15"/>
      <c r="W4" s="8" t="s">
        <v>10</v>
      </c>
      <c r="X4" s="8" t="s">
        <v>39</v>
      </c>
      <c r="AF4" s="20"/>
    </row>
    <row r="5" spans="2:32">
      <c r="B5" s="40" t="s">
        <v>25</v>
      </c>
      <c r="C5" s="4" t="s">
        <v>58</v>
      </c>
      <c r="D5" s="4">
        <v>1</v>
      </c>
      <c r="E5" s="4">
        <v>1</v>
      </c>
      <c r="F5" s="4">
        <f>SUM(D5:E5)</f>
        <v>2</v>
      </c>
      <c r="G5" s="41">
        <f>SUM(F5)</f>
        <v>2</v>
      </c>
      <c r="H5" s="4">
        <v>85</v>
      </c>
      <c r="I5" s="4">
        <v>73</v>
      </c>
      <c r="J5" s="4">
        <f>SUM(H5:I5)</f>
        <v>158</v>
      </c>
      <c r="K5" s="4">
        <v>1</v>
      </c>
      <c r="M5" s="15"/>
      <c r="N5" s="11">
        <f>SUM(H5:H26)</f>
        <v>687</v>
      </c>
      <c r="O5" s="11">
        <f>SUM(I5:I26)</f>
        <v>791</v>
      </c>
      <c r="P5" s="11">
        <f>SUM(H27:I27)</f>
        <v>1478</v>
      </c>
      <c r="T5" s="20"/>
      <c r="V5" s="15"/>
      <c r="W5" s="4" t="s">
        <v>25</v>
      </c>
      <c r="X5" s="4">
        <f>G5</f>
        <v>2</v>
      </c>
      <c r="AF5" s="20"/>
    </row>
    <row r="6" spans="2:32">
      <c r="B6" s="71" t="s">
        <v>20</v>
      </c>
      <c r="C6" s="6" t="s">
        <v>62</v>
      </c>
      <c r="D6" s="4">
        <v>1</v>
      </c>
      <c r="E6" s="4">
        <v>0</v>
      </c>
      <c r="F6" s="4">
        <f t="shared" ref="F6:F26" si="0">SUM(D6:E6)</f>
        <v>1</v>
      </c>
      <c r="G6" s="72">
        <f>SUM(F6:F10)</f>
        <v>7</v>
      </c>
      <c r="H6" s="4">
        <v>24</v>
      </c>
      <c r="I6" s="4">
        <v>15</v>
      </c>
      <c r="J6" s="4">
        <f t="shared" ref="J6:J26" si="1">SUM(H6:I6)</f>
        <v>39</v>
      </c>
      <c r="K6" s="4">
        <v>1</v>
      </c>
      <c r="M6" s="15"/>
      <c r="T6" s="20"/>
      <c r="V6" s="15"/>
      <c r="W6" s="4" t="s">
        <v>20</v>
      </c>
      <c r="X6" s="4">
        <f>G6</f>
        <v>7</v>
      </c>
      <c r="AF6" s="20"/>
    </row>
    <row r="7" spans="2:32">
      <c r="B7" s="71"/>
      <c r="C7" s="6" t="s">
        <v>24</v>
      </c>
      <c r="D7" s="4">
        <v>2</v>
      </c>
      <c r="E7" s="4">
        <v>0</v>
      </c>
      <c r="F7" s="4">
        <f t="shared" si="0"/>
        <v>2</v>
      </c>
      <c r="G7" s="73"/>
      <c r="H7" s="4">
        <v>89</v>
      </c>
      <c r="I7" s="4">
        <v>105</v>
      </c>
      <c r="J7" s="4">
        <f t="shared" si="1"/>
        <v>194</v>
      </c>
      <c r="K7" s="4">
        <v>2</v>
      </c>
      <c r="M7" s="15"/>
      <c r="T7" s="20"/>
      <c r="V7" s="15"/>
      <c r="W7" s="4" t="s">
        <v>31</v>
      </c>
      <c r="X7" s="4">
        <f>G11</f>
        <v>7</v>
      </c>
      <c r="AF7" s="20"/>
    </row>
    <row r="8" spans="2:32">
      <c r="B8" s="71"/>
      <c r="C8" s="6" t="s">
        <v>73</v>
      </c>
      <c r="D8" s="4">
        <v>0</v>
      </c>
      <c r="E8" s="4">
        <v>1</v>
      </c>
      <c r="F8" s="4">
        <f t="shared" si="0"/>
        <v>1</v>
      </c>
      <c r="G8" s="73"/>
      <c r="H8" s="4">
        <v>61</v>
      </c>
      <c r="I8" s="4">
        <v>49</v>
      </c>
      <c r="J8" s="4">
        <f t="shared" si="1"/>
        <v>110</v>
      </c>
      <c r="K8" s="4">
        <v>2</v>
      </c>
      <c r="M8" s="15"/>
      <c r="T8" s="20"/>
      <c r="V8" s="15"/>
      <c r="W8" s="4" t="s">
        <v>27</v>
      </c>
      <c r="X8" s="4">
        <f>G17</f>
        <v>1</v>
      </c>
      <c r="AF8" s="20"/>
    </row>
    <row r="9" spans="2:32">
      <c r="B9" s="71"/>
      <c r="C9" s="6" t="s">
        <v>57</v>
      </c>
      <c r="D9" s="4">
        <v>1</v>
      </c>
      <c r="E9" s="4">
        <v>1</v>
      </c>
      <c r="F9" s="4">
        <f t="shared" si="0"/>
        <v>2</v>
      </c>
      <c r="G9" s="73"/>
      <c r="H9" s="4">
        <v>122</v>
      </c>
      <c r="I9" s="4">
        <v>144</v>
      </c>
      <c r="J9" s="4">
        <f t="shared" si="1"/>
        <v>266</v>
      </c>
      <c r="K9" s="4">
        <v>2</v>
      </c>
      <c r="M9" s="15"/>
      <c r="T9" s="20"/>
      <c r="V9" s="15"/>
      <c r="W9" s="4" t="s">
        <v>29</v>
      </c>
      <c r="X9" s="4">
        <f>G18</f>
        <v>1</v>
      </c>
      <c r="AF9" s="20"/>
    </row>
    <row r="10" spans="2:32">
      <c r="B10" s="71"/>
      <c r="C10" s="6" t="s">
        <v>30</v>
      </c>
      <c r="D10" s="4">
        <v>0</v>
      </c>
      <c r="E10" s="4">
        <v>1</v>
      </c>
      <c r="F10" s="4">
        <f t="shared" si="0"/>
        <v>1</v>
      </c>
      <c r="G10" s="74"/>
      <c r="H10" s="4">
        <v>20</v>
      </c>
      <c r="I10" s="4">
        <v>26</v>
      </c>
      <c r="J10" s="4">
        <f t="shared" si="1"/>
        <v>46</v>
      </c>
      <c r="K10" s="4">
        <v>2</v>
      </c>
      <c r="M10" s="15"/>
      <c r="T10" s="20"/>
      <c r="V10" s="15"/>
      <c r="W10" s="4" t="s">
        <v>28</v>
      </c>
      <c r="X10" s="4">
        <f>G19</f>
        <v>3</v>
      </c>
      <c r="AF10" s="20"/>
    </row>
    <row r="11" spans="2:32">
      <c r="B11" s="71" t="s">
        <v>31</v>
      </c>
      <c r="C11" s="6" t="s">
        <v>78</v>
      </c>
      <c r="D11" s="4">
        <v>0</v>
      </c>
      <c r="E11" s="4">
        <v>1</v>
      </c>
      <c r="F11" s="4">
        <f t="shared" si="0"/>
        <v>1</v>
      </c>
      <c r="G11" s="75">
        <f>SUM(F11:F16)</f>
        <v>7</v>
      </c>
      <c r="H11" s="4">
        <v>11</v>
      </c>
      <c r="I11" s="4">
        <v>28</v>
      </c>
      <c r="J11" s="4">
        <f t="shared" si="1"/>
        <v>39</v>
      </c>
      <c r="K11" s="4">
        <v>1</v>
      </c>
      <c r="M11" s="15"/>
      <c r="T11" s="20"/>
      <c r="V11" s="15"/>
      <c r="W11" s="50" t="s">
        <v>22</v>
      </c>
      <c r="X11" s="50">
        <f>G21</f>
        <v>1</v>
      </c>
      <c r="AF11" s="20"/>
    </row>
    <row r="12" spans="2:32">
      <c r="B12" s="71"/>
      <c r="C12" s="6" t="s">
        <v>64</v>
      </c>
      <c r="D12" s="4">
        <v>1</v>
      </c>
      <c r="E12" s="4">
        <v>0</v>
      </c>
      <c r="F12" s="4">
        <f t="shared" si="0"/>
        <v>1</v>
      </c>
      <c r="G12" s="76"/>
      <c r="H12" s="4">
        <v>41</v>
      </c>
      <c r="I12" s="4">
        <v>36</v>
      </c>
      <c r="J12" s="4">
        <f t="shared" si="1"/>
        <v>77</v>
      </c>
      <c r="K12" s="4">
        <v>2</v>
      </c>
      <c r="M12" s="15"/>
      <c r="T12" s="20"/>
      <c r="V12" s="15"/>
      <c r="W12" s="4" t="s">
        <v>47</v>
      </c>
      <c r="X12" s="4">
        <f>G22</f>
        <v>5</v>
      </c>
      <c r="AF12" s="20"/>
    </row>
    <row r="13" spans="2:32">
      <c r="B13" s="71"/>
      <c r="C13" s="6" t="s">
        <v>31</v>
      </c>
      <c r="D13" s="4">
        <v>0</v>
      </c>
      <c r="E13" s="4">
        <v>2</v>
      </c>
      <c r="F13" s="4">
        <f t="shared" si="0"/>
        <v>2</v>
      </c>
      <c r="G13" s="76"/>
      <c r="H13" s="4">
        <v>33</v>
      </c>
      <c r="I13" s="4">
        <v>32</v>
      </c>
      <c r="J13" s="4">
        <f t="shared" si="1"/>
        <v>65</v>
      </c>
      <c r="K13" s="4">
        <v>2</v>
      </c>
      <c r="M13" s="15"/>
      <c r="T13" s="20"/>
      <c r="V13" s="15"/>
      <c r="W13" s="7" t="s">
        <v>18</v>
      </c>
      <c r="X13" s="7">
        <f>SUM(X5:X12)</f>
        <v>27</v>
      </c>
      <c r="AF13" s="20"/>
    </row>
    <row r="14" spans="2:32">
      <c r="B14" s="71"/>
      <c r="C14" s="6" t="s">
        <v>75</v>
      </c>
      <c r="D14" s="4">
        <v>0</v>
      </c>
      <c r="E14" s="4">
        <v>1</v>
      </c>
      <c r="F14" s="4">
        <f t="shared" si="0"/>
        <v>1</v>
      </c>
      <c r="G14" s="76"/>
      <c r="H14" s="4">
        <v>31</v>
      </c>
      <c r="I14" s="4">
        <v>27</v>
      </c>
      <c r="J14" s="4">
        <f t="shared" si="1"/>
        <v>58</v>
      </c>
      <c r="K14" s="4">
        <v>1</v>
      </c>
      <c r="M14" s="15"/>
      <c r="T14" s="20"/>
      <c r="V14" s="15"/>
      <c r="AF14" s="20"/>
    </row>
    <row r="15" spans="2:32">
      <c r="B15" s="71"/>
      <c r="C15" s="6" t="s">
        <v>61</v>
      </c>
      <c r="D15" s="4">
        <v>1</v>
      </c>
      <c r="E15" s="4">
        <v>0</v>
      </c>
      <c r="F15" s="4">
        <f t="shared" si="0"/>
        <v>1</v>
      </c>
      <c r="G15" s="76"/>
      <c r="H15" s="4">
        <v>12</v>
      </c>
      <c r="I15" s="4">
        <v>16</v>
      </c>
      <c r="J15" s="4">
        <f t="shared" si="1"/>
        <v>28</v>
      </c>
      <c r="K15" s="4">
        <v>1</v>
      </c>
      <c r="M15" s="15"/>
      <c r="T15" s="20"/>
      <c r="V15" s="15"/>
      <c r="AF15" s="20"/>
    </row>
    <row r="16" spans="2:32">
      <c r="B16" s="71"/>
      <c r="C16" s="6" t="s">
        <v>54</v>
      </c>
      <c r="D16" s="4">
        <v>1</v>
      </c>
      <c r="E16" s="4">
        <v>0</v>
      </c>
      <c r="F16" s="4">
        <f t="shared" si="0"/>
        <v>1</v>
      </c>
      <c r="G16" s="77"/>
      <c r="H16" s="4">
        <v>9</v>
      </c>
      <c r="I16" s="4">
        <v>22</v>
      </c>
      <c r="J16" s="4">
        <f t="shared" si="1"/>
        <v>31</v>
      </c>
      <c r="K16" s="4">
        <v>2</v>
      </c>
      <c r="M16" s="15"/>
      <c r="T16" s="20"/>
      <c r="V16" s="15"/>
      <c r="AF16" s="20"/>
    </row>
    <row r="17" spans="2:32">
      <c r="B17" s="42" t="s">
        <v>27</v>
      </c>
      <c r="C17" s="6" t="s">
        <v>60</v>
      </c>
      <c r="D17" s="4">
        <v>1</v>
      </c>
      <c r="E17" s="4">
        <v>0</v>
      </c>
      <c r="F17" s="4">
        <f t="shared" si="0"/>
        <v>1</v>
      </c>
      <c r="G17" s="56">
        <f>SUM(F17)</f>
        <v>1</v>
      </c>
      <c r="H17" s="4">
        <v>26</v>
      </c>
      <c r="I17" s="4">
        <v>26</v>
      </c>
      <c r="J17" s="4">
        <f t="shared" si="1"/>
        <v>52</v>
      </c>
      <c r="K17" s="4">
        <v>1</v>
      </c>
      <c r="M17" s="15"/>
      <c r="T17" s="20"/>
      <c r="V17" s="16"/>
      <c r="W17" s="14"/>
      <c r="X17" s="14"/>
      <c r="Y17" s="14"/>
      <c r="Z17" s="14"/>
      <c r="AA17" s="14"/>
      <c r="AB17" s="14"/>
      <c r="AC17" s="14"/>
      <c r="AD17" s="14"/>
      <c r="AE17" s="14"/>
      <c r="AF17" s="21"/>
    </row>
    <row r="18" spans="2:32">
      <c r="B18" s="42" t="s">
        <v>29</v>
      </c>
      <c r="C18" s="6" t="s">
        <v>118</v>
      </c>
      <c r="D18" s="4">
        <v>0</v>
      </c>
      <c r="E18" s="4">
        <v>1</v>
      </c>
      <c r="F18" s="4">
        <f t="shared" si="0"/>
        <v>1</v>
      </c>
      <c r="G18" s="56">
        <f>SUM(F18)</f>
        <v>1</v>
      </c>
      <c r="H18" s="4">
        <v>1</v>
      </c>
      <c r="I18" s="4">
        <v>12</v>
      </c>
      <c r="J18" s="4">
        <f t="shared" si="1"/>
        <v>13</v>
      </c>
      <c r="K18" s="4">
        <v>1</v>
      </c>
      <c r="M18" s="15"/>
      <c r="T18" s="20"/>
    </row>
    <row r="19" spans="2:32">
      <c r="B19" s="71" t="s">
        <v>28</v>
      </c>
      <c r="C19" s="6" t="s">
        <v>66</v>
      </c>
      <c r="D19" s="4">
        <v>0</v>
      </c>
      <c r="E19" s="4">
        <v>1</v>
      </c>
      <c r="F19" s="4">
        <f t="shared" si="0"/>
        <v>1</v>
      </c>
      <c r="G19" s="78">
        <f>SUM(F19:F20)</f>
        <v>3</v>
      </c>
      <c r="H19" s="4">
        <v>35</v>
      </c>
      <c r="I19" s="4">
        <v>21</v>
      </c>
      <c r="J19" s="4">
        <f t="shared" si="1"/>
        <v>56</v>
      </c>
      <c r="K19" s="4">
        <v>1</v>
      </c>
      <c r="M19" s="15"/>
      <c r="T19" s="20"/>
    </row>
    <row r="20" spans="2:32">
      <c r="B20" s="71"/>
      <c r="C20" s="6" t="s">
        <v>63</v>
      </c>
      <c r="D20" s="4">
        <v>1</v>
      </c>
      <c r="E20" s="4">
        <v>1</v>
      </c>
      <c r="F20" s="4">
        <f t="shared" si="0"/>
        <v>2</v>
      </c>
      <c r="G20" s="78"/>
      <c r="H20" s="4">
        <v>14</v>
      </c>
      <c r="I20" s="4">
        <v>40</v>
      </c>
      <c r="J20" s="4">
        <f t="shared" si="1"/>
        <v>54</v>
      </c>
      <c r="K20" s="4">
        <v>1</v>
      </c>
      <c r="M20" s="15"/>
      <c r="T20" s="20"/>
    </row>
    <row r="21" spans="2:32">
      <c r="B21" s="42" t="s">
        <v>22</v>
      </c>
      <c r="C21" s="6" t="s">
        <v>53</v>
      </c>
      <c r="D21" s="4">
        <v>1</v>
      </c>
      <c r="E21" s="4">
        <v>0</v>
      </c>
      <c r="F21" s="4">
        <f t="shared" si="0"/>
        <v>1</v>
      </c>
      <c r="G21" s="56">
        <f>SUM(F21)</f>
        <v>1</v>
      </c>
      <c r="H21" s="4">
        <v>12</v>
      </c>
      <c r="I21" s="4">
        <v>13</v>
      </c>
      <c r="J21" s="4">
        <f t="shared" si="1"/>
        <v>25</v>
      </c>
      <c r="K21" s="4">
        <v>1</v>
      </c>
      <c r="M21" s="15"/>
      <c r="T21" s="20"/>
    </row>
    <row r="22" spans="2:32">
      <c r="B22" s="79" t="s">
        <v>47</v>
      </c>
      <c r="C22" s="6" t="s">
        <v>72</v>
      </c>
      <c r="D22" s="4">
        <v>0</v>
      </c>
      <c r="E22" s="4">
        <v>1</v>
      </c>
      <c r="F22" s="4">
        <f t="shared" si="0"/>
        <v>1</v>
      </c>
      <c r="G22" s="80">
        <f>SUM(F22:F26)</f>
        <v>5</v>
      </c>
      <c r="H22" s="4">
        <v>24</v>
      </c>
      <c r="I22" s="4">
        <v>24</v>
      </c>
      <c r="J22" s="4">
        <f t="shared" si="1"/>
        <v>48</v>
      </c>
      <c r="K22" s="4">
        <v>1</v>
      </c>
      <c r="M22" s="15"/>
      <c r="T22" s="20"/>
    </row>
    <row r="23" spans="2:32">
      <c r="B23" s="79"/>
      <c r="C23" s="6" t="s">
        <v>46</v>
      </c>
      <c r="D23" s="4">
        <v>1</v>
      </c>
      <c r="E23" s="4">
        <v>0</v>
      </c>
      <c r="F23" s="4">
        <f t="shared" si="0"/>
        <v>1</v>
      </c>
      <c r="G23" s="80"/>
      <c r="H23" s="4">
        <v>17</v>
      </c>
      <c r="I23" s="4">
        <v>37</v>
      </c>
      <c r="J23" s="4">
        <f t="shared" si="1"/>
        <v>54</v>
      </c>
      <c r="K23" s="4">
        <v>1</v>
      </c>
      <c r="M23" s="16"/>
      <c r="N23" s="14"/>
      <c r="O23" s="14"/>
      <c r="P23" s="14"/>
      <c r="Q23" s="14"/>
      <c r="R23" s="14"/>
      <c r="S23" s="14"/>
      <c r="T23" s="21"/>
    </row>
    <row r="24" spans="2:32">
      <c r="B24" s="79"/>
      <c r="C24" s="6" t="s">
        <v>119</v>
      </c>
      <c r="D24" s="4">
        <v>1</v>
      </c>
      <c r="E24" s="4">
        <v>0</v>
      </c>
      <c r="F24" s="4">
        <f t="shared" si="0"/>
        <v>1</v>
      </c>
      <c r="G24" s="80"/>
      <c r="H24" s="4">
        <v>3</v>
      </c>
      <c r="I24" s="4">
        <v>9</v>
      </c>
      <c r="J24" s="4">
        <f t="shared" si="1"/>
        <v>12</v>
      </c>
      <c r="K24" s="4">
        <v>3</v>
      </c>
    </row>
    <row r="25" spans="2:32">
      <c r="B25" s="79"/>
      <c r="C25" s="6" t="s">
        <v>51</v>
      </c>
      <c r="D25" s="4">
        <v>1</v>
      </c>
      <c r="E25" s="4">
        <v>0</v>
      </c>
      <c r="F25" s="4">
        <f t="shared" si="0"/>
        <v>1</v>
      </c>
      <c r="G25" s="80"/>
      <c r="H25" s="4">
        <v>6</v>
      </c>
      <c r="I25" s="4">
        <v>22</v>
      </c>
      <c r="J25" s="4">
        <f t="shared" si="1"/>
        <v>28</v>
      </c>
      <c r="K25" s="4">
        <v>3</v>
      </c>
    </row>
    <row r="26" spans="2:32">
      <c r="B26" s="79"/>
      <c r="C26" s="6" t="s">
        <v>76</v>
      </c>
      <c r="D26" s="4">
        <v>0</v>
      </c>
      <c r="E26" s="4">
        <v>1</v>
      </c>
      <c r="F26" s="4">
        <f t="shared" si="0"/>
        <v>1</v>
      </c>
      <c r="G26" s="80"/>
      <c r="H26" s="4">
        <v>11</v>
      </c>
      <c r="I26" s="4">
        <v>14</v>
      </c>
      <c r="J26" s="4">
        <f t="shared" si="1"/>
        <v>25</v>
      </c>
      <c r="K26" s="4">
        <v>3</v>
      </c>
    </row>
    <row r="27" spans="2:32">
      <c r="B27" s="81" t="s">
        <v>120</v>
      </c>
      <c r="C27" s="81"/>
      <c r="D27" s="43">
        <f t="shared" ref="D27:J27" si="2">SUM(D5:D26)</f>
        <v>14</v>
      </c>
      <c r="E27" s="43">
        <f t="shared" si="2"/>
        <v>13</v>
      </c>
      <c r="F27" s="43">
        <f t="shared" si="2"/>
        <v>27</v>
      </c>
      <c r="G27" s="43">
        <f t="shared" si="2"/>
        <v>27</v>
      </c>
      <c r="H27" s="43">
        <f t="shared" si="2"/>
        <v>687</v>
      </c>
      <c r="I27" s="43">
        <f t="shared" si="2"/>
        <v>791</v>
      </c>
      <c r="J27" s="43">
        <f t="shared" si="2"/>
        <v>1478</v>
      </c>
    </row>
    <row r="28" spans="2:32">
      <c r="B28" s="90"/>
      <c r="C28" s="90"/>
      <c r="D28" s="90"/>
      <c r="E28" s="90"/>
      <c r="F28" s="89"/>
      <c r="G28" s="89"/>
      <c r="H28" s="88"/>
      <c r="I28" s="88"/>
      <c r="J28" s="88"/>
      <c r="K28" s="89"/>
    </row>
    <row r="29" spans="2:32">
      <c r="B29" s="90"/>
      <c r="C29" s="90"/>
      <c r="D29" s="90"/>
      <c r="E29" s="90"/>
      <c r="F29" s="89"/>
      <c r="G29" s="89"/>
      <c r="H29" s="45"/>
      <c r="I29" s="45"/>
      <c r="J29" s="45"/>
      <c r="K29" s="89"/>
    </row>
    <row r="30" spans="2:32">
      <c r="B30" s="82" t="s">
        <v>176</v>
      </c>
      <c r="C30" s="83"/>
      <c r="D30" s="44"/>
      <c r="E30" s="44"/>
      <c r="F30" s="44"/>
      <c r="G30" s="46"/>
      <c r="H30" s="44"/>
      <c r="I30" s="44"/>
      <c r="J30" s="44"/>
      <c r="K30" s="44"/>
    </row>
    <row r="31" spans="2:32">
      <c r="B31" s="84" t="s">
        <v>177</v>
      </c>
      <c r="C31" s="85"/>
      <c r="D31" s="44"/>
      <c r="E31" s="44"/>
      <c r="F31" s="44"/>
      <c r="G31" s="59"/>
      <c r="H31" s="44"/>
      <c r="I31" s="44"/>
      <c r="J31" s="44"/>
      <c r="K31" s="44"/>
    </row>
    <row r="32" spans="2:32">
      <c r="B32" s="86" t="s">
        <v>178</v>
      </c>
      <c r="C32" s="87"/>
      <c r="D32" s="44"/>
      <c r="E32" s="44"/>
      <c r="F32" s="44"/>
      <c r="G32" s="59"/>
      <c r="H32" s="44"/>
      <c r="I32" s="44"/>
      <c r="J32" s="44"/>
      <c r="K32" s="44"/>
    </row>
    <row r="33" spans="2:11">
      <c r="B33" s="47"/>
      <c r="C33" s="47"/>
      <c r="D33" s="44"/>
      <c r="E33" s="44"/>
      <c r="F33" s="44"/>
      <c r="G33" s="59"/>
      <c r="H33" s="44"/>
      <c r="I33" s="44"/>
      <c r="J33" s="44"/>
      <c r="K33" s="44"/>
    </row>
    <row r="34" spans="2:11">
      <c r="B34" s="47"/>
      <c r="C34" s="47"/>
      <c r="D34" s="44"/>
      <c r="E34" s="44"/>
      <c r="F34" s="44"/>
      <c r="G34" s="59"/>
      <c r="H34" s="44"/>
      <c r="I34" s="44"/>
      <c r="J34" s="44"/>
      <c r="K34" s="44"/>
    </row>
    <row r="35" spans="2:11">
      <c r="B35" s="47"/>
      <c r="C35" s="47"/>
      <c r="D35" s="44"/>
      <c r="E35" s="44"/>
      <c r="F35" s="44"/>
      <c r="G35" s="59"/>
      <c r="H35" s="44"/>
      <c r="I35" s="44"/>
      <c r="J35" s="44"/>
      <c r="K35" s="44"/>
    </row>
    <row r="36" spans="2:11">
      <c r="B36" s="59"/>
      <c r="C36" s="47"/>
      <c r="D36" s="44"/>
      <c r="E36" s="44"/>
      <c r="F36" s="44"/>
      <c r="G36" s="60"/>
      <c r="H36" s="44"/>
      <c r="I36" s="44"/>
      <c r="J36" s="44"/>
      <c r="K36" s="44"/>
    </row>
    <row r="37" spans="2:11">
      <c r="B37" s="59"/>
      <c r="C37" s="47"/>
      <c r="D37" s="44"/>
      <c r="E37" s="44"/>
      <c r="F37" s="44"/>
      <c r="G37" s="60"/>
      <c r="H37" s="44"/>
      <c r="I37" s="44"/>
      <c r="J37" s="44"/>
      <c r="K37" s="44"/>
    </row>
    <row r="38" spans="2:11">
      <c r="B38" s="59"/>
      <c r="C38" s="47"/>
      <c r="D38" s="44"/>
      <c r="E38" s="44"/>
      <c r="F38" s="44"/>
      <c r="G38" s="60"/>
      <c r="H38" s="44"/>
      <c r="I38" s="44"/>
      <c r="J38" s="44"/>
      <c r="K38" s="44"/>
    </row>
    <row r="39" spans="2:11">
      <c r="B39" s="59"/>
      <c r="C39" s="47"/>
      <c r="D39" s="44"/>
      <c r="E39" s="44"/>
      <c r="F39" s="44"/>
      <c r="G39" s="60"/>
      <c r="H39" s="44"/>
      <c r="I39" s="44"/>
      <c r="J39" s="44"/>
      <c r="K39" s="44"/>
    </row>
    <row r="40" spans="2:11">
      <c r="B40" s="59"/>
      <c r="C40" s="47"/>
      <c r="D40" s="44"/>
      <c r="E40" s="44"/>
      <c r="F40" s="44"/>
      <c r="G40" s="60"/>
      <c r="H40" s="44"/>
      <c r="I40" s="44"/>
      <c r="J40" s="44"/>
      <c r="K40" s="44"/>
    </row>
    <row r="41" spans="2:11">
      <c r="B41" s="59"/>
      <c r="C41" s="47"/>
      <c r="D41" s="44"/>
      <c r="E41" s="44"/>
      <c r="F41" s="44"/>
      <c r="G41" s="60"/>
      <c r="H41" s="44"/>
      <c r="I41" s="44"/>
      <c r="J41" s="44"/>
      <c r="K41" s="44"/>
    </row>
    <row r="42" spans="2:11">
      <c r="B42" s="48"/>
      <c r="C42" s="47"/>
      <c r="D42" s="44"/>
      <c r="E42" s="44"/>
      <c r="F42" s="44"/>
      <c r="G42" s="48"/>
      <c r="H42" s="44"/>
      <c r="I42" s="44"/>
      <c r="J42" s="44"/>
      <c r="K42" s="44"/>
    </row>
    <row r="43" spans="2:11">
      <c r="B43" s="48"/>
      <c r="C43" s="47"/>
      <c r="D43" s="44"/>
      <c r="E43" s="44"/>
      <c r="F43" s="44"/>
      <c r="G43" s="48"/>
      <c r="H43" s="44"/>
      <c r="I43" s="44"/>
      <c r="J43" s="44"/>
      <c r="K43" s="44"/>
    </row>
    <row r="44" spans="2:11">
      <c r="B44" s="59"/>
      <c r="C44" s="47"/>
      <c r="D44" s="44"/>
      <c r="E44" s="44"/>
      <c r="F44" s="44"/>
      <c r="G44" s="59"/>
      <c r="H44" s="44"/>
      <c r="I44" s="44"/>
      <c r="J44" s="44"/>
      <c r="K44" s="44"/>
    </row>
    <row r="45" spans="2:11">
      <c r="B45" s="59"/>
      <c r="C45" s="47"/>
      <c r="D45" s="44"/>
      <c r="E45" s="44"/>
      <c r="F45" s="44"/>
      <c r="G45" s="59"/>
      <c r="H45" s="44"/>
      <c r="I45" s="44"/>
      <c r="J45" s="44"/>
      <c r="K45" s="44"/>
    </row>
    <row r="46" spans="2:11">
      <c r="B46" s="48"/>
      <c r="C46" s="47"/>
      <c r="D46" s="44"/>
      <c r="E46" s="44"/>
      <c r="F46" s="44"/>
      <c r="G46" s="48"/>
      <c r="H46" s="44"/>
      <c r="I46" s="44"/>
      <c r="J46" s="44"/>
      <c r="K46" s="44"/>
    </row>
    <row r="47" spans="2:11">
      <c r="B47" s="60"/>
      <c r="C47" s="47"/>
      <c r="D47" s="44"/>
      <c r="E47" s="44"/>
      <c r="F47" s="44"/>
      <c r="G47" s="60"/>
      <c r="H47" s="44"/>
      <c r="I47" s="44"/>
      <c r="J47" s="44"/>
      <c r="K47" s="44"/>
    </row>
    <row r="48" spans="2:11">
      <c r="B48" s="60"/>
      <c r="C48" s="47"/>
      <c r="D48" s="44"/>
      <c r="E48" s="44"/>
      <c r="F48" s="44"/>
      <c r="G48" s="60"/>
      <c r="H48" s="44"/>
      <c r="I48" s="44"/>
      <c r="J48" s="44"/>
      <c r="K48" s="44"/>
    </row>
    <row r="49" spans="2:11">
      <c r="B49" s="60"/>
      <c r="C49" s="47"/>
      <c r="D49" s="44"/>
      <c r="E49" s="44"/>
      <c r="F49" s="44"/>
      <c r="G49" s="60"/>
      <c r="H49" s="44"/>
      <c r="I49" s="44"/>
      <c r="J49" s="44"/>
      <c r="K49" s="44"/>
    </row>
    <row r="50" spans="2:11">
      <c r="B50" s="60"/>
      <c r="C50" s="47"/>
      <c r="D50" s="44"/>
      <c r="E50" s="44"/>
      <c r="F50" s="44"/>
      <c r="G50" s="60"/>
      <c r="H50" s="44"/>
      <c r="I50" s="44"/>
      <c r="J50" s="44"/>
      <c r="K50" s="44"/>
    </row>
    <row r="51" spans="2:11">
      <c r="B51" s="60"/>
      <c r="C51" s="47"/>
      <c r="D51" s="44"/>
      <c r="E51" s="44"/>
      <c r="F51" s="44"/>
      <c r="G51" s="60"/>
      <c r="H51" s="44"/>
      <c r="I51" s="44"/>
      <c r="J51" s="44"/>
      <c r="K51" s="44"/>
    </row>
    <row r="52" spans="2:11">
      <c r="B52" s="61"/>
      <c r="C52" s="61"/>
      <c r="D52" s="49"/>
      <c r="E52" s="49"/>
      <c r="F52" s="49"/>
      <c r="G52" s="49"/>
      <c r="H52" s="49"/>
      <c r="I52" s="49"/>
      <c r="J52" s="49"/>
      <c r="K52" s="44"/>
    </row>
  </sheetData>
  <mergeCells count="40">
    <mergeCell ref="H28:J28"/>
    <mergeCell ref="K28:K29"/>
    <mergeCell ref="B36:B41"/>
    <mergeCell ref="G36:G41"/>
    <mergeCell ref="B28:B29"/>
    <mergeCell ref="C28:C29"/>
    <mergeCell ref="D28:D29"/>
    <mergeCell ref="E28:E29"/>
    <mergeCell ref="F28:F29"/>
    <mergeCell ref="G28:G29"/>
    <mergeCell ref="B6:B10"/>
    <mergeCell ref="G6:G10"/>
    <mergeCell ref="B11:B16"/>
    <mergeCell ref="G11:G16"/>
    <mergeCell ref="G31:G35"/>
    <mergeCell ref="B19:B20"/>
    <mergeCell ref="G19:G20"/>
    <mergeCell ref="B22:B26"/>
    <mergeCell ref="G22:G26"/>
    <mergeCell ref="B27:C27"/>
    <mergeCell ref="B30:C30"/>
    <mergeCell ref="B31:C31"/>
    <mergeCell ref="B32:C32"/>
    <mergeCell ref="B2:K2"/>
    <mergeCell ref="B3:B4"/>
    <mergeCell ref="C3:C4"/>
    <mergeCell ref="D3:D4"/>
    <mergeCell ref="E3:E4"/>
    <mergeCell ref="N3:O3"/>
    <mergeCell ref="P3:P4"/>
    <mergeCell ref="W3:X3"/>
    <mergeCell ref="F3:F4"/>
    <mergeCell ref="G3:G4"/>
    <mergeCell ref="H3:J3"/>
    <mergeCell ref="K3:K4"/>
    <mergeCell ref="B44:B45"/>
    <mergeCell ref="G44:G45"/>
    <mergeCell ref="B47:B51"/>
    <mergeCell ref="G47:G51"/>
    <mergeCell ref="B52:C5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A31AB9-D21B-45C7-A052-53A80511812D}">
  <dimension ref="B1:K31"/>
  <sheetViews>
    <sheetView showGridLines="0" topLeftCell="A17" workbookViewId="0">
      <selection activeCell="B24" sqref="B24"/>
    </sheetView>
  </sheetViews>
  <sheetFormatPr baseColWidth="10" defaultRowHeight="14.5"/>
  <cols>
    <col min="1" max="1" width="3.6328125" customWidth="1"/>
    <col min="2" max="2" width="84.6328125" customWidth="1"/>
    <col min="3" max="3" width="11.1796875" bestFit="1" customWidth="1"/>
    <col min="5" max="5" width="58.26953125" bestFit="1" customWidth="1"/>
    <col min="6" max="6" width="21.7265625" bestFit="1" customWidth="1"/>
    <col min="7" max="7" width="15.453125" bestFit="1" customWidth="1"/>
    <col min="8" max="8" width="14.26953125" customWidth="1"/>
  </cols>
  <sheetData>
    <row r="1" spans="2:11" ht="14.5" customHeight="1">
      <c r="B1" s="22"/>
      <c r="C1" s="22"/>
      <c r="D1" s="22"/>
      <c r="E1" s="22"/>
      <c r="F1" s="22"/>
      <c r="G1" s="22"/>
      <c r="H1" s="22"/>
      <c r="I1" s="22"/>
      <c r="J1" s="22"/>
      <c r="K1" s="22"/>
    </row>
    <row r="2" spans="2:11" ht="18">
      <c r="B2" s="69" t="s">
        <v>115</v>
      </c>
      <c r="C2" s="69"/>
      <c r="D2" s="69"/>
      <c r="E2" s="69"/>
      <c r="F2" s="69"/>
      <c r="G2" s="69"/>
      <c r="H2" s="69"/>
      <c r="I2" s="69"/>
      <c r="J2" s="69"/>
      <c r="K2" s="69"/>
    </row>
    <row r="3" spans="2:11" ht="29">
      <c r="B3" s="1" t="s">
        <v>0</v>
      </c>
      <c r="C3" s="1" t="s">
        <v>1</v>
      </c>
      <c r="D3" s="2" t="s">
        <v>2</v>
      </c>
      <c r="E3" s="1" t="s">
        <v>3</v>
      </c>
      <c r="F3" s="1" t="s">
        <v>4</v>
      </c>
      <c r="G3" s="1" t="s">
        <v>5</v>
      </c>
      <c r="H3" s="2" t="s">
        <v>6</v>
      </c>
      <c r="I3" s="1" t="s">
        <v>7</v>
      </c>
      <c r="J3" s="1" t="s">
        <v>8</v>
      </c>
      <c r="K3" s="1" t="s">
        <v>9</v>
      </c>
    </row>
    <row r="4" spans="2:11" ht="29">
      <c r="B4" s="23" t="s">
        <v>123</v>
      </c>
      <c r="C4" s="24" t="s">
        <v>65</v>
      </c>
      <c r="D4" s="25">
        <v>45240</v>
      </c>
      <c r="E4" s="24" t="s">
        <v>124</v>
      </c>
      <c r="F4" s="24" t="s">
        <v>72</v>
      </c>
      <c r="G4" s="24" t="s">
        <v>47</v>
      </c>
      <c r="H4" s="24">
        <v>1</v>
      </c>
      <c r="I4" s="26">
        <v>24</v>
      </c>
      <c r="J4" s="27">
        <v>24</v>
      </c>
      <c r="K4" s="24">
        <f>SUM(I4:J4)</f>
        <v>48</v>
      </c>
    </row>
    <row r="5" spans="2:11" ht="29">
      <c r="B5" s="23" t="s">
        <v>145</v>
      </c>
      <c r="C5" s="24" t="s">
        <v>44</v>
      </c>
      <c r="D5" s="25">
        <v>45205</v>
      </c>
      <c r="E5" s="24" t="s">
        <v>52</v>
      </c>
      <c r="F5" s="24" t="s">
        <v>53</v>
      </c>
      <c r="G5" s="24" t="s">
        <v>22</v>
      </c>
      <c r="H5" s="24">
        <v>1</v>
      </c>
      <c r="I5" s="26">
        <v>12</v>
      </c>
      <c r="J5" s="27">
        <v>13</v>
      </c>
      <c r="K5" s="24">
        <f t="shared" ref="K5:K30" si="0">SUM(I5:J5)</f>
        <v>25</v>
      </c>
    </row>
    <row r="6" spans="2:11" ht="29">
      <c r="B6" s="23" t="s">
        <v>144</v>
      </c>
      <c r="C6" s="24" t="s">
        <v>44</v>
      </c>
      <c r="D6" s="25">
        <v>45203</v>
      </c>
      <c r="E6" s="24" t="s">
        <v>45</v>
      </c>
      <c r="F6" s="24" t="s">
        <v>46</v>
      </c>
      <c r="G6" s="24" t="s">
        <v>47</v>
      </c>
      <c r="H6" s="24">
        <v>1</v>
      </c>
      <c r="I6" s="26">
        <v>17</v>
      </c>
      <c r="J6" s="27">
        <v>37</v>
      </c>
      <c r="K6" s="24">
        <f t="shared" si="0"/>
        <v>54</v>
      </c>
    </row>
    <row r="7" spans="2:11">
      <c r="B7" s="23" t="s">
        <v>143</v>
      </c>
      <c r="C7" s="24" t="s">
        <v>44</v>
      </c>
      <c r="D7" s="25">
        <v>45209</v>
      </c>
      <c r="E7" s="24" t="s">
        <v>48</v>
      </c>
      <c r="F7" s="24" t="s">
        <v>49</v>
      </c>
      <c r="G7" s="24" t="s">
        <v>47</v>
      </c>
      <c r="H7" s="24">
        <v>3</v>
      </c>
      <c r="I7" s="26">
        <v>3</v>
      </c>
      <c r="J7" s="27">
        <v>9</v>
      </c>
      <c r="K7" s="24">
        <f t="shared" si="0"/>
        <v>12</v>
      </c>
    </row>
    <row r="8" spans="2:11" ht="29">
      <c r="B8" s="23" t="s">
        <v>213</v>
      </c>
      <c r="C8" s="24" t="s">
        <v>65</v>
      </c>
      <c r="D8" s="25">
        <v>45252</v>
      </c>
      <c r="E8" s="24" t="s">
        <v>77</v>
      </c>
      <c r="F8" s="24" t="s">
        <v>78</v>
      </c>
      <c r="G8" s="24" t="s">
        <v>31</v>
      </c>
      <c r="H8" s="24">
        <v>1</v>
      </c>
      <c r="I8" s="26">
        <v>11</v>
      </c>
      <c r="J8" s="27">
        <v>28</v>
      </c>
      <c r="K8" s="24">
        <f t="shared" si="0"/>
        <v>39</v>
      </c>
    </row>
    <row r="9" spans="2:11" ht="29">
      <c r="B9" s="23" t="s">
        <v>69</v>
      </c>
      <c r="C9" s="24" t="s">
        <v>44</v>
      </c>
      <c r="D9" s="25">
        <v>45227</v>
      </c>
      <c r="E9" s="24" t="s">
        <v>125</v>
      </c>
      <c r="F9" s="24" t="s">
        <v>62</v>
      </c>
      <c r="G9" s="24" t="s">
        <v>20</v>
      </c>
      <c r="H9" s="24">
        <v>2</v>
      </c>
      <c r="I9" s="26">
        <v>24</v>
      </c>
      <c r="J9" s="27">
        <v>15</v>
      </c>
      <c r="K9" s="24">
        <f t="shared" si="0"/>
        <v>39</v>
      </c>
    </row>
    <row r="10" spans="2:11" ht="43.5">
      <c r="B10" s="23" t="s">
        <v>214</v>
      </c>
      <c r="C10" s="24" t="s">
        <v>44</v>
      </c>
      <c r="D10" s="25">
        <v>45212</v>
      </c>
      <c r="E10" s="24" t="s">
        <v>55</v>
      </c>
      <c r="F10" s="24" t="s">
        <v>24</v>
      </c>
      <c r="G10" s="24" t="s">
        <v>20</v>
      </c>
      <c r="H10" s="24">
        <v>2</v>
      </c>
      <c r="I10" s="26">
        <v>75</v>
      </c>
      <c r="J10" s="27">
        <v>69</v>
      </c>
      <c r="K10" s="24">
        <f t="shared" si="0"/>
        <v>144</v>
      </c>
    </row>
    <row r="11" spans="2:11" ht="29">
      <c r="B11" s="23" t="s">
        <v>215</v>
      </c>
      <c r="C11" s="24" t="s">
        <v>44</v>
      </c>
      <c r="D11" s="25">
        <v>45213</v>
      </c>
      <c r="E11" s="24" t="s">
        <v>126</v>
      </c>
      <c r="F11" s="24" t="s">
        <v>58</v>
      </c>
      <c r="G11" s="24" t="s">
        <v>25</v>
      </c>
      <c r="H11" s="24">
        <v>1</v>
      </c>
      <c r="I11" s="26">
        <v>41</v>
      </c>
      <c r="J11" s="27">
        <v>47</v>
      </c>
      <c r="K11" s="24">
        <f t="shared" si="0"/>
        <v>88</v>
      </c>
    </row>
    <row r="12" spans="2:11" ht="29">
      <c r="B12" s="23" t="s">
        <v>216</v>
      </c>
      <c r="C12" s="24" t="s">
        <v>44</v>
      </c>
      <c r="D12" s="25">
        <v>45220</v>
      </c>
      <c r="E12" s="24" t="s">
        <v>59</v>
      </c>
      <c r="F12" s="24" t="s">
        <v>60</v>
      </c>
      <c r="G12" s="24" t="s">
        <v>27</v>
      </c>
      <c r="H12" s="24">
        <v>1</v>
      </c>
      <c r="I12" s="26">
        <v>26</v>
      </c>
      <c r="J12" s="27">
        <v>26</v>
      </c>
      <c r="K12" s="24">
        <f t="shared" si="0"/>
        <v>52</v>
      </c>
    </row>
    <row r="13" spans="2:11">
      <c r="B13" s="24" t="s">
        <v>217</v>
      </c>
      <c r="C13" s="24" t="s">
        <v>44</v>
      </c>
      <c r="D13" s="25">
        <v>45228</v>
      </c>
      <c r="E13" s="24" t="s">
        <v>71</v>
      </c>
      <c r="F13" s="24" t="s">
        <v>64</v>
      </c>
      <c r="G13" s="24" t="s">
        <v>31</v>
      </c>
      <c r="H13" s="24">
        <v>2</v>
      </c>
      <c r="I13" s="26">
        <v>41</v>
      </c>
      <c r="J13" s="27">
        <v>36</v>
      </c>
      <c r="K13" s="24">
        <f t="shared" si="0"/>
        <v>77</v>
      </c>
    </row>
    <row r="14" spans="2:11" ht="29">
      <c r="B14" s="23" t="s">
        <v>67</v>
      </c>
      <c r="C14" s="24" t="s">
        <v>44</v>
      </c>
      <c r="D14" s="25">
        <v>45221</v>
      </c>
      <c r="E14" s="24" t="s">
        <v>70</v>
      </c>
      <c r="F14" s="24" t="s">
        <v>24</v>
      </c>
      <c r="G14" s="24" t="s">
        <v>20</v>
      </c>
      <c r="H14" s="24">
        <v>2</v>
      </c>
      <c r="I14" s="26">
        <v>14</v>
      </c>
      <c r="J14" s="27">
        <v>36</v>
      </c>
      <c r="K14" s="24">
        <f t="shared" si="0"/>
        <v>50</v>
      </c>
    </row>
    <row r="15" spans="2:11" ht="29">
      <c r="B15" s="23" t="s">
        <v>68</v>
      </c>
      <c r="C15" s="24" t="s">
        <v>44</v>
      </c>
      <c r="D15" s="25">
        <v>45226</v>
      </c>
      <c r="E15" s="23" t="s">
        <v>127</v>
      </c>
      <c r="F15" s="24" t="s">
        <v>63</v>
      </c>
      <c r="G15" s="24" t="s">
        <v>28</v>
      </c>
      <c r="H15" s="24">
        <v>1</v>
      </c>
      <c r="I15" s="26">
        <v>8</v>
      </c>
      <c r="J15" s="27">
        <v>15</v>
      </c>
      <c r="K15" s="24">
        <f t="shared" si="0"/>
        <v>23</v>
      </c>
    </row>
    <row r="16" spans="2:11">
      <c r="B16" s="24" t="s">
        <v>218</v>
      </c>
      <c r="C16" s="24" t="s">
        <v>65</v>
      </c>
      <c r="D16" s="25">
        <v>45241</v>
      </c>
      <c r="E16" s="24" t="s">
        <v>128</v>
      </c>
      <c r="F16" s="24" t="s">
        <v>73</v>
      </c>
      <c r="G16" s="24" t="s">
        <v>20</v>
      </c>
      <c r="H16" s="24">
        <v>2</v>
      </c>
      <c r="I16" s="26">
        <v>61</v>
      </c>
      <c r="J16" s="27">
        <v>49</v>
      </c>
      <c r="K16" s="24">
        <f t="shared" si="0"/>
        <v>110</v>
      </c>
    </row>
    <row r="17" spans="2:11">
      <c r="B17" s="24" t="s">
        <v>219</v>
      </c>
      <c r="C17" s="24" t="s">
        <v>65</v>
      </c>
      <c r="D17" s="25">
        <v>45238</v>
      </c>
      <c r="E17" s="24" t="s">
        <v>129</v>
      </c>
      <c r="F17" s="24" t="s">
        <v>31</v>
      </c>
      <c r="G17" s="24" t="s">
        <v>31</v>
      </c>
      <c r="H17" s="24">
        <v>2</v>
      </c>
      <c r="I17" s="26">
        <v>0</v>
      </c>
      <c r="J17" s="27">
        <v>5</v>
      </c>
      <c r="K17" s="24">
        <f t="shared" si="0"/>
        <v>5</v>
      </c>
    </row>
    <row r="18" spans="2:11" ht="29">
      <c r="B18" s="23" t="s">
        <v>220</v>
      </c>
      <c r="C18" s="24" t="s">
        <v>65</v>
      </c>
      <c r="D18" s="25">
        <v>45235</v>
      </c>
      <c r="E18" s="23" t="s">
        <v>130</v>
      </c>
      <c r="F18" s="24" t="s">
        <v>66</v>
      </c>
      <c r="G18" s="24" t="s">
        <v>28</v>
      </c>
      <c r="H18" s="24">
        <v>1</v>
      </c>
      <c r="I18" s="26">
        <v>35</v>
      </c>
      <c r="J18" s="27">
        <v>21</v>
      </c>
      <c r="K18" s="24">
        <f t="shared" si="0"/>
        <v>56</v>
      </c>
    </row>
    <row r="19" spans="2:11" ht="43.5">
      <c r="B19" s="23" t="s">
        <v>221</v>
      </c>
      <c r="C19" s="24" t="s">
        <v>65</v>
      </c>
      <c r="D19" s="25">
        <v>45255</v>
      </c>
      <c r="E19" s="24" t="s">
        <v>131</v>
      </c>
      <c r="F19" s="24" t="s">
        <v>31</v>
      </c>
      <c r="G19" s="24" t="s">
        <v>31</v>
      </c>
      <c r="H19" s="24">
        <v>2</v>
      </c>
      <c r="I19" s="26">
        <v>33</v>
      </c>
      <c r="J19" s="27">
        <v>27</v>
      </c>
      <c r="K19" s="24">
        <f t="shared" si="0"/>
        <v>60</v>
      </c>
    </row>
    <row r="20" spans="2:11">
      <c r="B20" s="23" t="s">
        <v>142</v>
      </c>
      <c r="C20" s="24" t="s">
        <v>44</v>
      </c>
      <c r="D20" s="25">
        <v>45209</v>
      </c>
      <c r="E20" s="24" t="s">
        <v>50</v>
      </c>
      <c r="F20" s="24" t="s">
        <v>51</v>
      </c>
      <c r="G20" s="24" t="s">
        <v>47</v>
      </c>
      <c r="H20" s="24">
        <v>3</v>
      </c>
      <c r="I20" s="26">
        <v>6</v>
      </c>
      <c r="J20" s="27">
        <v>22</v>
      </c>
      <c r="K20" s="24">
        <f t="shared" si="0"/>
        <v>28</v>
      </c>
    </row>
    <row r="21" spans="2:11" ht="29">
      <c r="B21" s="23" t="s">
        <v>141</v>
      </c>
      <c r="C21" s="24" t="s">
        <v>44</v>
      </c>
      <c r="D21" s="25">
        <v>45212</v>
      </c>
      <c r="E21" s="23" t="s">
        <v>56</v>
      </c>
      <c r="F21" s="24" t="s">
        <v>57</v>
      </c>
      <c r="G21" s="24" t="s">
        <v>20</v>
      </c>
      <c r="H21" s="24">
        <v>2</v>
      </c>
      <c r="I21" s="26">
        <v>8</v>
      </c>
      <c r="J21" s="27">
        <v>48</v>
      </c>
      <c r="K21" s="24">
        <f t="shared" si="0"/>
        <v>56</v>
      </c>
    </row>
    <row r="22" spans="2:11" ht="43.5">
      <c r="B22" s="23" t="s">
        <v>222</v>
      </c>
      <c r="C22" s="24" t="s">
        <v>65</v>
      </c>
      <c r="D22" s="25">
        <v>45242</v>
      </c>
      <c r="E22" s="24" t="s">
        <v>154</v>
      </c>
      <c r="F22" s="24" t="s">
        <v>57</v>
      </c>
      <c r="G22" s="24" t="s">
        <v>20</v>
      </c>
      <c r="H22" s="24">
        <v>2</v>
      </c>
      <c r="I22" s="26">
        <v>114</v>
      </c>
      <c r="J22" s="27">
        <v>96</v>
      </c>
      <c r="K22" s="24">
        <f t="shared" si="0"/>
        <v>210</v>
      </c>
    </row>
    <row r="23" spans="2:11" ht="29">
      <c r="B23" s="23" t="s">
        <v>223</v>
      </c>
      <c r="C23" s="24" t="s">
        <v>65</v>
      </c>
      <c r="D23" s="25">
        <v>45249</v>
      </c>
      <c r="E23" s="24" t="s">
        <v>74</v>
      </c>
      <c r="F23" s="24" t="s">
        <v>75</v>
      </c>
      <c r="G23" s="24" t="s">
        <v>31</v>
      </c>
      <c r="H23" s="24">
        <v>1</v>
      </c>
      <c r="I23" s="26">
        <v>31</v>
      </c>
      <c r="J23" s="27">
        <v>27</v>
      </c>
      <c r="K23" s="24">
        <f t="shared" si="0"/>
        <v>58</v>
      </c>
    </row>
    <row r="24" spans="2:11" ht="29">
      <c r="B24" s="23" t="s">
        <v>224</v>
      </c>
      <c r="C24" s="24" t="s">
        <v>65</v>
      </c>
      <c r="D24" s="25">
        <v>45249</v>
      </c>
      <c r="E24" s="24" t="s">
        <v>132</v>
      </c>
      <c r="F24" s="24" t="s">
        <v>30</v>
      </c>
      <c r="G24" s="24" t="s">
        <v>20</v>
      </c>
      <c r="H24" s="24">
        <v>2</v>
      </c>
      <c r="I24" s="26">
        <v>20</v>
      </c>
      <c r="J24" s="27">
        <v>26</v>
      </c>
      <c r="K24" s="24">
        <f t="shared" si="0"/>
        <v>46</v>
      </c>
    </row>
    <row r="25" spans="2:11" ht="29">
      <c r="B25" s="23" t="s">
        <v>225</v>
      </c>
      <c r="C25" s="24" t="s">
        <v>65</v>
      </c>
      <c r="D25" s="25">
        <v>45250</v>
      </c>
      <c r="E25" s="24" t="s">
        <v>133</v>
      </c>
      <c r="F25" s="38" t="s">
        <v>76</v>
      </c>
      <c r="G25" s="24" t="s">
        <v>47</v>
      </c>
      <c r="H25" s="24">
        <v>3</v>
      </c>
      <c r="I25" s="26">
        <v>11</v>
      </c>
      <c r="J25" s="27">
        <v>14</v>
      </c>
      <c r="K25" s="24">
        <f t="shared" si="0"/>
        <v>25</v>
      </c>
    </row>
    <row r="26" spans="2:11" ht="29">
      <c r="B26" s="23" t="s">
        <v>140</v>
      </c>
      <c r="C26" s="24" t="s">
        <v>44</v>
      </c>
      <c r="D26" s="25">
        <v>45220</v>
      </c>
      <c r="E26" s="24" t="s">
        <v>134</v>
      </c>
      <c r="F26" s="24" t="s">
        <v>61</v>
      </c>
      <c r="G26" s="24" t="s">
        <v>31</v>
      </c>
      <c r="H26" s="24">
        <v>1</v>
      </c>
      <c r="I26" s="26">
        <v>12</v>
      </c>
      <c r="J26" s="27">
        <v>16</v>
      </c>
      <c r="K26" s="24">
        <f t="shared" si="0"/>
        <v>28</v>
      </c>
    </row>
    <row r="27" spans="2:11" ht="29">
      <c r="B27" s="23" t="s">
        <v>226</v>
      </c>
      <c r="C27" s="24" t="s">
        <v>65</v>
      </c>
      <c r="D27" s="25">
        <v>45252</v>
      </c>
      <c r="E27" s="24" t="s">
        <v>135</v>
      </c>
      <c r="F27" s="24" t="s">
        <v>79</v>
      </c>
      <c r="G27" s="24" t="s">
        <v>29</v>
      </c>
      <c r="H27" s="24">
        <v>1</v>
      </c>
      <c r="I27" s="26">
        <v>1</v>
      </c>
      <c r="J27" s="27">
        <v>12</v>
      </c>
      <c r="K27" s="24">
        <f t="shared" si="0"/>
        <v>13</v>
      </c>
    </row>
    <row r="28" spans="2:11" ht="29">
      <c r="B28" s="23" t="s">
        <v>139</v>
      </c>
      <c r="C28" s="24" t="s">
        <v>44</v>
      </c>
      <c r="D28" s="25">
        <v>45210</v>
      </c>
      <c r="E28" s="24" t="s">
        <v>136</v>
      </c>
      <c r="F28" s="24" t="s">
        <v>54</v>
      </c>
      <c r="G28" s="24" t="s">
        <v>31</v>
      </c>
      <c r="H28" s="24">
        <v>2</v>
      </c>
      <c r="I28" s="26">
        <v>9</v>
      </c>
      <c r="J28" s="27">
        <v>22</v>
      </c>
      <c r="K28" s="24">
        <f t="shared" si="0"/>
        <v>31</v>
      </c>
    </row>
    <row r="29" spans="2:11" ht="29">
      <c r="B29" s="23" t="s">
        <v>227</v>
      </c>
      <c r="C29" s="24" t="s">
        <v>65</v>
      </c>
      <c r="D29" s="25">
        <v>45256</v>
      </c>
      <c r="E29" s="24" t="s">
        <v>137</v>
      </c>
      <c r="F29" s="24" t="s">
        <v>58</v>
      </c>
      <c r="G29" s="24" t="s">
        <v>25</v>
      </c>
      <c r="H29" s="24">
        <v>1</v>
      </c>
      <c r="I29" s="26">
        <v>44</v>
      </c>
      <c r="J29" s="27">
        <v>26</v>
      </c>
      <c r="K29" s="24">
        <f t="shared" si="0"/>
        <v>70</v>
      </c>
    </row>
    <row r="30" spans="2:11" ht="29">
      <c r="B30" s="23" t="s">
        <v>138</v>
      </c>
      <c r="C30" s="24" t="s">
        <v>65</v>
      </c>
      <c r="D30" s="25">
        <v>45257</v>
      </c>
      <c r="E30" s="24" t="s">
        <v>80</v>
      </c>
      <c r="F30" s="24" t="s">
        <v>63</v>
      </c>
      <c r="G30" s="24" t="s">
        <v>28</v>
      </c>
      <c r="H30" s="24">
        <v>1</v>
      </c>
      <c r="I30" s="26">
        <v>6</v>
      </c>
      <c r="J30" s="27">
        <v>25</v>
      </c>
      <c r="K30" s="24">
        <f t="shared" si="0"/>
        <v>31</v>
      </c>
    </row>
    <row r="31" spans="2:11">
      <c r="H31" s="7" t="s">
        <v>33</v>
      </c>
      <c r="I31" s="7">
        <f>SUM(I4:I30)</f>
        <v>687</v>
      </c>
      <c r="J31" s="7">
        <f>SUM(J4:J30)</f>
        <v>791</v>
      </c>
      <c r="K31" s="7">
        <f>SUM(K4:K30)</f>
        <v>1478</v>
      </c>
    </row>
  </sheetData>
  <autoFilter ref="B3:K31" xr:uid="{97A31AB9-D21B-45C7-A052-53A80511812D}">
    <sortState xmlns:xlrd2="http://schemas.microsoft.com/office/spreadsheetml/2017/richdata2" ref="B4:K31">
      <sortCondition ref="F3:F31"/>
    </sortState>
  </autoFilter>
  <mergeCells count="1">
    <mergeCell ref="B2:K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8628A2-4B6C-4325-BD96-43D21089AE5A}">
  <dimension ref="B2:AG35"/>
  <sheetViews>
    <sheetView showGridLines="0" topLeftCell="A2" zoomScaleNormal="100" workbookViewId="0">
      <selection activeCell="B14" sqref="B14:C16"/>
    </sheetView>
  </sheetViews>
  <sheetFormatPr baseColWidth="10" defaultRowHeight="14.5"/>
  <cols>
    <col min="1" max="1" width="3.6328125" customWidth="1"/>
    <col min="2" max="2" width="13.1796875" bestFit="1" customWidth="1"/>
    <col min="3" max="3" width="21.90625" bestFit="1" customWidth="1"/>
    <col min="6" max="6" width="15" customWidth="1"/>
    <col min="7" max="7" width="13.453125" customWidth="1"/>
    <col min="11" max="11" width="12.26953125" customWidth="1"/>
    <col min="12" max="13" width="3.6328125" customWidth="1"/>
    <col min="15" max="15" width="16.08984375" customWidth="1"/>
    <col min="16" max="16" width="16" customWidth="1"/>
    <col min="17" max="17" width="8" customWidth="1"/>
    <col min="19" max="20" width="3.6328125" customWidth="1"/>
    <col min="21" max="21" width="3.7265625" customWidth="1"/>
    <col min="22" max="23" width="14.6328125" customWidth="1"/>
    <col min="24" max="24" width="4.26953125" customWidth="1"/>
    <col min="25" max="25" width="4.54296875" customWidth="1"/>
    <col min="26" max="26" width="3.6328125" customWidth="1"/>
    <col min="33" max="33" width="3.7265625" customWidth="1"/>
  </cols>
  <sheetData>
    <row r="2" spans="2:33" ht="18">
      <c r="B2" s="69" t="s">
        <v>114</v>
      </c>
      <c r="C2" s="69"/>
      <c r="D2" s="69"/>
      <c r="E2" s="69"/>
      <c r="F2" s="69"/>
      <c r="G2" s="69"/>
      <c r="H2" s="69"/>
      <c r="I2" s="69"/>
      <c r="J2" s="69"/>
      <c r="K2" s="69"/>
      <c r="M2" s="17"/>
      <c r="N2" s="18"/>
      <c r="O2" s="18"/>
      <c r="P2" s="18"/>
      <c r="Q2" s="18"/>
      <c r="R2" s="18"/>
      <c r="S2" s="19"/>
      <c r="U2" s="17"/>
      <c r="V2" s="18"/>
      <c r="W2" s="18"/>
      <c r="X2" s="18"/>
      <c r="Y2" s="18"/>
      <c r="Z2" s="18"/>
      <c r="AA2" s="18"/>
      <c r="AB2" s="18"/>
      <c r="AC2" s="18"/>
      <c r="AD2" s="18"/>
      <c r="AE2" s="18"/>
      <c r="AF2" s="18"/>
      <c r="AG2" s="19"/>
    </row>
    <row r="3" spans="2:33">
      <c r="B3" s="70" t="s">
        <v>10</v>
      </c>
      <c r="C3" s="70" t="s">
        <v>11</v>
      </c>
      <c r="D3" s="70" t="s">
        <v>116</v>
      </c>
      <c r="E3" s="70" t="s">
        <v>117</v>
      </c>
      <c r="F3" s="67" t="s">
        <v>146</v>
      </c>
      <c r="G3" s="67" t="s">
        <v>13</v>
      </c>
      <c r="H3" s="68" t="s">
        <v>14</v>
      </c>
      <c r="I3" s="68"/>
      <c r="J3" s="68"/>
      <c r="K3" s="67" t="s">
        <v>15</v>
      </c>
      <c r="M3" s="15"/>
      <c r="O3" s="92" t="s">
        <v>43</v>
      </c>
      <c r="P3" s="93"/>
      <c r="Q3" s="9" t="s">
        <v>18</v>
      </c>
      <c r="S3" s="20"/>
      <c r="U3" s="15"/>
      <c r="V3" s="70" t="s">
        <v>40</v>
      </c>
      <c r="W3" s="70"/>
      <c r="AG3" s="20"/>
    </row>
    <row r="4" spans="2:33" ht="35" customHeight="1">
      <c r="B4" s="70"/>
      <c r="C4" s="70"/>
      <c r="D4" s="70"/>
      <c r="E4" s="70"/>
      <c r="F4" s="67"/>
      <c r="G4" s="67"/>
      <c r="H4" s="3" t="s">
        <v>16</v>
      </c>
      <c r="I4" s="3" t="s">
        <v>17</v>
      </c>
      <c r="J4" s="3" t="s">
        <v>18</v>
      </c>
      <c r="K4" s="67"/>
      <c r="M4" s="15"/>
      <c r="O4" s="3" t="s">
        <v>16</v>
      </c>
      <c r="P4" s="3" t="s">
        <v>17</v>
      </c>
      <c r="Q4" s="10"/>
      <c r="S4" s="20"/>
      <c r="U4" s="15"/>
      <c r="V4" s="3" t="s">
        <v>10</v>
      </c>
      <c r="W4" s="3" t="s">
        <v>39</v>
      </c>
      <c r="AG4" s="20"/>
    </row>
    <row r="5" spans="2:33">
      <c r="B5" s="40" t="s">
        <v>25</v>
      </c>
      <c r="C5" s="4" t="s">
        <v>25</v>
      </c>
      <c r="D5" s="4">
        <v>0</v>
      </c>
      <c r="E5" s="4">
        <v>1</v>
      </c>
      <c r="F5" s="4">
        <f t="shared" ref="F5:F11" si="0">SUM(D5:E5)</f>
        <v>1</v>
      </c>
      <c r="G5" s="40">
        <f>SUM(F5)</f>
        <v>1</v>
      </c>
      <c r="H5" s="4">
        <v>2</v>
      </c>
      <c r="I5" s="4">
        <v>2</v>
      </c>
      <c r="J5" s="4">
        <f t="shared" ref="J5:J11" si="1">SUM(H5:I5)</f>
        <v>4</v>
      </c>
      <c r="K5" s="4">
        <v>1</v>
      </c>
      <c r="M5" s="15"/>
      <c r="O5" s="12">
        <f>SUM(H5:H11)</f>
        <v>60</v>
      </c>
      <c r="P5" s="12">
        <f>SUM(I5:I11)</f>
        <v>29</v>
      </c>
      <c r="Q5" s="12">
        <f>SUM(J5:J11)</f>
        <v>89</v>
      </c>
      <c r="S5" s="20"/>
      <c r="U5" s="15"/>
      <c r="V5" s="6" t="s">
        <v>25</v>
      </c>
      <c r="W5" s="6">
        <f>G5</f>
        <v>1</v>
      </c>
      <c r="AG5" s="20"/>
    </row>
    <row r="6" spans="2:33">
      <c r="B6" s="71" t="s">
        <v>20</v>
      </c>
      <c r="C6" s="4" t="s">
        <v>24</v>
      </c>
      <c r="D6" s="4">
        <v>1</v>
      </c>
      <c r="E6" s="4">
        <v>0</v>
      </c>
      <c r="F6" s="4">
        <f t="shared" si="0"/>
        <v>1</v>
      </c>
      <c r="G6" s="71">
        <f>SUM(F6:F7)</f>
        <v>2</v>
      </c>
      <c r="H6" s="4">
        <v>0</v>
      </c>
      <c r="I6" s="4">
        <v>4</v>
      </c>
      <c r="J6" s="4">
        <f t="shared" si="1"/>
        <v>4</v>
      </c>
      <c r="K6" s="4">
        <v>2</v>
      </c>
      <c r="M6" s="15"/>
      <c r="S6" s="20"/>
      <c r="U6" s="15"/>
      <c r="V6" s="6" t="s">
        <v>20</v>
      </c>
      <c r="W6" s="6">
        <f>G6</f>
        <v>2</v>
      </c>
      <c r="AG6" s="20"/>
    </row>
    <row r="7" spans="2:33">
      <c r="B7" s="71"/>
      <c r="C7" s="4" t="s">
        <v>82</v>
      </c>
      <c r="D7" s="4">
        <v>0</v>
      </c>
      <c r="E7" s="4">
        <v>1</v>
      </c>
      <c r="F7" s="4">
        <f t="shared" si="0"/>
        <v>1</v>
      </c>
      <c r="G7" s="71"/>
      <c r="H7" s="4">
        <v>3</v>
      </c>
      <c r="I7" s="4">
        <v>4</v>
      </c>
      <c r="J7" s="4">
        <f t="shared" si="1"/>
        <v>7</v>
      </c>
      <c r="K7" s="4">
        <v>2</v>
      </c>
      <c r="M7" s="15"/>
      <c r="S7" s="20"/>
      <c r="U7" s="15"/>
      <c r="V7" s="6" t="s">
        <v>27</v>
      </c>
      <c r="W7" s="6">
        <f>G8</f>
        <v>2</v>
      </c>
      <c r="AG7" s="20"/>
    </row>
    <row r="8" spans="2:33">
      <c r="B8" s="71" t="s">
        <v>27</v>
      </c>
      <c r="C8" s="4" t="s">
        <v>60</v>
      </c>
      <c r="D8" s="4">
        <v>1</v>
      </c>
      <c r="E8" s="4">
        <v>0</v>
      </c>
      <c r="F8" s="4">
        <f t="shared" si="0"/>
        <v>1</v>
      </c>
      <c r="G8" s="71">
        <f>SUM(F8:F9)</f>
        <v>2</v>
      </c>
      <c r="H8" s="4">
        <v>1</v>
      </c>
      <c r="I8" s="4">
        <v>0</v>
      </c>
      <c r="J8" s="4">
        <f t="shared" si="1"/>
        <v>1</v>
      </c>
      <c r="K8" s="4">
        <v>1</v>
      </c>
      <c r="M8" s="15"/>
      <c r="S8" s="20"/>
      <c r="U8" s="15"/>
      <c r="V8" s="6" t="s">
        <v>29</v>
      </c>
      <c r="W8" s="6">
        <f>G10</f>
        <v>1</v>
      </c>
      <c r="AG8" s="20"/>
    </row>
    <row r="9" spans="2:33">
      <c r="B9" s="71"/>
      <c r="C9" s="4" t="s">
        <v>83</v>
      </c>
      <c r="D9" s="4">
        <v>0</v>
      </c>
      <c r="E9" s="4">
        <v>1</v>
      </c>
      <c r="F9" s="4">
        <f t="shared" si="0"/>
        <v>1</v>
      </c>
      <c r="G9" s="71"/>
      <c r="H9" s="4">
        <v>47</v>
      </c>
      <c r="I9" s="4">
        <v>9</v>
      </c>
      <c r="J9" s="4">
        <f t="shared" si="1"/>
        <v>56</v>
      </c>
      <c r="K9" s="4">
        <v>1</v>
      </c>
      <c r="M9" s="15"/>
      <c r="S9" s="20"/>
      <c r="U9" s="15"/>
      <c r="V9" s="6" t="s">
        <v>22</v>
      </c>
      <c r="W9" s="6">
        <f>G11</f>
        <v>2</v>
      </c>
      <c r="AG9" s="20"/>
    </row>
    <row r="10" spans="2:33">
      <c r="B10" s="40" t="s">
        <v>29</v>
      </c>
      <c r="C10" s="4" t="s">
        <v>35</v>
      </c>
      <c r="D10" s="4">
        <v>0</v>
      </c>
      <c r="E10" s="4">
        <v>1</v>
      </c>
      <c r="F10" s="4">
        <f t="shared" si="0"/>
        <v>1</v>
      </c>
      <c r="G10" s="40">
        <f>SUM(F10)</f>
        <v>1</v>
      </c>
      <c r="H10" s="4">
        <v>5</v>
      </c>
      <c r="I10" s="4">
        <v>3</v>
      </c>
      <c r="J10" s="4">
        <f t="shared" si="1"/>
        <v>8</v>
      </c>
      <c r="K10" s="4">
        <v>1</v>
      </c>
      <c r="M10" s="15"/>
      <c r="S10" s="20"/>
      <c r="U10" s="15"/>
      <c r="V10" s="13" t="s">
        <v>18</v>
      </c>
      <c r="W10" s="13">
        <f>SUM(W5:W9)</f>
        <v>8</v>
      </c>
      <c r="AG10" s="20"/>
    </row>
    <row r="11" spans="2:33">
      <c r="B11" s="40" t="s">
        <v>22</v>
      </c>
      <c r="C11" s="4" t="s">
        <v>53</v>
      </c>
      <c r="D11" s="4">
        <v>1</v>
      </c>
      <c r="E11" s="4">
        <v>1</v>
      </c>
      <c r="F11" s="4">
        <f t="shared" si="0"/>
        <v>2</v>
      </c>
      <c r="G11" s="40">
        <f>SUM(F11)</f>
        <v>2</v>
      </c>
      <c r="H11" s="4">
        <v>2</v>
      </c>
      <c r="I11" s="4">
        <v>7</v>
      </c>
      <c r="J11" s="4">
        <f t="shared" si="1"/>
        <v>9</v>
      </c>
      <c r="K11" s="4">
        <v>1</v>
      </c>
      <c r="M11" s="15"/>
      <c r="S11" s="20"/>
      <c r="U11" s="15"/>
      <c r="V11" s="47"/>
      <c r="W11" s="47"/>
      <c r="AG11" s="20"/>
    </row>
    <row r="12" spans="2:33">
      <c r="B12" s="81" t="s">
        <v>120</v>
      </c>
      <c r="C12" s="81"/>
      <c r="D12" s="7">
        <f t="shared" ref="D12:J12" si="2">SUM(D5:D11)</f>
        <v>3</v>
      </c>
      <c r="E12" s="7">
        <f t="shared" si="2"/>
        <v>5</v>
      </c>
      <c r="F12" s="7">
        <f t="shared" si="2"/>
        <v>8</v>
      </c>
      <c r="G12" s="7">
        <f t="shared" si="2"/>
        <v>8</v>
      </c>
      <c r="H12" s="7">
        <f t="shared" si="2"/>
        <v>60</v>
      </c>
      <c r="I12" s="7">
        <f t="shared" si="2"/>
        <v>29</v>
      </c>
      <c r="J12" s="7">
        <f t="shared" si="2"/>
        <v>89</v>
      </c>
      <c r="M12" s="15"/>
      <c r="S12" s="20"/>
      <c r="U12" s="15"/>
      <c r="V12" s="54"/>
      <c r="W12" s="54"/>
      <c r="AG12" s="20"/>
    </row>
    <row r="13" spans="2:33">
      <c r="M13" s="15"/>
      <c r="S13" s="20"/>
      <c r="U13" s="15"/>
      <c r="AG13" s="20"/>
    </row>
    <row r="14" spans="2:33">
      <c r="B14" s="82" t="s">
        <v>176</v>
      </c>
      <c r="C14" s="83"/>
      <c r="M14" s="15"/>
      <c r="S14" s="20"/>
      <c r="U14" s="15"/>
      <c r="AG14" s="20"/>
    </row>
    <row r="15" spans="2:33">
      <c r="B15" s="84" t="s">
        <v>177</v>
      </c>
      <c r="C15" s="85"/>
      <c r="M15" s="15"/>
      <c r="S15" s="20"/>
      <c r="U15" s="15"/>
      <c r="AG15" s="20"/>
    </row>
    <row r="16" spans="2:33">
      <c r="B16" s="86" t="s">
        <v>178</v>
      </c>
      <c r="C16" s="87"/>
      <c r="M16" s="15"/>
      <c r="S16" s="20"/>
      <c r="U16" s="15"/>
      <c r="AG16" s="20"/>
    </row>
    <row r="17" spans="2:33">
      <c r="M17" s="15"/>
      <c r="S17" s="20"/>
      <c r="U17" s="16"/>
      <c r="V17" s="14"/>
      <c r="W17" s="14"/>
      <c r="X17" s="14"/>
      <c r="Y17" s="14"/>
      <c r="Z17" s="14"/>
      <c r="AA17" s="14"/>
      <c r="AB17" s="14"/>
      <c r="AC17" s="14"/>
      <c r="AD17" s="14"/>
      <c r="AE17" s="14"/>
      <c r="AF17" s="14"/>
      <c r="AG17" s="21"/>
    </row>
    <row r="18" spans="2:33">
      <c r="M18" s="15"/>
      <c r="S18" s="20"/>
    </row>
    <row r="19" spans="2:33">
      <c r="M19" s="15"/>
      <c r="S19" s="20"/>
    </row>
    <row r="20" spans="2:33">
      <c r="M20" s="15"/>
      <c r="S20" s="20"/>
    </row>
    <row r="21" spans="2:33">
      <c r="M21" s="16"/>
      <c r="N21" s="14"/>
      <c r="O21" s="14"/>
      <c r="P21" s="14"/>
      <c r="Q21" s="14"/>
      <c r="R21" s="14"/>
      <c r="S21" s="21"/>
    </row>
    <row r="25" spans="2:33" ht="18">
      <c r="B25" s="91"/>
      <c r="C25" s="91"/>
      <c r="D25" s="91"/>
      <c r="E25" s="91"/>
      <c r="F25" s="91"/>
      <c r="G25" s="91"/>
      <c r="H25" s="91"/>
      <c r="I25" s="91"/>
      <c r="J25" s="91"/>
      <c r="K25" s="91"/>
    </row>
    <row r="26" spans="2:33">
      <c r="B26" s="90"/>
      <c r="C26" s="90"/>
      <c r="D26" s="90"/>
      <c r="E26" s="90"/>
      <c r="F26" s="89"/>
      <c r="G26" s="89"/>
      <c r="H26" s="88"/>
      <c r="I26" s="88"/>
      <c r="J26" s="88"/>
      <c r="K26" s="89"/>
    </row>
    <row r="27" spans="2:33">
      <c r="B27" s="90"/>
      <c r="C27" s="90"/>
      <c r="D27" s="90"/>
      <c r="E27" s="90"/>
      <c r="F27" s="89"/>
      <c r="G27" s="89"/>
      <c r="H27" s="45"/>
      <c r="I27" s="45"/>
      <c r="J27" s="45"/>
      <c r="K27" s="89"/>
    </row>
    <row r="28" spans="2:33">
      <c r="B28" s="46"/>
      <c r="C28" s="44"/>
      <c r="D28" s="44"/>
      <c r="E28" s="44"/>
      <c r="F28" s="44"/>
      <c r="G28" s="46"/>
      <c r="H28" s="44"/>
      <c r="I28" s="44"/>
      <c r="J28" s="44"/>
      <c r="K28" s="44"/>
    </row>
    <row r="29" spans="2:33">
      <c r="B29" s="59"/>
      <c r="C29" s="44"/>
      <c r="D29" s="44"/>
      <c r="E29" s="44"/>
      <c r="F29" s="44"/>
      <c r="G29" s="59"/>
      <c r="H29" s="44"/>
      <c r="I29" s="44"/>
      <c r="J29" s="44"/>
      <c r="K29" s="44"/>
    </row>
    <row r="30" spans="2:33">
      <c r="B30" s="59"/>
      <c r="C30" s="44"/>
      <c r="D30" s="44"/>
      <c r="E30" s="44"/>
      <c r="F30" s="44"/>
      <c r="G30" s="59"/>
      <c r="H30" s="44"/>
      <c r="I30" s="44"/>
      <c r="J30" s="44"/>
      <c r="K30" s="44"/>
    </row>
    <row r="31" spans="2:33">
      <c r="B31" s="59"/>
      <c r="C31" s="44"/>
      <c r="D31" s="44"/>
      <c r="E31" s="44"/>
      <c r="F31" s="44"/>
      <c r="G31" s="59"/>
      <c r="H31" s="44"/>
      <c r="I31" s="44"/>
      <c r="J31" s="44"/>
      <c r="K31" s="44"/>
    </row>
    <row r="32" spans="2:33">
      <c r="B32" s="59"/>
      <c r="C32" s="44"/>
      <c r="D32" s="44"/>
      <c r="E32" s="44"/>
      <c r="F32" s="44"/>
      <c r="G32" s="59"/>
      <c r="H32" s="44"/>
      <c r="I32" s="44"/>
      <c r="J32" s="44"/>
      <c r="K32" s="44"/>
    </row>
    <row r="33" spans="2:11">
      <c r="B33" s="46"/>
      <c r="C33" s="44"/>
      <c r="D33" s="44"/>
      <c r="E33" s="44"/>
      <c r="F33" s="44"/>
      <c r="G33" s="46"/>
      <c r="H33" s="44"/>
      <c r="I33" s="44"/>
      <c r="J33" s="44"/>
      <c r="K33" s="44"/>
    </row>
    <row r="34" spans="2:11">
      <c r="B34" s="46"/>
      <c r="C34" s="44"/>
      <c r="D34" s="44"/>
      <c r="E34" s="44"/>
      <c r="F34" s="44"/>
      <c r="G34" s="46"/>
      <c r="H34" s="44"/>
      <c r="I34" s="44"/>
      <c r="J34" s="44"/>
      <c r="K34" s="44"/>
    </row>
    <row r="35" spans="2:11">
      <c r="B35" s="61"/>
      <c r="C35" s="61"/>
      <c r="D35" s="53"/>
      <c r="E35" s="53"/>
      <c r="F35" s="53"/>
      <c r="G35" s="53"/>
      <c r="H35" s="53"/>
      <c r="I35" s="53"/>
      <c r="J35" s="53"/>
      <c r="K35" s="44"/>
    </row>
  </sheetData>
  <mergeCells count="33">
    <mergeCell ref="V3:W3"/>
    <mergeCell ref="O3:P3"/>
    <mergeCell ref="B12:C12"/>
    <mergeCell ref="B2:K2"/>
    <mergeCell ref="B3:B4"/>
    <mergeCell ref="C3:C4"/>
    <mergeCell ref="H3:J3"/>
    <mergeCell ref="K3:K4"/>
    <mergeCell ref="D3:D4"/>
    <mergeCell ref="E3:E4"/>
    <mergeCell ref="F3:F4"/>
    <mergeCell ref="G3:G4"/>
    <mergeCell ref="B6:B7"/>
    <mergeCell ref="G6:G7"/>
    <mergeCell ref="B8:B9"/>
    <mergeCell ref="G8:G9"/>
    <mergeCell ref="B31:B32"/>
    <mergeCell ref="G31:G32"/>
    <mergeCell ref="B35:C35"/>
    <mergeCell ref="B25:K25"/>
    <mergeCell ref="B26:B27"/>
    <mergeCell ref="C26:C27"/>
    <mergeCell ref="D26:D27"/>
    <mergeCell ref="E26:E27"/>
    <mergeCell ref="F26:F27"/>
    <mergeCell ref="G26:G27"/>
    <mergeCell ref="H26:J26"/>
    <mergeCell ref="K26:K27"/>
    <mergeCell ref="B14:C14"/>
    <mergeCell ref="B15:C15"/>
    <mergeCell ref="B16:C16"/>
    <mergeCell ref="B29:B30"/>
    <mergeCell ref="G29:G30"/>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5DDC2A-F259-4D64-9430-1B25C89EDC42}">
  <dimension ref="B1:K12"/>
  <sheetViews>
    <sheetView showGridLines="0" topLeftCell="C6" workbookViewId="0">
      <selection activeCell="G9" sqref="G9"/>
    </sheetView>
  </sheetViews>
  <sheetFormatPr baseColWidth="10" defaultRowHeight="14.5"/>
  <cols>
    <col min="1" max="1" width="3.6328125" customWidth="1"/>
    <col min="2" max="2" width="114" bestFit="1" customWidth="1"/>
    <col min="3" max="3" width="11.1796875" bestFit="1" customWidth="1"/>
    <col min="5" max="5" width="58.08984375" bestFit="1" customWidth="1"/>
    <col min="6" max="6" width="14.453125" customWidth="1"/>
    <col min="7" max="7" width="15.453125" bestFit="1" customWidth="1"/>
    <col min="8" max="8" width="15.6328125" customWidth="1"/>
  </cols>
  <sheetData>
    <row r="1" spans="2:11" ht="14" customHeight="1"/>
    <row r="2" spans="2:11" ht="18">
      <c r="B2" s="69" t="s">
        <v>114</v>
      </c>
      <c r="C2" s="69"/>
      <c r="D2" s="69"/>
      <c r="E2" s="69"/>
      <c r="F2" s="69"/>
      <c r="G2" s="69"/>
      <c r="H2" s="69"/>
      <c r="I2" s="69"/>
      <c r="J2" s="69"/>
      <c r="K2" s="69"/>
    </row>
    <row r="3" spans="2:11" ht="29">
      <c r="B3" s="1" t="s">
        <v>0</v>
      </c>
      <c r="C3" s="1" t="s">
        <v>1</v>
      </c>
      <c r="D3" s="2" t="s">
        <v>2</v>
      </c>
      <c r="E3" s="1" t="s">
        <v>3</v>
      </c>
      <c r="F3" s="1" t="s">
        <v>4</v>
      </c>
      <c r="G3" s="1" t="s">
        <v>5</v>
      </c>
      <c r="H3" s="2" t="s">
        <v>6</v>
      </c>
      <c r="I3" s="1" t="s">
        <v>7</v>
      </c>
      <c r="J3" s="1" t="s">
        <v>8</v>
      </c>
      <c r="K3" s="1" t="s">
        <v>9</v>
      </c>
    </row>
    <row r="4" spans="2:11">
      <c r="B4" s="24" t="s">
        <v>147</v>
      </c>
      <c r="C4" s="24" t="s">
        <v>44</v>
      </c>
      <c r="D4" s="25">
        <v>45202</v>
      </c>
      <c r="E4" s="24" t="s">
        <v>81</v>
      </c>
      <c r="F4" s="24" t="s">
        <v>60</v>
      </c>
      <c r="G4" s="24" t="s">
        <v>27</v>
      </c>
      <c r="H4" s="24">
        <v>1</v>
      </c>
      <c r="I4" s="26">
        <v>1</v>
      </c>
      <c r="J4" s="27">
        <v>0</v>
      </c>
      <c r="K4" s="24">
        <f>SUM(I4:J4)</f>
        <v>1</v>
      </c>
    </row>
    <row r="5" spans="2:11" ht="29">
      <c r="B5" s="23" t="s">
        <v>210</v>
      </c>
      <c r="C5" s="24" t="s">
        <v>44</v>
      </c>
      <c r="D5" s="25">
        <v>45208</v>
      </c>
      <c r="E5" s="24" t="s">
        <v>163</v>
      </c>
      <c r="F5" s="24" t="s">
        <v>53</v>
      </c>
      <c r="G5" s="24" t="s">
        <v>22</v>
      </c>
      <c r="H5" s="24">
        <v>1</v>
      </c>
      <c r="I5" s="26">
        <v>0</v>
      </c>
      <c r="J5" s="27">
        <v>5</v>
      </c>
      <c r="K5" s="24">
        <f t="shared" ref="K5:K11" si="0">SUM(I5:J5)</f>
        <v>5</v>
      </c>
    </row>
    <row r="6" spans="2:11" ht="29">
      <c r="B6" s="23" t="s">
        <v>155</v>
      </c>
      <c r="C6" s="24" t="s">
        <v>44</v>
      </c>
      <c r="D6" s="25">
        <v>45217</v>
      </c>
      <c r="E6" s="24" t="s">
        <v>152</v>
      </c>
      <c r="F6" s="24" t="s">
        <v>24</v>
      </c>
      <c r="G6" s="24" t="s">
        <v>20</v>
      </c>
      <c r="H6" s="24">
        <v>2</v>
      </c>
      <c r="I6" s="26">
        <v>0</v>
      </c>
      <c r="J6" s="27">
        <v>4</v>
      </c>
      <c r="K6" s="24">
        <f t="shared" si="0"/>
        <v>4</v>
      </c>
    </row>
    <row r="7" spans="2:11" ht="41.5" customHeight="1">
      <c r="B7" s="23" t="s">
        <v>148</v>
      </c>
      <c r="C7" s="24" t="s">
        <v>65</v>
      </c>
      <c r="D7" s="25">
        <v>45238</v>
      </c>
      <c r="E7" s="24" t="s">
        <v>151</v>
      </c>
      <c r="F7" s="58" t="s">
        <v>82</v>
      </c>
      <c r="G7" s="24" t="s">
        <v>20</v>
      </c>
      <c r="H7" s="24">
        <v>2</v>
      </c>
      <c r="I7" s="26">
        <v>3</v>
      </c>
      <c r="J7" s="27">
        <v>4</v>
      </c>
      <c r="K7" s="24">
        <f t="shared" si="0"/>
        <v>7</v>
      </c>
    </row>
    <row r="8" spans="2:11" ht="29">
      <c r="B8" s="23" t="s">
        <v>156</v>
      </c>
      <c r="C8" s="24" t="s">
        <v>65</v>
      </c>
      <c r="D8" s="25">
        <v>45239</v>
      </c>
      <c r="E8" s="24" t="s">
        <v>163</v>
      </c>
      <c r="F8" s="24" t="s">
        <v>53</v>
      </c>
      <c r="G8" s="24" t="s">
        <v>22</v>
      </c>
      <c r="H8" s="24">
        <v>1</v>
      </c>
      <c r="I8" s="26">
        <v>2</v>
      </c>
      <c r="J8" s="27">
        <v>2</v>
      </c>
      <c r="K8" s="24">
        <f t="shared" si="0"/>
        <v>4</v>
      </c>
    </row>
    <row r="9" spans="2:11" ht="29">
      <c r="B9" s="23" t="s">
        <v>157</v>
      </c>
      <c r="C9" s="24" t="s">
        <v>65</v>
      </c>
      <c r="D9" s="25">
        <v>45240</v>
      </c>
      <c r="E9" s="24" t="s">
        <v>150</v>
      </c>
      <c r="F9" s="24" t="s">
        <v>83</v>
      </c>
      <c r="G9" s="24" t="s">
        <v>27</v>
      </c>
      <c r="H9" s="24">
        <v>1</v>
      </c>
      <c r="I9" s="26">
        <v>47</v>
      </c>
      <c r="J9" s="27">
        <v>9</v>
      </c>
      <c r="K9" s="24">
        <f t="shared" si="0"/>
        <v>56</v>
      </c>
    </row>
    <row r="10" spans="2:11" ht="29">
      <c r="B10" s="39" t="s">
        <v>211</v>
      </c>
      <c r="C10" s="24" t="s">
        <v>65</v>
      </c>
      <c r="D10" s="25">
        <v>45244</v>
      </c>
      <c r="E10" s="24" t="s">
        <v>149</v>
      </c>
      <c r="F10" s="24" t="s">
        <v>25</v>
      </c>
      <c r="G10" s="24" t="s">
        <v>25</v>
      </c>
      <c r="H10" s="24">
        <v>1</v>
      </c>
      <c r="I10" s="26">
        <v>2</v>
      </c>
      <c r="J10" s="27">
        <v>2</v>
      </c>
      <c r="K10" s="24">
        <f t="shared" si="0"/>
        <v>4</v>
      </c>
    </row>
    <row r="11" spans="2:11">
      <c r="B11" s="23" t="s">
        <v>212</v>
      </c>
      <c r="C11" s="24" t="s">
        <v>65</v>
      </c>
      <c r="D11" s="25">
        <v>45245</v>
      </c>
      <c r="E11" s="24" t="s">
        <v>179</v>
      </c>
      <c r="F11" s="24" t="s">
        <v>32</v>
      </c>
      <c r="G11" s="24" t="s">
        <v>29</v>
      </c>
      <c r="H11" s="24">
        <v>1</v>
      </c>
      <c r="I11" s="26">
        <v>5</v>
      </c>
      <c r="J11" s="27">
        <v>3</v>
      </c>
      <c r="K11" s="24">
        <f t="shared" si="0"/>
        <v>8</v>
      </c>
    </row>
    <row r="12" spans="2:11">
      <c r="C12" s="51"/>
      <c r="D12" s="52"/>
      <c r="E12" s="51"/>
      <c r="F12" s="51"/>
      <c r="G12" s="51"/>
      <c r="H12" s="5" t="s">
        <v>33</v>
      </c>
      <c r="I12" s="7">
        <f>SUM(I4:I11)</f>
        <v>60</v>
      </c>
      <c r="J12" s="7">
        <f>SUM(J4:J11)</f>
        <v>29</v>
      </c>
      <c r="K12" s="7">
        <f>SUM(K4:K11)</f>
        <v>89</v>
      </c>
    </row>
  </sheetData>
  <autoFilter ref="B3:K12" xr:uid="{285DDC2A-F259-4D64-9430-1B25C89EDC42}"/>
  <mergeCells count="1">
    <mergeCell ref="B2:K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CCD665-453F-4F61-94BD-94C8951B74E2}">
  <dimension ref="B2:AG34"/>
  <sheetViews>
    <sheetView showGridLines="0" zoomScaleNormal="100" workbookViewId="0">
      <selection activeCell="B14" sqref="B14:C16"/>
    </sheetView>
  </sheetViews>
  <sheetFormatPr baseColWidth="10" defaultRowHeight="14.5"/>
  <cols>
    <col min="1" max="1" width="3.6328125" customWidth="1"/>
    <col min="2" max="2" width="13.1796875" bestFit="1" customWidth="1"/>
    <col min="3" max="3" width="23.6328125" bestFit="1" customWidth="1"/>
    <col min="7" max="7" width="13.453125" customWidth="1"/>
    <col min="12" max="13" width="3.6328125" customWidth="1"/>
    <col min="15" max="16" width="16.08984375" customWidth="1"/>
    <col min="17" max="17" width="8" customWidth="1"/>
    <col min="19" max="21" width="3.6328125" customWidth="1"/>
    <col min="22" max="23" width="14.6328125" customWidth="1"/>
    <col min="24" max="25" width="3.6328125" customWidth="1"/>
    <col min="33" max="33" width="3.54296875" customWidth="1"/>
  </cols>
  <sheetData>
    <row r="2" spans="2:33" ht="18">
      <c r="B2" s="94" t="s">
        <v>122</v>
      </c>
      <c r="C2" s="94"/>
      <c r="D2" s="94"/>
      <c r="E2" s="94"/>
      <c r="F2" s="94"/>
      <c r="G2" s="94"/>
      <c r="H2" s="94"/>
      <c r="I2" s="94"/>
      <c r="J2" s="94"/>
      <c r="K2" s="94"/>
      <c r="M2" s="17"/>
      <c r="N2" s="18"/>
      <c r="O2" s="18"/>
      <c r="P2" s="18"/>
      <c r="Q2" s="18"/>
      <c r="R2" s="18"/>
      <c r="S2" s="19"/>
      <c r="U2" s="17"/>
      <c r="V2" s="18"/>
      <c r="W2" s="18"/>
      <c r="X2" s="18"/>
      <c r="Y2" s="18"/>
      <c r="Z2" s="18"/>
      <c r="AA2" s="18"/>
      <c r="AB2" s="18"/>
      <c r="AC2" s="18"/>
      <c r="AD2" s="18"/>
      <c r="AE2" s="18"/>
      <c r="AF2" s="18"/>
      <c r="AG2" s="19"/>
    </row>
    <row r="3" spans="2:33" ht="14.5" customHeight="1">
      <c r="B3" s="70" t="s">
        <v>10</v>
      </c>
      <c r="C3" s="70" t="s">
        <v>11</v>
      </c>
      <c r="D3" s="70" t="s">
        <v>116</v>
      </c>
      <c r="E3" s="70" t="s">
        <v>117</v>
      </c>
      <c r="F3" s="67" t="s">
        <v>34</v>
      </c>
      <c r="G3" s="67" t="s">
        <v>13</v>
      </c>
      <c r="H3" s="68" t="s">
        <v>14</v>
      </c>
      <c r="I3" s="68"/>
      <c r="J3" s="68"/>
      <c r="K3" s="67" t="s">
        <v>15</v>
      </c>
      <c r="M3" s="15"/>
      <c r="O3" s="92" t="s">
        <v>43</v>
      </c>
      <c r="P3" s="93"/>
      <c r="Q3" s="9" t="s">
        <v>18</v>
      </c>
      <c r="S3" s="20"/>
      <c r="U3" s="15"/>
      <c r="V3" s="70" t="s">
        <v>41</v>
      </c>
      <c r="W3" s="70"/>
      <c r="AG3" s="20"/>
    </row>
    <row r="4" spans="2:33">
      <c r="B4" s="70"/>
      <c r="C4" s="70"/>
      <c r="D4" s="70"/>
      <c r="E4" s="70"/>
      <c r="F4" s="67"/>
      <c r="G4" s="67"/>
      <c r="H4" s="3" t="s">
        <v>16</v>
      </c>
      <c r="I4" s="3" t="s">
        <v>17</v>
      </c>
      <c r="J4" s="3" t="s">
        <v>18</v>
      </c>
      <c r="K4" s="67"/>
      <c r="M4" s="15"/>
      <c r="O4" s="3" t="s">
        <v>16</v>
      </c>
      <c r="P4" s="3" t="s">
        <v>17</v>
      </c>
      <c r="Q4" s="10"/>
      <c r="S4" s="20"/>
      <c r="U4" s="15"/>
      <c r="V4" s="3" t="s">
        <v>10</v>
      </c>
      <c r="W4" s="3" t="s">
        <v>39</v>
      </c>
      <c r="AG4" s="20"/>
    </row>
    <row r="5" spans="2:33">
      <c r="B5" s="40" t="s">
        <v>21</v>
      </c>
      <c r="C5" s="4" t="s">
        <v>21</v>
      </c>
      <c r="D5" s="4">
        <v>0</v>
      </c>
      <c r="E5" s="4">
        <v>1</v>
      </c>
      <c r="F5" s="4">
        <f>SUM(D5:E5)</f>
        <v>1</v>
      </c>
      <c r="G5" s="40">
        <f>SUM(F5)</f>
        <v>1</v>
      </c>
      <c r="H5" s="4">
        <v>1</v>
      </c>
      <c r="I5" s="4">
        <v>24</v>
      </c>
      <c r="J5" s="4">
        <f>SUM(H5:I5)</f>
        <v>25</v>
      </c>
      <c r="K5" s="4">
        <v>2</v>
      </c>
      <c r="M5" s="15"/>
      <c r="O5" s="12">
        <f>SUM(H5:H11)</f>
        <v>30</v>
      </c>
      <c r="P5" s="12">
        <f>SUM(I5:I11)</f>
        <v>66</v>
      </c>
      <c r="Q5" s="12">
        <f>SUM(J5:J11)</f>
        <v>96</v>
      </c>
      <c r="S5" s="20"/>
      <c r="U5" s="15"/>
      <c r="V5" s="6" t="s">
        <v>21</v>
      </c>
      <c r="W5" s="6">
        <f>G5</f>
        <v>1</v>
      </c>
      <c r="AG5" s="20"/>
    </row>
    <row r="6" spans="2:33">
      <c r="B6" s="40" t="s">
        <v>25</v>
      </c>
      <c r="C6" s="4" t="s">
        <v>25</v>
      </c>
      <c r="D6" s="4">
        <v>1</v>
      </c>
      <c r="E6" s="4">
        <v>1</v>
      </c>
      <c r="F6" s="4">
        <f t="shared" ref="F6:F11" si="0">SUM(D6:E6)</f>
        <v>2</v>
      </c>
      <c r="G6" s="40">
        <f t="shared" ref="G6:G8" si="1">SUM(F6)</f>
        <v>2</v>
      </c>
      <c r="H6" s="4">
        <v>3</v>
      </c>
      <c r="I6" s="4">
        <v>5</v>
      </c>
      <c r="J6" s="4">
        <f t="shared" ref="J6:J11" si="2">SUM(H6:I6)</f>
        <v>8</v>
      </c>
      <c r="K6" s="4">
        <v>1</v>
      </c>
      <c r="M6" s="15"/>
      <c r="S6" s="20"/>
      <c r="U6" s="15"/>
      <c r="V6" s="6" t="s">
        <v>25</v>
      </c>
      <c r="W6" s="6">
        <f>G6</f>
        <v>2</v>
      </c>
      <c r="AG6" s="20"/>
    </row>
    <row r="7" spans="2:33">
      <c r="B7" s="40" t="s">
        <v>20</v>
      </c>
      <c r="C7" s="4" t="s">
        <v>19</v>
      </c>
      <c r="D7" s="4">
        <v>1</v>
      </c>
      <c r="E7" s="4">
        <v>0</v>
      </c>
      <c r="F7" s="4">
        <f t="shared" si="0"/>
        <v>1</v>
      </c>
      <c r="G7" s="40">
        <f t="shared" si="1"/>
        <v>1</v>
      </c>
      <c r="H7" s="4">
        <v>24</v>
      </c>
      <c r="I7" s="4">
        <v>16</v>
      </c>
      <c r="J7" s="4">
        <f t="shared" si="2"/>
        <v>40</v>
      </c>
      <c r="K7" s="4">
        <v>2</v>
      </c>
      <c r="M7" s="15"/>
      <c r="S7" s="20"/>
      <c r="U7" s="15"/>
      <c r="V7" s="6" t="s">
        <v>20</v>
      </c>
      <c r="W7" s="6">
        <f>G7</f>
        <v>1</v>
      </c>
      <c r="AG7" s="20"/>
    </row>
    <row r="8" spans="2:33">
      <c r="B8" s="40" t="s">
        <v>31</v>
      </c>
      <c r="C8" s="4" t="s">
        <v>64</v>
      </c>
      <c r="D8" s="4">
        <v>1</v>
      </c>
      <c r="E8" s="4">
        <v>0</v>
      </c>
      <c r="F8" s="4">
        <f t="shared" si="0"/>
        <v>1</v>
      </c>
      <c r="G8" s="40">
        <f t="shared" si="1"/>
        <v>1</v>
      </c>
      <c r="H8" s="4">
        <v>1</v>
      </c>
      <c r="I8" s="4">
        <v>4</v>
      </c>
      <c r="J8" s="4">
        <f t="shared" si="2"/>
        <v>5</v>
      </c>
      <c r="K8" s="4">
        <v>2</v>
      </c>
      <c r="M8" s="15"/>
      <c r="S8" s="20"/>
      <c r="U8" s="15"/>
      <c r="V8" s="6" t="s">
        <v>31</v>
      </c>
      <c r="W8" s="6">
        <f>G8</f>
        <v>1</v>
      </c>
      <c r="AG8" s="20"/>
    </row>
    <row r="9" spans="2:33">
      <c r="B9" s="71" t="s">
        <v>29</v>
      </c>
      <c r="C9" s="4" t="s">
        <v>86</v>
      </c>
      <c r="D9" s="4">
        <v>0</v>
      </c>
      <c r="E9" s="4">
        <v>1</v>
      </c>
      <c r="F9" s="4">
        <f t="shared" si="0"/>
        <v>1</v>
      </c>
      <c r="G9" s="71">
        <f>SUM(F9:F10)</f>
        <v>2</v>
      </c>
      <c r="H9" s="4">
        <v>0</v>
      </c>
      <c r="I9" s="4">
        <v>5</v>
      </c>
      <c r="J9" s="4">
        <f t="shared" si="2"/>
        <v>5</v>
      </c>
      <c r="K9" s="4">
        <v>1</v>
      </c>
      <c r="M9" s="15"/>
      <c r="S9" s="20"/>
      <c r="U9" s="15"/>
      <c r="V9" s="6" t="s">
        <v>29</v>
      </c>
      <c r="W9" s="6">
        <f>G9</f>
        <v>2</v>
      </c>
      <c r="AG9" s="20"/>
    </row>
    <row r="10" spans="2:33">
      <c r="B10" s="71"/>
      <c r="C10" s="4" t="s">
        <v>87</v>
      </c>
      <c r="D10" s="4">
        <v>0</v>
      </c>
      <c r="E10" s="4">
        <v>1</v>
      </c>
      <c r="F10" s="4">
        <f t="shared" si="0"/>
        <v>1</v>
      </c>
      <c r="G10" s="71"/>
      <c r="H10" s="4">
        <v>0</v>
      </c>
      <c r="I10" s="4">
        <v>1</v>
      </c>
      <c r="J10" s="4">
        <f t="shared" si="2"/>
        <v>1</v>
      </c>
      <c r="K10" s="4">
        <v>1</v>
      </c>
      <c r="M10" s="15"/>
      <c r="S10" s="20"/>
      <c r="U10" s="15"/>
      <c r="V10" s="55" t="s">
        <v>47</v>
      </c>
      <c r="W10" s="55">
        <f>G11</f>
        <v>1</v>
      </c>
      <c r="AG10" s="20"/>
    </row>
    <row r="11" spans="2:33">
      <c r="B11" s="40" t="s">
        <v>47</v>
      </c>
      <c r="C11" s="4" t="s">
        <v>46</v>
      </c>
      <c r="D11" s="4">
        <v>0</v>
      </c>
      <c r="E11" s="4">
        <v>1</v>
      </c>
      <c r="F11" s="4">
        <f t="shared" si="0"/>
        <v>1</v>
      </c>
      <c r="G11" s="40">
        <f>SUM(F11)</f>
        <v>1</v>
      </c>
      <c r="H11" s="4">
        <v>1</v>
      </c>
      <c r="I11" s="4">
        <v>11</v>
      </c>
      <c r="J11" s="4">
        <f t="shared" si="2"/>
        <v>12</v>
      </c>
      <c r="K11" s="4">
        <v>1</v>
      </c>
      <c r="M11" s="15"/>
      <c r="S11" s="20"/>
      <c r="U11" s="15"/>
      <c r="V11" s="13" t="s">
        <v>18</v>
      </c>
      <c r="W11" s="13">
        <f>SUM(W5:W10)</f>
        <v>8</v>
      </c>
      <c r="AG11" s="20"/>
    </row>
    <row r="12" spans="2:33">
      <c r="B12" s="95" t="s">
        <v>120</v>
      </c>
      <c r="C12" s="95"/>
      <c r="D12" s="7">
        <f>SUM(D5:D11)</f>
        <v>3</v>
      </c>
      <c r="E12" s="7">
        <f t="shared" ref="E12" si="3">SUM(E5:E11)</f>
        <v>5</v>
      </c>
      <c r="F12" s="7">
        <f t="shared" ref="F12" si="4">SUM(F5:F11)</f>
        <v>8</v>
      </c>
      <c r="G12" s="7">
        <f t="shared" ref="G12" si="5">SUM(G5:G11)</f>
        <v>8</v>
      </c>
      <c r="H12" s="7">
        <f t="shared" ref="H12" si="6">SUM(H5:H11)</f>
        <v>30</v>
      </c>
      <c r="I12" s="7">
        <f t="shared" ref="I12" si="7">SUM(I5:I11)</f>
        <v>66</v>
      </c>
      <c r="J12" s="7">
        <f t="shared" ref="J12" si="8">SUM(J5:J11)</f>
        <v>96</v>
      </c>
      <c r="M12" s="15"/>
      <c r="S12" s="20"/>
      <c r="U12" s="15"/>
      <c r="AG12" s="20"/>
    </row>
    <row r="13" spans="2:33">
      <c r="B13" s="96"/>
      <c r="C13" s="96"/>
      <c r="D13" s="53"/>
      <c r="E13" s="53"/>
      <c r="F13" s="53"/>
      <c r="G13" s="53"/>
      <c r="H13" s="53"/>
      <c r="I13" s="53"/>
      <c r="J13" s="53"/>
      <c r="M13" s="15"/>
      <c r="S13" s="20"/>
      <c r="U13" s="15"/>
      <c r="AG13" s="20"/>
    </row>
    <row r="14" spans="2:33">
      <c r="B14" s="82" t="s">
        <v>176</v>
      </c>
      <c r="C14" s="83"/>
      <c r="M14" s="15"/>
      <c r="S14" s="20"/>
      <c r="U14" s="15"/>
      <c r="AG14" s="20"/>
    </row>
    <row r="15" spans="2:33">
      <c r="B15" s="84" t="s">
        <v>177</v>
      </c>
      <c r="C15" s="85"/>
      <c r="M15" s="15"/>
      <c r="S15" s="20"/>
      <c r="U15" s="15"/>
      <c r="AG15" s="20"/>
    </row>
    <row r="16" spans="2:33">
      <c r="B16" s="86" t="s">
        <v>178</v>
      </c>
      <c r="C16" s="87"/>
      <c r="M16" s="15"/>
      <c r="S16" s="20"/>
      <c r="U16" s="15"/>
      <c r="AG16" s="20"/>
    </row>
    <row r="17" spans="2:33">
      <c r="M17" s="15"/>
      <c r="S17" s="20"/>
      <c r="U17" s="16"/>
      <c r="V17" s="14"/>
      <c r="W17" s="14"/>
      <c r="X17" s="14"/>
      <c r="Y17" s="14"/>
      <c r="Z17" s="14"/>
      <c r="AA17" s="14"/>
      <c r="AB17" s="14"/>
      <c r="AC17" s="14"/>
      <c r="AD17" s="14"/>
      <c r="AE17" s="14"/>
      <c r="AF17" s="14"/>
      <c r="AG17" s="21"/>
    </row>
    <row r="18" spans="2:33">
      <c r="M18" s="15"/>
      <c r="S18" s="20"/>
    </row>
    <row r="19" spans="2:33">
      <c r="M19" s="15"/>
      <c r="S19" s="20"/>
    </row>
    <row r="20" spans="2:33">
      <c r="M20" s="15"/>
      <c r="S20" s="20"/>
    </row>
    <row r="21" spans="2:33">
      <c r="M21" s="16"/>
      <c r="N21" s="14"/>
      <c r="O21" s="14"/>
      <c r="P21" s="14"/>
      <c r="Q21" s="14"/>
      <c r="R21" s="14"/>
      <c r="S21" s="21"/>
    </row>
    <row r="24" spans="2:33" ht="18">
      <c r="B24" s="97" t="s">
        <v>115</v>
      </c>
      <c r="C24" s="98"/>
      <c r="D24" s="98"/>
      <c r="E24" s="98"/>
      <c r="F24" s="98"/>
      <c r="G24" s="98"/>
      <c r="H24" s="98"/>
      <c r="I24" s="98"/>
      <c r="J24" s="98"/>
      <c r="K24" s="99"/>
    </row>
    <row r="25" spans="2:33">
      <c r="B25" s="70" t="s">
        <v>10</v>
      </c>
      <c r="C25" s="70" t="s">
        <v>11</v>
      </c>
      <c r="D25" s="70" t="s">
        <v>116</v>
      </c>
      <c r="E25" s="70" t="s">
        <v>117</v>
      </c>
      <c r="F25" s="67" t="s">
        <v>12</v>
      </c>
      <c r="G25" s="67" t="s">
        <v>13</v>
      </c>
      <c r="H25" s="68" t="s">
        <v>14</v>
      </c>
      <c r="I25" s="68"/>
      <c r="J25" s="68"/>
      <c r="K25" s="67" t="s">
        <v>15</v>
      </c>
    </row>
    <row r="26" spans="2:33">
      <c r="B26" s="70"/>
      <c r="C26" s="70"/>
      <c r="D26" s="70"/>
      <c r="E26" s="70"/>
      <c r="F26" s="67"/>
      <c r="G26" s="67"/>
      <c r="H26" s="3" t="s">
        <v>16</v>
      </c>
      <c r="I26" s="3" t="s">
        <v>17</v>
      </c>
      <c r="J26" s="3" t="s">
        <v>18</v>
      </c>
      <c r="K26" s="67"/>
    </row>
    <row r="27" spans="2:33">
      <c r="B27" s="40" t="s">
        <v>21</v>
      </c>
      <c r="C27" s="4" t="s">
        <v>21</v>
      </c>
      <c r="D27" s="4">
        <v>0</v>
      </c>
      <c r="E27" s="4">
        <v>1</v>
      </c>
      <c r="F27" s="4">
        <f>SUM(D27:E27)</f>
        <v>1</v>
      </c>
      <c r="G27" s="40">
        <f>SUM(F27)</f>
        <v>1</v>
      </c>
      <c r="H27" s="4">
        <v>1</v>
      </c>
      <c r="I27" s="4">
        <v>24</v>
      </c>
      <c r="J27" s="4">
        <f>SUM(H27:I27)</f>
        <v>25</v>
      </c>
      <c r="K27" s="4">
        <v>2</v>
      </c>
    </row>
    <row r="28" spans="2:33">
      <c r="B28" s="40" t="s">
        <v>25</v>
      </c>
      <c r="C28" s="4" t="s">
        <v>25</v>
      </c>
      <c r="D28" s="4">
        <v>1</v>
      </c>
      <c r="E28" s="4">
        <v>1</v>
      </c>
      <c r="F28" s="4">
        <f t="shared" ref="F28:F33" si="9">SUM(D28:E28)</f>
        <v>2</v>
      </c>
      <c r="G28" s="40">
        <f t="shared" ref="G28:G30" si="10">SUM(F28)</f>
        <v>2</v>
      </c>
      <c r="H28" s="4">
        <v>3</v>
      </c>
      <c r="I28" s="4">
        <v>5</v>
      </c>
      <c r="J28" s="4">
        <f t="shared" ref="J28:J33" si="11">SUM(H28:I28)</f>
        <v>8</v>
      </c>
      <c r="K28" s="4">
        <v>1</v>
      </c>
    </row>
    <row r="29" spans="2:33">
      <c r="B29" s="40" t="s">
        <v>20</v>
      </c>
      <c r="C29" s="4" t="s">
        <v>19</v>
      </c>
      <c r="D29" s="4">
        <v>1</v>
      </c>
      <c r="E29" s="4">
        <v>0</v>
      </c>
      <c r="F29" s="4">
        <f t="shared" si="9"/>
        <v>1</v>
      </c>
      <c r="G29" s="40">
        <f t="shared" si="10"/>
        <v>1</v>
      </c>
      <c r="H29" s="4">
        <v>24</v>
      </c>
      <c r="I29" s="4">
        <v>16</v>
      </c>
      <c r="J29" s="4">
        <f t="shared" si="11"/>
        <v>40</v>
      </c>
      <c r="K29" s="4">
        <v>2</v>
      </c>
    </row>
    <row r="30" spans="2:33">
      <c r="B30" s="40" t="s">
        <v>31</v>
      </c>
      <c r="C30" s="4" t="s">
        <v>64</v>
      </c>
      <c r="D30" s="4">
        <v>1</v>
      </c>
      <c r="E30" s="4">
        <v>0</v>
      </c>
      <c r="F30" s="4">
        <f t="shared" si="9"/>
        <v>1</v>
      </c>
      <c r="G30" s="40">
        <f t="shared" si="10"/>
        <v>1</v>
      </c>
      <c r="H30" s="4">
        <v>1</v>
      </c>
      <c r="I30" s="4">
        <v>4</v>
      </c>
      <c r="J30" s="4">
        <f t="shared" si="11"/>
        <v>5</v>
      </c>
      <c r="K30" s="4">
        <v>2</v>
      </c>
    </row>
    <row r="31" spans="2:33">
      <c r="B31" s="71" t="s">
        <v>29</v>
      </c>
      <c r="C31" s="4" t="s">
        <v>86</v>
      </c>
      <c r="D31" s="4">
        <v>0</v>
      </c>
      <c r="E31" s="4">
        <v>1</v>
      </c>
      <c r="F31" s="4">
        <f t="shared" si="9"/>
        <v>1</v>
      </c>
      <c r="G31" s="71">
        <f>SUM(F31:F32)</f>
        <v>2</v>
      </c>
      <c r="H31" s="4">
        <v>0</v>
      </c>
      <c r="I31" s="4">
        <v>5</v>
      </c>
      <c r="J31" s="4">
        <f t="shared" si="11"/>
        <v>5</v>
      </c>
      <c r="K31" s="4">
        <v>1</v>
      </c>
    </row>
    <row r="32" spans="2:33">
      <c r="B32" s="71"/>
      <c r="C32" s="4" t="s">
        <v>87</v>
      </c>
      <c r="D32" s="4">
        <v>0</v>
      </c>
      <c r="E32" s="4">
        <v>1</v>
      </c>
      <c r="F32" s="4">
        <f t="shared" si="9"/>
        <v>1</v>
      </c>
      <c r="G32" s="71"/>
      <c r="H32" s="4">
        <v>0</v>
      </c>
      <c r="I32" s="4">
        <v>1</v>
      </c>
      <c r="J32" s="4">
        <f t="shared" si="11"/>
        <v>1</v>
      </c>
      <c r="K32" s="4">
        <v>1</v>
      </c>
    </row>
    <row r="33" spans="2:11">
      <c r="B33" s="40" t="s">
        <v>47</v>
      </c>
      <c r="C33" s="4" t="s">
        <v>46</v>
      </c>
      <c r="D33" s="4">
        <v>0</v>
      </c>
      <c r="E33" s="4">
        <v>1</v>
      </c>
      <c r="F33" s="4">
        <f t="shared" si="9"/>
        <v>1</v>
      </c>
      <c r="G33" s="40">
        <f>SUM(F33)</f>
        <v>1</v>
      </c>
      <c r="H33" s="4">
        <v>1</v>
      </c>
      <c r="I33" s="4">
        <v>11</v>
      </c>
      <c r="J33" s="4">
        <f t="shared" si="11"/>
        <v>12</v>
      </c>
      <c r="K33" s="4">
        <v>1</v>
      </c>
    </row>
    <row r="34" spans="2:11">
      <c r="B34" s="95" t="s">
        <v>120</v>
      </c>
      <c r="C34" s="95"/>
      <c r="D34" s="7">
        <f>SUM(D27:D33)</f>
        <v>3</v>
      </c>
      <c r="E34" s="7">
        <f t="shared" ref="E34:J34" si="12">SUM(E27:E33)</f>
        <v>5</v>
      </c>
      <c r="F34" s="7">
        <f t="shared" si="12"/>
        <v>8</v>
      </c>
      <c r="G34" s="7">
        <f t="shared" si="12"/>
        <v>8</v>
      </c>
      <c r="H34" s="7">
        <f t="shared" si="12"/>
        <v>30</v>
      </c>
      <c r="I34" s="7">
        <f t="shared" si="12"/>
        <v>66</v>
      </c>
      <c r="J34" s="7">
        <f t="shared" si="12"/>
        <v>96</v>
      </c>
    </row>
  </sheetData>
  <mergeCells count="30">
    <mergeCell ref="G31:G32"/>
    <mergeCell ref="B31:B32"/>
    <mergeCell ref="B34:C34"/>
    <mergeCell ref="B9:B10"/>
    <mergeCell ref="G9:G10"/>
    <mergeCell ref="B12:C12"/>
    <mergeCell ref="B13:C13"/>
    <mergeCell ref="B24:K24"/>
    <mergeCell ref="B25:B26"/>
    <mergeCell ref="C25:C26"/>
    <mergeCell ref="D25:D26"/>
    <mergeCell ref="E25:E26"/>
    <mergeCell ref="F25:F26"/>
    <mergeCell ref="G25:G26"/>
    <mergeCell ref="H25:J25"/>
    <mergeCell ref="K25:K26"/>
    <mergeCell ref="B2:K2"/>
    <mergeCell ref="B3:B4"/>
    <mergeCell ref="C3:C4"/>
    <mergeCell ref="D3:D4"/>
    <mergeCell ref="E3:E4"/>
    <mergeCell ref="B14:C14"/>
    <mergeCell ref="B15:C15"/>
    <mergeCell ref="B16:C16"/>
    <mergeCell ref="O3:P3"/>
    <mergeCell ref="V3:W3"/>
    <mergeCell ref="F3:F4"/>
    <mergeCell ref="G3:G4"/>
    <mergeCell ref="H3:J3"/>
    <mergeCell ref="K3:K4"/>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FF5A0C-1E63-47A8-813F-59AA49E21EB0}">
  <dimension ref="B1:K12"/>
  <sheetViews>
    <sheetView topLeftCell="D3" workbookViewId="0">
      <selection activeCell="G7" sqref="G7"/>
    </sheetView>
  </sheetViews>
  <sheetFormatPr baseColWidth="10" defaultRowHeight="14.5"/>
  <cols>
    <col min="1" max="1" width="3.6328125" customWidth="1"/>
    <col min="2" max="2" width="58.08984375" customWidth="1"/>
    <col min="3" max="3" width="11.1796875" bestFit="1" customWidth="1"/>
    <col min="5" max="5" width="67.36328125" bestFit="1" customWidth="1"/>
    <col min="6" max="6" width="23.6328125" bestFit="1" customWidth="1"/>
    <col min="7" max="7" width="15.453125" bestFit="1" customWidth="1"/>
    <col min="8" max="8" width="14.81640625" customWidth="1"/>
    <col min="9" max="9" width="6.54296875" bestFit="1" customWidth="1"/>
    <col min="10" max="10" width="8.36328125" bestFit="1" customWidth="1"/>
    <col min="11" max="11" width="8.6328125" customWidth="1"/>
  </cols>
  <sheetData>
    <row r="1" spans="2:11" ht="14.5" customHeight="1"/>
    <row r="2" spans="2:11" ht="18">
      <c r="B2" s="94" t="s">
        <v>122</v>
      </c>
      <c r="C2" s="94"/>
      <c r="D2" s="94"/>
      <c r="E2" s="94"/>
      <c r="F2" s="94"/>
      <c r="G2" s="94"/>
      <c r="H2" s="94"/>
      <c r="I2" s="94"/>
      <c r="J2" s="94"/>
      <c r="K2" s="94"/>
    </row>
    <row r="3" spans="2:11" ht="29">
      <c r="B3" s="1" t="s">
        <v>0</v>
      </c>
      <c r="C3" s="1" t="s">
        <v>1</v>
      </c>
      <c r="D3" s="2" t="s">
        <v>2</v>
      </c>
      <c r="E3" s="1" t="s">
        <v>3</v>
      </c>
      <c r="F3" s="1" t="s">
        <v>4</v>
      </c>
      <c r="G3" s="1" t="s">
        <v>5</v>
      </c>
      <c r="H3" s="2" t="s">
        <v>6</v>
      </c>
      <c r="I3" s="1" t="s">
        <v>7</v>
      </c>
      <c r="J3" s="1" t="s">
        <v>8</v>
      </c>
      <c r="K3" s="1" t="s">
        <v>9</v>
      </c>
    </row>
    <row r="4" spans="2:11" ht="29">
      <c r="B4" s="32" t="s">
        <v>180</v>
      </c>
      <c r="C4" s="28" t="s">
        <v>44</v>
      </c>
      <c r="D4" s="29">
        <v>45202</v>
      </c>
      <c r="E4" s="28" t="s">
        <v>186</v>
      </c>
      <c r="F4" s="28" t="s">
        <v>64</v>
      </c>
      <c r="G4" s="28" t="s">
        <v>31</v>
      </c>
      <c r="H4" s="28">
        <v>2</v>
      </c>
      <c r="I4" s="30">
        <v>1</v>
      </c>
      <c r="J4" s="31">
        <v>4</v>
      </c>
      <c r="K4" s="28">
        <f>SUM(I4:J4)</f>
        <v>5</v>
      </c>
    </row>
    <row r="5" spans="2:11" ht="29">
      <c r="B5" s="32" t="s">
        <v>181</v>
      </c>
      <c r="C5" s="28" t="s">
        <v>44</v>
      </c>
      <c r="D5" s="33">
        <v>45202</v>
      </c>
      <c r="E5" s="28" t="s">
        <v>187</v>
      </c>
      <c r="F5" s="28" t="s">
        <v>19</v>
      </c>
      <c r="G5" s="28" t="s">
        <v>20</v>
      </c>
      <c r="H5" s="28">
        <v>2</v>
      </c>
      <c r="I5" s="30">
        <v>24</v>
      </c>
      <c r="J5" s="31">
        <v>16</v>
      </c>
      <c r="K5" s="28">
        <f t="shared" ref="K5:K11" si="0">SUM(I5:J5)</f>
        <v>40</v>
      </c>
    </row>
    <row r="6" spans="2:11" ht="29">
      <c r="B6" s="32" t="s">
        <v>182</v>
      </c>
      <c r="C6" s="28" t="s">
        <v>44</v>
      </c>
      <c r="D6" s="29">
        <v>45203</v>
      </c>
      <c r="E6" s="28" t="s">
        <v>45</v>
      </c>
      <c r="F6" s="28" t="s">
        <v>46</v>
      </c>
      <c r="G6" s="28" t="s">
        <v>47</v>
      </c>
      <c r="H6" s="28">
        <v>1</v>
      </c>
      <c r="I6" s="30">
        <v>1</v>
      </c>
      <c r="J6" s="31">
        <v>11</v>
      </c>
      <c r="K6" s="28">
        <f t="shared" si="0"/>
        <v>12</v>
      </c>
    </row>
    <row r="7" spans="2:11" ht="29">
      <c r="B7" s="32" t="s">
        <v>183</v>
      </c>
      <c r="C7" s="28" t="s">
        <v>44</v>
      </c>
      <c r="D7" s="29">
        <v>45211</v>
      </c>
      <c r="E7" s="28" t="s">
        <v>84</v>
      </c>
      <c r="F7" s="28" t="s">
        <v>25</v>
      </c>
      <c r="G7" s="28" t="s">
        <v>25</v>
      </c>
      <c r="H7" s="28">
        <v>1</v>
      </c>
      <c r="I7" s="30">
        <v>1</v>
      </c>
      <c r="J7" s="31">
        <v>3</v>
      </c>
      <c r="K7" s="28">
        <f t="shared" si="0"/>
        <v>4</v>
      </c>
    </row>
    <row r="8" spans="2:11" ht="43.5">
      <c r="B8" s="32" t="s">
        <v>184</v>
      </c>
      <c r="C8" s="28" t="s">
        <v>65</v>
      </c>
      <c r="D8" s="29">
        <v>45237</v>
      </c>
      <c r="E8" s="28" t="s">
        <v>85</v>
      </c>
      <c r="F8" s="28" t="s">
        <v>21</v>
      </c>
      <c r="G8" s="28" t="s">
        <v>21</v>
      </c>
      <c r="H8" s="28">
        <v>2</v>
      </c>
      <c r="I8" s="30">
        <v>1</v>
      </c>
      <c r="J8" s="31">
        <v>24</v>
      </c>
      <c r="K8" s="28">
        <f t="shared" si="0"/>
        <v>25</v>
      </c>
    </row>
    <row r="9" spans="2:11" ht="43.5">
      <c r="B9" s="32" t="s">
        <v>185</v>
      </c>
      <c r="C9" s="28" t="s">
        <v>65</v>
      </c>
      <c r="D9" s="29">
        <v>45245</v>
      </c>
      <c r="E9" s="28" t="s">
        <v>208</v>
      </c>
      <c r="F9" s="28" t="s">
        <v>86</v>
      </c>
      <c r="G9" s="28" t="s">
        <v>29</v>
      </c>
      <c r="H9" s="28">
        <v>1</v>
      </c>
      <c r="I9" s="30">
        <v>0</v>
      </c>
      <c r="J9" s="31">
        <v>5</v>
      </c>
      <c r="K9" s="28">
        <f t="shared" si="0"/>
        <v>5</v>
      </c>
    </row>
    <row r="10" spans="2:11" ht="29">
      <c r="B10" s="32" t="s">
        <v>189</v>
      </c>
      <c r="C10" s="28" t="s">
        <v>65</v>
      </c>
      <c r="D10" s="29">
        <v>45251</v>
      </c>
      <c r="E10" s="28" t="s">
        <v>209</v>
      </c>
      <c r="F10" s="28" t="s">
        <v>87</v>
      </c>
      <c r="G10" s="28" t="s">
        <v>29</v>
      </c>
      <c r="H10" s="28">
        <v>1</v>
      </c>
      <c r="I10" s="30">
        <v>0</v>
      </c>
      <c r="J10" s="31">
        <v>1</v>
      </c>
      <c r="K10" s="28">
        <f t="shared" si="0"/>
        <v>1</v>
      </c>
    </row>
    <row r="11" spans="2:11" ht="29">
      <c r="B11" s="32" t="s">
        <v>188</v>
      </c>
      <c r="C11" s="28" t="s">
        <v>65</v>
      </c>
      <c r="D11" s="29">
        <v>45254</v>
      </c>
      <c r="E11" s="28" t="s">
        <v>153</v>
      </c>
      <c r="F11" s="28" t="s">
        <v>25</v>
      </c>
      <c r="G11" s="28" t="s">
        <v>25</v>
      </c>
      <c r="H11" s="28">
        <v>1</v>
      </c>
      <c r="I11" s="30">
        <v>2</v>
      </c>
      <c r="J11" s="31">
        <v>2</v>
      </c>
      <c r="K11" s="28">
        <f t="shared" si="0"/>
        <v>4</v>
      </c>
    </row>
    <row r="12" spans="2:11">
      <c r="H12" s="7" t="s">
        <v>33</v>
      </c>
      <c r="I12" s="7">
        <f>SUM(I4:I11)</f>
        <v>30</v>
      </c>
      <c r="J12" s="7">
        <f>SUM(J4:J11)</f>
        <v>66</v>
      </c>
      <c r="K12" s="7">
        <f>SUM(K4:K11)</f>
        <v>96</v>
      </c>
    </row>
  </sheetData>
  <autoFilter ref="B3:K12" xr:uid="{3DFF5A0C-1E63-47A8-813F-59AA49E21EB0}"/>
  <mergeCells count="1">
    <mergeCell ref="B2:K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846799-5756-4FF0-AFBC-2AC75A17BACA}">
  <dimension ref="B2:AG47"/>
  <sheetViews>
    <sheetView showGridLines="0" topLeftCell="A6" zoomScaleNormal="100" workbookViewId="0">
      <selection activeCell="C19" sqref="C19"/>
    </sheetView>
  </sheetViews>
  <sheetFormatPr baseColWidth="10" defaultRowHeight="14.5"/>
  <cols>
    <col min="1" max="1" width="3.6328125" customWidth="1"/>
    <col min="2" max="2" width="13.1796875" bestFit="1" customWidth="1"/>
    <col min="3" max="3" width="21.90625" bestFit="1" customWidth="1"/>
    <col min="6" max="6" width="13.54296875" customWidth="1"/>
    <col min="7" max="7" width="13.26953125" customWidth="1"/>
    <col min="12" max="13" width="3.6328125" customWidth="1"/>
    <col min="15" max="15" width="16.08984375" customWidth="1"/>
    <col min="16" max="16" width="16" customWidth="1"/>
    <col min="19" max="19" width="3.6328125" customWidth="1"/>
    <col min="20" max="20" width="3.54296875" customWidth="1"/>
    <col min="21" max="21" width="3.6328125" customWidth="1"/>
    <col min="22" max="22" width="14.54296875" customWidth="1"/>
    <col min="23" max="23" width="14.6328125" customWidth="1"/>
    <col min="24" max="25" width="3.54296875" customWidth="1"/>
    <col min="33" max="33" width="3.453125" customWidth="1"/>
  </cols>
  <sheetData>
    <row r="2" spans="2:33" ht="18">
      <c r="B2" s="94" t="s">
        <v>113</v>
      </c>
      <c r="C2" s="94"/>
      <c r="D2" s="94"/>
      <c r="E2" s="94"/>
      <c r="F2" s="94"/>
      <c r="G2" s="94"/>
      <c r="H2" s="94"/>
      <c r="I2" s="94"/>
      <c r="J2" s="94"/>
      <c r="K2" s="94"/>
      <c r="M2" s="17"/>
      <c r="N2" s="18"/>
      <c r="O2" s="18"/>
      <c r="P2" s="18"/>
      <c r="Q2" s="18"/>
      <c r="R2" s="18"/>
      <c r="S2" s="19"/>
      <c r="U2" s="17"/>
      <c r="V2" s="18"/>
      <c r="W2" s="18"/>
      <c r="X2" s="18"/>
      <c r="Y2" s="18"/>
      <c r="Z2" s="18"/>
      <c r="AA2" s="18"/>
      <c r="AB2" s="18"/>
      <c r="AC2" s="18"/>
      <c r="AD2" s="18"/>
      <c r="AE2" s="18"/>
      <c r="AF2" s="18"/>
      <c r="AG2" s="19"/>
    </row>
    <row r="3" spans="2:33" ht="14.5" customHeight="1">
      <c r="B3" s="70" t="s">
        <v>10</v>
      </c>
      <c r="C3" s="70" t="s">
        <v>11</v>
      </c>
      <c r="D3" s="70" t="s">
        <v>116</v>
      </c>
      <c r="E3" s="70" t="s">
        <v>117</v>
      </c>
      <c r="F3" s="67" t="s">
        <v>36</v>
      </c>
      <c r="G3" s="67" t="s">
        <v>13</v>
      </c>
      <c r="H3" s="68" t="s">
        <v>14</v>
      </c>
      <c r="I3" s="68"/>
      <c r="J3" s="68"/>
      <c r="K3" s="67" t="s">
        <v>15</v>
      </c>
      <c r="M3" s="15"/>
      <c r="O3" s="92" t="s">
        <v>43</v>
      </c>
      <c r="P3" s="93"/>
      <c r="Q3" s="9" t="s">
        <v>18</v>
      </c>
      <c r="S3" s="20"/>
      <c r="U3" s="15"/>
      <c r="V3" s="70" t="s">
        <v>42</v>
      </c>
      <c r="W3" s="70"/>
      <c r="AG3" s="20"/>
    </row>
    <row r="4" spans="2:33" ht="14.5" customHeight="1">
      <c r="B4" s="70"/>
      <c r="C4" s="70"/>
      <c r="D4" s="70"/>
      <c r="E4" s="70"/>
      <c r="F4" s="67"/>
      <c r="G4" s="67"/>
      <c r="H4" s="3" t="s">
        <v>16</v>
      </c>
      <c r="I4" s="3" t="s">
        <v>17</v>
      </c>
      <c r="J4" s="3" t="s">
        <v>18</v>
      </c>
      <c r="K4" s="67"/>
      <c r="M4" s="15"/>
      <c r="O4" s="3" t="s">
        <v>16</v>
      </c>
      <c r="P4" s="3" t="s">
        <v>17</v>
      </c>
      <c r="Q4" s="10"/>
      <c r="S4" s="20"/>
      <c r="U4" s="15"/>
      <c r="V4" s="3" t="s">
        <v>10</v>
      </c>
      <c r="W4" s="3" t="s">
        <v>39</v>
      </c>
      <c r="AG4" s="20"/>
    </row>
    <row r="5" spans="2:33">
      <c r="B5" s="40" t="s">
        <v>21</v>
      </c>
      <c r="C5" s="4" t="s">
        <v>94</v>
      </c>
      <c r="D5" s="4">
        <v>0</v>
      </c>
      <c r="E5" s="4">
        <v>1</v>
      </c>
      <c r="F5" s="4">
        <f>SUM(D5:E5)</f>
        <v>1</v>
      </c>
      <c r="G5" s="40">
        <f>SUM(F5)</f>
        <v>1</v>
      </c>
      <c r="H5" s="4">
        <v>0</v>
      </c>
      <c r="I5" s="4">
        <v>1</v>
      </c>
      <c r="J5" s="4">
        <f>SUM(H5:I5)</f>
        <v>1</v>
      </c>
      <c r="K5" s="4">
        <v>2</v>
      </c>
      <c r="M5" s="15"/>
      <c r="O5" s="12">
        <f>SUM(H5:H22)</f>
        <v>83</v>
      </c>
      <c r="P5" s="12">
        <f>SUM(I5:I22)</f>
        <v>120</v>
      </c>
      <c r="Q5" s="12">
        <f>SUM(J5:J22)</f>
        <v>203</v>
      </c>
      <c r="S5" s="20"/>
      <c r="U5" s="15"/>
      <c r="V5" s="4" t="s">
        <v>21</v>
      </c>
      <c r="W5" s="4">
        <f>G5</f>
        <v>1</v>
      </c>
      <c r="AG5" s="20"/>
    </row>
    <row r="6" spans="2:33">
      <c r="B6" s="71" t="s">
        <v>25</v>
      </c>
      <c r="C6" s="4" t="s">
        <v>101</v>
      </c>
      <c r="D6" s="4">
        <v>0</v>
      </c>
      <c r="E6" s="4">
        <v>1</v>
      </c>
      <c r="F6" s="4">
        <f t="shared" ref="F6:F22" si="0">SUM(D6:E6)</f>
        <v>1</v>
      </c>
      <c r="G6" s="71">
        <f>SUM(F6:F7)</f>
        <v>5</v>
      </c>
      <c r="H6" s="4">
        <v>0</v>
      </c>
      <c r="I6" s="4">
        <v>7</v>
      </c>
      <c r="J6" s="4">
        <f t="shared" ref="J6:J22" si="1">SUM(H6:I6)</f>
        <v>7</v>
      </c>
      <c r="K6" s="4">
        <v>2</v>
      </c>
      <c r="M6" s="15"/>
      <c r="S6" s="20"/>
      <c r="U6" s="15"/>
      <c r="V6" s="6" t="s">
        <v>25</v>
      </c>
      <c r="W6" s="6">
        <f>G6</f>
        <v>5</v>
      </c>
      <c r="AG6" s="20"/>
    </row>
    <row r="7" spans="2:33">
      <c r="B7" s="71"/>
      <c r="C7" s="4" t="s">
        <v>25</v>
      </c>
      <c r="D7" s="4">
        <v>1</v>
      </c>
      <c r="E7" s="4">
        <v>3</v>
      </c>
      <c r="F7" s="4">
        <f t="shared" si="0"/>
        <v>4</v>
      </c>
      <c r="G7" s="71"/>
      <c r="H7" s="4">
        <v>39</v>
      </c>
      <c r="I7" s="4">
        <v>36</v>
      </c>
      <c r="J7" s="4">
        <f t="shared" si="1"/>
        <v>75</v>
      </c>
      <c r="K7" s="4">
        <v>1</v>
      </c>
      <c r="M7" s="15"/>
      <c r="S7" s="20"/>
      <c r="U7" s="15"/>
      <c r="V7" s="6" t="s">
        <v>20</v>
      </c>
      <c r="W7" s="6">
        <f>G8</f>
        <v>7</v>
      </c>
      <c r="AG7" s="20"/>
    </row>
    <row r="8" spans="2:33">
      <c r="B8" s="71" t="s">
        <v>20</v>
      </c>
      <c r="C8" s="4" t="s">
        <v>37</v>
      </c>
      <c r="D8" s="4">
        <v>0</v>
      </c>
      <c r="E8" s="4">
        <v>1</v>
      </c>
      <c r="F8" s="4">
        <f t="shared" si="0"/>
        <v>1</v>
      </c>
      <c r="G8" s="71">
        <f>SUM(F8:F13)</f>
        <v>7</v>
      </c>
      <c r="H8" s="4">
        <v>0</v>
      </c>
      <c r="I8" s="4">
        <v>3</v>
      </c>
      <c r="J8" s="4">
        <f t="shared" si="1"/>
        <v>3</v>
      </c>
      <c r="K8" s="4">
        <v>2</v>
      </c>
      <c r="M8" s="15"/>
      <c r="S8" s="20"/>
      <c r="U8" s="15"/>
      <c r="V8" s="6" t="s">
        <v>31</v>
      </c>
      <c r="W8" s="6">
        <f>G14</f>
        <v>2</v>
      </c>
      <c r="AG8" s="20"/>
    </row>
    <row r="9" spans="2:33">
      <c r="B9" s="71"/>
      <c r="C9" s="4" t="s">
        <v>62</v>
      </c>
      <c r="D9" s="4">
        <v>0</v>
      </c>
      <c r="E9" s="4">
        <v>1</v>
      </c>
      <c r="F9" s="4">
        <f t="shared" si="0"/>
        <v>1</v>
      </c>
      <c r="G9" s="71"/>
      <c r="H9" s="4">
        <v>1</v>
      </c>
      <c r="I9" s="4">
        <v>1</v>
      </c>
      <c r="J9" s="4">
        <f t="shared" si="1"/>
        <v>2</v>
      </c>
      <c r="K9" s="4">
        <v>1</v>
      </c>
      <c r="M9" s="15"/>
      <c r="S9" s="20"/>
      <c r="U9" s="15"/>
      <c r="V9" s="6" t="s">
        <v>27</v>
      </c>
      <c r="W9" s="6">
        <f>G16</f>
        <v>4</v>
      </c>
      <c r="AG9" s="20"/>
    </row>
    <row r="10" spans="2:33">
      <c r="B10" s="71"/>
      <c r="C10" s="4" t="s">
        <v>57</v>
      </c>
      <c r="D10" s="4">
        <v>0</v>
      </c>
      <c r="E10" s="4">
        <v>1</v>
      </c>
      <c r="F10" s="4">
        <f t="shared" si="0"/>
        <v>1</v>
      </c>
      <c r="G10" s="71"/>
      <c r="H10" s="4">
        <v>3</v>
      </c>
      <c r="I10" s="4">
        <v>4</v>
      </c>
      <c r="J10" s="4">
        <f t="shared" si="1"/>
        <v>7</v>
      </c>
      <c r="K10" s="4">
        <v>2</v>
      </c>
      <c r="M10" s="15"/>
      <c r="S10" s="20"/>
      <c r="U10" s="15"/>
      <c r="V10" s="6" t="s">
        <v>22</v>
      </c>
      <c r="W10" s="6">
        <f>G18</f>
        <v>3</v>
      </c>
      <c r="AG10" s="20"/>
    </row>
    <row r="11" spans="2:33">
      <c r="B11" s="71"/>
      <c r="C11" s="4" t="s">
        <v>96</v>
      </c>
      <c r="D11" s="4">
        <v>0</v>
      </c>
      <c r="E11" s="4">
        <v>1</v>
      </c>
      <c r="F11" s="4">
        <f t="shared" si="0"/>
        <v>1</v>
      </c>
      <c r="G11" s="71"/>
      <c r="H11" s="4">
        <v>0</v>
      </c>
      <c r="I11" s="4">
        <v>2</v>
      </c>
      <c r="J11" s="4">
        <f t="shared" si="1"/>
        <v>2</v>
      </c>
      <c r="K11" s="4">
        <v>2</v>
      </c>
      <c r="M11" s="15"/>
      <c r="S11" s="20"/>
      <c r="U11" s="15"/>
      <c r="V11" s="55" t="s">
        <v>23</v>
      </c>
      <c r="W11" s="55">
        <f>G19</f>
        <v>1</v>
      </c>
      <c r="AG11" s="20"/>
    </row>
    <row r="12" spans="2:33">
      <c r="B12" s="71"/>
      <c r="C12" s="4" t="s">
        <v>30</v>
      </c>
      <c r="D12" s="4">
        <v>1</v>
      </c>
      <c r="E12" s="4">
        <v>1</v>
      </c>
      <c r="F12" s="4">
        <f t="shared" si="0"/>
        <v>2</v>
      </c>
      <c r="G12" s="71"/>
      <c r="H12" s="4">
        <v>3</v>
      </c>
      <c r="I12" s="4">
        <v>6</v>
      </c>
      <c r="J12" s="4">
        <f t="shared" si="1"/>
        <v>9</v>
      </c>
      <c r="K12" s="4">
        <v>2</v>
      </c>
      <c r="M12" s="15"/>
      <c r="S12" s="20"/>
      <c r="U12" s="15"/>
      <c r="V12" s="6" t="s">
        <v>107</v>
      </c>
      <c r="W12" s="4">
        <f>G20</f>
        <v>1</v>
      </c>
      <c r="AG12" s="20"/>
    </row>
    <row r="13" spans="2:33">
      <c r="B13" s="71"/>
      <c r="C13" s="4" t="s">
        <v>82</v>
      </c>
      <c r="D13" s="4">
        <v>1</v>
      </c>
      <c r="E13" s="4">
        <v>0</v>
      </c>
      <c r="F13" s="4">
        <f t="shared" si="0"/>
        <v>1</v>
      </c>
      <c r="G13" s="71"/>
      <c r="H13" s="4">
        <v>3</v>
      </c>
      <c r="I13" s="4">
        <v>4</v>
      </c>
      <c r="J13" s="4">
        <f t="shared" si="1"/>
        <v>7</v>
      </c>
      <c r="K13" s="4">
        <v>2</v>
      </c>
      <c r="M13" s="15"/>
      <c r="S13" s="20"/>
      <c r="U13" s="15"/>
      <c r="V13" s="6" t="s">
        <v>26</v>
      </c>
      <c r="W13" s="4">
        <f>G21</f>
        <v>3</v>
      </c>
      <c r="AG13" s="20"/>
    </row>
    <row r="14" spans="2:33">
      <c r="B14" s="100" t="s">
        <v>31</v>
      </c>
      <c r="C14" s="4" t="s">
        <v>121</v>
      </c>
      <c r="D14" s="4">
        <v>0</v>
      </c>
      <c r="E14" s="4">
        <v>1</v>
      </c>
      <c r="F14" s="4">
        <f t="shared" si="0"/>
        <v>1</v>
      </c>
      <c r="G14" s="71">
        <f>SUM(F14:F15)</f>
        <v>2</v>
      </c>
      <c r="H14" s="4">
        <v>1</v>
      </c>
      <c r="I14" s="4">
        <v>0</v>
      </c>
      <c r="J14" s="4">
        <f t="shared" si="1"/>
        <v>1</v>
      </c>
      <c r="K14" s="4">
        <v>2</v>
      </c>
      <c r="M14" s="15"/>
      <c r="S14" s="20"/>
      <c r="U14" s="15"/>
      <c r="V14" s="13" t="s">
        <v>18</v>
      </c>
      <c r="W14" s="7">
        <f>SUM(W5:W13)</f>
        <v>27</v>
      </c>
      <c r="AG14" s="20"/>
    </row>
    <row r="15" spans="2:33">
      <c r="B15" s="101"/>
      <c r="C15" s="4" t="s">
        <v>54</v>
      </c>
      <c r="D15" s="4">
        <v>1</v>
      </c>
      <c r="E15" s="4">
        <v>0</v>
      </c>
      <c r="F15" s="4">
        <f t="shared" si="0"/>
        <v>1</v>
      </c>
      <c r="G15" s="71"/>
      <c r="H15" s="4">
        <v>3</v>
      </c>
      <c r="I15" s="4">
        <v>0</v>
      </c>
      <c r="J15" s="4">
        <f t="shared" si="1"/>
        <v>3</v>
      </c>
      <c r="K15" s="4">
        <v>2</v>
      </c>
      <c r="M15" s="15"/>
      <c r="S15" s="20"/>
      <c r="U15" s="15"/>
      <c r="AG15" s="20"/>
    </row>
    <row r="16" spans="2:33">
      <c r="B16" s="79" t="s">
        <v>27</v>
      </c>
      <c r="C16" s="4" t="s">
        <v>89</v>
      </c>
      <c r="D16" s="4">
        <v>1</v>
      </c>
      <c r="E16" s="4">
        <v>0</v>
      </c>
      <c r="F16" s="4">
        <f t="shared" si="0"/>
        <v>1</v>
      </c>
      <c r="G16" s="102">
        <f>SUM(F16:F17)</f>
        <v>4</v>
      </c>
      <c r="H16" s="4">
        <v>1</v>
      </c>
      <c r="I16" s="4">
        <v>1</v>
      </c>
      <c r="J16" s="4">
        <f t="shared" si="1"/>
        <v>2</v>
      </c>
      <c r="K16" s="4">
        <v>1</v>
      </c>
      <c r="M16" s="15"/>
      <c r="S16" s="20"/>
      <c r="U16" s="15"/>
      <c r="AG16" s="20"/>
    </row>
    <row r="17" spans="2:33">
      <c r="B17" s="79"/>
      <c r="C17" s="4" t="s">
        <v>27</v>
      </c>
      <c r="D17" s="4">
        <v>3</v>
      </c>
      <c r="E17" s="4">
        <v>0</v>
      </c>
      <c r="F17" s="4">
        <f t="shared" si="0"/>
        <v>3</v>
      </c>
      <c r="G17" s="103"/>
      <c r="H17" s="4">
        <v>9</v>
      </c>
      <c r="I17" s="4">
        <v>6</v>
      </c>
      <c r="J17" s="4">
        <f t="shared" si="1"/>
        <v>15</v>
      </c>
      <c r="K17" s="4">
        <v>1</v>
      </c>
      <c r="M17" s="15"/>
      <c r="S17" s="20"/>
      <c r="U17" s="16"/>
      <c r="V17" s="14"/>
      <c r="W17" s="14"/>
      <c r="X17" s="14"/>
      <c r="Y17" s="14"/>
      <c r="Z17" s="14"/>
      <c r="AA17" s="14"/>
      <c r="AB17" s="14"/>
      <c r="AC17" s="14"/>
      <c r="AD17" s="14"/>
      <c r="AE17" s="14"/>
      <c r="AF17" s="14"/>
      <c r="AG17" s="21"/>
    </row>
    <row r="18" spans="2:33">
      <c r="B18" s="40" t="s">
        <v>22</v>
      </c>
      <c r="C18" s="4" t="s">
        <v>53</v>
      </c>
      <c r="D18" s="4">
        <v>2</v>
      </c>
      <c r="E18" s="4">
        <v>1</v>
      </c>
      <c r="F18" s="4">
        <f t="shared" si="0"/>
        <v>3</v>
      </c>
      <c r="G18" s="40">
        <f>SUM(F18)</f>
        <v>3</v>
      </c>
      <c r="H18" s="4">
        <v>8</v>
      </c>
      <c r="I18" s="4">
        <v>15</v>
      </c>
      <c r="J18" s="4">
        <f t="shared" si="1"/>
        <v>23</v>
      </c>
      <c r="K18" s="4">
        <v>1</v>
      </c>
      <c r="M18" s="15"/>
      <c r="S18" s="20"/>
    </row>
    <row r="19" spans="2:33">
      <c r="B19" s="40" t="s">
        <v>23</v>
      </c>
      <c r="C19" s="4" t="s">
        <v>207</v>
      </c>
      <c r="D19" s="4">
        <v>1</v>
      </c>
      <c r="E19" s="4">
        <v>0</v>
      </c>
      <c r="F19" s="4">
        <f t="shared" si="0"/>
        <v>1</v>
      </c>
      <c r="G19" s="40">
        <f>SUM(F19)</f>
        <v>1</v>
      </c>
      <c r="H19" s="4">
        <v>5</v>
      </c>
      <c r="I19" s="4">
        <v>9</v>
      </c>
      <c r="J19" s="4">
        <f t="shared" si="1"/>
        <v>14</v>
      </c>
      <c r="K19" s="4">
        <v>1</v>
      </c>
      <c r="M19" s="15"/>
      <c r="S19" s="20"/>
    </row>
    <row r="20" spans="2:33">
      <c r="B20" s="42" t="s">
        <v>107</v>
      </c>
      <c r="C20" s="4" t="s">
        <v>106</v>
      </c>
      <c r="D20" s="4">
        <v>0</v>
      </c>
      <c r="E20" s="4">
        <v>1</v>
      </c>
      <c r="F20" s="4">
        <f t="shared" si="0"/>
        <v>1</v>
      </c>
      <c r="G20" s="40">
        <f>SUM(F20)</f>
        <v>1</v>
      </c>
      <c r="H20" s="4">
        <v>4</v>
      </c>
      <c r="I20" s="4">
        <v>17</v>
      </c>
      <c r="J20" s="4">
        <f t="shared" si="1"/>
        <v>21</v>
      </c>
      <c r="K20" s="4">
        <v>3</v>
      </c>
      <c r="M20" s="15"/>
      <c r="S20" s="20"/>
    </row>
    <row r="21" spans="2:33">
      <c r="B21" s="79" t="s">
        <v>26</v>
      </c>
      <c r="C21" s="4" t="s">
        <v>109</v>
      </c>
      <c r="D21" s="4">
        <v>0</v>
      </c>
      <c r="E21" s="4">
        <v>1</v>
      </c>
      <c r="F21" s="4">
        <f t="shared" si="0"/>
        <v>1</v>
      </c>
      <c r="G21" s="79">
        <f>SUM(F21:F22)</f>
        <v>3</v>
      </c>
      <c r="H21" s="4">
        <v>2</v>
      </c>
      <c r="I21" s="4">
        <v>5</v>
      </c>
      <c r="J21" s="4">
        <f t="shared" si="1"/>
        <v>7</v>
      </c>
      <c r="K21" s="4">
        <v>3</v>
      </c>
      <c r="M21" s="16"/>
      <c r="N21" s="14"/>
      <c r="O21" s="14"/>
      <c r="P21" s="14"/>
      <c r="Q21" s="14"/>
      <c r="R21" s="14"/>
      <c r="S21" s="21"/>
    </row>
    <row r="22" spans="2:33">
      <c r="B22" s="79"/>
      <c r="C22" s="4" t="s">
        <v>26</v>
      </c>
      <c r="D22" s="4">
        <v>0</v>
      </c>
      <c r="E22" s="4">
        <v>2</v>
      </c>
      <c r="F22" s="4">
        <f t="shared" si="0"/>
        <v>2</v>
      </c>
      <c r="G22" s="79"/>
      <c r="H22" s="4">
        <v>1</v>
      </c>
      <c r="I22" s="4">
        <v>3</v>
      </c>
      <c r="J22" s="4">
        <f t="shared" si="1"/>
        <v>4</v>
      </c>
      <c r="K22" s="4">
        <v>3</v>
      </c>
    </row>
    <row r="23" spans="2:33">
      <c r="B23" s="81" t="s">
        <v>120</v>
      </c>
      <c r="C23" s="81"/>
      <c r="D23" s="7">
        <f>SUM(D5:D22)</f>
        <v>11</v>
      </c>
      <c r="E23" s="7">
        <f t="shared" ref="E23" si="2">SUM(E5:E22)</f>
        <v>16</v>
      </c>
      <c r="F23" s="7">
        <f t="shared" ref="F23" si="3">SUM(F5:F22)</f>
        <v>27</v>
      </c>
      <c r="G23" s="7">
        <f t="shared" ref="G23" si="4">SUM(G5:G22)</f>
        <v>27</v>
      </c>
      <c r="H23" s="7">
        <f t="shared" ref="H23" si="5">SUM(H5:H22)</f>
        <v>83</v>
      </c>
      <c r="I23" s="7">
        <f t="shared" ref="I23" si="6">SUM(I5:I22)</f>
        <v>120</v>
      </c>
      <c r="J23" s="7">
        <f t="shared" ref="J23" si="7">SUM(J5:J22)</f>
        <v>203</v>
      </c>
    </row>
    <row r="26" spans="2:33" ht="18">
      <c r="B26" s="82" t="s">
        <v>176</v>
      </c>
      <c r="C26" s="83"/>
      <c r="D26" s="57"/>
      <c r="E26" s="57"/>
      <c r="F26" s="57"/>
      <c r="G26" s="57"/>
      <c r="H26" s="57"/>
      <c r="I26" s="57"/>
      <c r="J26" s="57"/>
      <c r="K26" s="57"/>
    </row>
    <row r="27" spans="2:33">
      <c r="B27" s="84" t="s">
        <v>177</v>
      </c>
      <c r="C27" s="85"/>
      <c r="D27" s="90"/>
      <c r="E27" s="90"/>
      <c r="F27" s="89"/>
      <c r="G27" s="89"/>
      <c r="H27" s="88"/>
      <c r="I27" s="88"/>
      <c r="J27" s="88"/>
      <c r="K27" s="89"/>
    </row>
    <row r="28" spans="2:33">
      <c r="B28" s="86" t="s">
        <v>178</v>
      </c>
      <c r="C28" s="87"/>
      <c r="D28" s="90"/>
      <c r="E28" s="90"/>
      <c r="F28" s="89"/>
      <c r="G28" s="89"/>
      <c r="H28" s="45"/>
      <c r="I28" s="45"/>
      <c r="J28" s="45"/>
      <c r="K28" s="89"/>
    </row>
    <row r="29" spans="2:33">
      <c r="B29" s="46"/>
      <c r="C29" s="44"/>
      <c r="D29" s="44"/>
      <c r="E29" s="44"/>
      <c r="F29" s="44"/>
      <c r="G29" s="46"/>
      <c r="H29" s="44"/>
      <c r="I29" s="44"/>
      <c r="J29" s="44"/>
      <c r="K29" s="44"/>
    </row>
    <row r="30" spans="2:33">
      <c r="B30" s="59"/>
      <c r="C30" s="44"/>
      <c r="D30" s="44"/>
      <c r="E30" s="44"/>
      <c r="F30" s="44"/>
      <c r="G30" s="59"/>
      <c r="H30" s="44"/>
      <c r="I30" s="44"/>
      <c r="J30" s="44"/>
      <c r="K30" s="44"/>
    </row>
    <row r="31" spans="2:33">
      <c r="B31" s="59"/>
      <c r="C31" s="44"/>
      <c r="D31" s="44"/>
      <c r="E31" s="44"/>
      <c r="F31" s="44"/>
      <c r="G31" s="59"/>
      <c r="H31" s="44"/>
      <c r="I31" s="44"/>
      <c r="J31" s="44"/>
      <c r="K31" s="44"/>
    </row>
    <row r="32" spans="2:33">
      <c r="B32" s="59"/>
      <c r="C32" s="44"/>
      <c r="D32" s="44"/>
      <c r="E32" s="44"/>
      <c r="F32" s="44"/>
      <c r="G32" s="59"/>
      <c r="H32" s="44"/>
      <c r="I32" s="44"/>
      <c r="J32" s="44"/>
      <c r="K32" s="44"/>
    </row>
    <row r="33" spans="2:11">
      <c r="B33" s="59"/>
      <c r="C33" s="44"/>
      <c r="D33" s="44"/>
      <c r="E33" s="44"/>
      <c r="F33" s="44"/>
      <c r="G33" s="59"/>
      <c r="H33" s="44"/>
      <c r="I33" s="44"/>
      <c r="J33" s="44"/>
      <c r="K33" s="44"/>
    </row>
    <row r="34" spans="2:11">
      <c r="B34" s="59"/>
      <c r="C34" s="44"/>
      <c r="D34" s="44"/>
      <c r="E34" s="44"/>
      <c r="F34" s="44"/>
      <c r="G34" s="59"/>
      <c r="H34" s="44"/>
      <c r="I34" s="44"/>
      <c r="J34" s="44"/>
      <c r="K34" s="44"/>
    </row>
    <row r="35" spans="2:11">
      <c r="B35" s="59"/>
      <c r="C35" s="44"/>
      <c r="D35" s="44"/>
      <c r="E35" s="44"/>
      <c r="F35" s="44"/>
      <c r="G35" s="59"/>
      <c r="H35" s="44"/>
      <c r="I35" s="44"/>
      <c r="J35" s="44"/>
      <c r="K35" s="44"/>
    </row>
    <row r="36" spans="2:11">
      <c r="B36" s="59"/>
      <c r="C36" s="44"/>
      <c r="D36" s="44"/>
      <c r="E36" s="44"/>
      <c r="F36" s="44"/>
      <c r="G36" s="59"/>
      <c r="H36" s="44"/>
      <c r="I36" s="44"/>
      <c r="J36" s="44"/>
      <c r="K36" s="44"/>
    </row>
    <row r="37" spans="2:11">
      <c r="B37" s="59"/>
      <c r="C37" s="44"/>
      <c r="D37" s="44"/>
      <c r="E37" s="44"/>
      <c r="F37" s="44"/>
      <c r="G37" s="59"/>
      <c r="H37" s="44"/>
      <c r="I37" s="44"/>
      <c r="J37" s="44"/>
      <c r="K37" s="44"/>
    </row>
    <row r="38" spans="2:11">
      <c r="B38" s="59"/>
      <c r="C38" s="44"/>
      <c r="D38" s="44"/>
      <c r="E38" s="44"/>
      <c r="F38" s="44"/>
      <c r="G38" s="59"/>
      <c r="H38" s="44"/>
      <c r="I38" s="44"/>
      <c r="J38" s="44"/>
      <c r="K38" s="44"/>
    </row>
    <row r="39" spans="2:11">
      <c r="B39" s="59"/>
      <c r="C39" s="44"/>
      <c r="D39" s="44"/>
      <c r="E39" s="44"/>
      <c r="F39" s="44"/>
      <c r="G39" s="59"/>
      <c r="H39" s="44"/>
      <c r="I39" s="44"/>
      <c r="J39" s="44"/>
      <c r="K39" s="44"/>
    </row>
    <row r="40" spans="2:11">
      <c r="B40" s="60"/>
      <c r="C40" s="44"/>
      <c r="D40" s="44"/>
      <c r="E40" s="44"/>
      <c r="F40" s="44"/>
      <c r="G40" s="60"/>
      <c r="H40" s="44"/>
      <c r="I40" s="44"/>
      <c r="J40" s="44"/>
      <c r="K40" s="44"/>
    </row>
    <row r="41" spans="2:11">
      <c r="B41" s="60"/>
      <c r="C41" s="44"/>
      <c r="D41" s="44"/>
      <c r="E41" s="44"/>
      <c r="F41" s="44"/>
      <c r="G41" s="60"/>
      <c r="H41" s="44"/>
      <c r="I41" s="44"/>
      <c r="J41" s="44"/>
      <c r="K41" s="44"/>
    </row>
    <row r="42" spans="2:11">
      <c r="B42" s="46"/>
      <c r="C42" s="44"/>
      <c r="D42" s="44"/>
      <c r="E42" s="44"/>
      <c r="F42" s="44"/>
      <c r="G42" s="46"/>
      <c r="H42" s="44"/>
      <c r="I42" s="44"/>
      <c r="J42" s="44"/>
      <c r="K42" s="44"/>
    </row>
    <row r="43" spans="2:11">
      <c r="B43" s="46"/>
      <c r="C43" s="44"/>
      <c r="D43" s="44"/>
      <c r="E43" s="44"/>
      <c r="F43" s="44"/>
      <c r="G43" s="46"/>
      <c r="H43" s="44"/>
      <c r="I43" s="44"/>
      <c r="J43" s="44"/>
      <c r="K43" s="44"/>
    </row>
    <row r="44" spans="2:11">
      <c r="B44" s="48"/>
      <c r="C44" s="44"/>
      <c r="D44" s="44"/>
      <c r="E44" s="44"/>
      <c r="F44" s="44"/>
      <c r="G44" s="46"/>
      <c r="H44" s="44"/>
      <c r="I44" s="44"/>
      <c r="J44" s="44"/>
      <c r="K44" s="44"/>
    </row>
    <row r="45" spans="2:11">
      <c r="B45" s="60"/>
      <c r="C45" s="44"/>
      <c r="D45" s="44"/>
      <c r="E45" s="44"/>
      <c r="F45" s="44"/>
      <c r="G45" s="60"/>
      <c r="H45" s="44"/>
      <c r="I45" s="44"/>
      <c r="J45" s="44"/>
      <c r="K45" s="44"/>
    </row>
    <row r="46" spans="2:11">
      <c r="B46" s="60"/>
      <c r="C46" s="44"/>
      <c r="D46" s="44"/>
      <c r="E46" s="44"/>
      <c r="F46" s="44"/>
      <c r="G46" s="60"/>
      <c r="H46" s="44"/>
      <c r="I46" s="44"/>
      <c r="J46" s="44"/>
      <c r="K46" s="44"/>
    </row>
    <row r="47" spans="2:11">
      <c r="B47" s="61"/>
      <c r="C47" s="61"/>
      <c r="D47" s="53"/>
      <c r="E47" s="53"/>
      <c r="F47" s="53"/>
      <c r="G47" s="53"/>
      <c r="H47" s="53"/>
      <c r="I47" s="53"/>
      <c r="J47" s="53"/>
      <c r="K47" s="44"/>
    </row>
  </sheetData>
  <mergeCells count="42">
    <mergeCell ref="B47:C47"/>
    <mergeCell ref="B6:B7"/>
    <mergeCell ref="G6:G7"/>
    <mergeCell ref="B8:B13"/>
    <mergeCell ref="G8:G13"/>
    <mergeCell ref="B14:B15"/>
    <mergeCell ref="G14:G15"/>
    <mergeCell ref="B16:B17"/>
    <mergeCell ref="G16:G17"/>
    <mergeCell ref="B21:B22"/>
    <mergeCell ref="G21:G22"/>
    <mergeCell ref="B23:C23"/>
    <mergeCell ref="G38:G39"/>
    <mergeCell ref="B38:B39"/>
    <mergeCell ref="B40:B41"/>
    <mergeCell ref="G40:G41"/>
    <mergeCell ref="K27:K28"/>
    <mergeCell ref="B26:C26"/>
    <mergeCell ref="B27:C27"/>
    <mergeCell ref="B28:C28"/>
    <mergeCell ref="G45:G46"/>
    <mergeCell ref="B45:B46"/>
    <mergeCell ref="G30:G31"/>
    <mergeCell ref="B30:B31"/>
    <mergeCell ref="B32:B37"/>
    <mergeCell ref="G32:G37"/>
    <mergeCell ref="D27:D28"/>
    <mergeCell ref="E27:E28"/>
    <mergeCell ref="F27:F28"/>
    <mergeCell ref="G27:G28"/>
    <mergeCell ref="H27:J27"/>
    <mergeCell ref="B2:K2"/>
    <mergeCell ref="B3:B4"/>
    <mergeCell ref="C3:C4"/>
    <mergeCell ref="D3:D4"/>
    <mergeCell ref="E3:E4"/>
    <mergeCell ref="O3:P3"/>
    <mergeCell ref="V3:W3"/>
    <mergeCell ref="F3:F4"/>
    <mergeCell ref="G3:G4"/>
    <mergeCell ref="H3:J3"/>
    <mergeCell ref="K3:K4"/>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3ED047-AC75-4861-B7BD-3DCE8DA8BCFB}">
  <dimension ref="B1:K31"/>
  <sheetViews>
    <sheetView topLeftCell="D3" workbookViewId="0">
      <selection activeCell="F12" sqref="F12"/>
    </sheetView>
  </sheetViews>
  <sheetFormatPr baseColWidth="10" defaultRowHeight="14.5"/>
  <cols>
    <col min="1" max="1" width="3.6328125" customWidth="1"/>
    <col min="2" max="2" width="122" bestFit="1" customWidth="1"/>
    <col min="5" max="5" width="71.6328125" bestFit="1" customWidth="1"/>
    <col min="6" max="6" width="20" bestFit="1" customWidth="1"/>
    <col min="7" max="7" width="15.453125" bestFit="1" customWidth="1"/>
    <col min="8" max="8" width="14.26953125" customWidth="1"/>
  </cols>
  <sheetData>
    <row r="1" spans="2:11" ht="14.5" customHeight="1"/>
    <row r="2" spans="2:11" ht="18">
      <c r="B2" s="94" t="s">
        <v>113</v>
      </c>
      <c r="C2" s="94"/>
      <c r="D2" s="94"/>
      <c r="E2" s="94"/>
      <c r="F2" s="94"/>
      <c r="G2" s="94"/>
      <c r="H2" s="94"/>
      <c r="I2" s="94"/>
      <c r="J2" s="94"/>
      <c r="K2" s="94"/>
    </row>
    <row r="3" spans="2:11" ht="29">
      <c r="B3" s="1" t="s">
        <v>0</v>
      </c>
      <c r="C3" s="1" t="s">
        <v>1</v>
      </c>
      <c r="D3" s="2" t="s">
        <v>2</v>
      </c>
      <c r="E3" s="1" t="s">
        <v>3</v>
      </c>
      <c r="F3" s="1" t="s">
        <v>4</v>
      </c>
      <c r="G3" s="1" t="s">
        <v>5</v>
      </c>
      <c r="H3" s="2" t="s">
        <v>6</v>
      </c>
      <c r="I3" s="1" t="s">
        <v>7</v>
      </c>
      <c r="J3" s="1" t="s">
        <v>8</v>
      </c>
      <c r="K3" s="1" t="s">
        <v>9</v>
      </c>
    </row>
    <row r="4" spans="2:11">
      <c r="B4" s="34" t="s">
        <v>174</v>
      </c>
      <c r="C4" s="34" t="s">
        <v>44</v>
      </c>
      <c r="D4" s="35">
        <v>45202</v>
      </c>
      <c r="E4" s="34" t="s">
        <v>88</v>
      </c>
      <c r="F4" s="34" t="s">
        <v>89</v>
      </c>
      <c r="G4" s="34" t="s">
        <v>27</v>
      </c>
      <c r="H4" s="34">
        <v>1</v>
      </c>
      <c r="I4" s="34">
        <v>1</v>
      </c>
      <c r="J4" s="34">
        <v>1</v>
      </c>
      <c r="K4" s="34">
        <v>2</v>
      </c>
    </row>
    <row r="5" spans="2:11">
      <c r="B5" s="28" t="s">
        <v>90</v>
      </c>
      <c r="C5" s="28" t="s">
        <v>44</v>
      </c>
      <c r="D5" s="29">
        <v>45202</v>
      </c>
      <c r="E5" s="28" t="s">
        <v>190</v>
      </c>
      <c r="F5" s="28" t="s">
        <v>27</v>
      </c>
      <c r="G5" s="28" t="s">
        <v>27</v>
      </c>
      <c r="H5" s="28">
        <v>1</v>
      </c>
      <c r="I5" s="30">
        <v>4</v>
      </c>
      <c r="J5" s="31">
        <v>2</v>
      </c>
      <c r="K5" s="28">
        <v>6</v>
      </c>
    </row>
    <row r="6" spans="2:11" ht="29">
      <c r="B6" s="32" t="s">
        <v>158</v>
      </c>
      <c r="C6" s="28" t="s">
        <v>44</v>
      </c>
      <c r="D6" s="29">
        <v>45202</v>
      </c>
      <c r="E6" s="28" t="s">
        <v>190</v>
      </c>
      <c r="F6" s="28" t="s">
        <v>27</v>
      </c>
      <c r="G6" s="28" t="s">
        <v>27</v>
      </c>
      <c r="H6" s="28">
        <v>1</v>
      </c>
      <c r="I6" s="30">
        <v>2</v>
      </c>
      <c r="J6" s="31">
        <v>1</v>
      </c>
      <c r="K6" s="28">
        <v>3</v>
      </c>
    </row>
    <row r="7" spans="2:11">
      <c r="B7" s="28" t="s">
        <v>159</v>
      </c>
      <c r="C7" s="28" t="s">
        <v>44</v>
      </c>
      <c r="D7" s="29">
        <v>45202</v>
      </c>
      <c r="E7" s="28" t="s">
        <v>190</v>
      </c>
      <c r="F7" s="28" t="s">
        <v>27</v>
      </c>
      <c r="G7" s="28" t="s">
        <v>27</v>
      </c>
      <c r="H7" s="28">
        <v>1</v>
      </c>
      <c r="I7" s="30">
        <v>3</v>
      </c>
      <c r="J7" s="31">
        <v>3</v>
      </c>
      <c r="K7" s="28">
        <v>6</v>
      </c>
    </row>
    <row r="8" spans="2:11">
      <c r="B8" s="28" t="s">
        <v>160</v>
      </c>
      <c r="C8" s="28" t="s">
        <v>44</v>
      </c>
      <c r="D8" s="29">
        <v>45208</v>
      </c>
      <c r="E8" s="28" t="s">
        <v>191</v>
      </c>
      <c r="F8" s="28" t="s">
        <v>53</v>
      </c>
      <c r="G8" s="28" t="s">
        <v>22</v>
      </c>
      <c r="H8" s="28">
        <v>1</v>
      </c>
      <c r="I8" s="30">
        <v>0</v>
      </c>
      <c r="J8" s="31">
        <v>5</v>
      </c>
      <c r="K8" s="28">
        <v>5</v>
      </c>
    </row>
    <row r="9" spans="2:11" ht="29">
      <c r="B9" s="32" t="s">
        <v>91</v>
      </c>
      <c r="C9" s="28" t="s">
        <v>44</v>
      </c>
      <c r="D9" s="29">
        <v>45209</v>
      </c>
      <c r="E9" s="32" t="s">
        <v>203</v>
      </c>
      <c r="F9" s="28" t="s">
        <v>82</v>
      </c>
      <c r="G9" s="28" t="s">
        <v>20</v>
      </c>
      <c r="H9" s="28">
        <v>2</v>
      </c>
      <c r="I9" s="30">
        <v>3</v>
      </c>
      <c r="J9" s="31">
        <v>4</v>
      </c>
      <c r="K9" s="28">
        <v>7</v>
      </c>
    </row>
    <row r="10" spans="2:11">
      <c r="B10" s="28" t="s">
        <v>172</v>
      </c>
      <c r="C10" s="28" t="s">
        <v>44</v>
      </c>
      <c r="D10" s="29">
        <v>45211</v>
      </c>
      <c r="E10" s="28" t="s">
        <v>161</v>
      </c>
      <c r="F10" s="28" t="s">
        <v>25</v>
      </c>
      <c r="G10" s="28" t="s">
        <v>25</v>
      </c>
      <c r="H10" s="28">
        <v>1</v>
      </c>
      <c r="I10" s="30">
        <v>25</v>
      </c>
      <c r="J10" s="31">
        <v>21</v>
      </c>
      <c r="K10" s="28">
        <v>46</v>
      </c>
    </row>
    <row r="11" spans="2:11">
      <c r="B11" s="28" t="s">
        <v>92</v>
      </c>
      <c r="C11" s="28" t="s">
        <v>44</v>
      </c>
      <c r="D11" s="29">
        <v>45212</v>
      </c>
      <c r="E11" s="28" t="s">
        <v>195</v>
      </c>
      <c r="F11" s="28" t="s">
        <v>30</v>
      </c>
      <c r="G11" s="28" t="s">
        <v>20</v>
      </c>
      <c r="H11" s="28">
        <v>2</v>
      </c>
      <c r="I11" s="30">
        <v>1</v>
      </c>
      <c r="J11" s="31">
        <v>5</v>
      </c>
      <c r="K11" s="28">
        <v>6</v>
      </c>
    </row>
    <row r="12" spans="2:11" ht="29">
      <c r="B12" s="28" t="s">
        <v>111</v>
      </c>
      <c r="C12" s="28" t="s">
        <v>44</v>
      </c>
      <c r="D12" s="29">
        <v>45222</v>
      </c>
      <c r="E12" s="32" t="s">
        <v>112</v>
      </c>
      <c r="F12" s="28" t="s">
        <v>207</v>
      </c>
      <c r="G12" s="28" t="s">
        <v>23</v>
      </c>
      <c r="H12" s="28">
        <v>1</v>
      </c>
      <c r="I12" s="30">
        <v>5</v>
      </c>
      <c r="J12" s="31">
        <v>9</v>
      </c>
      <c r="K12" s="28">
        <v>14</v>
      </c>
    </row>
    <row r="13" spans="2:11">
      <c r="B13" s="28" t="s">
        <v>162</v>
      </c>
      <c r="C13" s="28" t="s">
        <v>44</v>
      </c>
      <c r="D13" s="29">
        <v>45223</v>
      </c>
      <c r="E13" s="28" t="s">
        <v>204</v>
      </c>
      <c r="F13" s="28" t="s">
        <v>54</v>
      </c>
      <c r="G13" s="28" t="s">
        <v>31</v>
      </c>
      <c r="H13" s="28">
        <v>2</v>
      </c>
      <c r="I13" s="30">
        <v>3</v>
      </c>
      <c r="J13" s="31">
        <v>0</v>
      </c>
      <c r="K13" s="28">
        <v>3</v>
      </c>
    </row>
    <row r="14" spans="2:11">
      <c r="B14" s="36" t="s">
        <v>171</v>
      </c>
      <c r="C14" s="36" t="s">
        <v>44</v>
      </c>
      <c r="D14" s="37">
        <v>45223</v>
      </c>
      <c r="E14" s="36" t="s">
        <v>175</v>
      </c>
      <c r="F14" s="36" t="s">
        <v>53</v>
      </c>
      <c r="G14" s="36" t="s">
        <v>22</v>
      </c>
      <c r="H14" s="36">
        <v>1</v>
      </c>
      <c r="I14" s="36">
        <v>8</v>
      </c>
      <c r="J14" s="36">
        <v>6</v>
      </c>
      <c r="K14" s="36">
        <v>14</v>
      </c>
    </row>
    <row r="15" spans="2:11">
      <c r="B15" s="28" t="s">
        <v>173</v>
      </c>
      <c r="C15" s="28" t="s">
        <v>65</v>
      </c>
      <c r="D15" s="29">
        <v>45237</v>
      </c>
      <c r="E15" s="28" t="s">
        <v>192</v>
      </c>
      <c r="F15" s="28" t="s">
        <v>37</v>
      </c>
      <c r="G15" s="28" t="s">
        <v>20</v>
      </c>
      <c r="H15" s="28">
        <v>2</v>
      </c>
      <c r="I15" s="30">
        <v>0</v>
      </c>
      <c r="J15" s="31">
        <v>3</v>
      </c>
      <c r="K15" s="28">
        <v>3</v>
      </c>
    </row>
    <row r="16" spans="2:11">
      <c r="B16" s="28" t="s">
        <v>164</v>
      </c>
      <c r="C16" s="28" t="s">
        <v>65</v>
      </c>
      <c r="D16" s="29">
        <v>45237</v>
      </c>
      <c r="E16" s="28" t="s">
        <v>93</v>
      </c>
      <c r="F16" s="28" t="s">
        <v>94</v>
      </c>
      <c r="G16" s="28" t="s">
        <v>21</v>
      </c>
      <c r="H16" s="28">
        <v>2</v>
      </c>
      <c r="I16" s="30">
        <v>0</v>
      </c>
      <c r="J16" s="31">
        <v>1</v>
      </c>
      <c r="K16" s="28">
        <v>1</v>
      </c>
    </row>
    <row r="17" spans="2:11">
      <c r="B17" s="28" t="s">
        <v>165</v>
      </c>
      <c r="C17" s="28" t="s">
        <v>65</v>
      </c>
      <c r="D17" s="29">
        <v>45237</v>
      </c>
      <c r="E17" s="28" t="s">
        <v>193</v>
      </c>
      <c r="F17" s="28" t="s">
        <v>57</v>
      </c>
      <c r="G17" s="28" t="s">
        <v>20</v>
      </c>
      <c r="H17" s="28">
        <v>2</v>
      </c>
      <c r="I17" s="30">
        <v>3</v>
      </c>
      <c r="J17" s="31">
        <v>4</v>
      </c>
      <c r="K17" s="28">
        <v>7</v>
      </c>
    </row>
    <row r="18" spans="2:11">
      <c r="B18" s="28" t="s">
        <v>95</v>
      </c>
      <c r="C18" s="28" t="s">
        <v>65</v>
      </c>
      <c r="D18" s="29">
        <v>45237</v>
      </c>
      <c r="E18" s="28" t="s">
        <v>194</v>
      </c>
      <c r="F18" s="28" t="s">
        <v>96</v>
      </c>
      <c r="G18" s="28" t="s">
        <v>20</v>
      </c>
      <c r="H18" s="28">
        <v>2</v>
      </c>
      <c r="I18" s="30">
        <v>0</v>
      </c>
      <c r="J18" s="31">
        <v>2</v>
      </c>
      <c r="K18" s="28">
        <v>2</v>
      </c>
    </row>
    <row r="19" spans="2:11">
      <c r="B19" s="28" t="s">
        <v>97</v>
      </c>
      <c r="C19" s="28" t="s">
        <v>65</v>
      </c>
      <c r="D19" s="29">
        <v>45238</v>
      </c>
      <c r="E19" s="28" t="s">
        <v>196</v>
      </c>
      <c r="F19" s="28" t="s">
        <v>121</v>
      </c>
      <c r="G19" s="28" t="s">
        <v>31</v>
      </c>
      <c r="H19" s="28">
        <v>2</v>
      </c>
      <c r="I19" s="30">
        <v>1</v>
      </c>
      <c r="J19" s="31">
        <v>0</v>
      </c>
      <c r="K19" s="28">
        <v>1</v>
      </c>
    </row>
    <row r="20" spans="2:11">
      <c r="B20" s="28" t="s">
        <v>98</v>
      </c>
      <c r="C20" s="28" t="s">
        <v>65</v>
      </c>
      <c r="D20" s="29">
        <v>45239</v>
      </c>
      <c r="E20" s="28" t="s">
        <v>99</v>
      </c>
      <c r="F20" s="28" t="s">
        <v>53</v>
      </c>
      <c r="G20" s="28" t="s">
        <v>22</v>
      </c>
      <c r="H20" s="28">
        <v>1</v>
      </c>
      <c r="I20" s="30">
        <v>0</v>
      </c>
      <c r="J20" s="31">
        <v>4</v>
      </c>
      <c r="K20" s="28">
        <v>4</v>
      </c>
    </row>
    <row r="21" spans="2:11">
      <c r="B21" s="28" t="s">
        <v>100</v>
      </c>
      <c r="C21" s="28" t="s">
        <v>65</v>
      </c>
      <c r="D21" s="29">
        <v>45243</v>
      </c>
      <c r="E21" s="28" t="s">
        <v>205</v>
      </c>
      <c r="F21" s="28" t="s">
        <v>62</v>
      </c>
      <c r="G21" s="28" t="s">
        <v>20</v>
      </c>
      <c r="H21" s="28">
        <v>1</v>
      </c>
      <c r="I21" s="30">
        <v>1</v>
      </c>
      <c r="J21" s="31">
        <v>1</v>
      </c>
      <c r="K21" s="28">
        <v>2</v>
      </c>
    </row>
    <row r="22" spans="2:11" ht="29">
      <c r="B22" s="28" t="s">
        <v>167</v>
      </c>
      <c r="C22" s="28" t="s">
        <v>65</v>
      </c>
      <c r="D22" s="29">
        <v>45244</v>
      </c>
      <c r="E22" s="32" t="s">
        <v>198</v>
      </c>
      <c r="F22" s="28" t="s">
        <v>25</v>
      </c>
      <c r="G22" s="28" t="s">
        <v>25</v>
      </c>
      <c r="H22" s="28">
        <v>1</v>
      </c>
      <c r="I22" s="30">
        <v>3</v>
      </c>
      <c r="J22" s="31">
        <v>3</v>
      </c>
      <c r="K22" s="28">
        <v>6</v>
      </c>
    </row>
    <row r="23" spans="2:11">
      <c r="B23" s="28" t="s">
        <v>168</v>
      </c>
      <c r="C23" s="28" t="s">
        <v>65</v>
      </c>
      <c r="D23" s="29">
        <v>45244</v>
      </c>
      <c r="E23" s="28" t="s">
        <v>199</v>
      </c>
      <c r="F23" s="28" t="s">
        <v>101</v>
      </c>
      <c r="G23" s="28" t="s">
        <v>25</v>
      </c>
      <c r="H23" s="28">
        <v>2</v>
      </c>
      <c r="I23" s="30">
        <v>0</v>
      </c>
      <c r="J23" s="31">
        <v>7</v>
      </c>
      <c r="K23" s="28">
        <v>7</v>
      </c>
    </row>
    <row r="24" spans="2:11">
      <c r="B24" s="28" t="s">
        <v>169</v>
      </c>
      <c r="C24" s="28" t="s">
        <v>65</v>
      </c>
      <c r="D24" s="29">
        <v>45247</v>
      </c>
      <c r="E24" s="28" t="s">
        <v>200</v>
      </c>
      <c r="F24" s="28" t="s">
        <v>25</v>
      </c>
      <c r="G24" s="28" t="s">
        <v>25</v>
      </c>
      <c r="H24" s="28">
        <v>1</v>
      </c>
      <c r="I24" s="30">
        <v>4</v>
      </c>
      <c r="J24" s="31">
        <v>4</v>
      </c>
      <c r="K24" s="28">
        <v>8</v>
      </c>
    </row>
    <row r="25" spans="2:11">
      <c r="B25" s="28" t="s">
        <v>102</v>
      </c>
      <c r="C25" s="28" t="s">
        <v>65</v>
      </c>
      <c r="D25" s="29">
        <v>45250</v>
      </c>
      <c r="E25" s="28" t="s">
        <v>103</v>
      </c>
      <c r="F25" s="28" t="s">
        <v>26</v>
      </c>
      <c r="G25" s="28" t="s">
        <v>26</v>
      </c>
      <c r="H25" s="28">
        <v>3</v>
      </c>
      <c r="I25" s="30">
        <v>1</v>
      </c>
      <c r="J25" s="31">
        <v>1</v>
      </c>
      <c r="K25" s="28">
        <v>2</v>
      </c>
    </row>
    <row r="26" spans="2:11">
      <c r="B26" s="28" t="s">
        <v>104</v>
      </c>
      <c r="C26" s="28" t="s">
        <v>65</v>
      </c>
      <c r="D26" s="29">
        <v>45253</v>
      </c>
      <c r="E26" s="28" t="s">
        <v>105</v>
      </c>
      <c r="F26" s="28" t="s">
        <v>106</v>
      </c>
      <c r="G26" s="28" t="s">
        <v>107</v>
      </c>
      <c r="H26" s="28">
        <v>3</v>
      </c>
      <c r="I26" s="30">
        <v>4</v>
      </c>
      <c r="J26" s="31">
        <v>17</v>
      </c>
      <c r="K26" s="28">
        <v>21</v>
      </c>
    </row>
    <row r="27" spans="2:11">
      <c r="B27" s="28" t="s">
        <v>108</v>
      </c>
      <c r="C27" s="28" t="s">
        <v>65</v>
      </c>
      <c r="D27" s="29">
        <v>45253</v>
      </c>
      <c r="E27" s="28" t="s">
        <v>201</v>
      </c>
      <c r="F27" s="28" t="s">
        <v>109</v>
      </c>
      <c r="G27" s="28" t="s">
        <v>26</v>
      </c>
      <c r="H27" s="28">
        <v>3</v>
      </c>
      <c r="I27" s="30">
        <v>2</v>
      </c>
      <c r="J27" s="31">
        <v>5</v>
      </c>
      <c r="K27" s="28">
        <v>7</v>
      </c>
    </row>
    <row r="28" spans="2:11">
      <c r="B28" s="28" t="s">
        <v>170</v>
      </c>
      <c r="C28" s="28" t="s">
        <v>65</v>
      </c>
      <c r="D28" s="29">
        <v>45254</v>
      </c>
      <c r="E28" s="28" t="s">
        <v>206</v>
      </c>
      <c r="F28" s="28" t="s">
        <v>25</v>
      </c>
      <c r="G28" s="28" t="s">
        <v>25</v>
      </c>
      <c r="H28" s="28">
        <v>1</v>
      </c>
      <c r="I28" s="30">
        <v>7</v>
      </c>
      <c r="J28" s="31">
        <v>8</v>
      </c>
      <c r="K28" s="28">
        <v>15</v>
      </c>
    </row>
    <row r="29" spans="2:11" ht="29">
      <c r="B29" s="32" t="s">
        <v>166</v>
      </c>
      <c r="C29" s="28" t="s">
        <v>65</v>
      </c>
      <c r="D29" s="29">
        <v>45258</v>
      </c>
      <c r="E29" s="28" t="s">
        <v>197</v>
      </c>
      <c r="F29" s="28" t="s">
        <v>30</v>
      </c>
      <c r="G29" s="28" t="s">
        <v>20</v>
      </c>
      <c r="H29" s="28">
        <v>2</v>
      </c>
      <c r="I29" s="30">
        <v>2</v>
      </c>
      <c r="J29" s="31">
        <v>1</v>
      </c>
      <c r="K29" s="28">
        <v>3</v>
      </c>
    </row>
    <row r="30" spans="2:11">
      <c r="B30" s="28" t="s">
        <v>110</v>
      </c>
      <c r="C30" s="28" t="s">
        <v>65</v>
      </c>
      <c r="D30" s="29">
        <v>45260</v>
      </c>
      <c r="E30" s="28" t="s">
        <v>202</v>
      </c>
      <c r="F30" s="28" t="s">
        <v>26</v>
      </c>
      <c r="G30" s="28" t="s">
        <v>26</v>
      </c>
      <c r="H30" s="28">
        <v>3</v>
      </c>
      <c r="I30" s="30">
        <v>0</v>
      </c>
      <c r="J30" s="31">
        <v>2</v>
      </c>
      <c r="K30" s="28">
        <v>2</v>
      </c>
    </row>
    <row r="31" spans="2:11">
      <c r="H31" s="7" t="s">
        <v>33</v>
      </c>
      <c r="I31" s="7">
        <f>SUM(I4:I30)</f>
        <v>83</v>
      </c>
      <c r="J31" s="7">
        <f>SUM(J4:J30)</f>
        <v>120</v>
      </c>
      <c r="K31" s="7">
        <f>SUM(K4:K30)</f>
        <v>203</v>
      </c>
    </row>
  </sheetData>
  <autoFilter ref="B3:K31" xr:uid="{893ED047-AC75-4861-B7BD-3DCE8DA8BCFB}">
    <sortState xmlns:xlrd2="http://schemas.microsoft.com/office/spreadsheetml/2017/richdata2" ref="B4:K31">
      <sortCondition ref="D3:D31"/>
    </sortState>
  </autoFilter>
  <mergeCells count="1">
    <mergeCell ref="B2:K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Socializaciones</vt:lpstr>
      <vt:lpstr>Socializaciones Visitas</vt:lpstr>
      <vt:lpstr>Mediación de Conflictos</vt:lpstr>
      <vt:lpstr>Mediación de Conflictos Visitas</vt:lpstr>
      <vt:lpstr>Asesoría Legal</vt:lpstr>
      <vt:lpstr>Asesoría Legal Visitas</vt:lpstr>
      <vt:lpstr>Atención a Denuncias</vt:lpstr>
      <vt:lpstr>Atención a Denuncias Visitas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Fernando Guirola Cabrera</dc:creator>
  <cp:lastModifiedBy>Jose Fernando Guirola Cabrera</cp:lastModifiedBy>
  <dcterms:created xsi:type="dcterms:W3CDTF">2023-09-26T19:54:34Z</dcterms:created>
  <dcterms:modified xsi:type="dcterms:W3CDTF">2023-12-12T21:19:02Z</dcterms:modified>
</cp:coreProperties>
</file>