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MEJIA\Desktop\AGOSTO 2016\SOL. INFORMACION\SOL.CENTA 2016-37\"/>
    </mc:Choice>
  </mc:AlternateContent>
  <bookViews>
    <workbookView xWindow="0" yWindow="0" windowWidth="20490" windowHeight="7755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5" i="3"/>
  <c r="O22" i="3"/>
  <c r="P22" i="3"/>
  <c r="Q22" i="3"/>
  <c r="N22" i="3"/>
  <c r="M22" i="3"/>
  <c r="I22" i="3"/>
  <c r="J22" i="3"/>
  <c r="K22" i="3"/>
  <c r="L22" i="3"/>
  <c r="H22" i="3"/>
  <c r="G22" i="3"/>
  <c r="E22" i="3"/>
  <c r="F22" i="3"/>
  <c r="D22" i="3"/>
  <c r="C22" i="3" l="1"/>
  <c r="R22" i="3" l="1"/>
</calcChain>
</file>

<file path=xl/sharedStrings.xml><?xml version="1.0" encoding="utf-8"?>
<sst xmlns="http://schemas.openxmlformats.org/spreadsheetml/2006/main" count="52" uniqueCount="32">
  <si>
    <t>Asistencia técnica e investigación</t>
  </si>
  <si>
    <t>Agroquímicos</t>
  </si>
  <si>
    <t>Plantas resistentes a la roya</t>
  </si>
  <si>
    <t xml:space="preserve">Fertilizante Foliar </t>
  </si>
  <si>
    <t>Insumos para validar variedades de café</t>
  </si>
  <si>
    <t xml:space="preserve">Difusores para el control de la broca </t>
  </si>
  <si>
    <t xml:space="preserve">Equipo de monitoreo para la roya </t>
  </si>
  <si>
    <t xml:space="preserve">Pronostico de cosecha </t>
  </si>
  <si>
    <t xml:space="preserve">Análisis de suelo y foliar </t>
  </si>
  <si>
    <t xml:space="preserve">Insecticida nematicida </t>
  </si>
  <si>
    <t>Actividad</t>
  </si>
  <si>
    <t xml:space="preserve">Triadimenol </t>
  </si>
  <si>
    <t xml:space="preserve">Total </t>
  </si>
  <si>
    <t>Año 2014</t>
  </si>
  <si>
    <t>Año 2015</t>
  </si>
  <si>
    <t>TAIWAN</t>
  </si>
  <si>
    <t>BCIE</t>
  </si>
  <si>
    <t>GOES</t>
  </si>
  <si>
    <t>FIDA</t>
  </si>
  <si>
    <t>ECONOMIA AGROPECUARIA GOES</t>
  </si>
  <si>
    <t>Año 2016</t>
  </si>
  <si>
    <t>Numero de Caficultores Beneficiados</t>
  </si>
  <si>
    <t>Área de Cobertura (mz)</t>
  </si>
  <si>
    <t>Litros Entregados</t>
  </si>
  <si>
    <t>Monto Monetario $</t>
  </si>
  <si>
    <t>Plantas de Café</t>
  </si>
  <si>
    <t>Difusores 20 cc</t>
  </si>
  <si>
    <t>INVERSIONES GERENCIA CENTA CAFÉ</t>
  </si>
  <si>
    <t>FANTEL</t>
  </si>
  <si>
    <t>En proceso de adquisición</t>
  </si>
  <si>
    <t>Fuente de Financiamiento</t>
  </si>
  <si>
    <t>Litros Entregados (lts)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</si>
</sst>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4"/>
      <color theme="1"/>
      <name val="Cambria"/>
      <family val="1"/>
    </font>
    <font>
      <sz val="14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8" fontId="2" fillId="2" borderId="0" xfId="0" applyNumberFormat="1" applyFont="1" applyFill="1"/>
    <xf numFmtId="164" fontId="0" fillId="2" borderId="0" xfId="0" applyNumberFormat="1" applyFill="1"/>
    <xf numFmtId="0" fontId="5" fillId="0" borderId="1" xfId="0" applyFont="1" applyFill="1" applyBorder="1" applyAlignment="1">
      <alignment horizontal="left" vertical="center" wrapText="1"/>
    </xf>
    <xf numFmtId="8" fontId="7" fillId="0" borderId="17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8" fontId="7" fillId="0" borderId="26" xfId="0" applyNumberFormat="1" applyFont="1" applyFill="1" applyBorder="1" applyAlignment="1">
      <alignment vertical="center" wrapText="1"/>
    </xf>
    <xf numFmtId="8" fontId="7" fillId="0" borderId="24" xfId="0" applyNumberFormat="1" applyFont="1" applyFill="1" applyBorder="1" applyAlignment="1">
      <alignment vertical="center" wrapText="1"/>
    </xf>
    <xf numFmtId="165" fontId="7" fillId="0" borderId="22" xfId="1" applyNumberFormat="1" applyFont="1" applyFill="1" applyBorder="1" applyAlignment="1">
      <alignment vertical="center" wrapText="1"/>
    </xf>
    <xf numFmtId="164" fontId="7" fillId="0" borderId="22" xfId="1" applyFont="1" applyFill="1" applyBorder="1" applyAlignment="1">
      <alignment vertical="center" wrapText="1"/>
    </xf>
    <xf numFmtId="164" fontId="7" fillId="0" borderId="25" xfId="1" applyFont="1" applyFill="1" applyBorder="1" applyAlignment="1">
      <alignment vertical="center" wrapText="1"/>
    </xf>
    <xf numFmtId="8" fontId="7" fillId="0" borderId="8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164" fontId="7" fillId="0" borderId="1" xfId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164" fontId="7" fillId="0" borderId="9" xfId="1" applyFont="1" applyFill="1" applyBorder="1" applyAlignment="1">
      <alignment vertical="center"/>
    </xf>
    <xf numFmtId="164" fontId="7" fillId="0" borderId="9" xfId="1" applyFont="1" applyFill="1" applyBorder="1" applyAlignment="1">
      <alignment vertical="center" wrapText="1"/>
    </xf>
    <xf numFmtId="165" fontId="7" fillId="0" borderId="25" xfId="1" applyNumberFormat="1" applyFont="1" applyFill="1" applyBorder="1" applyAlignment="1">
      <alignment vertical="center" wrapText="1"/>
    </xf>
    <xf numFmtId="165" fontId="7" fillId="0" borderId="9" xfId="1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8" fontId="7" fillId="0" borderId="8" xfId="0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right" vertical="center" wrapText="1"/>
    </xf>
    <xf numFmtId="165" fontId="7" fillId="0" borderId="9" xfId="1" applyNumberFormat="1" applyFont="1" applyFill="1" applyBorder="1" applyAlignment="1">
      <alignment horizontal="right" vertical="center" wrapText="1"/>
    </xf>
    <xf numFmtId="8" fontId="8" fillId="3" borderId="8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8" fontId="6" fillId="4" borderId="10" xfId="0" applyNumberFormat="1" applyFont="1" applyFill="1" applyBorder="1" applyAlignment="1">
      <alignment vertical="center" wrapText="1"/>
    </xf>
    <xf numFmtId="165" fontId="6" fillId="4" borderId="11" xfId="1" applyNumberFormat="1" applyFont="1" applyFill="1" applyBorder="1" applyAlignment="1">
      <alignment vertical="center" wrapText="1"/>
    </xf>
    <xf numFmtId="164" fontId="6" fillId="4" borderId="11" xfId="1" applyFont="1" applyFill="1" applyBorder="1" applyAlignment="1">
      <alignment vertical="center" wrapText="1"/>
    </xf>
    <xf numFmtId="164" fontId="6" fillId="4" borderId="12" xfId="1" applyFont="1" applyFill="1" applyBorder="1" applyAlignment="1">
      <alignment vertical="center" wrapText="1"/>
    </xf>
    <xf numFmtId="165" fontId="6" fillId="4" borderId="12" xfId="1" applyNumberFormat="1" applyFont="1" applyFill="1" applyBorder="1" applyAlignment="1">
      <alignment vertical="center" wrapText="1"/>
    </xf>
    <xf numFmtId="8" fontId="6" fillId="4" borderId="17" xfId="0" applyNumberFormat="1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8" fontId="7" fillId="0" borderId="24" xfId="0" applyNumberFormat="1" applyFont="1" applyFill="1" applyBorder="1" applyAlignment="1">
      <alignment horizontal="left" vertical="center" wrapText="1"/>
    </xf>
    <xf numFmtId="8" fontId="7" fillId="0" borderId="8" xfId="0" applyNumberFormat="1" applyFont="1" applyFill="1" applyBorder="1" applyAlignment="1">
      <alignment horizontal="left" vertical="center" wrapText="1"/>
    </xf>
    <xf numFmtId="8" fontId="6" fillId="4" borderId="1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165" fontId="7" fillId="0" borderId="1" xfId="1" applyNumberFormat="1" applyFont="1" applyFill="1" applyBorder="1" applyAlignment="1">
      <alignment horizontal="left" vertical="center" wrapText="1"/>
    </xf>
    <xf numFmtId="0" fontId="0" fillId="2" borderId="0" xfId="0" applyFill="1" applyAlignment="1"/>
    <xf numFmtId="164" fontId="7" fillId="0" borderId="22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/>
    </xf>
    <xf numFmtId="164" fontId="6" fillId="4" borderId="1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7" fillId="0" borderId="9" xfId="1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="60" zoomScaleNormal="70" workbookViewId="0">
      <selection activeCell="F6" sqref="F6"/>
    </sheetView>
  </sheetViews>
  <sheetFormatPr baseColWidth="10" defaultRowHeight="18.75" x14ac:dyDescent="0.3"/>
  <cols>
    <col min="1" max="1" width="28.7109375" style="3" customWidth="1"/>
    <col min="2" max="2" width="26.42578125" style="1" customWidth="1"/>
    <col min="3" max="3" width="25.7109375" style="64" customWidth="1"/>
    <col min="4" max="4" width="19.85546875" style="66" customWidth="1"/>
    <col min="5" max="5" width="25.7109375" style="71" customWidth="1"/>
    <col min="6" max="6" width="22" style="1" customWidth="1"/>
    <col min="7" max="7" width="19.85546875" style="1" customWidth="1"/>
    <col min="8" max="9" width="23.85546875" style="1" customWidth="1"/>
    <col min="10" max="10" width="19.28515625" style="1" customWidth="1"/>
    <col min="11" max="11" width="21.28515625" style="1" customWidth="1"/>
    <col min="12" max="12" width="24.28515625" style="1" customWidth="1"/>
    <col min="13" max="17" width="25.7109375" style="1" customWidth="1"/>
    <col min="18" max="18" width="27.7109375" style="1" customWidth="1"/>
    <col min="19" max="19" width="32.28515625" style="1" customWidth="1"/>
    <col min="20" max="16384" width="11.42578125" style="1"/>
  </cols>
  <sheetData>
    <row r="1" spans="1:19" ht="18.75" customHeight="1" x14ac:dyDescent="0.25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9.5" customHeight="1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9" ht="23.25" customHeight="1" thickBot="1" x14ac:dyDescent="0.3">
      <c r="A3" s="52" t="s">
        <v>30</v>
      </c>
      <c r="B3" s="57" t="s">
        <v>10</v>
      </c>
      <c r="C3" s="54" t="s">
        <v>13</v>
      </c>
      <c r="D3" s="55"/>
      <c r="E3" s="55"/>
      <c r="F3" s="56"/>
      <c r="G3" s="47" t="s">
        <v>14</v>
      </c>
      <c r="H3" s="48"/>
      <c r="I3" s="48"/>
      <c r="J3" s="48"/>
      <c r="K3" s="48"/>
      <c r="L3" s="49"/>
      <c r="M3" s="47" t="s">
        <v>20</v>
      </c>
      <c r="N3" s="48"/>
      <c r="O3" s="48"/>
      <c r="P3" s="48"/>
      <c r="Q3" s="49"/>
      <c r="R3" s="50" t="s">
        <v>12</v>
      </c>
    </row>
    <row r="4" spans="1:19" s="2" customFormat="1" ht="54.75" thickBot="1" x14ac:dyDescent="0.35">
      <c r="A4" s="53"/>
      <c r="B4" s="58"/>
      <c r="C4" s="60" t="s">
        <v>24</v>
      </c>
      <c r="D4" s="30" t="s">
        <v>21</v>
      </c>
      <c r="E4" s="30" t="s">
        <v>22</v>
      </c>
      <c r="F4" s="31" t="s">
        <v>31</v>
      </c>
      <c r="G4" s="32" t="s">
        <v>24</v>
      </c>
      <c r="H4" s="33" t="s">
        <v>21</v>
      </c>
      <c r="I4" s="33" t="s">
        <v>22</v>
      </c>
      <c r="J4" s="33" t="s">
        <v>23</v>
      </c>
      <c r="K4" s="33" t="s">
        <v>25</v>
      </c>
      <c r="L4" s="34" t="s">
        <v>26</v>
      </c>
      <c r="M4" s="32" t="s">
        <v>20</v>
      </c>
      <c r="N4" s="33" t="s">
        <v>21</v>
      </c>
      <c r="O4" s="33" t="s">
        <v>22</v>
      </c>
      <c r="P4" s="33" t="s">
        <v>23</v>
      </c>
      <c r="Q4" s="34" t="s">
        <v>25</v>
      </c>
      <c r="R4" s="51"/>
    </row>
    <row r="5" spans="1:19" ht="35.1" customHeight="1" x14ac:dyDescent="0.25">
      <c r="A5" s="9" t="s">
        <v>16</v>
      </c>
      <c r="B5" s="10" t="s">
        <v>0</v>
      </c>
      <c r="C5" s="61">
        <v>679709.06</v>
      </c>
      <c r="D5" s="13">
        <v>0</v>
      </c>
      <c r="E5" s="67">
        <v>0</v>
      </c>
      <c r="F5" s="15">
        <v>0</v>
      </c>
      <c r="G5" s="12">
        <v>1359418.12</v>
      </c>
      <c r="H5" s="13">
        <v>0</v>
      </c>
      <c r="I5" s="14">
        <v>0</v>
      </c>
      <c r="J5" s="14">
        <v>0</v>
      </c>
      <c r="K5" s="13">
        <v>0</v>
      </c>
      <c r="L5" s="22">
        <v>0</v>
      </c>
      <c r="M5" s="12">
        <v>0</v>
      </c>
      <c r="N5" s="14">
        <v>0</v>
      </c>
      <c r="O5" s="14">
        <v>0</v>
      </c>
      <c r="P5" s="14">
        <v>0</v>
      </c>
      <c r="Q5" s="15">
        <v>0</v>
      </c>
      <c r="R5" s="11">
        <f>SUM(C5,G5,M5)</f>
        <v>2039127.1800000002</v>
      </c>
    </row>
    <row r="6" spans="1:19" ht="35.1" customHeight="1" x14ac:dyDescent="0.5">
      <c r="A6" s="6" t="s">
        <v>16</v>
      </c>
      <c r="B6" s="59" t="s">
        <v>1</v>
      </c>
      <c r="C6" s="62">
        <v>2337140.21</v>
      </c>
      <c r="D6" s="65">
        <v>11863</v>
      </c>
      <c r="E6" s="68">
        <v>106583.59</v>
      </c>
      <c r="F6" s="72">
        <v>79680.100000000006</v>
      </c>
      <c r="G6" s="16">
        <v>2131454.56</v>
      </c>
      <c r="H6" s="17">
        <v>8651</v>
      </c>
      <c r="I6" s="18">
        <v>96759.6</v>
      </c>
      <c r="J6" s="18">
        <v>42046.75</v>
      </c>
      <c r="K6" s="17">
        <v>0</v>
      </c>
      <c r="L6" s="23">
        <v>0</v>
      </c>
      <c r="M6" s="16">
        <v>0</v>
      </c>
      <c r="N6" s="17">
        <v>0</v>
      </c>
      <c r="O6" s="18">
        <v>0</v>
      </c>
      <c r="P6" s="18">
        <v>0</v>
      </c>
      <c r="Q6" s="21">
        <v>0</v>
      </c>
      <c r="R6" s="7">
        <f t="shared" ref="R6:R21" si="0">SUM(C6,G6,M6)</f>
        <v>4468594.7699999996</v>
      </c>
      <c r="S6" s="4"/>
    </row>
    <row r="7" spans="1:19" ht="35.1" customHeight="1" x14ac:dyDescent="0.25">
      <c r="A7" s="6" t="s">
        <v>17</v>
      </c>
      <c r="B7" s="59"/>
      <c r="C7" s="62">
        <v>0</v>
      </c>
      <c r="D7" s="19">
        <v>0</v>
      </c>
      <c r="E7" s="69">
        <v>0</v>
      </c>
      <c r="F7" s="20">
        <v>0</v>
      </c>
      <c r="G7" s="16">
        <v>871986.4</v>
      </c>
      <c r="H7" s="17">
        <v>1083</v>
      </c>
      <c r="I7" s="18">
        <v>57682.09</v>
      </c>
      <c r="J7" s="18">
        <v>17492</v>
      </c>
      <c r="K7" s="17">
        <v>0</v>
      </c>
      <c r="L7" s="23">
        <v>0</v>
      </c>
      <c r="M7" s="16">
        <v>0</v>
      </c>
      <c r="N7" s="17">
        <v>0</v>
      </c>
      <c r="O7" s="18">
        <v>0</v>
      </c>
      <c r="P7" s="18">
        <v>0</v>
      </c>
      <c r="Q7" s="21">
        <v>0</v>
      </c>
      <c r="R7" s="7">
        <f t="shared" si="0"/>
        <v>871986.4</v>
      </c>
    </row>
    <row r="8" spans="1:19" ht="35.1" customHeight="1" x14ac:dyDescent="0.25">
      <c r="A8" s="6" t="s">
        <v>19</v>
      </c>
      <c r="B8" s="59"/>
      <c r="C8" s="62">
        <v>0</v>
      </c>
      <c r="D8" s="19">
        <v>0</v>
      </c>
      <c r="E8" s="69">
        <v>0</v>
      </c>
      <c r="F8" s="20">
        <v>0</v>
      </c>
      <c r="G8" s="16">
        <v>0</v>
      </c>
      <c r="H8" s="17">
        <v>0</v>
      </c>
      <c r="I8" s="18">
        <v>0</v>
      </c>
      <c r="J8" s="18">
        <v>0</v>
      </c>
      <c r="K8" s="17">
        <v>0</v>
      </c>
      <c r="L8" s="23">
        <v>0</v>
      </c>
      <c r="M8" s="16">
        <v>1500000</v>
      </c>
      <c r="N8" s="17">
        <v>4529</v>
      </c>
      <c r="O8" s="18">
        <v>101923.5</v>
      </c>
      <c r="P8" s="18">
        <v>33974.5</v>
      </c>
      <c r="Q8" s="21"/>
      <c r="R8" s="7">
        <f t="shared" si="0"/>
        <v>1500000</v>
      </c>
    </row>
    <row r="9" spans="1:19" ht="35.1" customHeight="1" x14ac:dyDescent="0.25">
      <c r="A9" s="6" t="s">
        <v>28</v>
      </c>
      <c r="B9" s="59"/>
      <c r="C9" s="62">
        <v>0</v>
      </c>
      <c r="D9" s="19">
        <v>0</v>
      </c>
      <c r="E9" s="69">
        <v>0</v>
      </c>
      <c r="F9" s="20">
        <v>0</v>
      </c>
      <c r="G9" s="16">
        <v>0</v>
      </c>
      <c r="H9" s="17">
        <v>0</v>
      </c>
      <c r="I9" s="18">
        <v>0</v>
      </c>
      <c r="J9" s="18">
        <v>0</v>
      </c>
      <c r="K9" s="17">
        <v>0</v>
      </c>
      <c r="L9" s="23">
        <v>0</v>
      </c>
      <c r="M9" s="29">
        <v>1400000</v>
      </c>
      <c r="N9" s="43" t="s">
        <v>29</v>
      </c>
      <c r="O9" s="43"/>
      <c r="P9" s="43"/>
      <c r="Q9" s="44"/>
      <c r="R9" s="7">
        <f t="shared" si="0"/>
        <v>1400000</v>
      </c>
    </row>
    <row r="10" spans="1:19" ht="35.1" customHeight="1" x14ac:dyDescent="0.25">
      <c r="A10" s="6" t="s">
        <v>16</v>
      </c>
      <c r="B10" s="59" t="s">
        <v>2</v>
      </c>
      <c r="C10" s="62">
        <v>0</v>
      </c>
      <c r="D10" s="19">
        <v>0</v>
      </c>
      <c r="E10" s="69">
        <v>0</v>
      </c>
      <c r="F10" s="20">
        <v>0</v>
      </c>
      <c r="G10" s="16">
        <v>2392500</v>
      </c>
      <c r="H10" s="17">
        <v>3411</v>
      </c>
      <c r="I10" s="18">
        <v>27043.64</v>
      </c>
      <c r="J10" s="18">
        <v>0</v>
      </c>
      <c r="K10" s="17">
        <v>6000000</v>
      </c>
      <c r="L10" s="23">
        <v>0</v>
      </c>
      <c r="M10" s="16">
        <v>767445.2</v>
      </c>
      <c r="N10" s="17">
        <v>990</v>
      </c>
      <c r="O10" s="18">
        <v>767.44</v>
      </c>
      <c r="P10" s="18"/>
      <c r="Q10" s="23">
        <v>1918612</v>
      </c>
      <c r="R10" s="7">
        <f t="shared" si="0"/>
        <v>3159945.2</v>
      </c>
      <c r="S10" s="5"/>
    </row>
    <row r="11" spans="1:19" ht="35.1" customHeight="1" x14ac:dyDescent="0.25">
      <c r="A11" s="6" t="s">
        <v>17</v>
      </c>
      <c r="B11" s="59"/>
      <c r="C11" s="62">
        <v>0</v>
      </c>
      <c r="D11" s="19">
        <v>0</v>
      </c>
      <c r="E11" s="69">
        <v>0</v>
      </c>
      <c r="F11" s="20">
        <v>0</v>
      </c>
      <c r="G11" s="16">
        <v>571110</v>
      </c>
      <c r="H11" s="17">
        <v>877</v>
      </c>
      <c r="I11" s="18">
        <v>11363.76</v>
      </c>
      <c r="J11" s="18">
        <v>0</v>
      </c>
      <c r="K11" s="17">
        <v>1447775</v>
      </c>
      <c r="L11" s="23"/>
      <c r="M11" s="16">
        <v>0</v>
      </c>
      <c r="N11" s="17">
        <v>0</v>
      </c>
      <c r="O11" s="18">
        <v>0</v>
      </c>
      <c r="P11" s="18">
        <v>0</v>
      </c>
      <c r="Q11" s="23">
        <v>0</v>
      </c>
      <c r="R11" s="7">
        <f t="shared" si="0"/>
        <v>571110</v>
      </c>
    </row>
    <row r="12" spans="1:19" ht="35.1" customHeight="1" x14ac:dyDescent="0.25">
      <c r="A12" s="6" t="s">
        <v>18</v>
      </c>
      <c r="B12" s="59"/>
      <c r="C12" s="62">
        <v>0</v>
      </c>
      <c r="D12" s="19">
        <v>0</v>
      </c>
      <c r="E12" s="69">
        <v>0</v>
      </c>
      <c r="F12" s="20">
        <v>0</v>
      </c>
      <c r="G12" s="16">
        <v>0</v>
      </c>
      <c r="H12" s="17">
        <v>0</v>
      </c>
      <c r="I12" s="18">
        <v>0</v>
      </c>
      <c r="J12" s="18">
        <v>0</v>
      </c>
      <c r="K12" s="17">
        <v>0</v>
      </c>
      <c r="L12" s="23">
        <v>0</v>
      </c>
      <c r="M12" s="25">
        <v>2632554.7999999998</v>
      </c>
      <c r="N12" s="26">
        <v>4362</v>
      </c>
      <c r="O12" s="27">
        <v>3188.71</v>
      </c>
      <c r="P12" s="27"/>
      <c r="Q12" s="28">
        <v>7971765</v>
      </c>
      <c r="R12" s="7">
        <f t="shared" si="0"/>
        <v>2632554.7999999998</v>
      </c>
      <c r="S12" s="5"/>
    </row>
    <row r="13" spans="1:19" ht="35.1" customHeight="1" x14ac:dyDescent="0.25">
      <c r="A13" s="6" t="s">
        <v>28</v>
      </c>
      <c r="B13" s="59"/>
      <c r="C13" s="62">
        <v>0</v>
      </c>
      <c r="D13" s="19">
        <v>0</v>
      </c>
      <c r="E13" s="69">
        <v>0</v>
      </c>
      <c r="F13" s="20">
        <v>0</v>
      </c>
      <c r="G13" s="16">
        <v>0</v>
      </c>
      <c r="H13" s="17">
        <v>0</v>
      </c>
      <c r="I13" s="18">
        <v>0</v>
      </c>
      <c r="J13" s="18">
        <v>0</v>
      </c>
      <c r="K13" s="17">
        <v>0</v>
      </c>
      <c r="L13" s="23">
        <v>0</v>
      </c>
      <c r="M13" s="25">
        <v>600000</v>
      </c>
      <c r="N13" s="26">
        <v>584</v>
      </c>
      <c r="O13" s="27">
        <v>604.41999999999996</v>
      </c>
      <c r="P13" s="27"/>
      <c r="Q13" s="28">
        <v>1511052</v>
      </c>
      <c r="R13" s="7">
        <f t="shared" si="0"/>
        <v>600000</v>
      </c>
      <c r="S13" s="5"/>
    </row>
    <row r="14" spans="1:19" ht="35.1" customHeight="1" x14ac:dyDescent="0.25">
      <c r="A14" s="6" t="s">
        <v>17</v>
      </c>
      <c r="B14" s="8" t="s">
        <v>3</v>
      </c>
      <c r="C14" s="62">
        <v>0</v>
      </c>
      <c r="D14" s="19">
        <v>0</v>
      </c>
      <c r="E14" s="69">
        <v>0</v>
      </c>
      <c r="F14" s="20">
        <v>0</v>
      </c>
      <c r="G14" s="16">
        <v>379940.8</v>
      </c>
      <c r="H14" s="17">
        <v>7284</v>
      </c>
      <c r="I14" s="18">
        <v>112065.48</v>
      </c>
      <c r="J14" s="18">
        <v>91552</v>
      </c>
      <c r="K14" s="17">
        <v>0</v>
      </c>
      <c r="L14" s="23">
        <v>0</v>
      </c>
      <c r="M14" s="16">
        <v>0</v>
      </c>
      <c r="N14" s="17">
        <v>0</v>
      </c>
      <c r="O14" s="18">
        <v>0</v>
      </c>
      <c r="P14" s="18">
        <v>0</v>
      </c>
      <c r="Q14" s="23">
        <v>0</v>
      </c>
      <c r="R14" s="7">
        <f t="shared" si="0"/>
        <v>379940.8</v>
      </c>
    </row>
    <row r="15" spans="1:19" ht="35.1" customHeight="1" x14ac:dyDescent="0.25">
      <c r="A15" s="6" t="s">
        <v>16</v>
      </c>
      <c r="B15" s="8" t="s">
        <v>4</v>
      </c>
      <c r="C15" s="62">
        <v>0</v>
      </c>
      <c r="D15" s="19">
        <v>0</v>
      </c>
      <c r="E15" s="69">
        <v>0</v>
      </c>
      <c r="F15" s="20">
        <v>0</v>
      </c>
      <c r="G15" s="16">
        <v>20371.809999999998</v>
      </c>
      <c r="H15" s="17">
        <v>0</v>
      </c>
      <c r="I15" s="18">
        <v>0</v>
      </c>
      <c r="J15" s="18">
        <v>0</v>
      </c>
      <c r="K15" s="17">
        <v>0</v>
      </c>
      <c r="L15" s="23">
        <v>0</v>
      </c>
      <c r="M15" s="16">
        <v>0</v>
      </c>
      <c r="N15" s="17">
        <v>0</v>
      </c>
      <c r="O15" s="18">
        <v>0</v>
      </c>
      <c r="P15" s="18">
        <v>0</v>
      </c>
      <c r="Q15" s="23">
        <v>0</v>
      </c>
      <c r="R15" s="7">
        <f t="shared" si="0"/>
        <v>20371.809999999998</v>
      </c>
    </row>
    <row r="16" spans="1:19" ht="35.1" customHeight="1" x14ac:dyDescent="0.25">
      <c r="A16" s="6" t="s">
        <v>16</v>
      </c>
      <c r="B16" s="8" t="s">
        <v>5</v>
      </c>
      <c r="C16" s="62">
        <v>0</v>
      </c>
      <c r="D16" s="19">
        <v>0</v>
      </c>
      <c r="E16" s="69">
        <v>0</v>
      </c>
      <c r="F16" s="20">
        <v>0</v>
      </c>
      <c r="G16" s="16">
        <v>25990</v>
      </c>
      <c r="H16" s="17">
        <v>2316</v>
      </c>
      <c r="I16" s="18">
        <v>27851.9</v>
      </c>
      <c r="J16" s="18">
        <v>0</v>
      </c>
      <c r="K16" s="17">
        <v>0</v>
      </c>
      <c r="L16" s="23">
        <v>56500</v>
      </c>
      <c r="M16" s="16">
        <v>0</v>
      </c>
      <c r="N16" s="17">
        <v>0</v>
      </c>
      <c r="O16" s="18">
        <v>0</v>
      </c>
      <c r="P16" s="18">
        <v>0</v>
      </c>
      <c r="Q16" s="23">
        <v>0</v>
      </c>
      <c r="R16" s="7">
        <f t="shared" si="0"/>
        <v>25990</v>
      </c>
    </row>
    <row r="17" spans="1:18" ht="35.1" customHeight="1" x14ac:dyDescent="0.25">
      <c r="A17" s="6" t="s">
        <v>16</v>
      </c>
      <c r="B17" s="8" t="s">
        <v>6</v>
      </c>
      <c r="C17" s="62">
        <v>3996</v>
      </c>
      <c r="D17" s="19">
        <v>0</v>
      </c>
      <c r="E17" s="69">
        <v>0</v>
      </c>
      <c r="F17" s="20">
        <v>0</v>
      </c>
      <c r="G17" s="16">
        <v>0</v>
      </c>
      <c r="H17" s="17">
        <v>0</v>
      </c>
      <c r="I17" s="18">
        <v>0</v>
      </c>
      <c r="J17" s="18">
        <v>0</v>
      </c>
      <c r="K17" s="17">
        <v>0</v>
      </c>
      <c r="L17" s="23">
        <v>0</v>
      </c>
      <c r="M17" s="16">
        <v>0</v>
      </c>
      <c r="N17" s="17">
        <v>0</v>
      </c>
      <c r="O17" s="18">
        <v>0</v>
      </c>
      <c r="P17" s="18">
        <v>0</v>
      </c>
      <c r="Q17" s="23">
        <v>0</v>
      </c>
      <c r="R17" s="7">
        <f t="shared" si="0"/>
        <v>3996</v>
      </c>
    </row>
    <row r="18" spans="1:18" ht="35.1" customHeight="1" x14ac:dyDescent="0.25">
      <c r="A18" s="6" t="s">
        <v>16</v>
      </c>
      <c r="B18" s="8" t="s">
        <v>7</v>
      </c>
      <c r="C18" s="62">
        <v>9950</v>
      </c>
      <c r="D18" s="19">
        <v>0</v>
      </c>
      <c r="E18" s="69">
        <v>0</v>
      </c>
      <c r="F18" s="20">
        <v>0</v>
      </c>
      <c r="G18" s="16">
        <v>9950</v>
      </c>
      <c r="H18" s="17">
        <v>0</v>
      </c>
      <c r="I18" s="18">
        <v>0</v>
      </c>
      <c r="J18" s="18">
        <v>0</v>
      </c>
      <c r="K18" s="17">
        <v>0</v>
      </c>
      <c r="L18" s="23">
        <v>0</v>
      </c>
      <c r="M18" s="16">
        <v>0</v>
      </c>
      <c r="N18" s="17">
        <v>0</v>
      </c>
      <c r="O18" s="18">
        <v>0</v>
      </c>
      <c r="P18" s="18">
        <v>0</v>
      </c>
      <c r="Q18" s="23">
        <v>0</v>
      </c>
      <c r="R18" s="7">
        <f t="shared" si="0"/>
        <v>19900</v>
      </c>
    </row>
    <row r="19" spans="1:18" ht="35.1" customHeight="1" x14ac:dyDescent="0.25">
      <c r="A19" s="6" t="s">
        <v>16</v>
      </c>
      <c r="B19" s="8" t="s">
        <v>8</v>
      </c>
      <c r="C19" s="62">
        <v>0</v>
      </c>
      <c r="D19" s="19">
        <v>0</v>
      </c>
      <c r="E19" s="69">
        <v>0</v>
      </c>
      <c r="F19" s="20">
        <v>0</v>
      </c>
      <c r="G19" s="16">
        <v>412148.12</v>
      </c>
      <c r="H19" s="17">
        <v>0</v>
      </c>
      <c r="I19" s="18">
        <v>0</v>
      </c>
      <c r="J19" s="18">
        <v>0</v>
      </c>
      <c r="K19" s="17">
        <v>0</v>
      </c>
      <c r="L19" s="23"/>
      <c r="M19" s="16">
        <v>0</v>
      </c>
      <c r="N19" s="17">
        <v>0</v>
      </c>
      <c r="O19" s="18">
        <v>0</v>
      </c>
      <c r="P19" s="18">
        <v>0</v>
      </c>
      <c r="Q19" s="23">
        <v>0</v>
      </c>
      <c r="R19" s="7">
        <f t="shared" si="0"/>
        <v>412148.12</v>
      </c>
    </row>
    <row r="20" spans="1:18" ht="35.1" customHeight="1" x14ac:dyDescent="0.25">
      <c r="A20" s="6" t="s">
        <v>15</v>
      </c>
      <c r="B20" s="8" t="s">
        <v>9</v>
      </c>
      <c r="C20" s="62">
        <v>0</v>
      </c>
      <c r="D20" s="17">
        <v>0</v>
      </c>
      <c r="E20" s="68">
        <v>0</v>
      </c>
      <c r="F20" s="21">
        <v>0</v>
      </c>
      <c r="G20" s="16">
        <v>12326.82</v>
      </c>
      <c r="H20" s="17">
        <v>1094</v>
      </c>
      <c r="I20" s="18">
        <v>7430.44</v>
      </c>
      <c r="J20" s="18">
        <v>627</v>
      </c>
      <c r="K20" s="17">
        <v>0</v>
      </c>
      <c r="L20" s="23">
        <v>0</v>
      </c>
      <c r="M20" s="16">
        <v>0</v>
      </c>
      <c r="N20" s="17">
        <v>0</v>
      </c>
      <c r="O20" s="18">
        <v>0</v>
      </c>
      <c r="P20" s="18">
        <v>0</v>
      </c>
      <c r="Q20" s="23">
        <v>0</v>
      </c>
      <c r="R20" s="7">
        <f t="shared" si="0"/>
        <v>12326.82</v>
      </c>
    </row>
    <row r="21" spans="1:18" ht="35.1" customHeight="1" x14ac:dyDescent="0.25">
      <c r="A21" s="6" t="s">
        <v>15</v>
      </c>
      <c r="B21" s="8" t="s">
        <v>11</v>
      </c>
      <c r="C21" s="62">
        <v>87664.5</v>
      </c>
      <c r="D21" s="17">
        <v>335</v>
      </c>
      <c r="E21" s="68">
        <v>24760.19</v>
      </c>
      <c r="F21" s="21">
        <v>2898</v>
      </c>
      <c r="G21" s="16">
        <v>0</v>
      </c>
      <c r="H21" s="24">
        <v>0</v>
      </c>
      <c r="I21" s="18">
        <v>0</v>
      </c>
      <c r="J21" s="18">
        <v>0</v>
      </c>
      <c r="K21" s="17">
        <v>0</v>
      </c>
      <c r="L21" s="23">
        <v>0</v>
      </c>
      <c r="M21" s="16">
        <v>0</v>
      </c>
      <c r="N21" s="17">
        <v>0</v>
      </c>
      <c r="O21" s="18">
        <v>0</v>
      </c>
      <c r="P21" s="18">
        <v>0</v>
      </c>
      <c r="Q21" s="23">
        <v>0</v>
      </c>
      <c r="R21" s="7">
        <f t="shared" si="0"/>
        <v>87664.5</v>
      </c>
    </row>
    <row r="22" spans="1:18" ht="35.1" customHeight="1" thickBot="1" x14ac:dyDescent="0.3">
      <c r="A22" s="41" t="s">
        <v>12</v>
      </c>
      <c r="B22" s="42"/>
      <c r="C22" s="63">
        <f>SUM(C5:C21)</f>
        <v>3118459.77</v>
      </c>
      <c r="D22" s="36">
        <f>SUM(D5:D21)</f>
        <v>12198</v>
      </c>
      <c r="E22" s="70">
        <f t="shared" ref="E22:F22" si="1">SUM(E5:E21)</f>
        <v>131343.78</v>
      </c>
      <c r="F22" s="38">
        <f t="shared" si="1"/>
        <v>82578.100000000006</v>
      </c>
      <c r="G22" s="35">
        <f>SUM(G5:G21)</f>
        <v>8187196.6299999999</v>
      </c>
      <c r="H22" s="36">
        <f>SUM(H5:H21)</f>
        <v>24716</v>
      </c>
      <c r="I22" s="37">
        <f t="shared" ref="I22:L22" si="2">SUM(I5:I21)</f>
        <v>340196.91000000003</v>
      </c>
      <c r="J22" s="37">
        <f t="shared" si="2"/>
        <v>151717.75</v>
      </c>
      <c r="K22" s="36">
        <f t="shared" si="2"/>
        <v>7447775</v>
      </c>
      <c r="L22" s="39">
        <f t="shared" si="2"/>
        <v>56500</v>
      </c>
      <c r="M22" s="35">
        <f>SUM(M5:M21)</f>
        <v>6900000</v>
      </c>
      <c r="N22" s="36">
        <f>SUM(N10:N21,N5:N8)</f>
        <v>10465</v>
      </c>
      <c r="O22" s="36">
        <f t="shared" ref="O22:Q22" si="3">SUM(O10:O21,O5:O8)</f>
        <v>106484.07</v>
      </c>
      <c r="P22" s="36">
        <f t="shared" si="3"/>
        <v>33974.5</v>
      </c>
      <c r="Q22" s="39">
        <f t="shared" si="3"/>
        <v>11401429</v>
      </c>
      <c r="R22" s="40">
        <f>SUM(R5:R21)</f>
        <v>18205656.400000002</v>
      </c>
    </row>
  </sheetData>
  <mergeCells count="11">
    <mergeCell ref="A22:B22"/>
    <mergeCell ref="N9:Q9"/>
    <mergeCell ref="A1:R2"/>
    <mergeCell ref="M3:Q3"/>
    <mergeCell ref="R3:R4"/>
    <mergeCell ref="A3:A4"/>
    <mergeCell ref="G3:L3"/>
    <mergeCell ref="C3:F3"/>
    <mergeCell ref="B3:B4"/>
    <mergeCell ref="B10:B13"/>
    <mergeCell ref="B6:B9"/>
  </mergeCells>
  <pageMargins left="0.7" right="0.7" top="0.75" bottom="0.75" header="0.3" footer="0.3"/>
  <pageSetup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SILVIA MEJIA</cp:lastModifiedBy>
  <cp:lastPrinted>2016-04-07T22:03:54Z</cp:lastPrinted>
  <dcterms:created xsi:type="dcterms:W3CDTF">2016-02-15T13:51:39Z</dcterms:created>
  <dcterms:modified xsi:type="dcterms:W3CDTF">2016-08-24T19:11:51Z</dcterms:modified>
</cp:coreProperties>
</file>