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29"/>
  <workbookPr/>
  <mc:AlternateContent xmlns:mc="http://schemas.openxmlformats.org/markup-compatibility/2006">
    <mc:Choice Requires="x15">
      <x15ac:absPath xmlns:x15ac="http://schemas.microsoft.com/office/spreadsheetml/2010/11/ac" url="D:\INFORMACIÓN - PORTAL TRANSPARENCIA 2021 POR TRIMESTRE\Inf.Oficiosa tercer trimestre 2021\Gestión de Riesgos. Enero a Oct.2021\"/>
    </mc:Choice>
  </mc:AlternateContent>
  <bookViews>
    <workbookView xWindow="0" yWindow="0" windowWidth="3795" windowHeight="3705" activeTab="2"/>
  </bookViews>
  <sheets>
    <sheet name="RESUMEN ENE - ABRIL" sheetId="1" r:id="rId1"/>
    <sheet name="RESUMEN MAYO -JULIO" sheetId="3" r:id="rId2"/>
    <sheet name="RESUMEN AGO - OCT" sheetId="4" r:id="rId3"/>
    <sheet name="Hoja1" sheetId="5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L4" i="1"/>
  <c r="L5" i="1"/>
  <c r="L6" i="1"/>
  <c r="G6" i="3"/>
  <c r="L3" i="3"/>
  <c r="L4" i="3"/>
  <c r="L5" i="3"/>
  <c r="K6" i="4"/>
  <c r="J6" i="4"/>
  <c r="I6" i="4"/>
  <c r="H6" i="4"/>
  <c r="G6" i="4"/>
  <c r="F6" i="4"/>
  <c r="E6" i="4"/>
  <c r="D6" i="4"/>
  <c r="C6" i="4"/>
  <c r="B6" i="4"/>
  <c r="L5" i="4"/>
  <c r="L4" i="4"/>
  <c r="L3" i="4"/>
  <c r="K6" i="3"/>
  <c r="J6" i="3"/>
  <c r="I6" i="3"/>
  <c r="H6" i="3"/>
  <c r="F6" i="3"/>
  <c r="E6" i="3"/>
  <c r="D6" i="3"/>
  <c r="C6" i="3"/>
  <c r="B6" i="3"/>
  <c r="L6" i="4" l="1"/>
  <c r="L6" i="3"/>
  <c r="C7" i="1"/>
  <c r="D7" i="1"/>
  <c r="E7" i="1"/>
  <c r="F7" i="1"/>
  <c r="G7" i="1"/>
  <c r="H7" i="1"/>
  <c r="I7" i="1"/>
  <c r="J7" i="1"/>
  <c r="K7" i="1"/>
  <c r="B7" i="1"/>
  <c r="L7" i="1" s="1"/>
</calcChain>
</file>

<file path=xl/sharedStrings.xml><?xml version="1.0" encoding="utf-8"?>
<sst xmlns="http://schemas.openxmlformats.org/spreadsheetml/2006/main" count="50" uniqueCount="26">
  <si>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</si>
  <si>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</si>
  <si>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</si>
  <si>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</si>
  <si>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</si>
  <si>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</si>
  <si>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</si>
  <si>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</si>
  <si>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</si>
  <si>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</si>
  <si>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MES</t>
  </si>
  <si>
    <t xml:space="preserve">EMERGENCIAS </t>
  </si>
  <si>
    <t>JORNADA DE LIMPIEZA</t>
  </si>
  <si>
    <t xml:space="preserve">MONITOREO DE EVENTOS </t>
  </si>
  <si>
    <t>INSPECCIONES</t>
  </si>
  <si>
    <t>ENTREGA DE MATERIALES EN COMUNIDAD</t>
  </si>
  <si>
    <t>OBRAS DE MITIGACIONES</t>
  </si>
  <si>
    <t>JORNADAS DE FUMIGACION</t>
  </si>
  <si>
    <t>INTERVENCIONES</t>
  </si>
  <si>
    <t>SI</t>
  </si>
  <si>
    <t>TOTAL</t>
  </si>
  <si>
    <t>ACCIONES POR MES</t>
  </si>
  <si>
    <t>ENTREGA DE PIPAS</t>
  </si>
  <si>
    <t>JORNADAS DE SANITIZACION</t>
  </si>
  <si>
    <t>ENTREGA DE VIVERES</t>
  </si>
  <si>
    <t>ENTREGA DE PLASTICO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</si>
</sst>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42">
    <dxf>
      <numFmt numFmtId="0" formatCode="General"/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0" formatCode="General"/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0" formatCode="General"/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09838203346974E-4"/>
          <c:y val="0.16838243316752605"/>
          <c:w val="0.91310814055219858"/>
          <c:h val="0.7745418552541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ENE - ABRIL'!$B$2</c:f>
              <c:strCache>
                <c:ptCount val="1"/>
                <c:pt idx="0">
                  <c:v>EMERGENCIAS 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7D5-44EF-9CC2-0FC16F4BE6D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7D5-44EF-9CC2-0FC16F4BE6D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7D5-44EF-9CC2-0FC16F4BE6D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67D5-44EF-9CC2-0FC16F4BE6D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7D5-44EF-9CC2-0FC16F4BE6D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67D5-44EF-9CC2-0FC16F4BE6D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7D5-44EF-9CC2-0FC16F4BE6D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67D5-44EF-9CC2-0FC16F4BE6D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7D5-44EF-9CC2-0FC16F4BE6D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67D5-44EF-9CC2-0FC16F4BE6D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7D5-44EF-9CC2-0FC16F4BE6D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D5-44EF-9CC2-0FC16F4BE6D7}"/>
              </c:ext>
            </c:extLst>
          </c:dPt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5B9BD5"/>
                </a:solidFill>
                <a:round/>
              </a:ln>
              <a:effectLst>
                <a:outerShdw blurRad="50800" dist="38100" dir="2700000" algn="tl" rotWithShape="0">
                  <a:srgbClr val="5B9BD5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ABRIL'!$B$7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5-44EF-9CC2-0FC16F4BE6D7}"/>
            </c:ext>
          </c:extLst>
        </c:ser>
        <c:ser>
          <c:idx val="1"/>
          <c:order val="1"/>
          <c:tx>
            <c:strRef>
              <c:f>'RESUMEN ENE - ABRIL'!$C$2</c:f>
              <c:strCache>
                <c:ptCount val="1"/>
                <c:pt idx="0">
                  <c:v>JORNADA DE LIMPIEZA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ED7D31"/>
                </a:solidFill>
                <a:round/>
              </a:ln>
              <a:effectLst>
                <a:outerShdw blurRad="50800" dist="38100" dir="2700000" algn="tl" rotWithShape="0">
                  <a:srgbClr val="ED7D31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ABRIL'!$C$7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7A-4D9B-83E4-4DF7D8353A9E}"/>
            </c:ext>
          </c:extLst>
        </c:ser>
        <c:ser>
          <c:idx val="2"/>
          <c:order val="2"/>
          <c:tx>
            <c:strRef>
              <c:f>'RESUMEN ENE - ABRIL'!$D$2</c:f>
              <c:strCache>
                <c:ptCount val="1"/>
                <c:pt idx="0">
                  <c:v>MONITOREO DE EVENTOS 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A5A5A5"/>
                </a:solidFill>
                <a:round/>
              </a:ln>
              <a:effectLst>
                <a:outerShdw blurRad="50800" dist="38100" dir="2700000" algn="tl" rotWithShape="0">
                  <a:srgbClr val="A5A5A5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ABRIL'!$D$7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C7A-4D9B-83E4-4DF7D8353A9E}"/>
            </c:ext>
          </c:extLst>
        </c:ser>
        <c:ser>
          <c:idx val="3"/>
          <c:order val="3"/>
          <c:tx>
            <c:strRef>
              <c:f>'RESUMEN ENE - ABRIL'!$E$2</c:f>
              <c:strCache>
                <c:ptCount val="1"/>
                <c:pt idx="0">
                  <c:v>INSPECCIONES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FFC000"/>
                </a:solidFill>
                <a:round/>
              </a:ln>
              <a:effectLst>
                <a:outerShdw blurRad="50800" dist="38100" dir="2700000" algn="tl" rotWithShape="0">
                  <a:srgbClr val="FFC000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ABRIL'!$E$7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7A-4D9B-83E4-4DF7D8353A9E}"/>
            </c:ext>
          </c:extLst>
        </c:ser>
        <c:ser>
          <c:idx val="5"/>
          <c:order val="4"/>
          <c:tx>
            <c:strRef>
              <c:f>'RESUMEN ENE - ABRIL'!$F$2</c:f>
              <c:strCache>
                <c:ptCount val="1"/>
                <c:pt idx="0">
                  <c:v>ENTREGA DE MATERIALES EN COMUNIDAD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70AD47"/>
                </a:solidFill>
                <a:round/>
              </a:ln>
              <a:effectLst>
                <a:outerShdw blurRad="50800" dist="38100" dir="2700000" algn="tl" rotWithShape="0">
                  <a:srgbClr val="70AD47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ABRIL'!$F$7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C7A-4D9B-83E4-4DF7D8353A9E}"/>
            </c:ext>
          </c:extLst>
        </c:ser>
        <c:ser>
          <c:idx val="6"/>
          <c:order val="5"/>
          <c:tx>
            <c:strRef>
              <c:f>'RESUMEN ENE - ABRIL'!$G$2</c:f>
              <c:strCache>
                <c:ptCount val="1"/>
                <c:pt idx="0">
                  <c:v>INTERVENCIONES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5B9BD5">
                    <a:lumMod val="6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5B9BD5">
                    <a:lumMod val="6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ABRIL'!$G$7</c:f>
              <c:numCache>
                <c:formatCode>General</c:formatCode>
                <c:ptCount val="1"/>
                <c:pt idx="0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7A-4D9B-83E4-4DF7D8353A9E}"/>
            </c:ext>
          </c:extLst>
        </c:ser>
        <c:ser>
          <c:idx val="7"/>
          <c:order val="6"/>
          <c:tx>
            <c:strRef>
              <c:f>'RESUMEN ENE - ABRIL'!$H$2</c:f>
              <c:strCache>
                <c:ptCount val="1"/>
                <c:pt idx="0">
                  <c:v>OBRAS DE MITIGACIONES</c:v>
                </c:pt>
              </c:strCache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ED7D31">
                    <a:lumMod val="6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ED7D31">
                    <a:lumMod val="6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ABRIL'!$H$7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C7A-4D9B-83E4-4DF7D8353A9E}"/>
            </c:ext>
          </c:extLst>
        </c:ser>
        <c:ser>
          <c:idx val="8"/>
          <c:order val="7"/>
          <c:tx>
            <c:strRef>
              <c:f>'RESUMEN ENE - ABRIL'!$I$2</c:f>
              <c:strCache>
                <c:ptCount val="1"/>
                <c:pt idx="0">
                  <c:v>JORNADAS DE FUMIGACION</c:v>
                </c:pt>
              </c:strCache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A5A5A5">
                    <a:lumMod val="6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A5A5A5">
                    <a:lumMod val="6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ABRIL'!$I$7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C7A-4D9B-83E4-4DF7D8353A9E}"/>
            </c:ext>
          </c:extLst>
        </c:ser>
        <c:ser>
          <c:idx val="9"/>
          <c:order val="8"/>
          <c:tx>
            <c:strRef>
              <c:f>'RESUMEN ENE - ABRIL'!$J$2</c:f>
              <c:strCache>
                <c:ptCount val="1"/>
                <c:pt idx="0">
                  <c:v>JORNADAS DE SANITIZACION</c:v>
                </c:pt>
              </c:strCache>
            </c:strRef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FFC000">
                    <a:lumMod val="6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FFC000">
                    <a:lumMod val="6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ABRIL'!$J$7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C7A-4D9B-83E4-4DF7D8353A9E}"/>
            </c:ext>
          </c:extLst>
        </c:ser>
        <c:ser>
          <c:idx val="11"/>
          <c:order val="9"/>
          <c:tx>
            <c:strRef>
              <c:f>'RESUMEN ENE - ABRIL'!$K$2</c:f>
              <c:strCache>
                <c:ptCount val="1"/>
                <c:pt idx="0">
                  <c:v>ENTREGA DE PIPAS</c:v>
                </c:pt>
              </c:strCache>
            </c:strRef>
          </c:tx>
          <c:spPr>
            <a:solidFill>
              <a:schemeClr val="accent6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4472C4">
                    <a:lumMod val="6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4472C4">
                    <a:lumMod val="6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ENE - ABRIL'!$K$7</c:f>
              <c:numCache>
                <c:formatCode>General</c:formatCode>
                <c:ptCount val="1"/>
                <c:pt idx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C7A-4D9B-83E4-4DF7D8353A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8907232"/>
        <c:axId val="18907648"/>
      </c:barChart>
      <c:catAx>
        <c:axId val="189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18907648"/>
        <c:crosses val="autoZero"/>
        <c:auto val="1"/>
        <c:lblAlgn val="ctr"/>
        <c:lblOffset val="100"/>
        <c:noMultiLvlLbl val="0"/>
      </c:catAx>
      <c:valAx>
        <c:axId val="1890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1890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</c:legendEntry>
      <c:layout>
        <c:manualLayout>
          <c:xMode val="edge"/>
          <c:yMode val="edge"/>
          <c:x val="1.3229891780737931E-2"/>
          <c:y val="1.0901756636150487E-2"/>
          <c:w val="0.24393857798796018"/>
          <c:h val="0.54673269129782598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SV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'RESUMEN ENE - ABRIL'!$G$2</c:f>
              <c:strCache>
                <c:ptCount val="1"/>
                <c:pt idx="0">
                  <c:v>INTERVENCIONES</c:v>
                </c:pt>
              </c:strCache>
            </c:strRef>
          </c:tx>
          <c:dPt>
            <c:idx val="0"/>
            <c:bubble3D val="0"/>
            <c:explosion val="1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7413-4BEF-AF3A-E394768686BC}"/>
              </c:ext>
            </c:extLst>
          </c:dPt>
          <c:dPt>
            <c:idx val="1"/>
            <c:bubble3D val="0"/>
            <c:explosion val="8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7413-4BEF-AF3A-E394768686BC}"/>
              </c:ext>
            </c:extLst>
          </c:dPt>
          <c:dPt>
            <c:idx val="2"/>
            <c:bubble3D val="0"/>
            <c:explosion val="14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13-4BEF-AF3A-E394768686BC}"/>
              </c:ext>
            </c:extLst>
          </c:dPt>
          <c:dPt>
            <c:idx val="3"/>
            <c:bubble3D val="0"/>
            <c:explosion val="8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13-4BEF-AF3A-E394768686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ENE - ABRIL'!$A$3:$A$6</c:f>
              <c:strCache>
                <c:ptCount val="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</c:strCache>
            </c:strRef>
          </c:cat>
          <c:val>
            <c:numRef>
              <c:f>'RESUMEN ENE - ABRIL'!$G$3:$G$6</c:f>
              <c:numCache>
                <c:formatCode>General</c:formatCode>
                <c:ptCount val="4"/>
                <c:pt idx="0">
                  <c:v>18</c:v>
                </c:pt>
                <c:pt idx="1">
                  <c:v>27</c:v>
                </c:pt>
                <c:pt idx="2">
                  <c:v>6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3-4BEF-AF3A-E394768686B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SV"/>
              <a:t>RESUMEN</a:t>
            </a:r>
            <a:r>
              <a:rPr lang="es-SV" baseline="0"/>
              <a:t> DE ACTIVIDADES</a:t>
            </a:r>
            <a:endParaRPr lang="es-SV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MAYO -JULIO'!$B$2</c:f>
              <c:strCache>
                <c:ptCount val="1"/>
                <c:pt idx="0">
                  <c:v>EMERGENCIAS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'RESUMEN MAYO -JULIO'!$B$6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7-4401-8ABE-2ADD8C0FB3B1}"/>
            </c:ext>
          </c:extLst>
        </c:ser>
        <c:ser>
          <c:idx val="1"/>
          <c:order val="1"/>
          <c:tx>
            <c:strRef>
              <c:f>'RESUMEN MAYO -JULIO'!$C$2</c:f>
              <c:strCache>
                <c:ptCount val="1"/>
                <c:pt idx="0">
                  <c:v>JORNADA DE LIMPIEZA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'RESUMEN MAYO -JULIO'!$C$6</c:f>
              <c:numCache>
                <c:formatCode>General</c:formatCode>
                <c:ptCount val="1"/>
                <c:pt idx="0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B7-4401-8ABE-2ADD8C0FB3B1}"/>
            </c:ext>
          </c:extLst>
        </c:ser>
        <c:ser>
          <c:idx val="2"/>
          <c:order val="2"/>
          <c:tx>
            <c:strRef>
              <c:f>'RESUMEN MAYO -JULIO'!$D$2</c:f>
              <c:strCache>
                <c:ptCount val="1"/>
                <c:pt idx="0">
                  <c:v>MONITOREO DE EVENTOS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'RESUMEN MAYO -JULIO'!$D$6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B7-4401-8ABE-2ADD8C0FB3B1}"/>
            </c:ext>
          </c:extLst>
        </c:ser>
        <c:ser>
          <c:idx val="3"/>
          <c:order val="3"/>
          <c:tx>
            <c:strRef>
              <c:f>'RESUMEN MAYO -JULIO'!$E$2</c:f>
              <c:strCache>
                <c:ptCount val="1"/>
                <c:pt idx="0">
                  <c:v>INSPECCIONES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'RESUMEN MAYO -JULIO'!$E$6</c:f>
              <c:numCache>
                <c:formatCode>General</c:formatCode>
                <c:ptCount val="1"/>
                <c:pt idx="0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B7-4401-8ABE-2ADD8C0FB3B1}"/>
            </c:ext>
          </c:extLst>
        </c:ser>
        <c:ser>
          <c:idx val="4"/>
          <c:order val="4"/>
          <c:tx>
            <c:strRef>
              <c:f>'RESUMEN MAYO -JULIO'!$F$2</c:f>
              <c:strCache>
                <c:ptCount val="1"/>
                <c:pt idx="0">
                  <c:v>ENTREGA DE MATERIALES EN COMUNIDAD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'RESUMEN MAYO -JULIO'!$F$6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B7-4401-8ABE-2ADD8C0FB3B1}"/>
            </c:ext>
          </c:extLst>
        </c:ser>
        <c:ser>
          <c:idx val="5"/>
          <c:order val="5"/>
          <c:tx>
            <c:strRef>
              <c:f>'RESUMEN MAYO -JULIO'!$G$2</c:f>
              <c:strCache>
                <c:ptCount val="1"/>
                <c:pt idx="0">
                  <c:v>ENTREGA DE PLASTICO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'RESUMEN MAYO -JULIO'!$G$6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B7-4401-8ABE-2ADD8C0FB3B1}"/>
            </c:ext>
          </c:extLst>
        </c:ser>
        <c:ser>
          <c:idx val="6"/>
          <c:order val="6"/>
          <c:tx>
            <c:strRef>
              <c:f>'RESUMEN MAYO -JULIO'!$H$2</c:f>
              <c:strCache>
                <c:ptCount val="1"/>
                <c:pt idx="0">
                  <c:v>INTERVENCIONES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'RESUMEN MAYO -JULIO'!$H$6</c:f>
              <c:numCache>
                <c:formatCode>General</c:formatCode>
                <c:ptCount val="1"/>
                <c:pt idx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B7-4401-8ABE-2ADD8C0FB3B1}"/>
            </c:ext>
          </c:extLst>
        </c:ser>
        <c:ser>
          <c:idx val="7"/>
          <c:order val="7"/>
          <c:tx>
            <c:strRef>
              <c:f>'RESUMEN MAYO -JULIO'!$I$2</c:f>
              <c:strCache>
                <c:ptCount val="1"/>
                <c:pt idx="0">
                  <c:v>OBRAS DE MITIGACIONES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'RESUMEN MAYO -JULIO'!$I$6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B7-4401-8ABE-2ADD8C0FB3B1}"/>
            </c:ext>
          </c:extLst>
        </c:ser>
        <c:ser>
          <c:idx val="8"/>
          <c:order val="8"/>
          <c:tx>
            <c:strRef>
              <c:f>'RESUMEN MAYO -JULIO'!$J$2</c:f>
              <c:strCache>
                <c:ptCount val="1"/>
                <c:pt idx="0">
                  <c:v>JORNADAS DE FUMIGACION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'RESUMEN MAYO -JULIO'!$J$6</c:f>
              <c:numCache>
                <c:formatCode>General</c:formatCode>
                <c:ptCount val="1"/>
                <c:pt idx="0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B7-4401-8ABE-2ADD8C0FB3B1}"/>
            </c:ext>
          </c:extLst>
        </c:ser>
        <c:ser>
          <c:idx val="9"/>
          <c:order val="9"/>
          <c:tx>
            <c:strRef>
              <c:f>'RESUMEN MAYO -JULIO'!$K$2</c:f>
              <c:strCache>
                <c:ptCount val="1"/>
                <c:pt idx="0">
                  <c:v>JORNADAS DE SANITIZACION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'RESUMEN MAYO -JULIO'!$K$6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B7-4401-8ABE-2ADD8C0FB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7528480"/>
        <c:axId val="1257531392"/>
      </c:barChart>
      <c:catAx>
        <c:axId val="1257528480"/>
        <c:scaling>
          <c:orientation val="minMax"/>
        </c:scaling>
        <c:delete val="1"/>
        <c:axPos val="b"/>
        <c:majorTickMark val="none"/>
        <c:minorTickMark val="none"/>
        <c:tickLblPos val="nextTo"/>
        <c:crossAx val="1257531392"/>
        <c:crosses val="autoZero"/>
        <c:auto val="1"/>
        <c:lblAlgn val="ctr"/>
        <c:lblOffset val="100"/>
        <c:noMultiLvlLbl val="0"/>
      </c:catAx>
      <c:valAx>
        <c:axId val="125753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125752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title>
    <c:autoTitleDeleted val="0"/>
    <c:plotArea>
      <c:layout>
        <c:manualLayout>
          <c:layoutTarget val="inner"/>
          <c:xMode val="edge"/>
          <c:yMode val="edge"/>
          <c:x val="0.27116529882351081"/>
          <c:y val="0.1176265495906919"/>
          <c:w val="0.50781843513711955"/>
          <c:h val="0.70181189441697134"/>
        </c:manualLayout>
      </c:layout>
      <c:pieChart>
        <c:varyColors val="1"/>
        <c:ser>
          <c:idx val="0"/>
          <c:order val="0"/>
          <c:tx>
            <c:strRef>
              <c:f>'RESUMEN MAYO -JULIO'!$H$2</c:f>
              <c:strCache>
                <c:ptCount val="1"/>
                <c:pt idx="0">
                  <c:v>INTERVENCIONES</c:v>
                </c:pt>
              </c:strCache>
            </c:strRef>
          </c:tx>
          <c:dPt>
            <c:idx val="0"/>
            <c:bubble3D val="0"/>
            <c:explosion val="7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D87-421C-80A7-3B8145D589DB}"/>
              </c:ext>
            </c:extLst>
          </c:dPt>
          <c:dPt>
            <c:idx val="1"/>
            <c:bubble3D val="0"/>
            <c:explosion val="4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D87-421C-80A7-3B8145D589DB}"/>
              </c:ext>
            </c:extLst>
          </c:dPt>
          <c:dPt>
            <c:idx val="2"/>
            <c:bubble3D val="0"/>
            <c:explosion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D87-421C-80A7-3B8145D589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MAYO -JULIO'!$A$3:$A$5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'RESUMEN MAYO -JULIO'!$H$3:$H$5</c:f>
              <c:numCache>
                <c:formatCode>General</c:formatCode>
                <c:ptCount val="3"/>
                <c:pt idx="0">
                  <c:v>14</c:v>
                </c:pt>
                <c:pt idx="1">
                  <c:v>50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7-421C-80A7-3B8145D589D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09838203346974E-4"/>
          <c:y val="0.16838243316752605"/>
          <c:w val="0.91310814055219858"/>
          <c:h val="0.774541855254157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AGO - OCT'!$B$2</c:f>
              <c:strCache>
                <c:ptCount val="1"/>
                <c:pt idx="0">
                  <c:v>EMERGENCIAS 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4-489E-97E9-54086AF7792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E4-489E-97E9-54086AF7792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E4-489E-97E9-54086AF7792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4-489E-97E9-54086AF7792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E4-489E-97E9-54086AF7792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E4-489E-97E9-54086AF7792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E4-489E-97E9-54086AF7792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E4-489E-97E9-54086AF7792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E4-489E-97E9-54086AF7792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E4-489E-97E9-54086AF7792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E4-489E-97E9-54086AF7792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E4-489E-97E9-54086AF77928}"/>
              </c:ext>
            </c:extLst>
          </c:dPt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5B9BD5"/>
                </a:solidFill>
                <a:round/>
              </a:ln>
              <a:effectLst>
                <a:outerShdw blurRad="50800" dist="38100" dir="2700000" algn="tl" rotWithShape="0">
                  <a:srgbClr val="5B9BD5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OCT'!$B$6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1E4-489E-97E9-54086AF77928}"/>
            </c:ext>
          </c:extLst>
        </c:ser>
        <c:ser>
          <c:idx val="1"/>
          <c:order val="1"/>
          <c:tx>
            <c:strRef>
              <c:f>'RESUMEN AGO - OCT'!$C$2</c:f>
              <c:strCache>
                <c:ptCount val="1"/>
                <c:pt idx="0">
                  <c:v>JORNADA DE LIMPIEZA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ED7D31"/>
                </a:solidFill>
                <a:round/>
              </a:ln>
              <a:effectLst>
                <a:outerShdw blurRad="50800" dist="38100" dir="2700000" algn="tl" rotWithShape="0">
                  <a:srgbClr val="ED7D31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OCT'!$C$6</c:f>
              <c:numCache>
                <c:formatCode>General</c:formatCode>
                <c:ptCount val="1"/>
                <c:pt idx="0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1E4-489E-97E9-54086AF77928}"/>
            </c:ext>
          </c:extLst>
        </c:ser>
        <c:ser>
          <c:idx val="2"/>
          <c:order val="2"/>
          <c:tx>
            <c:strRef>
              <c:f>'RESUMEN AGO - OCT'!$D$2</c:f>
              <c:strCache>
                <c:ptCount val="1"/>
                <c:pt idx="0">
                  <c:v>MONITOREO DE EVENTOS 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A5A5A5"/>
                </a:solidFill>
                <a:round/>
              </a:ln>
              <a:effectLst>
                <a:outerShdw blurRad="50800" dist="38100" dir="2700000" algn="tl" rotWithShape="0">
                  <a:srgbClr val="A5A5A5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OCT'!$D$6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1E4-489E-97E9-54086AF77928}"/>
            </c:ext>
          </c:extLst>
        </c:ser>
        <c:ser>
          <c:idx val="3"/>
          <c:order val="3"/>
          <c:tx>
            <c:strRef>
              <c:f>'RESUMEN AGO - OCT'!$E$2</c:f>
              <c:strCache>
                <c:ptCount val="1"/>
                <c:pt idx="0">
                  <c:v>INSPECCIONES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FFC000"/>
                </a:solidFill>
                <a:round/>
              </a:ln>
              <a:effectLst>
                <a:outerShdw blurRad="50800" dist="38100" dir="2700000" algn="tl" rotWithShape="0">
                  <a:srgbClr val="FFC000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OCT'!$E$6</c:f>
              <c:numCache>
                <c:formatCode>General</c:formatCode>
                <c:ptCount val="1"/>
                <c:pt idx="0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1E4-489E-97E9-54086AF77928}"/>
            </c:ext>
          </c:extLst>
        </c:ser>
        <c:ser>
          <c:idx val="4"/>
          <c:order val="4"/>
          <c:tx>
            <c:strRef>
              <c:f>'RESUMEN AGO - OCT'!$F$2</c:f>
              <c:strCache>
                <c:ptCount val="1"/>
                <c:pt idx="0">
                  <c:v>ENTREGA DE PLASTICO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4472C4"/>
                </a:solidFill>
                <a:round/>
              </a:ln>
              <a:effectLst>
                <a:outerShdw blurRad="50800" dist="38100" dir="2700000" algn="tl" rotWithShape="0">
                  <a:srgbClr val="4472C4"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OCT'!$F$6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1E4-489E-97E9-54086AF77928}"/>
            </c:ext>
          </c:extLst>
        </c:ser>
        <c:ser>
          <c:idx val="6"/>
          <c:order val="5"/>
          <c:tx>
            <c:strRef>
              <c:f>'RESUMEN AGO - OCT'!$G$2</c:f>
              <c:strCache>
                <c:ptCount val="1"/>
                <c:pt idx="0">
                  <c:v>INTERVENCIONES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5B9BD5">
                    <a:lumMod val="6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5B9BD5">
                    <a:lumMod val="6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OCT'!$G$6</c:f>
              <c:numCache>
                <c:formatCode>General</c:formatCode>
                <c:ptCount val="1"/>
                <c:pt idx="0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1E4-489E-97E9-54086AF77928}"/>
            </c:ext>
          </c:extLst>
        </c:ser>
        <c:ser>
          <c:idx val="7"/>
          <c:order val="6"/>
          <c:tx>
            <c:strRef>
              <c:f>'RESUMEN AGO - OCT'!$H$2</c:f>
              <c:strCache>
                <c:ptCount val="1"/>
                <c:pt idx="0">
                  <c:v>OBRAS DE MITIGACIONES</c:v>
                </c:pt>
              </c:strCache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ED7D31">
                    <a:lumMod val="6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ED7D31">
                    <a:lumMod val="6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OCT'!$H$6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1E4-489E-97E9-54086AF77928}"/>
            </c:ext>
          </c:extLst>
        </c:ser>
        <c:ser>
          <c:idx val="8"/>
          <c:order val="7"/>
          <c:tx>
            <c:strRef>
              <c:f>'RESUMEN AGO - OCT'!$I$2</c:f>
              <c:strCache>
                <c:ptCount val="1"/>
                <c:pt idx="0">
                  <c:v>JORNADAS DE FUMIGACION</c:v>
                </c:pt>
              </c:strCache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A5A5A5">
                    <a:lumMod val="6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A5A5A5">
                    <a:lumMod val="6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OCT'!$I$6</c:f>
              <c:numCache>
                <c:formatCode>General</c:formatCode>
                <c:ptCount val="1"/>
                <c:pt idx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1E4-489E-97E9-54086AF77928}"/>
            </c:ext>
          </c:extLst>
        </c:ser>
        <c:ser>
          <c:idx val="9"/>
          <c:order val="8"/>
          <c:tx>
            <c:strRef>
              <c:f>'RESUMEN AGO - OCT'!$J$2</c:f>
              <c:strCache>
                <c:ptCount val="1"/>
                <c:pt idx="0">
                  <c:v>JORNADAS DE SANITIZACION</c:v>
                </c:pt>
              </c:strCache>
            </c:strRef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FFC000">
                    <a:lumMod val="6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FFC000">
                    <a:lumMod val="6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OCT'!$J$6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1E4-489E-97E9-54086AF77928}"/>
            </c:ext>
          </c:extLst>
        </c:ser>
        <c:ser>
          <c:idx val="12"/>
          <c:order val="9"/>
          <c:tx>
            <c:strRef>
              <c:f>'RESUMEN AGO - OCT'!$K$2</c:f>
              <c:strCache>
                <c:ptCount val="1"/>
                <c:pt idx="0">
                  <c:v>ENTREGA DE VIVERES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>
                  <a:alpha val="90000"/>
                </a:sysClr>
              </a:solidFill>
              <a:ln w="12700" cap="flat" cmpd="sng" algn="ctr">
                <a:solidFill>
                  <a:srgbClr val="5B9BD5">
                    <a:lumMod val="80000"/>
                    <a:lumOff val="20000"/>
                  </a:srgbClr>
                </a:solidFill>
                <a:round/>
              </a:ln>
              <a:effectLst>
                <a:outerShdw blurRad="50800" dist="38100" dir="2700000" algn="tl" rotWithShape="0">
                  <a:srgbClr val="5B9BD5">
                    <a:lumMod val="80000"/>
                    <a:lumOff val="20000"/>
                    <a:lumMod val="75000"/>
                    <a:alpha val="40000"/>
                  </a:srgb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defRPr>
                </a:pPr>
                <a:endParaRPr lang="es-SV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'RESUMEN AGO - OCT'!$K$6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1E4-489E-97E9-54086AF779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8907232"/>
        <c:axId val="18907648"/>
      </c:barChart>
      <c:catAx>
        <c:axId val="189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18907648"/>
        <c:crosses val="autoZero"/>
        <c:auto val="1"/>
        <c:lblAlgn val="ctr"/>
        <c:lblOffset val="100"/>
        <c:noMultiLvlLbl val="0"/>
      </c:catAx>
      <c:valAx>
        <c:axId val="1890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1890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</c:legendEntry>
      <c:layout>
        <c:manualLayout>
          <c:xMode val="edge"/>
          <c:yMode val="edge"/>
          <c:x val="0.73588217359213171"/>
          <c:y val="1.0901756636150487E-2"/>
          <c:w val="0.24393857798796018"/>
          <c:h val="0.54673269129782598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s-SV"/>
        </a:p>
      </c:txPr>
    </c:legend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'RESUMEN AGO - OCT'!$E$2</c:f>
              <c:strCache>
                <c:ptCount val="1"/>
                <c:pt idx="0">
                  <c:v>INSPECCIONES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1-4A2B-B4C7-D2F9E196DF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1-4A2B-B4C7-D2F9E196DF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1-4A2B-B4C7-D2F9E196DF58}"/>
              </c:ext>
            </c:extLst>
          </c:dPt>
          <c:dLbls>
            <c:dLbl>
              <c:idx val="0"/>
              <c:layout>
                <c:manualLayout>
                  <c:x val="6.7380651771850764E-2"/>
                  <c:y val="-4.28571428571428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S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1-4A2B-B4C7-D2F9E196DF58}"/>
                </c:ext>
              </c:extLst>
            </c:dLbl>
            <c:dLbl>
              <c:idx val="1"/>
              <c:layout>
                <c:manualLayout>
                  <c:x val="-6.7380651771850833E-2"/>
                  <c:y val="1.42857142857141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SV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1-4A2B-B4C7-D2F9E196DF5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SV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4C31-4A2B-B4C7-D2F9E196DF5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AGO - OCT'!$A$3:$A$5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'RESUMEN AGO - OCT'!$E$3:$E$5</c:f>
              <c:numCache>
                <c:formatCode>General</c:formatCode>
                <c:ptCount val="3"/>
                <c:pt idx="0">
                  <c:v>27</c:v>
                </c:pt>
                <c:pt idx="1">
                  <c:v>39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C31-4A2B-B4C7-D2F9E196DF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'RESUMEN AGO - OCT'!$G$2</c:f>
              <c:strCache>
                <c:ptCount val="1"/>
                <c:pt idx="0">
                  <c:v>INTERVENCIONES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B2-4B04-9214-DB5A2C5EE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B2-4B04-9214-DB5A2C5EE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B2-4B04-9214-DB5A2C5EEA0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SV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EB2-4B04-9214-DB5A2C5EEA0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SV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EB2-4B04-9214-DB5A2C5EEA0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SV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EB2-4B04-9214-DB5A2C5EEA0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'RESUMEN AGO - OCT'!$A$3:$A$5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'RESUMEN AGO - OCT'!$G$3:$G$5</c:f>
              <c:numCache>
                <c:formatCode>General</c:formatCode>
                <c:ptCount val="3"/>
                <c:pt idx="0">
                  <c:v>27</c:v>
                </c:pt>
                <c:pt idx="1">
                  <c:v>34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EB2-4B04-9214-DB5A2C5EEA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3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587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8100" tIns="19050" rIns="38100" bIns="19050" anchor="ctr" anchorCtr="1">
      <a:spAutoFit/>
    </cs:bodyPr>
  </cs:dataLabel>
  <cs:dataLabelCallout>
    <cs:lnRef idx="0">
      <cs:styleClr val="auto"/>
    </cs:lnRef>
    <cs:fillRef idx="0"/>
    <cs:effectRef idx="0">
      <cs:styleClr val="auto"/>
    </cs:effectRef>
    <cs:fontRef idx="minor">
      <cs:styleClr val="auto"/>
    </cs:fontRef>
    <cs:spPr>
      <a:solidFill>
        <a:schemeClr val="lt1">
          <a:alpha val="90000"/>
        </a:schemeClr>
      </a:solidFill>
      <a:ln w="12700" cap="flat" cmpd="sng" algn="ctr">
        <a:solidFill>
          <a:schemeClr val="phClr"/>
        </a:solidFill>
        <a:round/>
      </a:ln>
      <a:effectLst>
        <a:outerShdw blurRad="50800" dist="38100" dir="2700000" algn="tl" rotWithShape="0">
          <a:schemeClr val="phClr">
            <a:lumMod val="75000"/>
            <a:alpha val="40000"/>
          </a:schemeClr>
        </a:outerShdw>
      </a:effectLst>
    </cs:spPr>
    <cs:defRPr sz="1000" b="0" i="0" u="none" strike="noStrike" kern="1200" baseline="0">
      <a:effectLst/>
    </cs:defRPr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tx1"/>
    </cs:fontRef>
    <cs:spPr>
      <a:solidFill>
        <a:schemeClr val="phClr">
          <a:alpha val="90000"/>
        </a:schemeClr>
      </a:solidFill>
      <a:ln w="19050">
        <a:solidFill>
          <a:schemeClr val="phClr">
            <a:lumMod val="75000"/>
          </a:schemeClr>
        </a:solidFill>
      </a:ln>
      <a:effectLst>
        <a:innerShdw blurRad="114300">
          <a:schemeClr val="phClr">
            <a:lumMod val="75000"/>
          </a:schemeClr>
        </a:innerShdw>
      </a:effectLst>
      <a:scene3d>
        <a:camera prst="orthographicFront"/>
        <a:lightRig rig="threePt" dir="t"/>
      </a:scene3d>
      <a:sp3d contourW="19050" prstMaterial="flat">
        <a:contourClr>
          <a:schemeClr val="accent4">
            <a:lumMod val="75000"/>
          </a:schemeClr>
        </a:contourClr>
      </a:sp3d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e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eg"/><Relationship Id="rId9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chart" Target="../charts/chart7.xml"/><Relationship Id="rId7" Type="http://schemas.openxmlformats.org/officeDocument/2006/relationships/image" Target="../media/image19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10" Type="http://schemas.openxmlformats.org/officeDocument/2006/relationships/image" Target="../media/image22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700088</xdr:colOff>
      <xdr:row>7</xdr:row>
      <xdr:rowOff>95249</xdr:rowOff>
    </xdr:from>
    <xdr:to>
      <xdr:col>9</xdr:col>
      <xdr:colOff>523876</xdr:colOff>
      <xdr:row>34</xdr:row>
      <xdr:rowOff>47625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544286</xdr:colOff>
      <xdr:row>8</xdr:row>
      <xdr:rowOff>45811</xdr:rowOff>
    </xdr:from>
    <xdr:to>
      <xdr:col>15</xdr:col>
      <xdr:colOff>190500</xdr:colOff>
      <xdr:row>22</xdr:row>
      <xdr:rowOff>90261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682625</xdr:colOff>
      <xdr:row>35</xdr:row>
      <xdr:rowOff>95250</xdr:rowOff>
    </xdr:from>
    <xdr:to>
      <xdr:col>8</xdr:col>
      <xdr:colOff>15875</xdr:colOff>
      <xdr:row>58</xdr:row>
      <xdr:rowOff>127000</xdr:rowOff>
    </xdr:to>
    <xdr:pic>
      <xdr:nvPicPr>
        <xdr:cNvPr id="8" name="Imagen 7" descr="C:\Users\j.escobar\Downloads\Nueva carpeta\FOTOS\WhatsApp Image 2019-12-11 at 4.06.01 PM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" y="7032625"/>
          <a:ext cx="7858125" cy="4413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358775</xdr:colOff>
      <xdr:row>34</xdr:row>
      <xdr:rowOff>148590</xdr:rowOff>
    </xdr:from>
    <xdr:to>
      <xdr:col>16</xdr:col>
      <xdr:colOff>136525</xdr:colOff>
      <xdr:row>58</xdr:row>
      <xdr:rowOff>147955</xdr:rowOff>
    </xdr:to>
    <xdr:pic>
      <xdr:nvPicPr>
        <xdr:cNvPr id="9" name="Imagen 8" descr="C:\Users\j.escobar\Downloads\Nueva carpeta\FOTOS\WhatsApp Image 2019-12-10 at 12.42.26 PM.jpe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6650" y="6895465"/>
          <a:ext cx="6096000" cy="45713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655320</xdr:colOff>
      <xdr:row>59</xdr:row>
      <xdr:rowOff>59689</xdr:rowOff>
    </xdr:from>
    <xdr:to>
      <xdr:col>7</xdr:col>
      <xdr:colOff>952500</xdr:colOff>
      <xdr:row>87</xdr:row>
      <xdr:rowOff>47624</xdr:rowOff>
    </xdr:to>
    <xdr:pic>
      <xdr:nvPicPr>
        <xdr:cNvPr id="12" name="Imagen 11" descr="C:\Users\j.escobar\Downloads\Nueva carpeta\FOTOS\WhatsApp Image 2019-11-08 at 2.36.41 PM.jpe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11569064"/>
          <a:ext cx="7758430" cy="5321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619125</xdr:colOff>
      <xdr:row>88</xdr:row>
      <xdr:rowOff>0</xdr:rowOff>
    </xdr:from>
    <xdr:to>
      <xdr:col>8</xdr:col>
      <xdr:colOff>1127125</xdr:colOff>
      <xdr:row>118</xdr:row>
      <xdr:rowOff>0</xdr:rowOff>
    </xdr:to>
    <xdr:pic>
      <xdr:nvPicPr>
        <xdr:cNvPr id="13" name="Imagen 12" descr="C:\Users\j.escobar\Downloads\WhatsApp Image 2021-04-19 at 10.41.57 AM.jpe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033875"/>
          <a:ext cx="9032875" cy="5715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534035</xdr:colOff>
      <xdr:row>87</xdr:row>
      <xdr:rowOff>158115</xdr:rowOff>
    </xdr:from>
    <xdr:to>
      <xdr:col>14</xdr:col>
      <xdr:colOff>460375</xdr:colOff>
      <xdr:row>118</xdr:row>
      <xdr:rowOff>0</xdr:rowOff>
    </xdr:to>
    <xdr:pic>
      <xdr:nvPicPr>
        <xdr:cNvPr id="14" name="Imagen 13" descr="C:\Users\j.escobar\Downloads\WhatsApp Image 2021-04-16 at 4.10.52 PM.jpe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910" y="17001490"/>
          <a:ext cx="3482340" cy="57473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661034</xdr:colOff>
      <xdr:row>59</xdr:row>
      <xdr:rowOff>170815</xdr:rowOff>
    </xdr:from>
    <xdr:to>
      <xdr:col>17</xdr:col>
      <xdr:colOff>317499</xdr:colOff>
      <xdr:row>87</xdr:row>
      <xdr:rowOff>79375</xdr:rowOff>
    </xdr:to>
    <xdr:pic>
      <xdr:nvPicPr>
        <xdr:cNvPr id="15" name="Imagen 14" descr="C:\Users\j.escobar\Downloads\WhatsApp Image 2021-04-16 at 4.10.43 PM.jpe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4159" y="11680190"/>
          <a:ext cx="3466465" cy="52425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226060</xdr:colOff>
      <xdr:row>59</xdr:row>
      <xdr:rowOff>160655</xdr:rowOff>
    </xdr:from>
    <xdr:to>
      <xdr:col>11</xdr:col>
      <xdr:colOff>1063625</xdr:colOff>
      <xdr:row>87</xdr:row>
      <xdr:rowOff>31750</xdr:rowOff>
    </xdr:to>
    <xdr:pic>
      <xdr:nvPicPr>
        <xdr:cNvPr id="16" name="Imagen 15" descr="C:\Users\j.escobar\Downloads\WhatsApp Image 2021-04-16 at 2.55.12 PM.jpe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3935" y="11670030"/>
          <a:ext cx="2948940" cy="52050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979714</xdr:colOff>
      <xdr:row>6</xdr:row>
      <xdr:rowOff>175076</xdr:rowOff>
    </xdr:from>
    <xdr:to>
      <xdr:col>11</xdr:col>
      <xdr:colOff>342900</xdr:colOff>
      <xdr:row>40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7</xdr:row>
      <xdr:rowOff>171450</xdr:rowOff>
    </xdr:from>
    <xdr:to>
      <xdr:col>17</xdr:col>
      <xdr:colOff>552450</xdr:colOff>
      <xdr:row>25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1009015</xdr:colOff>
      <xdr:row>41</xdr:row>
      <xdr:rowOff>47625</xdr:rowOff>
    </xdr:from>
    <xdr:to>
      <xdr:col>6</xdr:col>
      <xdr:colOff>979170</xdr:colOff>
      <xdr:row>60</xdr:row>
      <xdr:rowOff>27940</xdr:rowOff>
    </xdr:to>
    <xdr:pic>
      <xdr:nvPicPr>
        <xdr:cNvPr id="9" name="Imagen 8" descr="C:\Users\j.escobar\Downloads\WhatsApp Image 2021-06-27 at 12.06.36 PM.jpe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2" r="23599"/>
        <a:stretch/>
      </xdr:blipFill>
      <xdr:spPr bwMode="auto">
        <a:xfrm>
          <a:off x="1009015" y="8128000"/>
          <a:ext cx="5637530" cy="35998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962025</xdr:colOff>
      <xdr:row>60</xdr:row>
      <xdr:rowOff>136525</xdr:rowOff>
    </xdr:from>
    <xdr:to>
      <xdr:col>7</xdr:col>
      <xdr:colOff>652780</xdr:colOff>
      <xdr:row>79</xdr:row>
      <xdr:rowOff>116840</xdr:rowOff>
    </xdr:to>
    <xdr:pic>
      <xdr:nvPicPr>
        <xdr:cNvPr id="10" name="Imagen 9" descr="C:\Users\j.escobar\Downloads\WhatsApp Image 2021-06-27 at 2.03.17 PM.jpe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1836400"/>
          <a:ext cx="6405880" cy="3599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31750</xdr:colOff>
      <xdr:row>41</xdr:row>
      <xdr:rowOff>19050</xdr:rowOff>
    </xdr:from>
    <xdr:to>
      <xdr:col>14</xdr:col>
      <xdr:colOff>532130</xdr:colOff>
      <xdr:row>59</xdr:row>
      <xdr:rowOff>189865</xdr:rowOff>
    </xdr:to>
    <xdr:pic>
      <xdr:nvPicPr>
        <xdr:cNvPr id="11" name="Imagen 10" descr="C:\Users\j.escobar\Downloads\WhatsApp Image 2021-06-28 at 9.46.44 AM.jpe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75" y="8099425"/>
          <a:ext cx="6405880" cy="3599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762000</xdr:colOff>
      <xdr:row>60</xdr:row>
      <xdr:rowOff>172720</xdr:rowOff>
    </xdr:from>
    <xdr:to>
      <xdr:col>15</xdr:col>
      <xdr:colOff>500380</xdr:colOff>
      <xdr:row>79</xdr:row>
      <xdr:rowOff>153035</xdr:rowOff>
    </xdr:to>
    <xdr:pic>
      <xdr:nvPicPr>
        <xdr:cNvPr id="12" name="Imagen 11" descr="C:\Users\j.escobar\Downloads\WhatsApp Image 2021-06-24 at 10.21.03 PM.jpe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11872595"/>
          <a:ext cx="6405880" cy="3599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1021080</xdr:colOff>
      <xdr:row>101</xdr:row>
      <xdr:rowOff>146685</xdr:rowOff>
    </xdr:from>
    <xdr:to>
      <xdr:col>10</xdr:col>
      <xdr:colOff>476250</xdr:colOff>
      <xdr:row>125</xdr:row>
      <xdr:rowOff>15875</xdr:rowOff>
    </xdr:to>
    <xdr:pic>
      <xdr:nvPicPr>
        <xdr:cNvPr id="13" name="Imagen 12" descr="C:\Users\j.escobar\Downloads\WhatsApp Image 2021-07-23 at 9.38.10 AM.jpe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881"/>
        <a:stretch/>
      </xdr:blipFill>
      <xdr:spPr bwMode="auto">
        <a:xfrm>
          <a:off x="1021080" y="19657060"/>
          <a:ext cx="8900795" cy="442531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1033145</xdr:colOff>
      <xdr:row>80</xdr:row>
      <xdr:rowOff>15875</xdr:rowOff>
    </xdr:from>
    <xdr:to>
      <xdr:col>6</xdr:col>
      <xdr:colOff>972820</xdr:colOff>
      <xdr:row>100</xdr:row>
      <xdr:rowOff>173355</xdr:rowOff>
    </xdr:to>
    <xdr:pic>
      <xdr:nvPicPr>
        <xdr:cNvPr id="14" name="Imagen 13" descr="C:\Users\j.escobar\Downloads\WhatsApp Image 2021-07-23 at 9.45.57 AM.jpe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21" b="19862"/>
        <a:stretch/>
      </xdr:blipFill>
      <xdr:spPr bwMode="auto">
        <a:xfrm>
          <a:off x="1033145" y="15525750"/>
          <a:ext cx="5607050" cy="39674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1031875</xdr:colOff>
      <xdr:row>79</xdr:row>
      <xdr:rowOff>170179</xdr:rowOff>
    </xdr:from>
    <xdr:to>
      <xdr:col>15</xdr:col>
      <xdr:colOff>127000</xdr:colOff>
      <xdr:row>100</xdr:row>
      <xdr:rowOff>174624</xdr:rowOff>
    </xdr:to>
    <xdr:pic>
      <xdr:nvPicPr>
        <xdr:cNvPr id="15" name="Imagen 14" descr="C:\Users\j.escobar\Downloads\WhatsApp Image 2021-07-22 at 10.15.14 AM.jpe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55" t="33059"/>
        <a:stretch/>
      </xdr:blipFill>
      <xdr:spPr bwMode="auto">
        <a:xfrm>
          <a:off x="6699250" y="15489554"/>
          <a:ext cx="6810375" cy="4004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567054</xdr:colOff>
      <xdr:row>101</xdr:row>
      <xdr:rowOff>109855</xdr:rowOff>
    </xdr:from>
    <xdr:to>
      <xdr:col>14</xdr:col>
      <xdr:colOff>619125</xdr:colOff>
      <xdr:row>125</xdr:row>
      <xdr:rowOff>31750</xdr:rowOff>
    </xdr:to>
    <xdr:pic>
      <xdr:nvPicPr>
        <xdr:cNvPr id="16" name="Imagen 15" descr="C:\Users\j.escobar\Downloads\WhatsApp Image 2021-07-22 at 9.12.37 AM.jpe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2679" y="19620230"/>
          <a:ext cx="3227071" cy="44780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700088</xdr:colOff>
      <xdr:row>6</xdr:row>
      <xdr:rowOff>95249</xdr:rowOff>
    </xdr:from>
    <xdr:to>
      <xdr:col>9</xdr:col>
      <xdr:colOff>523876</xdr:colOff>
      <xdr:row>33</xdr:row>
      <xdr:rowOff>47625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809626</xdr:colOff>
      <xdr:row>23</xdr:row>
      <xdr:rowOff>79376</xdr:rowOff>
    </xdr:from>
    <xdr:to>
      <xdr:col>15</xdr:col>
      <xdr:colOff>396876</xdr:colOff>
      <xdr:row>40</xdr:row>
      <xdr:rowOff>47626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333375</xdr:colOff>
      <xdr:row>6</xdr:row>
      <xdr:rowOff>79375</xdr:rowOff>
    </xdr:from>
    <xdr:to>
      <xdr:col>14</xdr:col>
      <xdr:colOff>666750</xdr:colOff>
      <xdr:row>23</xdr:row>
      <xdr:rowOff>23920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356869</xdr:colOff>
      <xdr:row>57</xdr:row>
      <xdr:rowOff>114299</xdr:rowOff>
    </xdr:from>
    <xdr:to>
      <xdr:col>15</xdr:col>
      <xdr:colOff>682624</xdr:colOff>
      <xdr:row>77</xdr:row>
      <xdr:rowOff>174624</xdr:rowOff>
    </xdr:to>
    <xdr:pic>
      <xdr:nvPicPr>
        <xdr:cNvPr id="5" name="Imagen 4" descr="C:\Users\j.escobar\Downloads\WhatsApp Image 2021-08-12 at 8.45.44 AM.jpe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369" y="11242674"/>
          <a:ext cx="6136005" cy="3870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682625</xdr:colOff>
      <xdr:row>34</xdr:row>
      <xdr:rowOff>15875</xdr:rowOff>
    </xdr:from>
    <xdr:to>
      <xdr:col>9</xdr:col>
      <xdr:colOff>555625</xdr:colOff>
      <xdr:row>56</xdr:row>
      <xdr:rowOff>111125</xdr:rowOff>
    </xdr:to>
    <xdr:pic>
      <xdr:nvPicPr>
        <xdr:cNvPr id="6" name="Imagen 5" descr="C:\Users\j.escobar\Downloads\WhatsApp Image 2021-08-12 at 2.05.12 PM.jpe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5" y="6762750"/>
          <a:ext cx="8064500" cy="428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689610</xdr:colOff>
      <xdr:row>57</xdr:row>
      <xdr:rowOff>6349</xdr:rowOff>
    </xdr:from>
    <xdr:to>
      <xdr:col>8</xdr:col>
      <xdr:colOff>254000</xdr:colOff>
      <xdr:row>77</xdr:row>
      <xdr:rowOff>174624</xdr:rowOff>
    </xdr:to>
    <xdr:pic>
      <xdr:nvPicPr>
        <xdr:cNvPr id="7" name="Imagen 6" descr="C:\Users\j.escobar\Downloads\WhatsApp Image 2021-08-13 at 9.47.09 AM.jpe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27"/>
        <a:stretch/>
      </xdr:blipFill>
      <xdr:spPr bwMode="auto">
        <a:xfrm>
          <a:off x="689610" y="11134724"/>
          <a:ext cx="6866890" cy="39782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789940</xdr:colOff>
      <xdr:row>78</xdr:row>
      <xdr:rowOff>158750</xdr:rowOff>
    </xdr:from>
    <xdr:to>
      <xdr:col>16</xdr:col>
      <xdr:colOff>571500</xdr:colOff>
      <xdr:row>104</xdr:row>
      <xdr:rowOff>31750</xdr:rowOff>
    </xdr:to>
    <xdr:pic>
      <xdr:nvPicPr>
        <xdr:cNvPr id="8" name="Imagen 7" descr="C:\Users\j.escobar\Downloads\WhatsApp Image 2021-09-23 at 10.01.26 AM.jpe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5190" y="15287625"/>
          <a:ext cx="7211060" cy="482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650874</xdr:colOff>
      <xdr:row>78</xdr:row>
      <xdr:rowOff>66675</xdr:rowOff>
    </xdr:from>
    <xdr:to>
      <xdr:col>3</xdr:col>
      <xdr:colOff>793749</xdr:colOff>
      <xdr:row>104</xdr:row>
      <xdr:rowOff>0</xdr:rowOff>
    </xdr:to>
    <xdr:pic>
      <xdr:nvPicPr>
        <xdr:cNvPr id="9" name="Imagen 8" descr="C:\Users\j.escobar\Downloads\WhatsApp Image 2021-09-23 at 8.45.46 AM.jpe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874" y="15195550"/>
          <a:ext cx="3063875" cy="488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97789</xdr:colOff>
      <xdr:row>78</xdr:row>
      <xdr:rowOff>142875</xdr:rowOff>
    </xdr:from>
    <xdr:to>
      <xdr:col>7</xdr:col>
      <xdr:colOff>650874</xdr:colOff>
      <xdr:row>104</xdr:row>
      <xdr:rowOff>0</xdr:rowOff>
    </xdr:to>
    <xdr:pic>
      <xdr:nvPicPr>
        <xdr:cNvPr id="10" name="Imagen 9" descr="C:\Users\j.escobar\Downloads\WhatsApp Image 2021-09-23 at 10.42.57 AM.jpe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039" y="15271750"/>
          <a:ext cx="3220085" cy="481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591185</xdr:colOff>
      <xdr:row>104</xdr:row>
      <xdr:rowOff>174624</xdr:rowOff>
    </xdr:from>
    <xdr:to>
      <xdr:col>8</xdr:col>
      <xdr:colOff>206375</xdr:colOff>
      <xdr:row>129</xdr:row>
      <xdr:rowOff>190499</xdr:rowOff>
    </xdr:to>
    <xdr:pic>
      <xdr:nvPicPr>
        <xdr:cNvPr id="11" name="Imagen 10" descr="C:\Users\j.escobar\Downloads\WhatsApp Image 2021-09-20 at 9.53.34 PM.jpe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185" y="20256499"/>
          <a:ext cx="6917690" cy="4778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A2:L7" totalsRowShown="0" headerRowDxfId="41" dataDxfId="40">
  <autoFilter ref="A2:L7"/>
  <tableColumns count="12">
    <tableColumn id="1" name="MES" dataDxfId="39"/>
    <tableColumn id="2" name="EMERGENCIAS " dataDxfId="38"/>
    <tableColumn id="3" name="JORNADA DE LIMPIEZA" dataDxfId="37"/>
    <tableColumn id="4" name="MONITOREO DE EVENTOS " dataDxfId="36"/>
    <tableColumn id="5" name="INSPECCIONES" dataDxfId="35"/>
    <tableColumn id="6" name="ENTREGA DE MATERIALES EN COMUNIDAD" dataDxfId="34"/>
    <tableColumn id="7" name="INTERVENCIONES" dataDxfId="33"/>
    <tableColumn id="8" name="OBRAS DE MITIGACIONES" dataDxfId="32"/>
    <tableColumn id="9" name="JORNADAS DE FUMIGACION" dataDxfId="31"/>
    <tableColumn id="13" name="JORNADAS DE SANITIZACION" dataDxfId="30"/>
    <tableColumn id="10" name="ENTREGA DE PIPAS" dataDxfId="29"/>
    <tableColumn id="14" name="ACCIONES POR MES" dataDxfId="28">
      <calculatedColumnFormula>SUM(Tabla1[[#This Row],[EMERGENCIAS ]:[ENTREGA DE PIPAS]])</calculatedColumnFormula>
    </tableColumn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id="2" name="Tabla13" displayName="Tabla13" ref="A2:L6" totalsRowShown="0" headerRowDxfId="27" dataDxfId="26">
  <autoFilter ref="A2:L6"/>
  <tableColumns count="12">
    <tableColumn id="1" name="MES" dataDxfId="25"/>
    <tableColumn id="2" name="EMERGENCIAS " dataDxfId="24"/>
    <tableColumn id="3" name="JORNADA DE LIMPIEZA" dataDxfId="23"/>
    <tableColumn id="4" name="MONITOREO DE EVENTOS " dataDxfId="22"/>
    <tableColumn id="5" name="INSPECCIONES" dataDxfId="21"/>
    <tableColumn id="6" name="ENTREGA DE MATERIALES EN COMUNIDAD" dataDxfId="20"/>
    <tableColumn id="10" name="ENTREGA DE PLASTICO" dataDxfId="19"/>
    <tableColumn id="7" name="INTERVENCIONES" dataDxfId="18"/>
    <tableColumn id="8" name="OBRAS DE MITIGACIONES" dataDxfId="17"/>
    <tableColumn id="9" name="JORNADAS DE FUMIGACION" dataDxfId="16"/>
    <tableColumn id="13" name="JORNADAS DE SANITIZACION" dataDxfId="15"/>
    <tableColumn id="14" name="ACCIONES POR MES" dataDxfId="14">
      <calculatedColumnFormula>SUM(Tabla13[[#This Row],[EMERGENCIAS ]:[JORNADAS DE SANITIZACION]])</calculatedColumnFormula>
    </tableColumn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id="3" name="Tabla134" displayName="Tabla134" ref="A2:L6" totalsRowShown="0" headerRowDxfId="13" dataDxfId="12">
  <autoFilter ref="A2:L6"/>
  <tableColumns count="12">
    <tableColumn id="1" name="MES" dataDxfId="11"/>
    <tableColumn id="2" name="EMERGENCIAS " dataDxfId="10"/>
    <tableColumn id="3" name="JORNADA DE LIMPIEZA" dataDxfId="9"/>
    <tableColumn id="4" name="MONITOREO DE EVENTOS " dataDxfId="8"/>
    <tableColumn id="5" name="INSPECCIONES" dataDxfId="7"/>
    <tableColumn id="11" name="ENTREGA DE PLASTICO" dataDxfId="6"/>
    <tableColumn id="7" name="INTERVENCIONES" dataDxfId="5"/>
    <tableColumn id="8" name="OBRAS DE MITIGACIONES" dataDxfId="4"/>
    <tableColumn id="9" name="JORNADAS DE FUMIGACION" dataDxfId="3"/>
    <tableColumn id="13" name="JORNADAS DE SANITIZACION" dataDxfId="2"/>
    <tableColumn id="15" name="ENTREGA DE VIVERES" dataDxfId="1"/>
    <tableColumn id="14" name="ACCIONES POR MES" dataDxfId="0">
      <calculatedColumnFormula>SUM(Tabla134[[#This Row],[EMERGENCIAS ]:[ENTREGA DE VIVERES]])</calculatedColumnFormula>
    </tableColumn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"/>
  <sheetViews>
    <sheetView zoomScale="60" zoomScaleNormal="60" workbookViewId="0">
      <selection activeCell="I41" sqref="I41"/>
    </sheetView>
  </sheetViews>
  <sheetFormatPr baseColWidth="10" defaultRowHeight="15" x14ac:dyDescent="0.25"/>
  <cols>
    <col min="1" max="1" width="15.85546875" customWidth="1"/>
    <col min="2" max="2" width="17.140625" customWidth="1"/>
    <col min="3" max="3" width="16" customWidth="1"/>
    <col min="4" max="4" width="16.85546875" customWidth="1"/>
    <col min="5" max="5" width="11.7109375" customWidth="1"/>
    <col min="6" max="6" width="20.140625" customWidth="1"/>
    <col min="7" max="7" width="14" customWidth="1"/>
    <col min="8" max="8" width="15.85546875" customWidth="1"/>
    <col min="9" max="9" width="20.42578125" customWidth="1"/>
    <col min="10" max="10" width="18.5703125" customWidth="1"/>
    <col min="11" max="11" width="13" customWidth="1"/>
    <col min="12" max="12" width="17.42578125" customWidth="1"/>
  </cols>
  <sheetData>
    <row r="1" spans="1:12" ht="1.5" customHeight="1" x14ac:dyDescent="0.25"/>
    <row r="2" spans="1:12" ht="50.25" customHeight="1" x14ac:dyDescent="0.25">
      <c r="A2" s="2" t="s">
        <v>10</v>
      </c>
      <c r="B2" s="5" t="s">
        <v>11</v>
      </c>
      <c r="C2" s="5" t="s">
        <v>12</v>
      </c>
      <c r="D2" s="5" t="s">
        <v>13</v>
      </c>
      <c r="E2" s="4" t="s">
        <v>14</v>
      </c>
      <c r="F2" s="5" t="s">
        <v>15</v>
      </c>
      <c r="G2" s="5" t="s">
        <v>18</v>
      </c>
      <c r="H2" s="5" t="s">
        <v>16</v>
      </c>
      <c r="I2" s="5" t="s">
        <v>17</v>
      </c>
      <c r="J2" s="5" t="s">
        <v>23</v>
      </c>
      <c r="K2" s="5" t="s">
        <v>22</v>
      </c>
      <c r="L2" s="8" t="s">
        <v>21</v>
      </c>
    </row>
    <row r="3" spans="1:12" x14ac:dyDescent="0.25">
      <c r="A3" s="6" t="s">
        <v>0</v>
      </c>
      <c r="B3" s="3">
        <v>0</v>
      </c>
      <c r="C3" s="3">
        <v>4</v>
      </c>
      <c r="D3" s="3">
        <v>0</v>
      </c>
      <c r="E3" s="3">
        <v>9</v>
      </c>
      <c r="F3" s="3">
        <v>0</v>
      </c>
      <c r="G3" s="3">
        <v>18</v>
      </c>
      <c r="H3" s="3">
        <v>0</v>
      </c>
      <c r="I3" s="3">
        <v>4</v>
      </c>
      <c r="J3" s="3">
        <v>2</v>
      </c>
      <c r="K3" s="3">
        <v>30</v>
      </c>
      <c r="L3" s="1">
        <f>SUM(Tabla1[[#This Row],[EMERGENCIAS ]:[ENTREGA DE PIPAS]])</f>
        <v>67</v>
      </c>
    </row>
    <row r="4" spans="1:12" x14ac:dyDescent="0.25">
      <c r="A4" s="6" t="s">
        <v>1</v>
      </c>
      <c r="B4" s="3">
        <v>0</v>
      </c>
      <c r="C4" s="3">
        <v>8</v>
      </c>
      <c r="D4" s="3">
        <v>0</v>
      </c>
      <c r="E4" s="3">
        <v>3</v>
      </c>
      <c r="F4" s="3">
        <v>0</v>
      </c>
      <c r="G4" s="3">
        <v>27</v>
      </c>
      <c r="H4" s="3">
        <v>1</v>
      </c>
      <c r="I4" s="3">
        <v>12</v>
      </c>
      <c r="J4" s="3">
        <v>0</v>
      </c>
      <c r="K4" s="3">
        <v>0</v>
      </c>
      <c r="L4" s="1">
        <f>SUM(Tabla1[[#This Row],[EMERGENCIAS ]:[ENTREGA DE PIPAS]])</f>
        <v>51</v>
      </c>
    </row>
    <row r="5" spans="1:12" x14ac:dyDescent="0.25">
      <c r="A5" s="6" t="s">
        <v>2</v>
      </c>
      <c r="B5" s="3">
        <v>0</v>
      </c>
      <c r="C5" s="3">
        <v>5</v>
      </c>
      <c r="D5" s="3">
        <v>3</v>
      </c>
      <c r="E5" s="3">
        <v>2</v>
      </c>
      <c r="F5" s="3">
        <v>4</v>
      </c>
      <c r="G5" s="3">
        <v>6</v>
      </c>
      <c r="H5" s="3">
        <v>1</v>
      </c>
      <c r="I5" s="3">
        <v>1</v>
      </c>
      <c r="J5" s="3">
        <v>3</v>
      </c>
      <c r="K5" s="3">
        <v>5</v>
      </c>
      <c r="L5" s="1">
        <f>SUM(Tabla1[[#This Row],[EMERGENCIAS ]:[ENTREGA DE PIPAS]])</f>
        <v>30</v>
      </c>
    </row>
    <row r="6" spans="1:12" x14ac:dyDescent="0.25">
      <c r="A6" s="6" t="s">
        <v>3</v>
      </c>
      <c r="B6" s="3">
        <v>5</v>
      </c>
      <c r="C6" s="3">
        <v>8</v>
      </c>
      <c r="D6" s="3">
        <v>4</v>
      </c>
      <c r="E6" s="3">
        <v>3</v>
      </c>
      <c r="F6" s="3">
        <v>0</v>
      </c>
      <c r="G6" s="3">
        <v>20</v>
      </c>
      <c r="H6" s="3">
        <v>0</v>
      </c>
      <c r="I6" s="3">
        <v>0</v>
      </c>
      <c r="J6" s="3">
        <v>1</v>
      </c>
      <c r="K6" s="3">
        <v>0</v>
      </c>
      <c r="L6" s="1">
        <f>SUM(Tabla1[[#This Row],[EMERGENCIAS ]:[ENTREGA DE PIPAS]])</f>
        <v>41</v>
      </c>
    </row>
    <row r="7" spans="1:12" x14ac:dyDescent="0.25">
      <c r="A7" s="7" t="s">
        <v>20</v>
      </c>
      <c r="B7" s="1">
        <f t="shared" ref="B7:K7" si="0">SUM(B3:B6)</f>
        <v>5</v>
      </c>
      <c r="C7" s="1">
        <f t="shared" si="0"/>
        <v>25</v>
      </c>
      <c r="D7" s="1">
        <f t="shared" si="0"/>
        <v>7</v>
      </c>
      <c r="E7" s="1">
        <f t="shared" si="0"/>
        <v>17</v>
      </c>
      <c r="F7" s="1">
        <f t="shared" si="0"/>
        <v>4</v>
      </c>
      <c r="G7" s="1">
        <f t="shared" si="0"/>
        <v>71</v>
      </c>
      <c r="H7" s="1">
        <f t="shared" si="0"/>
        <v>2</v>
      </c>
      <c r="I7" s="1">
        <f t="shared" si="0"/>
        <v>17</v>
      </c>
      <c r="J7" s="1">
        <f t="shared" si="0"/>
        <v>6</v>
      </c>
      <c r="K7" s="1">
        <f t="shared" si="0"/>
        <v>35</v>
      </c>
      <c r="L7" s="1">
        <f>SUM(Tabla1[[#This Row],[EMERGENCIAS ]:[ENTREGA DE PIPAS]])</f>
        <v>189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60" zoomScaleNormal="60" workbookViewId="0">
      <selection activeCell="N106" sqref="N106"/>
    </sheetView>
  </sheetViews>
  <sheetFormatPr baseColWidth="10" defaultRowHeight="15" x14ac:dyDescent="0.25"/>
  <cols>
    <col min="1" max="1" width="15.85546875" customWidth="1"/>
    <col min="2" max="2" width="14.28515625" customWidth="1"/>
    <col min="3" max="3" width="13.5703125" customWidth="1"/>
    <col min="4" max="4" width="12.85546875" customWidth="1"/>
    <col min="5" max="5" width="12.5703125" customWidth="1"/>
    <col min="6" max="7" width="15.7109375" customWidth="1"/>
    <col min="8" max="8" width="14.7109375" customWidth="1"/>
    <col min="9" max="9" width="12.85546875" customWidth="1"/>
    <col min="10" max="11" width="13.28515625" customWidth="1"/>
  </cols>
  <sheetData>
    <row r="1" spans="1:12" ht="1.5" customHeight="1" x14ac:dyDescent="0.25"/>
    <row r="2" spans="1:12" ht="50.25" customHeight="1" x14ac:dyDescent="0.25">
      <c r="A2" s="2" t="s">
        <v>10</v>
      </c>
      <c r="B2" s="5" t="s">
        <v>11</v>
      </c>
      <c r="C2" s="5" t="s">
        <v>12</v>
      </c>
      <c r="D2" s="5" t="s">
        <v>13</v>
      </c>
      <c r="E2" s="4" t="s">
        <v>14</v>
      </c>
      <c r="F2" s="5" t="s">
        <v>15</v>
      </c>
      <c r="G2" s="5" t="s">
        <v>25</v>
      </c>
      <c r="H2" s="5" t="s">
        <v>18</v>
      </c>
      <c r="I2" s="5" t="s">
        <v>16</v>
      </c>
      <c r="J2" s="5" t="s">
        <v>17</v>
      </c>
      <c r="K2" s="5" t="s">
        <v>23</v>
      </c>
      <c r="L2" s="8" t="s">
        <v>21</v>
      </c>
    </row>
    <row r="3" spans="1:12" x14ac:dyDescent="0.25">
      <c r="A3" s="6" t="s">
        <v>4</v>
      </c>
      <c r="B3" s="3">
        <v>3</v>
      </c>
      <c r="C3" s="3">
        <v>22</v>
      </c>
      <c r="D3" s="3">
        <v>3</v>
      </c>
      <c r="E3" s="3">
        <v>17</v>
      </c>
      <c r="F3" s="3">
        <v>0</v>
      </c>
      <c r="G3" s="3">
        <v>0</v>
      </c>
      <c r="H3" s="3">
        <v>14</v>
      </c>
      <c r="I3" s="3">
        <v>0</v>
      </c>
      <c r="J3" s="3">
        <v>18</v>
      </c>
      <c r="K3" s="3">
        <v>0</v>
      </c>
      <c r="L3" s="1">
        <f>SUM(Tabla13[[#This Row],[EMERGENCIAS ]:[JORNADAS DE SANITIZACION]])</f>
        <v>77</v>
      </c>
    </row>
    <row r="4" spans="1:12" x14ac:dyDescent="0.25">
      <c r="A4" s="6" t="s">
        <v>5</v>
      </c>
      <c r="B4" s="3">
        <v>18</v>
      </c>
      <c r="C4" s="3">
        <v>12</v>
      </c>
      <c r="D4" s="3">
        <v>2</v>
      </c>
      <c r="E4" s="3">
        <v>50</v>
      </c>
      <c r="F4" s="3">
        <v>2</v>
      </c>
      <c r="G4" s="3">
        <v>7</v>
      </c>
      <c r="H4" s="3">
        <v>50</v>
      </c>
      <c r="I4" s="3">
        <v>0</v>
      </c>
      <c r="J4" s="3">
        <v>8</v>
      </c>
      <c r="K4" s="3">
        <v>1</v>
      </c>
      <c r="L4" s="1">
        <f>SUM(Tabla13[[#This Row],[EMERGENCIAS ]:[JORNADAS DE SANITIZACION]])</f>
        <v>150</v>
      </c>
    </row>
    <row r="5" spans="1:12" x14ac:dyDescent="0.25">
      <c r="A5" s="6" t="s">
        <v>6</v>
      </c>
      <c r="B5" s="3">
        <v>4</v>
      </c>
      <c r="C5" s="3">
        <v>15</v>
      </c>
      <c r="D5" s="3">
        <v>6</v>
      </c>
      <c r="E5" s="3">
        <v>13</v>
      </c>
      <c r="F5" s="3">
        <v>2</v>
      </c>
      <c r="G5" s="3">
        <v>6</v>
      </c>
      <c r="H5" s="3">
        <v>21</v>
      </c>
      <c r="I5" s="3">
        <v>1</v>
      </c>
      <c r="J5" s="3">
        <v>21</v>
      </c>
      <c r="K5" s="3">
        <v>2</v>
      </c>
      <c r="L5" s="1">
        <f>SUM(Tabla13[[#This Row],[EMERGENCIAS ]:[JORNADAS DE SANITIZACION]])</f>
        <v>91</v>
      </c>
    </row>
    <row r="6" spans="1:12" x14ac:dyDescent="0.25">
      <c r="A6" s="7" t="s">
        <v>20</v>
      </c>
      <c r="B6" s="1">
        <f t="shared" ref="B6:K6" si="0">SUM(B3:B5)</f>
        <v>25</v>
      </c>
      <c r="C6" s="1">
        <f t="shared" si="0"/>
        <v>49</v>
      </c>
      <c r="D6" s="1">
        <f t="shared" si="0"/>
        <v>11</v>
      </c>
      <c r="E6" s="1">
        <f t="shared" si="0"/>
        <v>80</v>
      </c>
      <c r="F6" s="1">
        <f t="shared" si="0"/>
        <v>4</v>
      </c>
      <c r="G6" s="1">
        <f t="shared" si="0"/>
        <v>13</v>
      </c>
      <c r="H6" s="1">
        <f t="shared" si="0"/>
        <v>85</v>
      </c>
      <c r="I6" s="1">
        <f t="shared" si="0"/>
        <v>1</v>
      </c>
      <c r="J6" s="1">
        <f t="shared" si="0"/>
        <v>47</v>
      </c>
      <c r="K6" s="1">
        <f t="shared" si="0"/>
        <v>3</v>
      </c>
      <c r="L6" s="1">
        <f>SUM(Tabla13[[#This Row],[EMERGENCIAS ]:[JORNADAS DE SANITIZACION]])</f>
        <v>318</v>
      </c>
    </row>
    <row r="103" ht="13.5" customHeight="1" x14ac:dyDescent="0.25"/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tabSelected="1" zoomScale="60" zoomScaleNormal="60" workbookViewId="0">
      <selection activeCell="T85" sqref="T85"/>
    </sheetView>
  </sheetViews>
  <sheetFormatPr baseColWidth="10" defaultRowHeight="15" x14ac:dyDescent="0.25"/>
  <cols>
    <col min="1" max="1" width="15.85546875" customWidth="1"/>
    <col min="2" max="2" width="14.28515625" customWidth="1"/>
    <col min="3" max="3" width="13.5703125" customWidth="1"/>
    <col min="4" max="4" width="12.85546875" customWidth="1"/>
    <col min="5" max="6" width="12.5703125" customWidth="1"/>
    <col min="7" max="7" width="14.7109375" customWidth="1"/>
    <col min="8" max="8" width="12.85546875" customWidth="1"/>
    <col min="9" max="10" width="13.28515625" customWidth="1"/>
    <col min="11" max="11" width="14.85546875" customWidth="1"/>
  </cols>
  <sheetData>
    <row r="1" spans="1:12" ht="1.5" customHeight="1" x14ac:dyDescent="0.25">
      <c r="F1" t="s">
        <v>19</v>
      </c>
    </row>
    <row r="2" spans="1:12" ht="50.25" customHeight="1" x14ac:dyDescent="0.25">
      <c r="A2" s="2" t="s">
        <v>10</v>
      </c>
      <c r="B2" s="5" t="s">
        <v>11</v>
      </c>
      <c r="C2" s="5" t="s">
        <v>12</v>
      </c>
      <c r="D2" s="5" t="s">
        <v>13</v>
      </c>
      <c r="E2" s="4" t="s">
        <v>14</v>
      </c>
      <c r="F2" s="5" t="s">
        <v>25</v>
      </c>
      <c r="G2" s="5" t="s">
        <v>18</v>
      </c>
      <c r="H2" s="5" t="s">
        <v>16</v>
      </c>
      <c r="I2" s="5" t="s">
        <v>17</v>
      </c>
      <c r="J2" s="5" t="s">
        <v>23</v>
      </c>
      <c r="K2" s="5" t="s">
        <v>24</v>
      </c>
      <c r="L2" s="8" t="s">
        <v>21</v>
      </c>
    </row>
    <row r="3" spans="1:12" x14ac:dyDescent="0.25">
      <c r="A3" s="6" t="s">
        <v>7</v>
      </c>
      <c r="B3" s="3">
        <v>3</v>
      </c>
      <c r="C3" s="3">
        <v>9</v>
      </c>
      <c r="D3" s="3">
        <v>5</v>
      </c>
      <c r="E3" s="3">
        <v>27</v>
      </c>
      <c r="F3" s="3">
        <v>10</v>
      </c>
      <c r="G3" s="3">
        <v>27</v>
      </c>
      <c r="H3" s="3">
        <v>1</v>
      </c>
      <c r="I3" s="3">
        <v>7</v>
      </c>
      <c r="J3" s="3">
        <v>1</v>
      </c>
      <c r="K3" s="3">
        <v>4</v>
      </c>
      <c r="L3" s="1">
        <f>SUM(Tabla134[[#This Row],[EMERGENCIAS ]:[ENTREGA DE VIVERES]])</f>
        <v>94</v>
      </c>
    </row>
    <row r="4" spans="1:12" x14ac:dyDescent="0.25">
      <c r="A4" s="6" t="s">
        <v>8</v>
      </c>
      <c r="B4" s="3">
        <v>9</v>
      </c>
      <c r="C4" s="3">
        <v>9</v>
      </c>
      <c r="D4" s="3">
        <v>5</v>
      </c>
      <c r="E4" s="3">
        <v>39</v>
      </c>
      <c r="F4" s="3">
        <v>9</v>
      </c>
      <c r="G4" s="3">
        <v>34</v>
      </c>
      <c r="H4" s="3">
        <v>0</v>
      </c>
      <c r="I4" s="3">
        <v>4</v>
      </c>
      <c r="J4" s="3">
        <v>1</v>
      </c>
      <c r="K4" s="3">
        <v>4</v>
      </c>
      <c r="L4" s="1">
        <f>SUM(Tabla134[[#This Row],[EMERGENCIAS ]:[ENTREGA DE VIVERES]])</f>
        <v>114</v>
      </c>
    </row>
    <row r="5" spans="1:12" x14ac:dyDescent="0.25">
      <c r="A5" s="6" t="s">
        <v>9</v>
      </c>
      <c r="B5" s="3">
        <v>8</v>
      </c>
      <c r="C5" s="3">
        <v>8</v>
      </c>
      <c r="D5" s="3">
        <v>2</v>
      </c>
      <c r="E5" s="3">
        <v>25</v>
      </c>
      <c r="F5" s="3"/>
      <c r="G5" s="3">
        <v>17</v>
      </c>
      <c r="H5" s="3">
        <v>4</v>
      </c>
      <c r="I5" s="3">
        <v>6</v>
      </c>
      <c r="J5" s="3">
        <v>2</v>
      </c>
      <c r="K5" s="3">
        <v>1</v>
      </c>
      <c r="L5" s="1">
        <f>SUM(Tabla134[[#This Row],[EMERGENCIAS ]:[ENTREGA DE VIVERES]])</f>
        <v>73</v>
      </c>
    </row>
    <row r="6" spans="1:12" x14ac:dyDescent="0.25">
      <c r="A6" s="7" t="s">
        <v>20</v>
      </c>
      <c r="B6" s="1">
        <f t="shared" ref="B6:K6" si="0">SUM(B3:B5)</f>
        <v>20</v>
      </c>
      <c r="C6" s="1">
        <f t="shared" si="0"/>
        <v>26</v>
      </c>
      <c r="D6" s="1">
        <f t="shared" si="0"/>
        <v>12</v>
      </c>
      <c r="E6" s="1">
        <f t="shared" si="0"/>
        <v>91</v>
      </c>
      <c r="F6" s="1">
        <f t="shared" si="0"/>
        <v>19</v>
      </c>
      <c r="G6" s="1">
        <f t="shared" si="0"/>
        <v>78</v>
      </c>
      <c r="H6" s="1">
        <f t="shared" si="0"/>
        <v>5</v>
      </c>
      <c r="I6" s="1">
        <f t="shared" si="0"/>
        <v>17</v>
      </c>
      <c r="J6" s="1">
        <f t="shared" si="0"/>
        <v>4</v>
      </c>
      <c r="K6" s="1">
        <f t="shared" si="0"/>
        <v>9</v>
      </c>
      <c r="L6" s="1">
        <f>SUM(Tabla134[[#This Row],[EMERGENCIAS ]:[ENTREGA DE VIVERES]])</f>
        <v>281</v>
      </c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RESUMEN ENE - ABRIL</vt:lpstr>
      <vt:lpstr>RESUMEN MAYO -JULIO</vt:lpstr>
      <vt:lpstr>RESUMEN AGO - OCT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Gilberto Silvestre Barahona</dc:creator>
  <cp:lastModifiedBy>Elmer Mancia Hernandez</cp:lastModifiedBy>
  <dcterms:created xsi:type="dcterms:W3CDTF">2019-11-06T15:42:17Z</dcterms:created>
  <dcterms:modified xsi:type="dcterms:W3CDTF">2022-07-06T22:10:24Z</dcterms:modified>
</cp:coreProperties>
</file>