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ONES " sheetId="1" state="visible" r:id="rId2"/>
  </sheets>
  <definedNames>
    <definedName function="false" hidden="false" localSheetId="0" name="_xlnm.Print_Titles" vbProcedure="false">'REGIONES '!$6:$7</definedName>
    <definedName function="false" hidden="false" name="Afganistán" vbProcedure="false">[1]!Countries</definedName>
    <definedName function="false" hidden="false" name="ASSD" vbProcedure="false">SUM(#REF!)</definedName>
    <definedName function="false" hidden="false" name="awdehjwehjwehj" vbProcedure="false">#REF!</definedName>
    <definedName function="false" hidden="false" name="Barra" vbProcedure="false">#REF!</definedName>
    <definedName function="false" hidden="false" name="CARTA" vbProcedure="false">#REF!</definedName>
    <definedName function="false" hidden="false" name="COMPARACION" vbProcedure="false">#REF!</definedName>
    <definedName function="false" hidden="false" name="COMPARACION2" vbProcedure="false">#REF!</definedName>
    <definedName function="false" hidden="false" name="Countries" vbProcedure="false">#REF!</definedName>
    <definedName function="false" hidden="false" name="Datos" vbProcedure="false">#REF!</definedName>
    <definedName function="false" hidden="false" name="donacion" vbProcedure="false">[2]datos!#ref!</definedName>
    <definedName function="false" hidden="false" name="KKKK" vbProcedure="false">[2]datos!#ref!</definedName>
    <definedName function="false" hidden="false" name="MMM" vbProcedure="false">[2]datos!#ref!</definedName>
    <definedName function="false" hidden="false" name="PRESUPU" vbProcedure="false">#REF!</definedName>
    <definedName function="false" hidden="false" name="PRESUPUESTOXX" vbProcedure="false">#REF!</definedName>
    <definedName function="false" hidden="false" name="SDFSDDFG" vbProcedure="false">#REF!</definedName>
    <definedName function="false" hidden="false" name="SFFF" vbProcedure="false">#REF!</definedName>
    <definedName function="false" hidden="false" name="UPPRESUP" vbProcedure="false">#REF!</definedName>
    <definedName function="false" hidden="false" name="xxxxx" vbProcedure="false">#REF!</definedName>
    <definedName function="false" hidden="false" name="__shared_2_0_0" vbProcedure="false">SUM(#REF!)</definedName>
    <definedName function="false" hidden="false" name="__shared_2_10_0" vbProcedure="false">SUM(#REF!)</definedName>
    <definedName function="false" hidden="false" name="__shared_2_11_0" vbProcedure="false">+#REF!-#REF!</definedName>
    <definedName function="false" hidden="false" name="__shared_2_12_0" vbProcedure="false">SUM(#REF!)</definedName>
    <definedName function="false" hidden="false" name="__shared_2_13_0" vbProcedure="false">+#REF!-#REF!</definedName>
    <definedName function="false" hidden="false" name="__shared_2_14_0" vbProcedure="false">SUM(#REF!)</definedName>
    <definedName function="false" hidden="false" name="__shared_2_15_0" vbProcedure="false">+#REF!-#REF!</definedName>
    <definedName function="false" hidden="false" name="__shared_2_16_0" vbProcedure="false">SUM(#REF!)</definedName>
    <definedName function="false" hidden="false" name="__shared_2_17_0" vbProcedure="false">+#REF!-#REF!</definedName>
    <definedName function="false" hidden="false" name="__shared_2_1_0" vbProcedure="false">+#REF!-#REF!</definedName>
    <definedName function="false" hidden="false" name="__shared_2_2_0" vbProcedure="false">SUM(#REF!)</definedName>
    <definedName function="false" hidden="false" name="__shared_2_3_0" vbProcedure="false">+#REF!-#REF!</definedName>
    <definedName function="false" hidden="false" name="__shared_2_4_0" vbProcedure="false">SUM(#REF!)</definedName>
    <definedName function="false" hidden="false" name="__shared_2_5_0" vbProcedure="false">+#REF!-#REF!</definedName>
    <definedName function="false" hidden="false" name="__shared_2_6_0" vbProcedure="false">SUM(#REF!)</definedName>
    <definedName function="false" hidden="false" name="__shared_2_7_0" vbProcedure="false">+#REF!-#REF!</definedName>
    <definedName function="false" hidden="false" name="__shared_2_8_0" vbProcedure="false">SUM(#REF!)</definedName>
    <definedName function="false" hidden="false" name="__shared_2_9_0" vbProcedure="false">+#REF!-#REF!</definedName>
    <definedName function="false" hidden="false" name="__xlfn_COMPOUNDVALUE" vbProcedure="false">NA()</definedName>
    <definedName function="false" hidden="false" name="__xlfn_CUBEKPIMEMBER" vbProcedure="false">NA()</definedName>
    <definedName function="false" hidden="false" name="__xlfn_CUBEMEMBER" vbProcedure="false">NA()</definedName>
    <definedName function="false" hidden="false" name="__xlfn_CUBERANKEDMEMBER" vbProcedure="false">NA()</definedName>
    <definedName function="false" hidden="false" name="__xlfn_CUBESET" vbProcedure="false">NA()</definedName>
    <definedName function="false" hidden="false" name="__xlfn_CUBEVALUE" vbProcedure="false">NA()</definedName>
    <definedName function="false" hidden="false" name="___xlfn_COMPOUNDVALUE" vbProcedure="false">NA()</definedName>
    <definedName function="false" hidden="false" name="___xlfn_CUBEKPIMEMBER" vbProcedure="false">NA()</definedName>
    <definedName function="false" hidden="false" name="___xlfn_CUBEMEMBER" vbProcedure="false">NA()</definedName>
    <definedName function="false" hidden="false" name="___xlfn_CUBERANKEDMEMBER" vbProcedure="false">NA()</definedName>
    <definedName function="false" hidden="false" name="___xlfn_CUBESET" vbProcedure="false">NA()</definedName>
    <definedName function="false" hidden="false" name="___xlfn_CUBEVALUE" vbProcedure="false">NA()</definedName>
    <definedName function="false" hidden="false" name="____xlfn_COMPOUNDVALUE" vbProcedure="false">NA()</definedName>
    <definedName function="false" hidden="false" name="____xlfn_CUBEKPIMEMBER" vbProcedure="false">NA()</definedName>
    <definedName function="false" hidden="false" name="____xlfn_CUBEMEMBER" vbProcedure="false">NA()</definedName>
    <definedName function="false" hidden="false" name="____xlfn_CUBERANKEDMEMBER" vbProcedure="false">NA()</definedName>
    <definedName function="false" hidden="false" name="____xlfn_CUBESET" vbProcedure="false">NA()</definedName>
    <definedName function="false" hidden="false" name="____xlfn_CUBEVALUE" vbProcedure="false">NA()</definedName>
    <definedName function="false" hidden="false" localSheetId="0" name="Afganistán" vbProcedure="false">#N/A</definedName>
    <definedName function="false" hidden="false" localSheetId="0" name="Barra" vbProcedure="false">#REF!</definedName>
    <definedName function="false" hidden="false" localSheetId="0" name="CARTA" vbProcedure="false">#REF!</definedName>
    <definedName function="false" hidden="false" localSheetId="0" name="COMPARACION" vbProcedure="false">#REF!</definedName>
    <definedName function="false" hidden="false" localSheetId="0" name="COMPARACION2" vbProcedure="false">#REF!</definedName>
    <definedName function="false" hidden="false" localSheetId="0" name="Countries" vbProcedure="false">#REF!</definedName>
    <definedName function="false" hidden="false" localSheetId="0" name="Datos" vbProcedure="false">#REF!</definedName>
    <definedName function="false" hidden="false" localSheetId="0" name="donacion" vbProcedure="false">[2]datos!#ref!</definedName>
    <definedName function="false" hidden="false" localSheetId="0" name="KKKK" vbProcedure="false">[2]datos!#ref!</definedName>
    <definedName function="false" hidden="false" localSheetId="0" name="MMM" vbProcedure="false">[2]datos!#ref!</definedName>
    <definedName function="false" hidden="false" localSheetId="0" name="PRESUPU" vbProcedure="false">#REF!</definedName>
    <definedName function="false" hidden="false" localSheetId="0" name="SDFSDDFG" vbProcedure="false">#REF!</definedName>
    <definedName function="false" hidden="false" localSheetId="0" name="SFFF" vbProcedure="false">#REF!</definedName>
    <definedName function="false" hidden="false" localSheetId="0" name="UPPRESUP" vbProcedure="false">#REF!</definedName>
    <definedName function="false" hidden="false" localSheetId="0" name="xxxxx" vbProcedure="false">#REF!</definedName>
    <definedName function="false" hidden="false" localSheetId="0" name="_xlnm.Print_Titles" vbProcedure="false">'REGIONES '!$6:$7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<sst xmlns="http://schemas.openxmlformats.org/spreadsheetml/2006/main" count="188" uniqueCount="56">
  <si>
    <t xml:space="preserve">  </t>
  </si>
  <si>
    <t xml:space="preserve">UNIDAD FINANCIERA INSTITUCIONAL</t>
  </si>
  <si>
    <t xml:space="preserve">EJECUCIÓN PRESUPUESTARIA  AL  30 DE JUNIO   2021  - REGIONES DE SALUD POR RUBRO DE GASTO</t>
  </si>
  <si>
    <t xml:space="preserve">UNIDAD PRESUPUESTARIA</t>
  </si>
  <si>
    <t xml:space="preserve">RUBRO DE GASTO</t>
  </si>
  <si>
    <t xml:space="preserve">Presupuesto Votado</t>
  </si>
  <si>
    <t xml:space="preserve">Modificaciones al Presupuesto</t>
  </si>
  <si>
    <t xml:space="preserve">Presupuesto Modificado</t>
  </si>
  <si>
    <t xml:space="preserve">Comprometido</t>
  </si>
  <si>
    <t xml:space="preserve">Devengado</t>
  </si>
  <si>
    <t xml:space="preserve">SALDO NO EJECUTADO</t>
  </si>
  <si>
    <t xml:space="preserve">% EJECUCIÓN</t>
  </si>
  <si>
    <t xml:space="preserve">3=(1+2)</t>
  </si>
  <si>
    <t xml:space="preserve">6=(3-5)</t>
  </si>
  <si>
    <t xml:space="preserve">7=(5/3)</t>
  </si>
  <si>
    <t xml:space="preserve">Presupuesto Modificado  -  Devengado</t>
  </si>
  <si>
    <t xml:space="preserve">% (Devengado, Presupuesto Modificado)</t>
  </si>
  <si>
    <t xml:space="preserve">0201  Gestión Técnica Administrativa, Región Occidental 2021</t>
  </si>
  <si>
    <t xml:space="preserve">51  Remuneraciones</t>
  </si>
  <si>
    <t xml:space="preserve">54  Adquisiciones de bienes y servicios</t>
  </si>
  <si>
    <t xml:space="preserve">55  Gastos financieros y otros</t>
  </si>
  <si>
    <t xml:space="preserve">56  Transferencias corrientes</t>
  </si>
  <si>
    <t xml:space="preserve">61  Inversiones en activos fijos</t>
  </si>
  <si>
    <t xml:space="preserve">Egresos</t>
  </si>
  <si>
    <t xml:space="preserve">0206  Atención a la Persona, Región Occidental 2021</t>
  </si>
  <si>
    <t xml:space="preserve">0211  Atención al Medio, Región Occidental 2021</t>
  </si>
  <si>
    <t xml:space="preserve">SUB TOTAL REGION OCCIDENTAL</t>
  </si>
  <si>
    <t xml:space="preserve">0202  Gestión Técnica Administrativa, Región Central 2021</t>
  </si>
  <si>
    <t xml:space="preserve">0207  Atención a la Persona, Región Central 2021</t>
  </si>
  <si>
    <t xml:space="preserve">0212  Atención al Medio, Región Central 2021</t>
  </si>
  <si>
    <t xml:space="preserve">SUB TOTAL REGION CENTRAL</t>
  </si>
  <si>
    <t xml:space="preserve">0203  Gestión Técnica Administrativa, Región Metropolitana 2021</t>
  </si>
  <si>
    <t xml:space="preserve">0208  Atención a la Persona, Región Metropolitana 2021</t>
  </si>
  <si>
    <t xml:space="preserve">0213  Atención al Medio, Región Metropolitana 2021</t>
  </si>
  <si>
    <t xml:space="preserve">SUB TOTAL REGION METROPOLITANA</t>
  </si>
  <si>
    <t xml:space="preserve">0204  Gestión Técnica Administrativa, Región Paracentral 2021</t>
  </si>
  <si>
    <t xml:space="preserve">0209  Atención a la Persona, Región Paracentral 2021</t>
  </si>
  <si>
    <t xml:space="preserve">0214  Atención al Medio, Región Paracentral 2021</t>
  </si>
  <si>
    <t xml:space="preserve">SUB TOTAL REGION PARACENTRAL</t>
  </si>
  <si>
    <t xml:space="preserve">0205  Gestión Técnica Administrativa, Región Oriental 2021</t>
  </si>
  <si>
    <t xml:space="preserve">0210  Atención a la Persona, Región Oriental 2021</t>
  </si>
  <si>
    <t xml:space="preserve">0215  Atención al Medio, Región Oriental 2021</t>
  </si>
  <si>
    <t xml:space="preserve">SUB TOTAL REGION ORIENTAL</t>
  </si>
  <si>
    <t xml:space="preserve">0216  Redes Integrales e Integradas de Servicios de Salud (RIIS) 2021</t>
  </si>
  <si>
    <t xml:space="preserve">0217  Desarrollo Infantil Temprano 2021</t>
  </si>
  <si>
    <t xml:space="preserve">Total</t>
  </si>
  <si>
    <t xml:space="preserve"> - 1 - </t>
  </si>
  <si>
    <t xml:space="preserve">REGIONES DE SALUD</t>
  </si>
  <si>
    <t xml:space="preserve">MODIFICACIONES PRESUPUESTARIAS</t>
  </si>
  <si>
    <t xml:space="preserve">SALDO</t>
  </si>
  <si>
    <t xml:space="preserve">% DE EJECUCIÓN</t>
  </si>
  <si>
    <t xml:space="preserve">REGIÓN OCCIDENTAL</t>
  </si>
  <si>
    <t xml:space="preserve">REGIÓN CENTRAL</t>
  </si>
  <si>
    <t xml:space="preserve">REGIÓN METROPOLITANA</t>
  </si>
  <si>
    <t xml:space="preserve">REGIÓN PARACENTRAL</t>
  </si>
  <si>
    <t xml:space="preserve">REGIÓN ORIENTAL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</si>
</sst>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[$$-440A]* #,##0.00_);_([$$-440A]* \(#,##0.00\);_([$$-440A]* \-??_);_(@_)"/>
    <numFmt numFmtId="166" formatCode="_-\$* #,##0.00_-;&quot;-$&quot;* #,##0.00_-;_-\$* \-??_-;_-@_-"/>
    <numFmt numFmtId="167" formatCode="0\ %"/>
    <numFmt numFmtId="168" formatCode="0.00\ %"/>
    <numFmt numFmtId="169" formatCode="DD\/MM\/YYYY"/>
    <numFmt numFmtId="170" formatCode="H:MM:SS"/>
    <numFmt numFmtId="171" formatCode="\$#,##0.00;&quot;-$&quot;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Tahoma"/>
      <family val="2"/>
      <charset val="1"/>
    </font>
    <font>
      <sz val="8"/>
      <name val="Arial"/>
      <family val="2"/>
      <charset val="1"/>
    </font>
    <font>
      <b val="true"/>
      <sz val="8"/>
      <color rgb="FF00008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i val="true"/>
      <sz val="8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D2E2"/>
        <bgColor rgb="FFCCCCCC"/>
      </patternFill>
    </fill>
    <fill>
      <patternFill patternType="solid">
        <fgColor rgb="FFF2F1F1"/>
        <bgColor rgb="FFFFFFFF"/>
      </patternFill>
    </fill>
    <fill>
      <patternFill patternType="solid">
        <fgColor rgb="FFDFDFDF"/>
        <bgColor rgb="FFF2F1F1"/>
      </patternFill>
    </fill>
    <fill>
      <patternFill patternType="solid">
        <fgColor rgb="FFFFFFFF"/>
        <bgColor rgb="FFF2F1F1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 diagonalUp="false" diagonalDown="false"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 diagonalUp="false" diagonalDown="false"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 diagonalUp="false" diagonalDown="false"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 diagonalUp="false" diagonalDown="false"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9" fillId="2" borderId="1" xfId="2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2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11" fillId="2" borderId="2" xfId="27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2" borderId="1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3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10" fillId="0" borderId="3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0" fillId="2" borderId="4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3" borderId="4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9" fillId="3" borderId="5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3" borderId="5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0" fillId="2" borderId="4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4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9" fillId="0" borderId="3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0" borderId="3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2" fillId="0" borderId="0" xfId="24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4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4" borderId="4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9" fillId="4" borderId="5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4" borderId="5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9" fontId="5" fillId="0" borderId="0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2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5" fillId="0" borderId="0" xfId="25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5" fillId="0" borderId="0" xfId="25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70" fontId="5" fillId="0" borderId="0" xfId="2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12" fillId="0" borderId="0" xfId="2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2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25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5" borderId="5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5" borderId="5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2" fillId="4" borderId="1" xfId="25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4" borderId="6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12" fillId="4" borderId="5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2" borderId="1" xfId="2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0" borderId="0" xfId="2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1" xfId="25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7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13" fillId="0" borderId="7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4" borderId="1" xfId="25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1" fontId="12" fillId="4" borderId="6" xfId="25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4" borderId="6" xfId="27" applyFont="true" applyBorder="true" applyAlignment="true" applyProtection="true">
      <alignment horizontal="right" vertical="top" textRotation="0" wrapText="false" indent="0" shrinkToFit="false"/>
      <protection locked="true" hidden="false"/>
    </xf>
  </cellXfs>
  <cellStyles count="1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illares [0] 2" xfId="20" builtinId="53" customBuiltin="true"/>
    <cellStyle name="Moneda 14 2" xfId="21" builtinId="53" customBuiltin="true"/>
    <cellStyle name="Moneda 2" xfId="22" builtinId="53" customBuiltin="true"/>
    <cellStyle name="Normal 10" xfId="23" builtinId="53" customBuiltin="true"/>
    <cellStyle name="Normal 14" xfId="24" builtinId="53" customBuiltin="true"/>
    <cellStyle name="Normal 2" xfId="25" builtinId="53" customBuiltin="true"/>
    <cellStyle name="Normal 9 2 4 4 2 2" xfId="26" builtinId="53" customBuiltin="true"/>
    <cellStyle name="Porcentaje 2" xfId="27" builtinId="53" customBuiltin="true"/>
    <cellStyle name="Porcentual 2" xfId="28" builtinId="53" customBuiltin="true"/>
    <cellStyle name="Porcentual 2 2" xfId="29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608BB4"/>
      <rgbColor rgb="FF93B1CD"/>
      <rgbColor rgb="FF993366"/>
      <rgbColor rgb="FFF2F1F1"/>
      <rgbColor rgb="FFCCFFFF"/>
      <rgbColor rgb="FF660066"/>
      <rgbColor rgb="FFFF8080"/>
      <rgbColor rgb="FF0066CC"/>
      <rgbColor rgb="FFBFD2E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A2C4E0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343080</xdr:colOff>
      <xdr:row>0</xdr:row>
      <xdr:rowOff>0</xdr:rowOff>
    </xdr:from>
    <xdr:to>
      <xdr:col>1</xdr:col>
      <xdr:colOff>123840</xdr:colOff>
      <xdr:row>2</xdr:row>
      <xdr:rowOff>9360</xdr:rowOff>
    </xdr:to>
    <xdr:pic>
      <xdr:nvPicPr>
        <xdr:cNvPr id="0" name="Imagen1" descr=""/>
        <xdr:cNvPicPr/>
      </xdr:nvPicPr>
      <xdr:blipFill>
        <a:blip r:embed="rId1">
          <a:lum bright="-50000"/>
        </a:blip>
        <a:stretch/>
      </xdr:blipFill>
      <xdr:spPr>
        <a:xfrm>
          <a:off x="343080" y="0"/>
          <a:ext cx="1121040" cy="73296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S1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outlineLevelRow="0" outlineLevelCol="0"/>
  <cols>
    <col collapsed="false" customWidth="true" hidden="false" outlineLevel="0" max="1" min="1" style="1" width="19"/>
    <col collapsed="false" customWidth="true" hidden="false" outlineLevel="0" max="2" min="2" style="1" width="30.01"/>
    <col collapsed="false" customWidth="true" hidden="false" outlineLevel="0" max="3" min="3" style="1" width="19.42"/>
    <col collapsed="false" customWidth="true" hidden="false" outlineLevel="0" max="4" min="4" style="1" width="18.92"/>
    <col collapsed="false" customWidth="true" hidden="false" outlineLevel="0" max="7" min="5" style="1" width="20.34"/>
    <col collapsed="false" customWidth="true" hidden="false" outlineLevel="0" max="8" min="8" style="2" width="20.34"/>
    <col collapsed="false" customWidth="true" hidden="false" outlineLevel="0" max="9" min="9" style="3" width="10.29"/>
    <col collapsed="false" customWidth="true" hidden="false" outlineLevel="0" max="10" min="10" style="1" width="6.57"/>
    <col collapsed="false" customWidth="true" hidden="false" outlineLevel="0" max="11" min="11" style="1" width="9.14"/>
    <col collapsed="false" customWidth="true" hidden="false" outlineLevel="0" max="12" min="12" style="1" width="14.15"/>
    <col collapsed="false" customWidth="true" hidden="false" outlineLevel="0" max="14" min="13" style="1" width="13.29"/>
    <col collapsed="false" customWidth="true" hidden="false" outlineLevel="0" max="15" min="15" style="1" width="16.29"/>
    <col collapsed="false" customWidth="true" hidden="false" outlineLevel="0" max="16" min="16" style="1" width="15.29"/>
    <col collapsed="false" customWidth="true" hidden="false" outlineLevel="0" max="17" min="17" style="1" width="13.57"/>
    <col collapsed="false" customWidth="true" hidden="false" outlineLevel="0" max="18" min="18" style="1" width="14.15"/>
    <col collapsed="false" customWidth="true" hidden="false" outlineLevel="0" max="1025" min="19" style="1" width="9.14"/>
  </cols>
  <sheetData>
    <row r="1" customFormat="false" ht="46.5" hidden="false" customHeight="true" outlineLevel="0" collapsed="false">
      <c r="A1" s="4" t="s">
        <v>0</v>
      </c>
      <c r="B1" s="4"/>
      <c r="C1" s="5"/>
      <c r="D1" s="4"/>
    </row>
    <row r="2" customFormat="false" ht="10.5" hidden="false" customHeight="true" outlineLevel="0" collapsed="false">
      <c r="A2" s="4"/>
      <c r="B2" s="4"/>
      <c r="C2" s="4"/>
      <c r="D2" s="4"/>
    </row>
    <row r="3" customFormat="false" ht="12.75" hidden="false" customHeight="true" outlineLevel="0" collapsed="false">
      <c r="A3" s="6" t="s">
        <v>1</v>
      </c>
      <c r="B3" s="4"/>
      <c r="C3" s="7"/>
      <c r="D3" s="7"/>
    </row>
    <row r="4" customFormat="false" ht="18.75" hidden="false" customHeight="true" outlineLevel="0" collapsed="false">
      <c r="A4" s="8" t="s">
        <v>2</v>
      </c>
      <c r="B4" s="8"/>
      <c r="C4" s="8"/>
      <c r="D4" s="8"/>
      <c r="E4" s="8"/>
      <c r="F4" s="8"/>
      <c r="G4" s="8"/>
      <c r="H4" s="8"/>
      <c r="I4" s="8"/>
    </row>
    <row r="5" customFormat="false" ht="6.75" hidden="false" customHeight="true" outlineLevel="0" collapsed="false">
      <c r="A5" s="6"/>
      <c r="B5" s="4"/>
      <c r="C5" s="7"/>
      <c r="D5" s="7"/>
    </row>
    <row r="6" customFormat="false" ht="28.5" hidden="false" customHeight="true" outlineLevel="0" collapsed="false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</row>
    <row r="7" customFormat="false" ht="12.75" hidden="false" customHeight="true" outlineLevel="0" collapsed="false">
      <c r="A7" s="9"/>
      <c r="B7" s="9"/>
      <c r="C7" s="9" t="n">
        <v>1</v>
      </c>
      <c r="D7" s="9" t="n">
        <v>2</v>
      </c>
      <c r="E7" s="9" t="s">
        <v>12</v>
      </c>
      <c r="F7" s="9" t="n">
        <v>4</v>
      </c>
      <c r="G7" s="9" t="n">
        <v>5</v>
      </c>
      <c r="H7" s="9" t="s">
        <v>13</v>
      </c>
      <c r="I7" s="10" t="s">
        <v>14</v>
      </c>
      <c r="K7" s="11"/>
      <c r="L7" s="11"/>
      <c r="M7" s="12" t="s">
        <v>5</v>
      </c>
      <c r="N7" s="12" t="s">
        <v>6</v>
      </c>
      <c r="O7" s="12" t="s">
        <v>7</v>
      </c>
      <c r="P7" s="12" t="s">
        <v>8</v>
      </c>
      <c r="Q7" s="12" t="s">
        <v>9</v>
      </c>
      <c r="R7" s="13" t="s">
        <v>15</v>
      </c>
      <c r="S7" s="14" t="s">
        <v>16</v>
      </c>
    </row>
    <row r="8" customFormat="false" ht="13.5" hidden="false" customHeight="true" outlineLevel="0" collapsed="false">
      <c r="A8" s="15" t="s">
        <v>17</v>
      </c>
      <c r="B8" s="12" t="s">
        <v>18</v>
      </c>
      <c r="C8" s="16" t="n">
        <v>6135705</v>
      </c>
      <c r="D8" s="16" t="n">
        <v>37052</v>
      </c>
      <c r="E8" s="16" t="n">
        <v>6172757</v>
      </c>
      <c r="F8" s="16" t="n">
        <v>2903433.98</v>
      </c>
      <c r="G8" s="16" t="n">
        <v>2903358.98</v>
      </c>
      <c r="H8" s="16" t="n">
        <f aca="false">+E8-G8</f>
        <v>3269398.02</v>
      </c>
      <c r="I8" s="17" t="n">
        <f aca="false">+G8/E8</f>
        <v>0.470350441464001</v>
      </c>
    </row>
    <row r="9" customFormat="false" ht="13.5" hidden="false" customHeight="false" outlineLevel="0" collapsed="false">
      <c r="A9" s="15"/>
      <c r="B9" s="18" t="s">
        <v>19</v>
      </c>
      <c r="C9" s="16" t="n">
        <v>2044530</v>
      </c>
      <c r="D9" s="16" t="n">
        <v>-1492.38</v>
      </c>
      <c r="E9" s="16" t="n">
        <v>2043037.62</v>
      </c>
      <c r="F9" s="16" t="n">
        <v>755005.65</v>
      </c>
      <c r="G9" s="16" t="n">
        <v>634937.98</v>
      </c>
      <c r="H9" s="16" t="n">
        <f aca="false">+E9-G9</f>
        <v>1408099.64</v>
      </c>
      <c r="I9" s="17" t="n">
        <f aca="false">+G9/E9</f>
        <v>0.310781345279388</v>
      </c>
    </row>
    <row r="10" customFormat="false" ht="13.5" hidden="false" customHeight="false" outlineLevel="0" collapsed="false">
      <c r="A10" s="15"/>
      <c r="B10" s="18" t="s">
        <v>20</v>
      </c>
      <c r="C10" s="16" t="n">
        <v>53500</v>
      </c>
      <c r="D10" s="16" t="n">
        <v>0</v>
      </c>
      <c r="E10" s="16" t="n">
        <v>53500</v>
      </c>
      <c r="F10" s="16" t="n">
        <v>34753.55</v>
      </c>
      <c r="G10" s="16" t="n">
        <v>22506.28</v>
      </c>
      <c r="H10" s="16" t="n">
        <f aca="false">+E10-G10</f>
        <v>30993.72</v>
      </c>
      <c r="I10" s="17" t="n">
        <f aca="false">+G10/E10</f>
        <v>0.420678130841121</v>
      </c>
    </row>
    <row r="11" customFormat="false" ht="13.5" hidden="false" customHeight="false" outlineLevel="0" collapsed="false">
      <c r="A11" s="15"/>
      <c r="B11" s="18" t="s">
        <v>21</v>
      </c>
      <c r="C11" s="16" t="n">
        <v>0</v>
      </c>
      <c r="D11" s="16" t="n">
        <v>1492.38</v>
      </c>
      <c r="E11" s="16" t="n">
        <v>1492.38</v>
      </c>
      <c r="F11" s="16" t="n">
        <v>1492.38</v>
      </c>
      <c r="G11" s="16" t="n">
        <v>1492.38</v>
      </c>
      <c r="H11" s="16" t="n">
        <f aca="false">+E11-G11</f>
        <v>0</v>
      </c>
      <c r="I11" s="17" t="n">
        <f aca="false">+G11/E11</f>
        <v>1</v>
      </c>
    </row>
    <row r="12" customFormat="false" ht="13.5" hidden="false" customHeight="false" outlineLevel="0" collapsed="false">
      <c r="A12" s="15"/>
      <c r="B12" s="18" t="s">
        <v>22</v>
      </c>
      <c r="C12" s="16" t="n">
        <v>13040</v>
      </c>
      <c r="D12" s="16" t="n">
        <v>0</v>
      </c>
      <c r="E12" s="16" t="n">
        <v>13040</v>
      </c>
      <c r="F12" s="16" t="n">
        <v>0</v>
      </c>
      <c r="G12" s="16" t="n">
        <v>0</v>
      </c>
      <c r="H12" s="16" t="n">
        <f aca="false">+E12-G12</f>
        <v>13040</v>
      </c>
      <c r="I12" s="17" t="n">
        <f aca="false">+G12/E12</f>
        <v>0</v>
      </c>
    </row>
    <row r="13" customFormat="false" ht="13.5" hidden="false" customHeight="false" outlineLevel="0" collapsed="false">
      <c r="A13" s="15"/>
      <c r="B13" s="19" t="s">
        <v>23</v>
      </c>
      <c r="C13" s="20" t="n">
        <v>8246775</v>
      </c>
      <c r="D13" s="20" t="n">
        <v>37052</v>
      </c>
      <c r="E13" s="20" t="n">
        <v>8283827</v>
      </c>
      <c r="F13" s="20" t="n">
        <v>3694685.56</v>
      </c>
      <c r="G13" s="20" t="n">
        <v>3562295.62</v>
      </c>
      <c r="H13" s="20" t="n">
        <f aca="false">+E13-G13</f>
        <v>4721531.38</v>
      </c>
      <c r="I13" s="21" t="n">
        <f aca="false">+G13/E13</f>
        <v>0.430030180495078</v>
      </c>
    </row>
    <row r="14" customFormat="false" ht="13.5" hidden="false" customHeight="true" outlineLevel="0" collapsed="false">
      <c r="A14" s="22" t="s">
        <v>24</v>
      </c>
      <c r="B14" s="18" t="s">
        <v>18</v>
      </c>
      <c r="C14" s="16" t="n">
        <v>23642765</v>
      </c>
      <c r="D14" s="16" t="n">
        <v>471325</v>
      </c>
      <c r="E14" s="16" t="n">
        <v>24114090</v>
      </c>
      <c r="F14" s="16" t="n">
        <v>12310447</v>
      </c>
      <c r="G14" s="16" t="n">
        <v>12307025.97</v>
      </c>
      <c r="H14" s="16" t="n">
        <f aca="false">+E14-G14</f>
        <v>11807064.03</v>
      </c>
      <c r="I14" s="17" t="n">
        <f aca="false">+G14/E14</f>
        <v>0.510366593555884</v>
      </c>
    </row>
    <row r="15" customFormat="false" ht="13.5" hidden="false" customHeight="false" outlineLevel="0" collapsed="false">
      <c r="A15" s="22"/>
      <c r="B15" s="18" t="s">
        <v>19</v>
      </c>
      <c r="C15" s="16" t="n">
        <v>2407315</v>
      </c>
      <c r="D15" s="16" t="n">
        <v>-291326.06</v>
      </c>
      <c r="E15" s="16" t="n">
        <v>2115988.94</v>
      </c>
      <c r="F15" s="16" t="n">
        <v>353876.58</v>
      </c>
      <c r="G15" s="16" t="n">
        <v>352783.53</v>
      </c>
      <c r="H15" s="16" t="n">
        <f aca="false">+E15-G15</f>
        <v>1763205.41</v>
      </c>
      <c r="I15" s="17" t="n">
        <f aca="false">+G15/E15</f>
        <v>0.166722766518808</v>
      </c>
    </row>
    <row r="16" customFormat="false" ht="13.5" hidden="false" customHeight="false" outlineLevel="0" collapsed="false">
      <c r="A16" s="22"/>
      <c r="B16" s="18" t="s">
        <v>21</v>
      </c>
      <c r="C16" s="16" t="n">
        <v>0</v>
      </c>
      <c r="D16" s="16" t="n">
        <v>2235.06</v>
      </c>
      <c r="E16" s="16" t="n">
        <v>2235.06</v>
      </c>
      <c r="F16" s="16" t="n">
        <v>2235.06</v>
      </c>
      <c r="G16" s="16" t="n">
        <v>0</v>
      </c>
      <c r="H16" s="16" t="n">
        <f aca="false">+E16-G16</f>
        <v>2235.06</v>
      </c>
      <c r="I16" s="17" t="n">
        <f aca="false">+G16/E16</f>
        <v>0</v>
      </c>
    </row>
    <row r="17" customFormat="false" ht="13.5" hidden="false" customHeight="false" outlineLevel="0" collapsed="false">
      <c r="A17" s="22"/>
      <c r="B17" s="19" t="s">
        <v>23</v>
      </c>
      <c r="C17" s="20" t="n">
        <v>26050080</v>
      </c>
      <c r="D17" s="20" t="n">
        <v>182234</v>
      </c>
      <c r="E17" s="20" t="n">
        <v>26232314</v>
      </c>
      <c r="F17" s="20" t="n">
        <v>12666558.64</v>
      </c>
      <c r="G17" s="20" t="n">
        <v>12659809.5</v>
      </c>
      <c r="H17" s="20" t="n">
        <f aca="false">+E17-G17</f>
        <v>13572504.5</v>
      </c>
      <c r="I17" s="21" t="n">
        <f aca="false">+G17/E17</f>
        <v>0.482603612475819</v>
      </c>
    </row>
    <row r="18" customFormat="false" ht="13.5" hidden="false" customHeight="true" outlineLevel="0" collapsed="false">
      <c r="A18" s="22" t="s">
        <v>25</v>
      </c>
      <c r="B18" s="18" t="s">
        <v>18</v>
      </c>
      <c r="C18" s="16" t="n">
        <v>2999205</v>
      </c>
      <c r="D18" s="16" t="n">
        <v>0</v>
      </c>
      <c r="E18" s="16" t="n">
        <v>2999205</v>
      </c>
      <c r="F18" s="16" t="n">
        <v>1433813.9</v>
      </c>
      <c r="G18" s="16" t="n">
        <v>1433691.51</v>
      </c>
      <c r="H18" s="16" t="n">
        <f aca="false">+E18-G18</f>
        <v>1565513.49</v>
      </c>
      <c r="I18" s="17" t="n">
        <f aca="false">+G18/E18</f>
        <v>0.478023846319275</v>
      </c>
    </row>
    <row r="19" customFormat="false" ht="13.5" hidden="false" customHeight="false" outlineLevel="0" collapsed="false">
      <c r="A19" s="22"/>
      <c r="B19" s="18" t="s">
        <v>19</v>
      </c>
      <c r="C19" s="16" t="n">
        <v>186000</v>
      </c>
      <c r="D19" s="16" t="n">
        <v>0</v>
      </c>
      <c r="E19" s="16" t="n">
        <v>186000</v>
      </c>
      <c r="F19" s="16" t="n">
        <v>31770.55</v>
      </c>
      <c r="G19" s="16" t="n">
        <v>16781.87</v>
      </c>
      <c r="H19" s="16" t="n">
        <f aca="false">+E19-G19</f>
        <v>169218.13</v>
      </c>
      <c r="I19" s="17" t="n">
        <f aca="false">+G19/E19</f>
        <v>0.0902251075268817</v>
      </c>
    </row>
    <row r="20" s="23" customFormat="true" ht="13.5" hidden="false" customHeight="false" outlineLevel="0" collapsed="false">
      <c r="A20" s="22"/>
      <c r="B20" s="19" t="s">
        <v>23</v>
      </c>
      <c r="C20" s="20" t="n">
        <v>3185205</v>
      </c>
      <c r="D20" s="20" t="n">
        <v>0</v>
      </c>
      <c r="E20" s="20" t="n">
        <v>3185205</v>
      </c>
      <c r="F20" s="20" t="n">
        <v>1465584.45</v>
      </c>
      <c r="G20" s="20" t="n">
        <v>1450473.38</v>
      </c>
      <c r="H20" s="20" t="n">
        <f aca="false">+E20-G20</f>
        <v>1734731.62</v>
      </c>
      <c r="I20" s="21" t="n">
        <f aca="false">+G20/E20</f>
        <v>0.455378344564949</v>
      </c>
    </row>
    <row r="21" customFormat="false" ht="13.5" hidden="false" customHeight="true" outlineLevel="0" collapsed="false">
      <c r="A21" s="24" t="s">
        <v>26</v>
      </c>
      <c r="B21" s="25" t="s">
        <v>18</v>
      </c>
      <c r="C21" s="26" t="n">
        <v>32777675</v>
      </c>
      <c r="D21" s="26" t="n">
        <v>508377</v>
      </c>
      <c r="E21" s="26" t="n">
        <v>33286052</v>
      </c>
      <c r="F21" s="26" t="n">
        <v>16647694.88</v>
      </c>
      <c r="G21" s="26" t="n">
        <v>16644076.46</v>
      </c>
      <c r="H21" s="26" t="n">
        <f aca="false">+E21-G21</f>
        <v>16641975.54</v>
      </c>
      <c r="I21" s="27" t="n">
        <f aca="false">+G21/E21</f>
        <v>0.500031558563929</v>
      </c>
    </row>
    <row r="22" customFormat="false" ht="13.5" hidden="false" customHeight="false" outlineLevel="0" collapsed="false">
      <c r="A22" s="24"/>
      <c r="B22" s="25" t="s">
        <v>19</v>
      </c>
      <c r="C22" s="26" t="n">
        <v>4637845</v>
      </c>
      <c r="D22" s="26" t="n">
        <v>-292818.44</v>
      </c>
      <c r="E22" s="26" t="n">
        <v>4345026.56</v>
      </c>
      <c r="F22" s="26" t="n">
        <v>1140652.78</v>
      </c>
      <c r="G22" s="26" t="n">
        <v>1004503.38</v>
      </c>
      <c r="H22" s="26" t="n">
        <f aca="false">+E22-G22</f>
        <v>3340523.18</v>
      </c>
      <c r="I22" s="27" t="n">
        <f aca="false">+G22/E22</f>
        <v>0.23118463515215</v>
      </c>
    </row>
    <row r="23" customFormat="false" ht="13.5" hidden="false" customHeight="false" outlineLevel="0" collapsed="false">
      <c r="A23" s="24"/>
      <c r="B23" s="25" t="s">
        <v>20</v>
      </c>
      <c r="C23" s="26" t="n">
        <v>53500</v>
      </c>
      <c r="D23" s="26" t="n">
        <v>0</v>
      </c>
      <c r="E23" s="26" t="n">
        <v>53500</v>
      </c>
      <c r="F23" s="26" t="n">
        <v>34753.55</v>
      </c>
      <c r="G23" s="26" t="n">
        <v>22506.28</v>
      </c>
      <c r="H23" s="26" t="n">
        <f aca="false">+E23-G23</f>
        <v>30993.72</v>
      </c>
      <c r="I23" s="27" t="n">
        <f aca="false">+G23/E23</f>
        <v>0.420678130841121</v>
      </c>
    </row>
    <row r="24" customFormat="false" ht="13.5" hidden="false" customHeight="false" outlineLevel="0" collapsed="false">
      <c r="A24" s="24"/>
      <c r="B24" s="25" t="s">
        <v>21</v>
      </c>
      <c r="C24" s="26" t="n">
        <v>0</v>
      </c>
      <c r="D24" s="26" t="n">
        <v>3727.44</v>
      </c>
      <c r="E24" s="26" t="n">
        <v>3727.44</v>
      </c>
      <c r="F24" s="26" t="n">
        <v>3727.44</v>
      </c>
      <c r="G24" s="26" t="n">
        <v>1492.38</v>
      </c>
      <c r="H24" s="26" t="n">
        <f aca="false">+E24-G24</f>
        <v>2235.06</v>
      </c>
      <c r="I24" s="27" t="n">
        <f aca="false">+G24/E24</f>
        <v>0.400376666022793</v>
      </c>
    </row>
    <row r="25" customFormat="false" ht="13.5" hidden="false" customHeight="false" outlineLevel="0" collapsed="false">
      <c r="A25" s="24"/>
      <c r="B25" s="25" t="s">
        <v>22</v>
      </c>
      <c r="C25" s="26" t="n">
        <v>13040</v>
      </c>
      <c r="D25" s="26" t="n">
        <v>0</v>
      </c>
      <c r="E25" s="26" t="n">
        <v>13040</v>
      </c>
      <c r="F25" s="26" t="n">
        <v>0</v>
      </c>
      <c r="G25" s="26" t="n">
        <v>0</v>
      </c>
      <c r="H25" s="26" t="n">
        <f aca="false">+E25-G25</f>
        <v>13040</v>
      </c>
      <c r="I25" s="27" t="n">
        <f aca="false">+G25/E25</f>
        <v>0</v>
      </c>
    </row>
    <row r="26" customFormat="false" ht="13.5" hidden="false" customHeight="false" outlineLevel="0" collapsed="false">
      <c r="A26" s="24"/>
      <c r="B26" s="19" t="s">
        <v>23</v>
      </c>
      <c r="C26" s="20" t="n">
        <v>37482060</v>
      </c>
      <c r="D26" s="20" t="n">
        <v>219286</v>
      </c>
      <c r="E26" s="20" t="n">
        <v>37701346</v>
      </c>
      <c r="F26" s="20" t="n">
        <v>17826828.65</v>
      </c>
      <c r="G26" s="20" t="n">
        <v>17672578.5</v>
      </c>
      <c r="H26" s="20" t="n">
        <f aca="false">+E26-G26</f>
        <v>20028767.5</v>
      </c>
      <c r="I26" s="21" t="n">
        <f aca="false">+G26/E26</f>
        <v>0.468751924666032</v>
      </c>
    </row>
    <row r="27" customFormat="false" ht="13.5" hidden="false" customHeight="true" outlineLevel="0" collapsed="false">
      <c r="A27" s="22" t="s">
        <v>27</v>
      </c>
      <c r="B27" s="18" t="s">
        <v>18</v>
      </c>
      <c r="C27" s="16" t="n">
        <v>3873845</v>
      </c>
      <c r="D27" s="16" t="n">
        <v>82105.44</v>
      </c>
      <c r="E27" s="16" t="n">
        <v>3955950.44</v>
      </c>
      <c r="F27" s="16" t="n">
        <v>1947489.73</v>
      </c>
      <c r="G27" s="16" t="n">
        <v>1947445.24</v>
      </c>
      <c r="H27" s="16" t="n">
        <f aca="false">+E27-G27</f>
        <v>2008505.2</v>
      </c>
      <c r="I27" s="17" t="n">
        <f aca="false">+G27/E27</f>
        <v>0.492282517068136</v>
      </c>
    </row>
    <row r="28" customFormat="false" ht="13.5" hidden="false" customHeight="false" outlineLevel="0" collapsed="false">
      <c r="A28" s="22"/>
      <c r="B28" s="18" t="s">
        <v>19</v>
      </c>
      <c r="C28" s="16" t="n">
        <v>1355955</v>
      </c>
      <c r="D28" s="16" t="n">
        <v>-57049.91</v>
      </c>
      <c r="E28" s="16" t="n">
        <v>1298905.09</v>
      </c>
      <c r="F28" s="16" t="n">
        <v>618369.18</v>
      </c>
      <c r="G28" s="16" t="n">
        <v>479429.53</v>
      </c>
      <c r="H28" s="16" t="n">
        <f aca="false">+E28-G28</f>
        <v>819475.56</v>
      </c>
      <c r="I28" s="17" t="n">
        <f aca="false">+G28/E28</f>
        <v>0.369102818744055</v>
      </c>
    </row>
    <row r="29" customFormat="false" ht="13.5" hidden="false" customHeight="false" outlineLevel="0" collapsed="false">
      <c r="A29" s="22"/>
      <c r="B29" s="18" t="s">
        <v>20</v>
      </c>
      <c r="C29" s="16" t="n">
        <v>54500</v>
      </c>
      <c r="D29" s="16" t="n">
        <v>0</v>
      </c>
      <c r="E29" s="16" t="n">
        <v>54500</v>
      </c>
      <c r="F29" s="16" t="n">
        <v>26696.01</v>
      </c>
      <c r="G29" s="16" t="n">
        <v>16939.83</v>
      </c>
      <c r="H29" s="16" t="n">
        <f aca="false">+E29-G29</f>
        <v>37560.17</v>
      </c>
      <c r="I29" s="17" t="n">
        <f aca="false">+G29/E29</f>
        <v>0.310822568807339</v>
      </c>
    </row>
    <row r="30" customFormat="false" ht="13.5" hidden="false" customHeight="false" outlineLevel="0" collapsed="false">
      <c r="A30" s="22"/>
      <c r="B30" s="18" t="s">
        <v>21</v>
      </c>
      <c r="C30" s="16" t="n">
        <v>0</v>
      </c>
      <c r="D30" s="16" t="n">
        <v>1383.47</v>
      </c>
      <c r="E30" s="16" t="n">
        <v>1383.47</v>
      </c>
      <c r="F30" s="16" t="n">
        <v>1383.47</v>
      </c>
      <c r="G30" s="16" t="n">
        <v>1383.47</v>
      </c>
      <c r="H30" s="16" t="n">
        <f aca="false">+E30-G30</f>
        <v>0</v>
      </c>
      <c r="I30" s="17" t="n">
        <f aca="false">+G30/E30</f>
        <v>1</v>
      </c>
    </row>
    <row r="31" customFormat="false" ht="13.5" hidden="false" customHeight="false" outlineLevel="0" collapsed="false">
      <c r="A31" s="22"/>
      <c r="B31" s="18" t="s">
        <v>22</v>
      </c>
      <c r="C31" s="16" t="n">
        <v>11000</v>
      </c>
      <c r="D31" s="16" t="n">
        <v>0</v>
      </c>
      <c r="E31" s="16" t="n">
        <v>11000</v>
      </c>
      <c r="F31" s="16" t="n">
        <v>2750</v>
      </c>
      <c r="G31" s="16" t="n">
        <v>2750</v>
      </c>
      <c r="H31" s="16" t="n">
        <f aca="false">+E31-G31</f>
        <v>8250</v>
      </c>
      <c r="I31" s="17" t="n">
        <f aca="false">+G31/E31</f>
        <v>0.25</v>
      </c>
    </row>
    <row r="32" customFormat="false" ht="13.5" hidden="false" customHeight="false" outlineLevel="0" collapsed="false">
      <c r="A32" s="22"/>
      <c r="B32" s="19" t="s">
        <v>23</v>
      </c>
      <c r="C32" s="20" t="n">
        <v>5295300</v>
      </c>
      <c r="D32" s="20" t="n">
        <v>26439</v>
      </c>
      <c r="E32" s="20" t="n">
        <v>5321739</v>
      </c>
      <c r="F32" s="20" t="n">
        <v>2596688.39</v>
      </c>
      <c r="G32" s="20" t="n">
        <v>2447948.07</v>
      </c>
      <c r="H32" s="20" t="n">
        <f aca="false">+E32-G32</f>
        <v>2873790.93</v>
      </c>
      <c r="I32" s="21" t="n">
        <f aca="false">+G32/E32</f>
        <v>0.459990253186036</v>
      </c>
    </row>
    <row r="33" customFormat="false" ht="13.5" hidden="false" customHeight="true" outlineLevel="0" collapsed="false">
      <c r="A33" s="22" t="s">
        <v>28</v>
      </c>
      <c r="B33" s="18" t="s">
        <v>18</v>
      </c>
      <c r="C33" s="16" t="n">
        <v>11892395</v>
      </c>
      <c r="D33" s="16" t="n">
        <v>543691.76</v>
      </c>
      <c r="E33" s="16" t="n">
        <v>12436086.76</v>
      </c>
      <c r="F33" s="16" t="n">
        <v>6657649.98</v>
      </c>
      <c r="G33" s="16" t="n">
        <v>6656546.6</v>
      </c>
      <c r="H33" s="16" t="n">
        <f aca="false">+E33-G33</f>
        <v>5779540.16</v>
      </c>
      <c r="I33" s="17" t="n">
        <f aca="false">+G33/E33</f>
        <v>0.535260546863538</v>
      </c>
    </row>
    <row r="34" customFormat="false" ht="13.5" hidden="false" customHeight="false" outlineLevel="0" collapsed="false">
      <c r="A34" s="22"/>
      <c r="B34" s="18" t="s">
        <v>19</v>
      </c>
      <c r="C34" s="16" t="n">
        <v>1541950</v>
      </c>
      <c r="D34" s="16" t="n">
        <v>-325757.36</v>
      </c>
      <c r="E34" s="16" t="n">
        <v>1216192.64</v>
      </c>
      <c r="F34" s="16" t="n">
        <v>246407.85</v>
      </c>
      <c r="G34" s="16" t="n">
        <v>240034.95</v>
      </c>
      <c r="H34" s="16" t="n">
        <f aca="false">+E34-G34</f>
        <v>976157.69</v>
      </c>
      <c r="I34" s="17" t="n">
        <f aca="false">+G34/E34</f>
        <v>0.197365895915963</v>
      </c>
    </row>
    <row r="35" customFormat="false" ht="13.5" hidden="false" customHeight="false" outlineLevel="0" collapsed="false">
      <c r="A35" s="22"/>
      <c r="B35" s="18" t="s">
        <v>21</v>
      </c>
      <c r="C35" s="16" t="n">
        <v>0</v>
      </c>
      <c r="D35" s="16" t="n">
        <v>1210.6</v>
      </c>
      <c r="E35" s="16" t="n">
        <v>1210.6</v>
      </c>
      <c r="F35" s="16" t="n">
        <v>1210.6</v>
      </c>
      <c r="G35" s="16" t="n">
        <v>1210.6</v>
      </c>
      <c r="H35" s="16" t="n">
        <f aca="false">+E35-G35</f>
        <v>0</v>
      </c>
      <c r="I35" s="17" t="n">
        <f aca="false">+G35/E35</f>
        <v>1</v>
      </c>
    </row>
    <row r="36" customFormat="false" ht="13.5" hidden="false" customHeight="false" outlineLevel="0" collapsed="false">
      <c r="A36" s="22"/>
      <c r="B36" s="18" t="s">
        <v>22</v>
      </c>
      <c r="C36" s="16" t="n">
        <v>100000</v>
      </c>
      <c r="D36" s="16" t="n">
        <v>0</v>
      </c>
      <c r="E36" s="16" t="n">
        <v>100000</v>
      </c>
      <c r="F36" s="16" t="n">
        <v>51782.8</v>
      </c>
      <c r="G36" s="16" t="n">
        <v>51782.8</v>
      </c>
      <c r="H36" s="16" t="n">
        <f aca="false">+E36-G36</f>
        <v>48217.2</v>
      </c>
      <c r="I36" s="17" t="n">
        <f aca="false">+G36/E36</f>
        <v>0.517828</v>
      </c>
    </row>
    <row r="37" customFormat="false" ht="13.5" hidden="false" customHeight="false" outlineLevel="0" collapsed="false">
      <c r="A37" s="22"/>
      <c r="B37" s="19" t="s">
        <v>23</v>
      </c>
      <c r="C37" s="20" t="n">
        <v>13534345</v>
      </c>
      <c r="D37" s="20" t="n">
        <v>219145</v>
      </c>
      <c r="E37" s="20" t="n">
        <v>13753490</v>
      </c>
      <c r="F37" s="20" t="n">
        <v>6957051.23</v>
      </c>
      <c r="G37" s="20" t="n">
        <v>6949574.95</v>
      </c>
      <c r="H37" s="20" t="n">
        <f aca="false">+E37-G37</f>
        <v>6803915.05</v>
      </c>
      <c r="I37" s="21" t="n">
        <f aca="false">+G37/E37</f>
        <v>0.505295379572748</v>
      </c>
    </row>
    <row r="38" customFormat="false" ht="13.5" hidden="false" customHeight="true" outlineLevel="0" collapsed="false">
      <c r="A38" s="22" t="s">
        <v>29</v>
      </c>
      <c r="B38" s="18" t="s">
        <v>18</v>
      </c>
      <c r="C38" s="16" t="n">
        <v>2014835</v>
      </c>
      <c r="D38" s="16" t="n">
        <v>0</v>
      </c>
      <c r="E38" s="16" t="n">
        <v>2014835</v>
      </c>
      <c r="F38" s="16" t="n">
        <v>943707.83</v>
      </c>
      <c r="G38" s="16" t="n">
        <v>943647.06</v>
      </c>
      <c r="H38" s="16" t="n">
        <f aca="false">+E38-G38</f>
        <v>1071187.94</v>
      </c>
      <c r="I38" s="17" t="n">
        <f aca="false">+G38/E38</f>
        <v>0.468349547233396</v>
      </c>
    </row>
    <row r="39" customFormat="false" ht="13.5" hidden="false" customHeight="false" outlineLevel="0" collapsed="false">
      <c r="A39" s="22"/>
      <c r="B39" s="18" t="s">
        <v>19</v>
      </c>
      <c r="C39" s="16" t="n">
        <v>179440</v>
      </c>
      <c r="D39" s="16" t="n">
        <v>0</v>
      </c>
      <c r="E39" s="16" t="n">
        <v>179440</v>
      </c>
      <c r="F39" s="16" t="n">
        <v>50682.11</v>
      </c>
      <c r="G39" s="16" t="n">
        <v>28841.13</v>
      </c>
      <c r="H39" s="16" t="n">
        <f aca="false">+E39-G39</f>
        <v>150598.87</v>
      </c>
      <c r="I39" s="17" t="n">
        <f aca="false">+G39/E39</f>
        <v>0.160728544360232</v>
      </c>
    </row>
    <row r="40" s="23" customFormat="true" ht="13.5" hidden="false" customHeight="false" outlineLevel="0" collapsed="false">
      <c r="A40" s="22"/>
      <c r="B40" s="18" t="s">
        <v>22</v>
      </c>
      <c r="C40" s="16" t="n">
        <v>16000</v>
      </c>
      <c r="D40" s="16" t="n">
        <v>0</v>
      </c>
      <c r="E40" s="16" t="n">
        <v>16000</v>
      </c>
      <c r="F40" s="16" t="n">
        <v>0</v>
      </c>
      <c r="G40" s="16" t="n">
        <v>0</v>
      </c>
      <c r="H40" s="16" t="n">
        <f aca="false">+E40-G40</f>
        <v>16000</v>
      </c>
      <c r="I40" s="17" t="n">
        <f aca="false">+G40/E40</f>
        <v>0</v>
      </c>
    </row>
    <row r="41" customFormat="false" ht="13.5" hidden="false" customHeight="false" outlineLevel="0" collapsed="false">
      <c r="A41" s="22"/>
      <c r="B41" s="19" t="s">
        <v>23</v>
      </c>
      <c r="C41" s="20" t="n">
        <v>2210275</v>
      </c>
      <c r="D41" s="20" t="n">
        <v>0</v>
      </c>
      <c r="E41" s="20" t="n">
        <v>2210275</v>
      </c>
      <c r="F41" s="20" t="n">
        <v>994389.94</v>
      </c>
      <c r="G41" s="20" t="n">
        <v>972488.19</v>
      </c>
      <c r="H41" s="20" t="n">
        <f aca="false">+E41-G41</f>
        <v>1237786.81</v>
      </c>
      <c r="I41" s="21" t="n">
        <f aca="false">+G41/E41</f>
        <v>0.439985155693296</v>
      </c>
    </row>
    <row r="42" customFormat="false" ht="13.5" hidden="false" customHeight="true" outlineLevel="0" collapsed="false">
      <c r="A42" s="24" t="s">
        <v>30</v>
      </c>
      <c r="B42" s="25" t="s">
        <v>18</v>
      </c>
      <c r="C42" s="26" t="n">
        <v>17781075</v>
      </c>
      <c r="D42" s="26" t="n">
        <v>625797.2</v>
      </c>
      <c r="E42" s="26" t="n">
        <v>18406872.2</v>
      </c>
      <c r="F42" s="26" t="n">
        <v>9548847.54</v>
      </c>
      <c r="G42" s="26" t="n">
        <v>9547638.9</v>
      </c>
      <c r="H42" s="26" t="n">
        <f aca="false">+E42-G42</f>
        <v>8859233.3</v>
      </c>
      <c r="I42" s="27" t="n">
        <f aca="false">+G42/E42</f>
        <v>0.518699689782167</v>
      </c>
    </row>
    <row r="43" customFormat="false" ht="13.5" hidden="false" customHeight="false" outlineLevel="0" collapsed="false">
      <c r="A43" s="24"/>
      <c r="B43" s="25" t="s">
        <v>19</v>
      </c>
      <c r="C43" s="26" t="n">
        <v>3077345</v>
      </c>
      <c r="D43" s="26" t="n">
        <v>-382807.27</v>
      </c>
      <c r="E43" s="26" t="n">
        <v>2694537.73</v>
      </c>
      <c r="F43" s="26" t="n">
        <v>915459.14</v>
      </c>
      <c r="G43" s="26" t="n">
        <v>748305.61</v>
      </c>
      <c r="H43" s="26" t="n">
        <f aca="false">+E43-G43</f>
        <v>1946232.12</v>
      </c>
      <c r="I43" s="27" t="n">
        <f aca="false">+G43/E43</f>
        <v>0.27771205489856</v>
      </c>
    </row>
    <row r="44" customFormat="false" ht="13.5" hidden="false" customHeight="false" outlineLevel="0" collapsed="false">
      <c r="A44" s="24"/>
      <c r="B44" s="25" t="s">
        <v>20</v>
      </c>
      <c r="C44" s="26" t="n">
        <v>54500</v>
      </c>
      <c r="D44" s="26" t="n">
        <v>0</v>
      </c>
      <c r="E44" s="26" t="n">
        <v>54500</v>
      </c>
      <c r="F44" s="26" t="n">
        <v>26696.01</v>
      </c>
      <c r="G44" s="26" t="n">
        <v>16939.83</v>
      </c>
      <c r="H44" s="26" t="n">
        <f aca="false">+E44-G44</f>
        <v>37560.17</v>
      </c>
      <c r="I44" s="27" t="n">
        <f aca="false">+G44/E44</f>
        <v>0.310822568807339</v>
      </c>
    </row>
    <row r="45" customFormat="false" ht="13.5" hidden="false" customHeight="false" outlineLevel="0" collapsed="false">
      <c r="A45" s="24"/>
      <c r="B45" s="25" t="s">
        <v>21</v>
      </c>
      <c r="C45" s="26" t="n">
        <v>0</v>
      </c>
      <c r="D45" s="26" t="n">
        <v>2594.07</v>
      </c>
      <c r="E45" s="26" t="n">
        <v>2594.07</v>
      </c>
      <c r="F45" s="26" t="n">
        <v>2594.07</v>
      </c>
      <c r="G45" s="26" t="n">
        <v>2594.07</v>
      </c>
      <c r="H45" s="26" t="n">
        <f aca="false">+E45-G45</f>
        <v>0</v>
      </c>
      <c r="I45" s="27" t="n">
        <f aca="false">+G45/E45</f>
        <v>1</v>
      </c>
    </row>
    <row r="46" customFormat="false" ht="13.5" hidden="false" customHeight="false" outlineLevel="0" collapsed="false">
      <c r="A46" s="24"/>
      <c r="B46" s="25" t="s">
        <v>22</v>
      </c>
      <c r="C46" s="26" t="n">
        <v>127000</v>
      </c>
      <c r="D46" s="26" t="n">
        <v>0</v>
      </c>
      <c r="E46" s="26" t="n">
        <v>127000</v>
      </c>
      <c r="F46" s="26" t="n">
        <v>54532.8</v>
      </c>
      <c r="G46" s="26" t="n">
        <v>54532.8</v>
      </c>
      <c r="H46" s="26" t="n">
        <f aca="false">+E46-G46</f>
        <v>72467.2</v>
      </c>
      <c r="I46" s="27" t="n">
        <f aca="false">+G46/E46</f>
        <v>0.429392125984252</v>
      </c>
    </row>
    <row r="47" customFormat="false" ht="13.5" hidden="false" customHeight="false" outlineLevel="0" collapsed="false">
      <c r="A47" s="24"/>
      <c r="B47" s="19" t="s">
        <v>23</v>
      </c>
      <c r="C47" s="20" t="n">
        <v>21039920</v>
      </c>
      <c r="D47" s="20" t="n">
        <v>245584</v>
      </c>
      <c r="E47" s="20" t="n">
        <v>21285504</v>
      </c>
      <c r="F47" s="20" t="n">
        <v>10548129.56</v>
      </c>
      <c r="G47" s="20" t="n">
        <v>10370011.21</v>
      </c>
      <c r="H47" s="20" t="n">
        <f aca="false">+E47-G47</f>
        <v>10915492.79</v>
      </c>
      <c r="I47" s="21" t="n">
        <f aca="false">+G47/E47</f>
        <v>0.487186547708713</v>
      </c>
    </row>
    <row r="48" customFormat="false" ht="13.5" hidden="false" customHeight="true" outlineLevel="0" collapsed="false">
      <c r="A48" s="22" t="s">
        <v>31</v>
      </c>
      <c r="B48" s="18" t="s">
        <v>18</v>
      </c>
      <c r="C48" s="16" t="n">
        <v>6913635</v>
      </c>
      <c r="D48" s="16" t="n">
        <v>104096.47</v>
      </c>
      <c r="E48" s="16" t="n">
        <v>7017731.47</v>
      </c>
      <c r="F48" s="16" t="n">
        <v>3444420</v>
      </c>
      <c r="G48" s="16" t="n">
        <v>3444420</v>
      </c>
      <c r="H48" s="16" t="n">
        <f aca="false">+E48-G48</f>
        <v>3573311.47</v>
      </c>
      <c r="I48" s="17" t="n">
        <f aca="false">+G48/E48</f>
        <v>0.490816728272448</v>
      </c>
    </row>
    <row r="49" customFormat="false" ht="13.5" hidden="false" customHeight="false" outlineLevel="0" collapsed="false">
      <c r="A49" s="22"/>
      <c r="B49" s="18" t="s">
        <v>19</v>
      </c>
      <c r="C49" s="16" t="n">
        <v>1759380</v>
      </c>
      <c r="D49" s="16" t="n">
        <v>-104096.47</v>
      </c>
      <c r="E49" s="16" t="n">
        <v>1655283.53</v>
      </c>
      <c r="F49" s="16" t="n">
        <v>850898.28</v>
      </c>
      <c r="G49" s="16" t="n">
        <v>606752.64</v>
      </c>
      <c r="H49" s="16" t="n">
        <f aca="false">+E49-G49</f>
        <v>1048530.89</v>
      </c>
      <c r="I49" s="17" t="n">
        <f aca="false">+G49/E49</f>
        <v>0.366555112162567</v>
      </c>
    </row>
    <row r="50" customFormat="false" ht="13.5" hidden="false" customHeight="false" outlineLevel="0" collapsed="false">
      <c r="A50" s="22"/>
      <c r="B50" s="18" t="s">
        <v>20</v>
      </c>
      <c r="C50" s="16" t="n">
        <v>142320</v>
      </c>
      <c r="D50" s="16" t="n">
        <v>0</v>
      </c>
      <c r="E50" s="16" t="n">
        <v>142320</v>
      </c>
      <c r="F50" s="16" t="n">
        <v>57978.37</v>
      </c>
      <c r="G50" s="16" t="n">
        <v>33563.2</v>
      </c>
      <c r="H50" s="16" t="n">
        <f aca="false">+E50-G50</f>
        <v>108756.8</v>
      </c>
      <c r="I50" s="17" t="n">
        <f aca="false">+G50/E50</f>
        <v>0.235829117481731</v>
      </c>
    </row>
    <row r="51" customFormat="false" ht="13.5" hidden="false" customHeight="false" outlineLevel="0" collapsed="false">
      <c r="A51" s="22"/>
      <c r="B51" s="19" t="s">
        <v>23</v>
      </c>
      <c r="C51" s="20" t="n">
        <v>8815335</v>
      </c>
      <c r="D51" s="20" t="n">
        <v>0</v>
      </c>
      <c r="E51" s="20" t="n">
        <v>8815335</v>
      </c>
      <c r="F51" s="20" t="n">
        <v>4353296.65</v>
      </c>
      <c r="G51" s="20" t="n">
        <v>4084735.84</v>
      </c>
      <c r="H51" s="20" t="n">
        <f aca="false">+E51-G51</f>
        <v>4730599.16</v>
      </c>
      <c r="I51" s="21" t="n">
        <f aca="false">+G51/E51</f>
        <v>0.463367057519652</v>
      </c>
    </row>
    <row r="52" customFormat="false" ht="13.5" hidden="false" customHeight="true" outlineLevel="0" collapsed="false">
      <c r="A52" s="22" t="s">
        <v>32</v>
      </c>
      <c r="B52" s="18" t="s">
        <v>18</v>
      </c>
      <c r="C52" s="16" t="n">
        <v>21380635</v>
      </c>
      <c r="D52" s="16" t="n">
        <v>866677.19</v>
      </c>
      <c r="E52" s="16" t="n">
        <v>22247312.19</v>
      </c>
      <c r="F52" s="16" t="n">
        <v>11328351.69</v>
      </c>
      <c r="G52" s="16" t="n">
        <v>11328146.38</v>
      </c>
      <c r="H52" s="16" t="n">
        <f aca="false">+E52-G52</f>
        <v>10919165.81</v>
      </c>
      <c r="I52" s="17" t="n">
        <f aca="false">+G52/E52</f>
        <v>0.509191684966417</v>
      </c>
    </row>
    <row r="53" customFormat="false" ht="13.5" hidden="false" customHeight="false" outlineLevel="0" collapsed="false">
      <c r="A53" s="22"/>
      <c r="B53" s="18" t="s">
        <v>19</v>
      </c>
      <c r="C53" s="16" t="n">
        <v>6329895</v>
      </c>
      <c r="D53" s="16" t="n">
        <v>-376018.19</v>
      </c>
      <c r="E53" s="16" t="n">
        <v>5953876.81</v>
      </c>
      <c r="F53" s="16" t="n">
        <v>940946.86</v>
      </c>
      <c r="G53" s="16" t="n">
        <v>735868.73</v>
      </c>
      <c r="H53" s="16" t="n">
        <f aca="false">+E53-G53</f>
        <v>5218008.08</v>
      </c>
      <c r="I53" s="17" t="n">
        <f aca="false">+G53/E53</f>
        <v>0.123594886740695</v>
      </c>
    </row>
    <row r="54" customFormat="false" ht="13.5" hidden="false" customHeight="false" outlineLevel="0" collapsed="false">
      <c r="A54" s="22"/>
      <c r="B54" s="19" t="s">
        <v>23</v>
      </c>
      <c r="C54" s="20" t="n">
        <v>27710530</v>
      </c>
      <c r="D54" s="20" t="n">
        <v>490659</v>
      </c>
      <c r="E54" s="20" t="n">
        <v>28201189</v>
      </c>
      <c r="F54" s="20" t="n">
        <v>12269298.55</v>
      </c>
      <c r="G54" s="20" t="n">
        <v>12064015.11</v>
      </c>
      <c r="H54" s="20" t="n">
        <f aca="false">+E54-G54</f>
        <v>16137173.89</v>
      </c>
      <c r="I54" s="21" t="n">
        <f aca="false">+G54/E54</f>
        <v>0.427783917550427</v>
      </c>
    </row>
    <row r="55" customFormat="false" ht="13.5" hidden="false" customHeight="true" outlineLevel="0" collapsed="false">
      <c r="A55" s="22" t="s">
        <v>33</v>
      </c>
      <c r="B55" s="18" t="s">
        <v>18</v>
      </c>
      <c r="C55" s="16" t="n">
        <v>3211375</v>
      </c>
      <c r="D55" s="16" t="n">
        <v>0</v>
      </c>
      <c r="E55" s="16" t="n">
        <v>3211375</v>
      </c>
      <c r="F55" s="16" t="n">
        <v>1512977.91</v>
      </c>
      <c r="G55" s="16" t="n">
        <v>1512977.91</v>
      </c>
      <c r="H55" s="16" t="n">
        <f aca="false">+E55-G55</f>
        <v>1698397.09</v>
      </c>
      <c r="I55" s="17" t="n">
        <f aca="false">+G55/E55</f>
        <v>0.471130873846872</v>
      </c>
    </row>
    <row r="56" customFormat="false" ht="13.5" hidden="false" customHeight="false" outlineLevel="0" collapsed="false">
      <c r="A56" s="22"/>
      <c r="B56" s="18" t="s">
        <v>19</v>
      </c>
      <c r="C56" s="16" t="n">
        <v>477060</v>
      </c>
      <c r="D56" s="16" t="n">
        <v>0</v>
      </c>
      <c r="E56" s="16" t="n">
        <v>477060</v>
      </c>
      <c r="F56" s="16" t="n">
        <v>39350</v>
      </c>
      <c r="G56" s="16" t="n">
        <v>38399.99</v>
      </c>
      <c r="H56" s="16" t="n">
        <f aca="false">+E56-G56</f>
        <v>438660.01</v>
      </c>
      <c r="I56" s="17" t="n">
        <f aca="false">+G56/E56</f>
        <v>0.08049299878422</v>
      </c>
    </row>
    <row r="57" customFormat="false" ht="13.5" hidden="false" customHeight="false" outlineLevel="0" collapsed="false">
      <c r="A57" s="22"/>
      <c r="B57" s="19" t="s">
        <v>23</v>
      </c>
      <c r="C57" s="20" t="n">
        <v>3688435</v>
      </c>
      <c r="D57" s="20" t="n">
        <v>0</v>
      </c>
      <c r="E57" s="20" t="n">
        <v>3688435</v>
      </c>
      <c r="F57" s="20" t="n">
        <v>1552327.91</v>
      </c>
      <c r="G57" s="20" t="n">
        <v>1551377.9</v>
      </c>
      <c r="H57" s="20" t="n">
        <f aca="false">+E57-G57</f>
        <v>2137057.1</v>
      </c>
      <c r="I57" s="21" t="n">
        <f aca="false">+G57/E57</f>
        <v>0.420606002274677</v>
      </c>
    </row>
    <row r="58" s="23" customFormat="true" ht="13.5" hidden="false" customHeight="true" outlineLevel="0" collapsed="false">
      <c r="A58" s="24" t="s">
        <v>34</v>
      </c>
      <c r="B58" s="25" t="s">
        <v>18</v>
      </c>
      <c r="C58" s="26" t="n">
        <v>31505645</v>
      </c>
      <c r="D58" s="26" t="n">
        <v>970773.66</v>
      </c>
      <c r="E58" s="26" t="n">
        <v>32476418.66</v>
      </c>
      <c r="F58" s="26" t="n">
        <v>16285749.6</v>
      </c>
      <c r="G58" s="26" t="n">
        <v>16285544.29</v>
      </c>
      <c r="H58" s="26" t="n">
        <f aca="false">+E58-G58</f>
        <v>16190874.37</v>
      </c>
      <c r="I58" s="27" t="n">
        <f aca="false">+G58/E58</f>
        <v>0.501457517853048</v>
      </c>
    </row>
    <row r="59" s="23" customFormat="true" ht="13.5" hidden="false" customHeight="false" outlineLevel="0" collapsed="false">
      <c r="A59" s="24"/>
      <c r="B59" s="25" t="s">
        <v>19</v>
      </c>
      <c r="C59" s="26" t="n">
        <v>8566335</v>
      </c>
      <c r="D59" s="26" t="n">
        <v>-480114.66</v>
      </c>
      <c r="E59" s="26" t="n">
        <v>8086220.34</v>
      </c>
      <c r="F59" s="26" t="n">
        <v>1831195.14</v>
      </c>
      <c r="G59" s="26" t="n">
        <v>1381021.36</v>
      </c>
      <c r="H59" s="26" t="n">
        <f aca="false">+E59-G59</f>
        <v>6705198.98</v>
      </c>
      <c r="I59" s="27" t="n">
        <f aca="false">+G59/E59</f>
        <v>0.170787005786686</v>
      </c>
    </row>
    <row r="60" s="23" customFormat="true" ht="13.5" hidden="false" customHeight="false" outlineLevel="0" collapsed="false">
      <c r="A60" s="24"/>
      <c r="B60" s="25" t="s">
        <v>20</v>
      </c>
      <c r="C60" s="26" t="n">
        <v>142320</v>
      </c>
      <c r="D60" s="26" t="n">
        <v>0</v>
      </c>
      <c r="E60" s="26" t="n">
        <v>142320</v>
      </c>
      <c r="F60" s="26" t="n">
        <v>57978.37</v>
      </c>
      <c r="G60" s="26" t="n">
        <v>33563.2</v>
      </c>
      <c r="H60" s="26" t="n">
        <f aca="false">+E60-G60</f>
        <v>108756.8</v>
      </c>
      <c r="I60" s="27" t="n">
        <f aca="false">+G60/E60</f>
        <v>0.235829117481731</v>
      </c>
    </row>
    <row r="61" customFormat="false" ht="13.5" hidden="false" customHeight="false" outlineLevel="0" collapsed="false">
      <c r="A61" s="24"/>
      <c r="B61" s="19" t="s">
        <v>23</v>
      </c>
      <c r="C61" s="20" t="n">
        <v>40214300</v>
      </c>
      <c r="D61" s="20" t="n">
        <v>490659</v>
      </c>
      <c r="E61" s="20" t="n">
        <v>40704959</v>
      </c>
      <c r="F61" s="20" t="n">
        <v>18174923.11</v>
      </c>
      <c r="G61" s="20" t="n">
        <v>17700128.85</v>
      </c>
      <c r="H61" s="20" t="n">
        <f aca="false">+E61-G61</f>
        <v>23004830.15</v>
      </c>
      <c r="I61" s="21" t="n">
        <f aca="false">+G61/E61</f>
        <v>0.43483961868135</v>
      </c>
    </row>
    <row r="62" customFormat="false" ht="13.5" hidden="false" customHeight="true" outlineLevel="0" collapsed="false">
      <c r="A62" s="22" t="s">
        <v>35</v>
      </c>
      <c r="B62" s="18" t="s">
        <v>18</v>
      </c>
      <c r="C62" s="16" t="n">
        <v>5410710</v>
      </c>
      <c r="D62" s="16" t="n">
        <v>21570</v>
      </c>
      <c r="E62" s="16" t="n">
        <v>5432280</v>
      </c>
      <c r="F62" s="16" t="n">
        <v>2528378.59</v>
      </c>
      <c r="G62" s="16" t="n">
        <v>2528291.78</v>
      </c>
      <c r="H62" s="16" t="n">
        <f aca="false">+E62-G62</f>
        <v>2903988.22</v>
      </c>
      <c r="I62" s="17" t="n">
        <f aca="false">+G62/E62</f>
        <v>0.465420004123499</v>
      </c>
    </row>
    <row r="63" customFormat="false" ht="13.5" hidden="false" customHeight="false" outlineLevel="0" collapsed="false">
      <c r="A63" s="22"/>
      <c r="B63" s="18" t="s">
        <v>19</v>
      </c>
      <c r="C63" s="16" t="n">
        <v>2341800</v>
      </c>
      <c r="D63" s="16" t="n">
        <v>0</v>
      </c>
      <c r="E63" s="16" t="n">
        <v>2341800</v>
      </c>
      <c r="F63" s="16" t="n">
        <v>779819.79</v>
      </c>
      <c r="G63" s="16" t="n">
        <v>551596.93</v>
      </c>
      <c r="H63" s="16" t="n">
        <f aca="false">+E63-G63</f>
        <v>1790203.07</v>
      </c>
      <c r="I63" s="17" t="n">
        <f aca="false">+G63/E63</f>
        <v>0.235543996071398</v>
      </c>
    </row>
    <row r="64" customFormat="false" ht="13.5" hidden="false" customHeight="false" outlineLevel="0" collapsed="false">
      <c r="A64" s="22"/>
      <c r="B64" s="18" t="s">
        <v>20</v>
      </c>
      <c r="C64" s="16" t="n">
        <v>111500</v>
      </c>
      <c r="D64" s="16" t="n">
        <v>0</v>
      </c>
      <c r="E64" s="16" t="n">
        <v>111500</v>
      </c>
      <c r="F64" s="16" t="n">
        <v>62526.83</v>
      </c>
      <c r="G64" s="16" t="n">
        <v>49247.85</v>
      </c>
      <c r="H64" s="16" t="n">
        <f aca="false">+E64-G64</f>
        <v>62252.15</v>
      </c>
      <c r="I64" s="17" t="n">
        <f aca="false">+G64/E64</f>
        <v>0.441684753363229</v>
      </c>
    </row>
    <row r="65" customFormat="false" ht="13.5" hidden="false" customHeight="false" outlineLevel="0" collapsed="false">
      <c r="A65" s="22"/>
      <c r="B65" s="18" t="s">
        <v>21</v>
      </c>
      <c r="C65" s="16" t="n">
        <v>3480</v>
      </c>
      <c r="D65" s="16" t="n">
        <v>0</v>
      </c>
      <c r="E65" s="16" t="n">
        <v>3480</v>
      </c>
      <c r="F65" s="16" t="n">
        <v>2974.48</v>
      </c>
      <c r="G65" s="16" t="n">
        <v>2974.48</v>
      </c>
      <c r="H65" s="16" t="n">
        <f aca="false">+E65-G65</f>
        <v>505.52</v>
      </c>
      <c r="I65" s="17" t="n">
        <f aca="false">+G65/E65</f>
        <v>0.854735632183908</v>
      </c>
    </row>
    <row r="66" customFormat="false" ht="13.5" hidden="false" customHeight="false" outlineLevel="0" collapsed="false">
      <c r="A66" s="22"/>
      <c r="B66" s="18" t="s">
        <v>22</v>
      </c>
      <c r="C66" s="16" t="n">
        <v>20200</v>
      </c>
      <c r="D66" s="16" t="n">
        <v>0</v>
      </c>
      <c r="E66" s="16" t="n">
        <v>20200</v>
      </c>
      <c r="F66" s="16" t="n">
        <v>7983.5</v>
      </c>
      <c r="G66" s="16" t="n">
        <v>7983.5</v>
      </c>
      <c r="H66" s="16" t="n">
        <f aca="false">+E66-G66</f>
        <v>12216.5</v>
      </c>
      <c r="I66" s="17" t="n">
        <f aca="false">+G66/E66</f>
        <v>0.395222772277228</v>
      </c>
    </row>
    <row r="67" customFormat="false" ht="13.5" hidden="false" customHeight="false" outlineLevel="0" collapsed="false">
      <c r="A67" s="22"/>
      <c r="B67" s="19" t="s">
        <v>23</v>
      </c>
      <c r="C67" s="20" t="n">
        <v>7887690</v>
      </c>
      <c r="D67" s="20" t="n">
        <v>21570</v>
      </c>
      <c r="E67" s="20" t="n">
        <v>7909260</v>
      </c>
      <c r="F67" s="20" t="n">
        <v>3381683.19</v>
      </c>
      <c r="G67" s="20" t="n">
        <v>3140094.54</v>
      </c>
      <c r="H67" s="20" t="n">
        <f aca="false">+E67-G67</f>
        <v>4769165.46</v>
      </c>
      <c r="I67" s="21" t="n">
        <f aca="false">+G67/E67</f>
        <v>0.397014959680172</v>
      </c>
    </row>
    <row r="68" customFormat="false" ht="13.5" hidden="false" customHeight="true" outlineLevel="0" collapsed="false">
      <c r="A68" s="22" t="s">
        <v>36</v>
      </c>
      <c r="B68" s="18" t="s">
        <v>18</v>
      </c>
      <c r="C68" s="16" t="n">
        <v>18009700</v>
      </c>
      <c r="D68" s="16" t="n">
        <v>658340</v>
      </c>
      <c r="E68" s="16" t="n">
        <v>18668040</v>
      </c>
      <c r="F68" s="16" t="n">
        <v>9590667.88</v>
      </c>
      <c r="G68" s="16" t="n">
        <v>9589453.12</v>
      </c>
      <c r="H68" s="16" t="n">
        <f aca="false">+E68-G68</f>
        <v>9078586.88</v>
      </c>
      <c r="I68" s="17" t="n">
        <f aca="false">+G68/E68</f>
        <v>0.513682910471587</v>
      </c>
    </row>
    <row r="69" customFormat="false" ht="13.5" hidden="false" customHeight="false" outlineLevel="0" collapsed="false">
      <c r="A69" s="22"/>
      <c r="B69" s="18" t="s">
        <v>19</v>
      </c>
      <c r="C69" s="16" t="n">
        <v>2694635</v>
      </c>
      <c r="D69" s="16" t="n">
        <v>-392998.98</v>
      </c>
      <c r="E69" s="16" t="n">
        <v>2301636.02</v>
      </c>
      <c r="F69" s="16" t="n">
        <v>489921.41</v>
      </c>
      <c r="G69" s="16" t="n">
        <v>486956.07</v>
      </c>
      <c r="H69" s="16" t="n">
        <f aca="false">+E69-G69</f>
        <v>1814679.95</v>
      </c>
      <c r="I69" s="17" t="n">
        <f aca="false">+G69/E69</f>
        <v>0.211569538262614</v>
      </c>
    </row>
    <row r="70" customFormat="false" ht="13.5" hidden="false" customHeight="false" outlineLevel="0" collapsed="false">
      <c r="A70" s="22"/>
      <c r="B70" s="18" t="s">
        <v>21</v>
      </c>
      <c r="C70" s="16" t="n">
        <v>0</v>
      </c>
      <c r="D70" s="16" t="n">
        <v>7183.98</v>
      </c>
      <c r="E70" s="16" t="n">
        <v>7183.98</v>
      </c>
      <c r="F70" s="16" t="n">
        <v>7183.98</v>
      </c>
      <c r="G70" s="16" t="n">
        <v>4644.68</v>
      </c>
      <c r="H70" s="16" t="n">
        <f aca="false">+E70-G70</f>
        <v>2539.3</v>
      </c>
      <c r="I70" s="17" t="n">
        <f aca="false">+G70/E70</f>
        <v>0.646532980325669</v>
      </c>
    </row>
    <row r="71" customFormat="false" ht="13.5" hidden="false" customHeight="false" outlineLevel="0" collapsed="false">
      <c r="A71" s="22"/>
      <c r="B71" s="19" t="s">
        <v>23</v>
      </c>
      <c r="C71" s="20" t="n">
        <v>20704335</v>
      </c>
      <c r="D71" s="20" t="n">
        <v>272525</v>
      </c>
      <c r="E71" s="20" t="n">
        <v>20976860</v>
      </c>
      <c r="F71" s="20" t="n">
        <v>10087773.27</v>
      </c>
      <c r="G71" s="20" t="n">
        <v>10081053.87</v>
      </c>
      <c r="H71" s="20" t="n">
        <f aca="false">+E71-G71</f>
        <v>10895806.13</v>
      </c>
      <c r="I71" s="21" t="n">
        <f aca="false">+G71/E71</f>
        <v>0.480579737386816</v>
      </c>
    </row>
    <row r="72" customFormat="false" ht="13.5" hidden="false" customHeight="true" outlineLevel="0" collapsed="false">
      <c r="A72" s="22" t="s">
        <v>37</v>
      </c>
      <c r="B72" s="18" t="s">
        <v>18</v>
      </c>
      <c r="C72" s="16" t="n">
        <v>3332910</v>
      </c>
      <c r="D72" s="16" t="n">
        <v>0</v>
      </c>
      <c r="E72" s="16" t="n">
        <v>3332910</v>
      </c>
      <c r="F72" s="16" t="n">
        <v>1518966.19</v>
      </c>
      <c r="G72" s="16" t="n">
        <v>1518953.56</v>
      </c>
      <c r="H72" s="16" t="n">
        <f aca="false">+E72-G72</f>
        <v>1813956.44</v>
      </c>
      <c r="I72" s="17" t="n">
        <f aca="false">+G72/E72</f>
        <v>0.45574394748133</v>
      </c>
    </row>
    <row r="73" customFormat="false" ht="13.5" hidden="false" customHeight="false" outlineLevel="0" collapsed="false">
      <c r="A73" s="22"/>
      <c r="B73" s="18" t="s">
        <v>19</v>
      </c>
      <c r="C73" s="16" t="n">
        <v>135000</v>
      </c>
      <c r="D73" s="16" t="n">
        <v>0</v>
      </c>
      <c r="E73" s="16" t="n">
        <v>135000</v>
      </c>
      <c r="F73" s="16" t="n">
        <v>41630.55</v>
      </c>
      <c r="G73" s="16" t="n">
        <v>20311.51</v>
      </c>
      <c r="H73" s="16" t="n">
        <f aca="false">+E73-G73</f>
        <v>114688.49</v>
      </c>
      <c r="I73" s="17" t="n">
        <f aca="false">+G73/E73</f>
        <v>0.15045562962963</v>
      </c>
    </row>
    <row r="74" customFormat="false" ht="13.5" hidden="false" customHeight="false" outlineLevel="0" collapsed="false">
      <c r="A74" s="22"/>
      <c r="B74" s="18" t="s">
        <v>21</v>
      </c>
      <c r="C74" s="16" t="n">
        <v>3500</v>
      </c>
      <c r="D74" s="16" t="n">
        <v>0</v>
      </c>
      <c r="E74" s="16" t="n">
        <v>3500</v>
      </c>
      <c r="F74" s="16" t="n">
        <v>0</v>
      </c>
      <c r="G74" s="16" t="n">
        <v>0</v>
      </c>
      <c r="H74" s="16" t="n">
        <f aca="false">+E74-G74</f>
        <v>3500</v>
      </c>
      <c r="I74" s="17" t="n">
        <f aca="false">+G74/E74</f>
        <v>0</v>
      </c>
    </row>
    <row r="75" customFormat="false" ht="13.5" hidden="false" customHeight="false" outlineLevel="0" collapsed="false">
      <c r="A75" s="22"/>
      <c r="B75" s="19" t="s">
        <v>23</v>
      </c>
      <c r="C75" s="20" t="n">
        <v>3471410</v>
      </c>
      <c r="D75" s="20" t="n">
        <v>0</v>
      </c>
      <c r="E75" s="20" t="n">
        <v>3471410</v>
      </c>
      <c r="F75" s="20" t="n">
        <v>1560596.74</v>
      </c>
      <c r="G75" s="20" t="n">
        <v>1539265.07</v>
      </c>
      <c r="H75" s="20" t="n">
        <f aca="false">+E75-G75</f>
        <v>1932144.93</v>
      </c>
      <c r="I75" s="21" t="n">
        <f aca="false">+G75/E75</f>
        <v>0.443412063109803</v>
      </c>
    </row>
    <row r="76" s="23" customFormat="true" ht="13.5" hidden="false" customHeight="true" outlineLevel="0" collapsed="false">
      <c r="A76" s="24" t="s">
        <v>38</v>
      </c>
      <c r="B76" s="25" t="s">
        <v>18</v>
      </c>
      <c r="C76" s="26" t="n">
        <v>26753320</v>
      </c>
      <c r="D76" s="26" t="n">
        <v>679910</v>
      </c>
      <c r="E76" s="26" t="n">
        <v>27433230</v>
      </c>
      <c r="F76" s="26" t="n">
        <v>13638012.66</v>
      </c>
      <c r="G76" s="26" t="n">
        <v>13636698.46</v>
      </c>
      <c r="H76" s="26" t="n">
        <f aca="false">+E76-G76</f>
        <v>13796531.54</v>
      </c>
      <c r="I76" s="27" t="n">
        <f aca="false">+G76/E76</f>
        <v>0.4970868709226</v>
      </c>
    </row>
    <row r="77" s="23" customFormat="true" ht="13.5" hidden="false" customHeight="false" outlineLevel="0" collapsed="false">
      <c r="A77" s="24"/>
      <c r="B77" s="25" t="s">
        <v>19</v>
      </c>
      <c r="C77" s="26" t="n">
        <v>5171435</v>
      </c>
      <c r="D77" s="26" t="n">
        <v>-392998.98</v>
      </c>
      <c r="E77" s="26" t="n">
        <v>4778436.02</v>
      </c>
      <c r="F77" s="26" t="n">
        <v>1311371.75</v>
      </c>
      <c r="G77" s="26" t="n">
        <v>1058864.51</v>
      </c>
      <c r="H77" s="26" t="n">
        <f aca="false">+E77-G77</f>
        <v>3719571.51</v>
      </c>
      <c r="I77" s="27" t="n">
        <f aca="false">+G77/E77</f>
        <v>0.221592275290106</v>
      </c>
    </row>
    <row r="78" s="23" customFormat="true" ht="13.5" hidden="false" customHeight="false" outlineLevel="0" collapsed="false">
      <c r="A78" s="24"/>
      <c r="B78" s="25" t="s">
        <v>20</v>
      </c>
      <c r="C78" s="26" t="n">
        <v>111500</v>
      </c>
      <c r="D78" s="26" t="n">
        <v>0</v>
      </c>
      <c r="E78" s="26" t="n">
        <v>111500</v>
      </c>
      <c r="F78" s="26" t="n">
        <v>62526.83</v>
      </c>
      <c r="G78" s="26" t="n">
        <v>49247.85</v>
      </c>
      <c r="H78" s="26" t="n">
        <f aca="false">+E78-G78</f>
        <v>62252.15</v>
      </c>
      <c r="I78" s="27" t="n">
        <f aca="false">+G78/E78</f>
        <v>0.441684753363229</v>
      </c>
    </row>
    <row r="79" s="23" customFormat="true" ht="13.5" hidden="false" customHeight="false" outlineLevel="0" collapsed="false">
      <c r="A79" s="24"/>
      <c r="B79" s="25" t="s">
        <v>21</v>
      </c>
      <c r="C79" s="26" t="n">
        <v>6980</v>
      </c>
      <c r="D79" s="26" t="n">
        <v>7183.98</v>
      </c>
      <c r="E79" s="26" t="n">
        <v>14163.98</v>
      </c>
      <c r="F79" s="26" t="n">
        <v>10158.46</v>
      </c>
      <c r="G79" s="26" t="n">
        <v>7619.16</v>
      </c>
      <c r="H79" s="26" t="n">
        <f aca="false">+E79-G79</f>
        <v>6544.82</v>
      </c>
      <c r="I79" s="27" t="n">
        <f aca="false">+G79/E79</f>
        <v>0.53792507473182</v>
      </c>
    </row>
    <row r="80" s="23" customFormat="true" ht="13.5" hidden="false" customHeight="false" outlineLevel="0" collapsed="false">
      <c r="A80" s="24"/>
      <c r="B80" s="25" t="s">
        <v>22</v>
      </c>
      <c r="C80" s="26" t="n">
        <v>20200</v>
      </c>
      <c r="D80" s="26" t="n">
        <v>0</v>
      </c>
      <c r="E80" s="26" t="n">
        <v>20200</v>
      </c>
      <c r="F80" s="26" t="n">
        <v>7983.5</v>
      </c>
      <c r="G80" s="26" t="n">
        <v>7983.5</v>
      </c>
      <c r="H80" s="26" t="n">
        <f aca="false">+E80-G80</f>
        <v>12216.5</v>
      </c>
      <c r="I80" s="27" t="n">
        <f aca="false">+G80/E80</f>
        <v>0.395222772277228</v>
      </c>
    </row>
    <row r="81" customFormat="false" ht="13.5" hidden="false" customHeight="false" outlineLevel="0" collapsed="false">
      <c r="A81" s="24"/>
      <c r="B81" s="19" t="s">
        <v>23</v>
      </c>
      <c r="C81" s="20" t="n">
        <v>32063435</v>
      </c>
      <c r="D81" s="20" t="n">
        <v>294095</v>
      </c>
      <c r="E81" s="20" t="n">
        <v>32357530</v>
      </c>
      <c r="F81" s="20" t="n">
        <v>15030053.2</v>
      </c>
      <c r="G81" s="20" t="n">
        <v>14760413.48</v>
      </c>
      <c r="H81" s="20" t="n">
        <f aca="false">+E81-G81</f>
        <v>17597116.52</v>
      </c>
      <c r="I81" s="21" t="n">
        <f aca="false">+G81/E81</f>
        <v>0.456166261145397</v>
      </c>
    </row>
    <row r="82" customFormat="false" ht="13.5" hidden="false" customHeight="true" outlineLevel="0" collapsed="false">
      <c r="A82" s="22" t="s">
        <v>39</v>
      </c>
      <c r="B82" s="18" t="s">
        <v>18</v>
      </c>
      <c r="C82" s="16" t="n">
        <v>6536640</v>
      </c>
      <c r="D82" s="16" t="n">
        <v>167332</v>
      </c>
      <c r="E82" s="16" t="n">
        <v>6703972</v>
      </c>
      <c r="F82" s="16" t="n">
        <v>3363976</v>
      </c>
      <c r="G82" s="16" t="n">
        <v>3363867.48</v>
      </c>
      <c r="H82" s="16" t="n">
        <f aca="false">+E82-G82</f>
        <v>3340104.52</v>
      </c>
      <c r="I82" s="17" t="n">
        <f aca="false">+G82/E82</f>
        <v>0.501772304538265</v>
      </c>
    </row>
    <row r="83" customFormat="false" ht="13.5" hidden="false" customHeight="false" outlineLevel="0" collapsed="false">
      <c r="A83" s="22"/>
      <c r="B83" s="18" t="s">
        <v>19</v>
      </c>
      <c r="C83" s="16" t="n">
        <v>749805</v>
      </c>
      <c r="D83" s="16" t="n">
        <v>-148742</v>
      </c>
      <c r="E83" s="16" t="n">
        <v>601063</v>
      </c>
      <c r="F83" s="16" t="n">
        <v>314249.67</v>
      </c>
      <c r="G83" s="16" t="n">
        <v>249280.01</v>
      </c>
      <c r="H83" s="16" t="n">
        <f aca="false">+E83-G83</f>
        <v>351782.99</v>
      </c>
      <c r="I83" s="17" t="n">
        <f aca="false">+G83/E83</f>
        <v>0.414731916621053</v>
      </c>
    </row>
    <row r="84" customFormat="false" ht="13.5" hidden="false" customHeight="false" outlineLevel="0" collapsed="false">
      <c r="A84" s="22"/>
      <c r="B84" s="18" t="s">
        <v>20</v>
      </c>
      <c r="C84" s="16" t="n">
        <v>58000</v>
      </c>
      <c r="D84" s="16" t="n">
        <v>0</v>
      </c>
      <c r="E84" s="16" t="n">
        <v>58000</v>
      </c>
      <c r="F84" s="16" t="n">
        <v>50329.15</v>
      </c>
      <c r="G84" s="16" t="n">
        <v>25196.56</v>
      </c>
      <c r="H84" s="16" t="n">
        <f aca="false">+E84-G84</f>
        <v>32803.44</v>
      </c>
      <c r="I84" s="17" t="n">
        <f aca="false">+G84/E84</f>
        <v>0.434423448275862</v>
      </c>
    </row>
    <row r="85" customFormat="false" ht="13.5" hidden="false" customHeight="false" outlineLevel="0" collapsed="false">
      <c r="A85" s="22"/>
      <c r="B85" s="18" t="s">
        <v>22</v>
      </c>
      <c r="C85" s="16" t="n">
        <v>30000</v>
      </c>
      <c r="D85" s="16" t="n">
        <v>0</v>
      </c>
      <c r="E85" s="16" t="n">
        <v>30000</v>
      </c>
      <c r="F85" s="16" t="n">
        <v>7679.08</v>
      </c>
      <c r="G85" s="16" t="n">
        <v>7679.08</v>
      </c>
      <c r="H85" s="16" t="n">
        <f aca="false">+E85-G85</f>
        <v>22320.92</v>
      </c>
      <c r="I85" s="17" t="n">
        <f aca="false">+G85/E85</f>
        <v>0.255969333333333</v>
      </c>
    </row>
    <row r="86" customFormat="false" ht="13.5" hidden="false" customHeight="false" outlineLevel="0" collapsed="false">
      <c r="A86" s="22"/>
      <c r="B86" s="19" t="s">
        <v>23</v>
      </c>
      <c r="C86" s="20" t="n">
        <v>7374445</v>
      </c>
      <c r="D86" s="20" t="n">
        <v>18590</v>
      </c>
      <c r="E86" s="20" t="n">
        <v>7393035</v>
      </c>
      <c r="F86" s="20" t="n">
        <v>3736233.9</v>
      </c>
      <c r="G86" s="20" t="n">
        <v>3646023.13</v>
      </c>
      <c r="H86" s="20" t="n">
        <f aca="false">+E86-G86</f>
        <v>3747011.87</v>
      </c>
      <c r="I86" s="21" t="n">
        <f aca="false">+G86/E86</f>
        <v>0.493170007987247</v>
      </c>
    </row>
    <row r="87" customFormat="false" ht="13.5" hidden="false" customHeight="true" outlineLevel="0" collapsed="false">
      <c r="A87" s="22" t="s">
        <v>40</v>
      </c>
      <c r="B87" s="18" t="s">
        <v>18</v>
      </c>
      <c r="C87" s="16" t="n">
        <v>23975855</v>
      </c>
      <c r="D87" s="16" t="n">
        <v>759322</v>
      </c>
      <c r="E87" s="16" t="n">
        <v>24735177</v>
      </c>
      <c r="F87" s="16" t="n">
        <v>12768405.25</v>
      </c>
      <c r="G87" s="16" t="n">
        <v>12765312.89</v>
      </c>
      <c r="H87" s="16" t="n">
        <f aca="false">+E87-G87</f>
        <v>11969864.11</v>
      </c>
      <c r="I87" s="17" t="n">
        <f aca="false">+G87/E87</f>
        <v>0.516079302363593</v>
      </c>
    </row>
    <row r="88" customFormat="false" ht="13.5" hidden="false" customHeight="false" outlineLevel="0" collapsed="false">
      <c r="A88" s="22"/>
      <c r="B88" s="18" t="s">
        <v>19</v>
      </c>
      <c r="C88" s="16" t="n">
        <v>6975210</v>
      </c>
      <c r="D88" s="16" t="n">
        <v>-479233.18</v>
      </c>
      <c r="E88" s="16" t="n">
        <v>6495976.82</v>
      </c>
      <c r="F88" s="16" t="n">
        <v>962606.54</v>
      </c>
      <c r="G88" s="16" t="n">
        <v>868454.74</v>
      </c>
      <c r="H88" s="16" t="n">
        <f aca="false">+E88-G88</f>
        <v>5627522.08</v>
      </c>
      <c r="I88" s="17" t="n">
        <f aca="false">+G88/E88</f>
        <v>0.133691169790843</v>
      </c>
    </row>
    <row r="89" customFormat="false" ht="13.5" hidden="false" customHeight="false" outlineLevel="0" collapsed="false">
      <c r="A89" s="22"/>
      <c r="B89" s="18" t="s">
        <v>20</v>
      </c>
      <c r="C89" s="16" t="n">
        <v>85000</v>
      </c>
      <c r="D89" s="16" t="n">
        <v>0</v>
      </c>
      <c r="E89" s="16" t="n">
        <v>85000</v>
      </c>
      <c r="F89" s="16" t="n">
        <v>6562</v>
      </c>
      <c r="G89" s="16" t="n">
        <v>20.87</v>
      </c>
      <c r="H89" s="16" t="n">
        <f aca="false">+E89-G89</f>
        <v>84979.13</v>
      </c>
      <c r="I89" s="17" t="n">
        <f aca="false">+G89/E89</f>
        <v>0.000245529411764706</v>
      </c>
    </row>
    <row r="90" customFormat="false" ht="13.5" hidden="false" customHeight="false" outlineLevel="0" collapsed="false">
      <c r="A90" s="22"/>
      <c r="B90" s="18" t="s">
        <v>21</v>
      </c>
      <c r="C90" s="16" t="n">
        <v>0</v>
      </c>
      <c r="D90" s="16" t="n">
        <v>10096.18</v>
      </c>
      <c r="E90" s="16" t="n">
        <v>10096.18</v>
      </c>
      <c r="F90" s="16" t="n">
        <v>10096.18</v>
      </c>
      <c r="G90" s="16" t="n">
        <v>5574.68</v>
      </c>
      <c r="H90" s="16" t="n">
        <f aca="false">+E90-G90</f>
        <v>4521.5</v>
      </c>
      <c r="I90" s="17" t="n">
        <f aca="false">+G90/E90</f>
        <v>0.552157350601911</v>
      </c>
    </row>
    <row r="91" customFormat="false" ht="13.5" hidden="false" customHeight="false" outlineLevel="0" collapsed="false">
      <c r="A91" s="22"/>
      <c r="B91" s="18" t="s">
        <v>22</v>
      </c>
      <c r="C91" s="16" t="n">
        <v>80000</v>
      </c>
      <c r="D91" s="16" t="n">
        <v>0</v>
      </c>
      <c r="E91" s="16" t="n">
        <v>80000</v>
      </c>
      <c r="F91" s="16" t="n">
        <v>39489.27</v>
      </c>
      <c r="G91" s="16" t="n">
        <v>38692.98</v>
      </c>
      <c r="H91" s="16" t="n">
        <f aca="false">+E91-G91</f>
        <v>41307.02</v>
      </c>
      <c r="I91" s="17" t="n">
        <f aca="false">+G91/E91</f>
        <v>0.48366225</v>
      </c>
    </row>
    <row r="92" customFormat="false" ht="13.5" hidden="false" customHeight="false" outlineLevel="0" collapsed="false">
      <c r="A92" s="22"/>
      <c r="B92" s="19" t="s">
        <v>23</v>
      </c>
      <c r="C92" s="20" t="n">
        <v>31116065</v>
      </c>
      <c r="D92" s="20" t="n">
        <v>290185</v>
      </c>
      <c r="E92" s="20" t="n">
        <v>31406250</v>
      </c>
      <c r="F92" s="20" t="n">
        <v>13787159.24</v>
      </c>
      <c r="G92" s="20" t="n">
        <v>13678056.16</v>
      </c>
      <c r="H92" s="20" t="n">
        <f aca="false">+E92-G92</f>
        <v>17728193.84</v>
      </c>
      <c r="I92" s="21" t="n">
        <f aca="false">+G92/E92</f>
        <v>0.435520196139303</v>
      </c>
    </row>
    <row r="93" customFormat="false" ht="13.5" hidden="false" customHeight="true" outlineLevel="0" collapsed="false">
      <c r="A93" s="22" t="s">
        <v>41</v>
      </c>
      <c r="B93" s="18" t="s">
        <v>18</v>
      </c>
      <c r="C93" s="16" t="n">
        <v>4188245</v>
      </c>
      <c r="D93" s="16" t="n">
        <v>0</v>
      </c>
      <c r="E93" s="16" t="n">
        <v>4188245</v>
      </c>
      <c r="F93" s="16" t="n">
        <v>1992152.97</v>
      </c>
      <c r="G93" s="16" t="n">
        <v>1992152.97</v>
      </c>
      <c r="H93" s="16" t="n">
        <f aca="false">+E93-G93</f>
        <v>2196092.03</v>
      </c>
      <c r="I93" s="17" t="n">
        <f aca="false">+G93/E93</f>
        <v>0.475653398977376</v>
      </c>
    </row>
    <row r="94" customFormat="false" ht="13.5" hidden="false" customHeight="false" outlineLevel="0" collapsed="false">
      <c r="A94" s="22"/>
      <c r="B94" s="18" t="s">
        <v>19</v>
      </c>
      <c r="C94" s="16" t="n">
        <v>824000</v>
      </c>
      <c r="D94" s="16" t="n">
        <v>-6528.7</v>
      </c>
      <c r="E94" s="16" t="n">
        <v>817471.3</v>
      </c>
      <c r="F94" s="16" t="n">
        <v>254498.98</v>
      </c>
      <c r="G94" s="16" t="n">
        <v>197529.63</v>
      </c>
      <c r="H94" s="16" t="n">
        <f aca="false">+E94-G94</f>
        <v>619941.67</v>
      </c>
      <c r="I94" s="17" t="n">
        <f aca="false">+G94/E94</f>
        <v>0.241634941801626</v>
      </c>
    </row>
    <row r="95" customFormat="false" ht="13.5" hidden="false" customHeight="false" outlineLevel="0" collapsed="false">
      <c r="A95" s="22"/>
      <c r="B95" s="18" t="s">
        <v>20</v>
      </c>
      <c r="C95" s="16" t="n">
        <v>8000</v>
      </c>
      <c r="D95" s="16" t="n">
        <v>0</v>
      </c>
      <c r="E95" s="16" t="n">
        <v>8000</v>
      </c>
      <c r="F95" s="16" t="n">
        <v>0.4</v>
      </c>
      <c r="G95" s="16" t="n">
        <v>0.4</v>
      </c>
      <c r="H95" s="16" t="n">
        <f aca="false">+E95-G95</f>
        <v>7999.6</v>
      </c>
      <c r="I95" s="17" t="n">
        <f aca="false">+G95/E95</f>
        <v>5E-005</v>
      </c>
    </row>
    <row r="96" customFormat="false" ht="13.5" hidden="false" customHeight="false" outlineLevel="0" collapsed="false">
      <c r="A96" s="22"/>
      <c r="B96" s="18" t="s">
        <v>21</v>
      </c>
      <c r="C96" s="16" t="n">
        <v>0</v>
      </c>
      <c r="D96" s="16" t="n">
        <v>6528.7</v>
      </c>
      <c r="E96" s="16" t="n">
        <v>6528.7</v>
      </c>
      <c r="F96" s="16" t="n">
        <v>6528.7</v>
      </c>
      <c r="G96" s="16" t="n">
        <v>6528.7</v>
      </c>
      <c r="H96" s="16" t="n">
        <f aca="false">+E96-G96</f>
        <v>0</v>
      </c>
      <c r="I96" s="17" t="n">
        <f aca="false">+G96/E96</f>
        <v>1</v>
      </c>
    </row>
    <row r="97" customFormat="false" ht="13.5" hidden="false" customHeight="false" outlineLevel="0" collapsed="false">
      <c r="A97" s="22"/>
      <c r="B97" s="18" t="s">
        <v>22</v>
      </c>
      <c r="C97" s="16" t="n">
        <v>25000</v>
      </c>
      <c r="D97" s="16" t="n">
        <v>0</v>
      </c>
      <c r="E97" s="16" t="n">
        <v>25000</v>
      </c>
      <c r="F97" s="16" t="n">
        <v>0</v>
      </c>
      <c r="G97" s="16" t="n">
        <v>0</v>
      </c>
      <c r="H97" s="16" t="n">
        <f aca="false">+E97-G97</f>
        <v>25000</v>
      </c>
      <c r="I97" s="17" t="n">
        <f aca="false">+G97/E97</f>
        <v>0</v>
      </c>
    </row>
    <row r="98" customFormat="false" ht="13.5" hidden="false" customHeight="false" outlineLevel="0" collapsed="false">
      <c r="A98" s="22"/>
      <c r="B98" s="19" t="s">
        <v>23</v>
      </c>
      <c r="C98" s="20" t="n">
        <v>5045245</v>
      </c>
      <c r="D98" s="20" t="n">
        <v>0</v>
      </c>
      <c r="E98" s="20" t="n">
        <v>5045245</v>
      </c>
      <c r="F98" s="20" t="n">
        <v>2253181.05</v>
      </c>
      <c r="G98" s="20" t="n">
        <v>2196211.7</v>
      </c>
      <c r="H98" s="20" t="n">
        <f aca="false">+E98-G98</f>
        <v>2849033.3</v>
      </c>
      <c r="I98" s="21" t="n">
        <f aca="false">+G98/E98</f>
        <v>0.435303280613726</v>
      </c>
    </row>
    <row r="99" s="23" customFormat="true" ht="13.5" hidden="false" customHeight="true" outlineLevel="0" collapsed="false">
      <c r="A99" s="24" t="s">
        <v>42</v>
      </c>
      <c r="B99" s="25" t="s">
        <v>18</v>
      </c>
      <c r="C99" s="26" t="n">
        <v>34700740</v>
      </c>
      <c r="D99" s="26" t="n">
        <v>926654</v>
      </c>
      <c r="E99" s="26" t="n">
        <v>35627394</v>
      </c>
      <c r="F99" s="26" t="n">
        <v>18124534.22</v>
      </c>
      <c r="G99" s="26" t="n">
        <v>18121333.34</v>
      </c>
      <c r="H99" s="26" t="n">
        <f aca="false">+E99-G99</f>
        <v>17506060.66</v>
      </c>
      <c r="I99" s="27" t="n">
        <f aca="false">+G99/E99</f>
        <v>0.508634825774796</v>
      </c>
    </row>
    <row r="100" s="23" customFormat="true" ht="13.5" hidden="false" customHeight="false" outlineLevel="0" collapsed="false">
      <c r="A100" s="24"/>
      <c r="B100" s="25" t="s">
        <v>19</v>
      </c>
      <c r="C100" s="26" t="n">
        <v>8549015</v>
      </c>
      <c r="D100" s="26" t="n">
        <v>-634503.88</v>
      </c>
      <c r="E100" s="26" t="n">
        <v>7914511.12</v>
      </c>
      <c r="F100" s="26" t="n">
        <v>1531355.19</v>
      </c>
      <c r="G100" s="26" t="n">
        <v>1315264.38</v>
      </c>
      <c r="H100" s="26" t="n">
        <f aca="false">+E100-G100</f>
        <v>6599246.74</v>
      </c>
      <c r="I100" s="27" t="n">
        <f aca="false">+G100/E100</f>
        <v>0.166183907010544</v>
      </c>
    </row>
    <row r="101" s="23" customFormat="true" ht="13.5" hidden="false" customHeight="false" outlineLevel="0" collapsed="false">
      <c r="A101" s="24"/>
      <c r="B101" s="25" t="s">
        <v>20</v>
      </c>
      <c r="C101" s="26" t="n">
        <v>151000</v>
      </c>
      <c r="D101" s="26" t="n">
        <v>0</v>
      </c>
      <c r="E101" s="26" t="n">
        <v>151000</v>
      </c>
      <c r="F101" s="26" t="n">
        <v>56891.55</v>
      </c>
      <c r="G101" s="26" t="n">
        <v>25217.83</v>
      </c>
      <c r="H101" s="26" t="n">
        <f aca="false">+E101-G101</f>
        <v>125782.17</v>
      </c>
      <c r="I101" s="27" t="n">
        <f aca="false">+G101/E101</f>
        <v>0.167005496688742</v>
      </c>
    </row>
    <row r="102" s="23" customFormat="true" ht="13.5" hidden="false" customHeight="false" outlineLevel="0" collapsed="false">
      <c r="A102" s="24"/>
      <c r="B102" s="25" t="s">
        <v>21</v>
      </c>
      <c r="C102" s="26" t="n">
        <v>0</v>
      </c>
      <c r="D102" s="26" t="n">
        <v>16624.88</v>
      </c>
      <c r="E102" s="26" t="n">
        <v>16624.88</v>
      </c>
      <c r="F102" s="26" t="n">
        <v>16624.88</v>
      </c>
      <c r="G102" s="26" t="n">
        <v>12103.38</v>
      </c>
      <c r="H102" s="26" t="n">
        <f aca="false">+E102-G102</f>
        <v>4521.5</v>
      </c>
      <c r="I102" s="27" t="n">
        <f aca="false">+G102/E102</f>
        <v>0.728028112082613</v>
      </c>
    </row>
    <row r="103" s="23" customFormat="true" ht="13.5" hidden="false" customHeight="false" outlineLevel="0" collapsed="false">
      <c r="A103" s="24"/>
      <c r="B103" s="25" t="s">
        <v>22</v>
      </c>
      <c r="C103" s="26" t="n">
        <v>135000</v>
      </c>
      <c r="D103" s="26" t="n">
        <v>0</v>
      </c>
      <c r="E103" s="26" t="n">
        <v>135000</v>
      </c>
      <c r="F103" s="26" t="n">
        <v>47168.35</v>
      </c>
      <c r="G103" s="26" t="n">
        <v>46372.06</v>
      </c>
      <c r="H103" s="26" t="n">
        <f aca="false">+E103-G103</f>
        <v>88627.94</v>
      </c>
      <c r="I103" s="27" t="n">
        <f aca="false">+G103/E103</f>
        <v>0.343496740740741</v>
      </c>
    </row>
    <row r="104" customFormat="false" ht="13.5" hidden="false" customHeight="false" outlineLevel="0" collapsed="false">
      <c r="A104" s="24"/>
      <c r="B104" s="19" t="s">
        <v>23</v>
      </c>
      <c r="C104" s="20" t="n">
        <v>43535755</v>
      </c>
      <c r="D104" s="20" t="n">
        <v>308775</v>
      </c>
      <c r="E104" s="20" t="n">
        <v>43844530</v>
      </c>
      <c r="F104" s="20" t="n">
        <v>19776574.19</v>
      </c>
      <c r="G104" s="20" t="n">
        <v>19520290.99</v>
      </c>
      <c r="H104" s="20" t="n">
        <f aca="false">+E104-G104</f>
        <v>24324239.01</v>
      </c>
      <c r="I104" s="21" t="n">
        <f aca="false">+G104/E104</f>
        <v>0.445216107687778</v>
      </c>
    </row>
    <row r="105" customFormat="false" ht="13.5" hidden="false" customHeight="true" outlineLevel="0" collapsed="false">
      <c r="A105" s="22" t="s">
        <v>43</v>
      </c>
      <c r="B105" s="18" t="s">
        <v>18</v>
      </c>
      <c r="C105" s="16" t="n">
        <v>22749500</v>
      </c>
      <c r="D105" s="16" t="n">
        <v>117675</v>
      </c>
      <c r="E105" s="16" t="n">
        <v>22867175</v>
      </c>
      <c r="F105" s="16" t="n">
        <v>10620454.21</v>
      </c>
      <c r="G105" s="16" t="n">
        <v>10619501.07</v>
      </c>
      <c r="H105" s="16" t="n">
        <f aca="false">+E105-G105</f>
        <v>12247673.93</v>
      </c>
      <c r="I105" s="17" t="n">
        <f aca="false">+G105/E105</f>
        <v>0.464399344037906</v>
      </c>
    </row>
    <row r="106" customFormat="false" ht="13.5" hidden="false" customHeight="false" outlineLevel="0" collapsed="false">
      <c r="A106" s="22"/>
      <c r="B106" s="18" t="s">
        <v>19</v>
      </c>
      <c r="C106" s="16" t="n">
        <v>3516395</v>
      </c>
      <c r="D106" s="16" t="n">
        <v>-700.68</v>
      </c>
      <c r="E106" s="16" t="n">
        <v>3515694.32</v>
      </c>
      <c r="F106" s="16" t="n">
        <v>899386.23</v>
      </c>
      <c r="G106" s="16" t="n">
        <v>820380.11</v>
      </c>
      <c r="H106" s="16" t="n">
        <f aca="false">+E106-G106</f>
        <v>2695314.21</v>
      </c>
      <c r="I106" s="17" t="n">
        <f aca="false">+G106/E106</f>
        <v>0.233347963539674</v>
      </c>
    </row>
    <row r="107" customFormat="false" ht="13.5" hidden="false" customHeight="false" outlineLevel="0" collapsed="false">
      <c r="A107" s="22"/>
      <c r="B107" s="18" t="s">
        <v>20</v>
      </c>
      <c r="C107" s="16" t="n">
        <v>125410</v>
      </c>
      <c r="D107" s="16" t="n">
        <v>0</v>
      </c>
      <c r="E107" s="16" t="n">
        <v>125410</v>
      </c>
      <c r="F107" s="16" t="n">
        <v>13494.36</v>
      </c>
      <c r="G107" s="16" t="n">
        <v>7221.46</v>
      </c>
      <c r="H107" s="16" t="n">
        <f aca="false">+E107-G107</f>
        <v>118188.54</v>
      </c>
      <c r="I107" s="17" t="n">
        <f aca="false">+G107/E107</f>
        <v>0.0575828083884858</v>
      </c>
    </row>
    <row r="108" customFormat="false" ht="13.5" hidden="false" customHeight="false" outlineLevel="0" collapsed="false">
      <c r="A108" s="22"/>
      <c r="B108" s="18" t="s">
        <v>21</v>
      </c>
      <c r="C108" s="16" t="n">
        <v>0</v>
      </c>
      <c r="D108" s="16" t="n">
        <v>700.68</v>
      </c>
      <c r="E108" s="16" t="n">
        <v>700.68</v>
      </c>
      <c r="F108" s="16" t="n">
        <v>700.68</v>
      </c>
      <c r="G108" s="16" t="n">
        <v>700.68</v>
      </c>
      <c r="H108" s="16" t="n">
        <f aca="false">+E108-G108</f>
        <v>0</v>
      </c>
      <c r="I108" s="17" t="n">
        <f aca="false">+G108/E108</f>
        <v>1</v>
      </c>
    </row>
    <row r="109" s="28" customFormat="true" ht="13.5" hidden="false" customHeight="false" outlineLevel="0" collapsed="false">
      <c r="A109" s="22"/>
      <c r="B109" s="19" t="s">
        <v>23</v>
      </c>
      <c r="C109" s="20" t="n">
        <v>26391305</v>
      </c>
      <c r="D109" s="20" t="n">
        <v>117675</v>
      </c>
      <c r="E109" s="20" t="n">
        <v>26508980</v>
      </c>
      <c r="F109" s="20" t="n">
        <v>11534035.48</v>
      </c>
      <c r="G109" s="20" t="n">
        <v>11447803.32</v>
      </c>
      <c r="H109" s="20" t="n">
        <f aca="false">+E109-G109</f>
        <v>15061176.68</v>
      </c>
      <c r="I109" s="21" t="n">
        <f aca="false">+G109/E109</f>
        <v>0.431846239274389</v>
      </c>
    </row>
    <row r="110" s="23" customFormat="true" ht="13.5" hidden="false" customHeight="true" outlineLevel="0" collapsed="false">
      <c r="A110" s="22" t="s">
        <v>44</v>
      </c>
      <c r="B110" s="18" t="s">
        <v>18</v>
      </c>
      <c r="C110" s="16" t="n">
        <v>32744165</v>
      </c>
      <c r="D110" s="16" t="n">
        <v>127886</v>
      </c>
      <c r="E110" s="16" t="n">
        <v>32872051</v>
      </c>
      <c r="F110" s="16" t="n">
        <v>15499405.84</v>
      </c>
      <c r="G110" s="16" t="n">
        <v>15496859.92</v>
      </c>
      <c r="H110" s="16" t="n">
        <f aca="false">+E110-G110</f>
        <v>17375191.08</v>
      </c>
      <c r="I110" s="17" t="n">
        <f aca="false">+G110/E110</f>
        <v>0.47142966284641</v>
      </c>
    </row>
    <row r="111" customFormat="false" ht="13.5" hidden="false" customHeight="false" outlineLevel="0" collapsed="false">
      <c r="A111" s="22"/>
      <c r="B111" s="18" t="s">
        <v>19</v>
      </c>
      <c r="C111" s="16" t="n">
        <v>9476335</v>
      </c>
      <c r="D111" s="16" t="n">
        <v>-22266.97</v>
      </c>
      <c r="E111" s="16" t="n">
        <v>9454068.03</v>
      </c>
      <c r="F111" s="16" t="n">
        <v>253082.63</v>
      </c>
      <c r="G111" s="16" t="n">
        <v>253073.53</v>
      </c>
      <c r="H111" s="16" t="n">
        <f aca="false">+E111-G111</f>
        <v>9200994.5</v>
      </c>
      <c r="I111" s="17" t="n">
        <f aca="false">+G111/E111</f>
        <v>0.0267687443328034</v>
      </c>
    </row>
    <row r="112" customFormat="false" ht="13.5" hidden="false" customHeight="false" outlineLevel="0" collapsed="false">
      <c r="A112" s="22"/>
      <c r="B112" s="18" t="s">
        <v>21</v>
      </c>
      <c r="C112" s="16" t="n">
        <v>0</v>
      </c>
      <c r="D112" s="16" t="n">
        <v>6787.97</v>
      </c>
      <c r="E112" s="16" t="n">
        <v>6787.97</v>
      </c>
      <c r="F112" s="16" t="n">
        <v>6787.97</v>
      </c>
      <c r="G112" s="16" t="n">
        <v>6787.97</v>
      </c>
      <c r="H112" s="16" t="n">
        <f aca="false">+E112-G112</f>
        <v>0</v>
      </c>
      <c r="I112" s="17" t="n">
        <f aca="false">+G112/E112</f>
        <v>1</v>
      </c>
    </row>
    <row r="113" customFormat="false" ht="13.5" hidden="false" customHeight="false" outlineLevel="0" collapsed="false">
      <c r="A113" s="22"/>
      <c r="B113" s="18" t="s">
        <v>22</v>
      </c>
      <c r="C113" s="16" t="n">
        <v>35500</v>
      </c>
      <c r="D113" s="16" t="n">
        <v>15479</v>
      </c>
      <c r="E113" s="16" t="n">
        <v>50979</v>
      </c>
      <c r="F113" s="16" t="n">
        <v>7725</v>
      </c>
      <c r="G113" s="16" t="n">
        <v>1875</v>
      </c>
      <c r="H113" s="16" t="n">
        <f aca="false">+E113-G113</f>
        <v>49104</v>
      </c>
      <c r="I113" s="17" t="n">
        <f aca="false">+G113/E113</f>
        <v>0.0367798505266875</v>
      </c>
    </row>
    <row r="114" customFormat="false" ht="13.5" hidden="false" customHeight="false" outlineLevel="0" collapsed="false">
      <c r="A114" s="22"/>
      <c r="B114" s="19" t="s">
        <v>23</v>
      </c>
      <c r="C114" s="20" t="n">
        <v>42256000</v>
      </c>
      <c r="D114" s="20" t="n">
        <v>127886</v>
      </c>
      <c r="E114" s="20" t="n">
        <v>42383886</v>
      </c>
      <c r="F114" s="20" t="n">
        <v>15767001.44</v>
      </c>
      <c r="G114" s="20" t="n">
        <v>15758596.42</v>
      </c>
      <c r="H114" s="20" t="n">
        <f aca="false">+E114-G114</f>
        <v>26625289.58</v>
      </c>
      <c r="I114" s="21" t="n">
        <f aca="false">+G114/E114</f>
        <v>0.371806313842954</v>
      </c>
    </row>
    <row r="115" customFormat="false" ht="17.25" hidden="false" customHeight="true" outlineLevel="0" collapsed="false">
      <c r="A115" s="29" t="s">
        <v>45</v>
      </c>
      <c r="B115" s="30" t="s">
        <v>18</v>
      </c>
      <c r="C115" s="31" t="n">
        <v>199012120</v>
      </c>
      <c r="D115" s="31" t="n">
        <v>3957072.86</v>
      </c>
      <c r="E115" s="31" t="n">
        <v>202969192.86</v>
      </c>
      <c r="F115" s="31" t="n">
        <v>100364698.95</v>
      </c>
      <c r="G115" s="31" t="n">
        <v>100351652.44</v>
      </c>
      <c r="H115" s="31" t="n">
        <f aca="false">+E115-G115</f>
        <v>102617540.42</v>
      </c>
      <c r="I115" s="32" t="n">
        <f aca="false">+G115/E115</f>
        <v>0.494418148025147</v>
      </c>
    </row>
    <row r="116" customFormat="false" ht="13.5" hidden="false" customHeight="false" outlineLevel="0" collapsed="false">
      <c r="A116" s="29"/>
      <c r="B116" s="30" t="s">
        <v>19</v>
      </c>
      <c r="C116" s="31" t="n">
        <v>42994705</v>
      </c>
      <c r="D116" s="31" t="n">
        <v>-2206210.88</v>
      </c>
      <c r="E116" s="31" t="n">
        <v>40788494.12</v>
      </c>
      <c r="F116" s="31" t="n">
        <v>7882502.86</v>
      </c>
      <c r="G116" s="31" t="n">
        <v>6581412.88</v>
      </c>
      <c r="H116" s="31" t="n">
        <f aca="false">+E116-G116</f>
        <v>34207081.24</v>
      </c>
      <c r="I116" s="32" t="n">
        <f aca="false">+G116/E116</f>
        <v>0.16135464233216</v>
      </c>
    </row>
    <row r="117" customFormat="false" ht="13.5" hidden="false" customHeight="false" outlineLevel="0" collapsed="false">
      <c r="A117" s="29"/>
      <c r="B117" s="30" t="s">
        <v>20</v>
      </c>
      <c r="C117" s="31" t="n">
        <v>638230</v>
      </c>
      <c r="D117" s="31" t="n">
        <v>0</v>
      </c>
      <c r="E117" s="31" t="n">
        <v>638230</v>
      </c>
      <c r="F117" s="31" t="n">
        <v>252340.67</v>
      </c>
      <c r="G117" s="31" t="n">
        <v>154696.45</v>
      </c>
      <c r="H117" s="31" t="n">
        <f aca="false">+E117-G117</f>
        <v>483533.55</v>
      </c>
      <c r="I117" s="32" t="n">
        <f aca="false">+G117/E117</f>
        <v>0.242383545116964</v>
      </c>
    </row>
    <row r="118" customFormat="false" ht="13.5" hidden="false" customHeight="false" outlineLevel="0" collapsed="false">
      <c r="A118" s="29"/>
      <c r="B118" s="30" t="s">
        <v>21</v>
      </c>
      <c r="C118" s="31" t="n">
        <v>6980</v>
      </c>
      <c r="D118" s="31" t="n">
        <v>37619.02</v>
      </c>
      <c r="E118" s="31" t="n">
        <v>44599.02</v>
      </c>
      <c r="F118" s="31" t="n">
        <v>40593.5</v>
      </c>
      <c r="G118" s="31" t="n">
        <v>31297.64</v>
      </c>
      <c r="H118" s="31" t="n">
        <f aca="false">+E118-G118</f>
        <v>13301.38</v>
      </c>
      <c r="I118" s="32" t="n">
        <f aca="false">+G118/E118</f>
        <v>0.701756226930547</v>
      </c>
    </row>
    <row r="119" customFormat="false" ht="13.5" hidden="false" customHeight="false" outlineLevel="0" collapsed="false">
      <c r="A119" s="29"/>
      <c r="B119" s="30" t="s">
        <v>22</v>
      </c>
      <c r="C119" s="31" t="n">
        <v>330740</v>
      </c>
      <c r="D119" s="31" t="n">
        <v>15479</v>
      </c>
      <c r="E119" s="31" t="n">
        <v>346219</v>
      </c>
      <c r="F119" s="31" t="n">
        <v>117409.65</v>
      </c>
      <c r="G119" s="31" t="n">
        <v>110763.36</v>
      </c>
      <c r="H119" s="31" t="n">
        <f aca="false">+E119-G119</f>
        <v>235455.64</v>
      </c>
      <c r="I119" s="32" t="n">
        <f aca="false">+G119/E119</f>
        <v>0.319922823415237</v>
      </c>
    </row>
    <row r="120" customFormat="false" ht="13.5" hidden="false" customHeight="false" outlineLevel="0" collapsed="false">
      <c r="A120" s="29"/>
      <c r="B120" s="30" t="s">
        <v>23</v>
      </c>
      <c r="C120" s="31" t="n">
        <v>242982775</v>
      </c>
      <c r="D120" s="31" t="n">
        <v>1803960</v>
      </c>
      <c r="E120" s="31" t="n">
        <v>244786735</v>
      </c>
      <c r="F120" s="31" t="n">
        <v>108657545.63</v>
      </c>
      <c r="G120" s="31" t="n">
        <v>107229822.77</v>
      </c>
      <c r="H120" s="31" t="n">
        <f aca="false">+E120-G120</f>
        <v>137556912.23</v>
      </c>
      <c r="I120" s="32" t="n">
        <f aca="false">+G120/E120</f>
        <v>0.438054058648235</v>
      </c>
    </row>
    <row r="121" customFormat="false" ht="19.5" hidden="false" customHeight="true" outlineLevel="0" collapsed="false">
      <c r="A121" s="33" t="n">
        <v>44390</v>
      </c>
      <c r="B121" s="33"/>
      <c r="C121" s="33"/>
      <c r="D121" s="34" t="s">
        <v>46</v>
      </c>
      <c r="E121" s="34"/>
      <c r="F121" s="34"/>
      <c r="G121" s="35" t="n">
        <v>0.49690972</v>
      </c>
      <c r="H121" s="35"/>
      <c r="I121" s="35"/>
    </row>
    <row r="122" s="1" customFormat="true" ht="24.75" hidden="false" customHeight="true" outlineLevel="0" collapsed="false">
      <c r="I122" s="2"/>
    </row>
    <row r="123" customFormat="false" ht="18" hidden="false" customHeight="true" outlineLevel="0" collapsed="false">
      <c r="A123" s="36"/>
      <c r="B123" s="37"/>
      <c r="C123" s="37"/>
      <c r="D123" s="38"/>
      <c r="E123" s="37"/>
      <c r="F123" s="37"/>
      <c r="G123" s="39"/>
      <c r="H123" s="37"/>
    </row>
    <row r="124" customFormat="false" ht="18" hidden="false" customHeight="true" outlineLevel="0" collapsed="false">
      <c r="A124" s="28"/>
      <c r="B124" s="28"/>
      <c r="C124" s="28"/>
      <c r="D124" s="28"/>
      <c r="E124" s="28"/>
      <c r="F124" s="28"/>
      <c r="G124" s="28"/>
      <c r="H124" s="28"/>
      <c r="I124" s="40"/>
    </row>
    <row r="125" customFormat="false" ht="26.25" hidden="false" customHeight="true" outlineLevel="0" collapsed="false">
      <c r="A125" s="28"/>
      <c r="B125" s="41" t="s">
        <v>47</v>
      </c>
      <c r="C125" s="9" t="s">
        <v>5</v>
      </c>
      <c r="D125" s="9" t="s">
        <v>48</v>
      </c>
      <c r="E125" s="9" t="s">
        <v>7</v>
      </c>
      <c r="F125" s="9" t="s">
        <v>8</v>
      </c>
      <c r="G125" s="9" t="s">
        <v>9</v>
      </c>
      <c r="H125" s="9" t="s">
        <v>49</v>
      </c>
      <c r="I125" s="10" t="s">
        <v>50</v>
      </c>
    </row>
    <row r="126" customFormat="false" ht="18" hidden="false" customHeight="true" outlineLevel="0" collapsed="false">
      <c r="B126" s="42" t="s">
        <v>51</v>
      </c>
      <c r="C126" s="43" t="n">
        <v>37482060</v>
      </c>
      <c r="D126" s="43" t="n">
        <v>219286</v>
      </c>
      <c r="E126" s="43" t="n">
        <v>37701346</v>
      </c>
      <c r="F126" s="43" t="n">
        <v>17826828.65</v>
      </c>
      <c r="G126" s="43" t="n">
        <v>17672578.5</v>
      </c>
      <c r="H126" s="43" t="n">
        <f aca="false">+E126-G126</f>
        <v>20028767.5</v>
      </c>
      <c r="I126" s="44" t="n">
        <f aca="false">+G126/E126</f>
        <v>0.468751924666032</v>
      </c>
    </row>
    <row r="127" customFormat="false" ht="18" hidden="false" customHeight="true" outlineLevel="0" collapsed="false">
      <c r="B127" s="42" t="s">
        <v>52</v>
      </c>
      <c r="C127" s="43" t="n">
        <v>21039920</v>
      </c>
      <c r="D127" s="43" t="n">
        <v>245584</v>
      </c>
      <c r="E127" s="43" t="n">
        <v>21285504</v>
      </c>
      <c r="F127" s="43" t="n">
        <v>10548129.56</v>
      </c>
      <c r="G127" s="43" t="n">
        <v>10370011.21</v>
      </c>
      <c r="H127" s="43" t="n">
        <f aca="false">+E127-G127</f>
        <v>10915492.79</v>
      </c>
      <c r="I127" s="44" t="n">
        <f aca="false">+G127/E127</f>
        <v>0.487186547708713</v>
      </c>
    </row>
    <row r="128" customFormat="false" ht="27" hidden="false" customHeight="true" outlineLevel="0" collapsed="false">
      <c r="B128" s="42" t="s">
        <v>53</v>
      </c>
      <c r="C128" s="43" t="n">
        <v>40214300</v>
      </c>
      <c r="D128" s="43" t="n">
        <v>490659</v>
      </c>
      <c r="E128" s="43" t="n">
        <v>40704959</v>
      </c>
      <c r="F128" s="43" t="n">
        <v>18174923.11</v>
      </c>
      <c r="G128" s="43" t="n">
        <v>17700128.85</v>
      </c>
      <c r="H128" s="43" t="n">
        <f aca="false">+E128-G128</f>
        <v>23004830.15</v>
      </c>
      <c r="I128" s="44" t="n">
        <f aca="false">+G128/E128</f>
        <v>0.43483961868135</v>
      </c>
    </row>
    <row r="129" customFormat="false" ht="27" hidden="false" customHeight="true" outlineLevel="0" collapsed="false">
      <c r="B129" s="42" t="s">
        <v>54</v>
      </c>
      <c r="C129" s="43" t="n">
        <v>32063435</v>
      </c>
      <c r="D129" s="43" t="n">
        <v>294095</v>
      </c>
      <c r="E129" s="43" t="n">
        <v>32357530</v>
      </c>
      <c r="F129" s="43" t="n">
        <v>15030053.2</v>
      </c>
      <c r="G129" s="43" t="n">
        <v>14760413.48</v>
      </c>
      <c r="H129" s="43" t="n">
        <f aca="false">+E129-G129</f>
        <v>17597116.52</v>
      </c>
      <c r="I129" s="44" t="n">
        <f aca="false">+G129/E129</f>
        <v>0.456166261145397</v>
      </c>
    </row>
    <row r="130" customFormat="false" ht="27" hidden="false" customHeight="true" outlineLevel="0" collapsed="false">
      <c r="B130" s="42" t="s">
        <v>55</v>
      </c>
      <c r="C130" s="43" t="n">
        <v>43535755</v>
      </c>
      <c r="D130" s="43" t="n">
        <v>308775</v>
      </c>
      <c r="E130" s="43" t="n">
        <v>43844530</v>
      </c>
      <c r="F130" s="43" t="n">
        <v>19776574.19</v>
      </c>
      <c r="G130" s="43" t="n">
        <v>19520290.99</v>
      </c>
      <c r="H130" s="43" t="n">
        <f aca="false">+E130-G130</f>
        <v>24324239.01</v>
      </c>
      <c r="I130" s="44" t="n">
        <f aca="false">+G130/E130</f>
        <v>0.445216107687778</v>
      </c>
    </row>
    <row r="131" customFormat="false" ht="27" hidden="false" customHeight="true" outlineLevel="0" collapsed="false">
      <c r="B131" s="42" t="s">
        <v>43</v>
      </c>
      <c r="C131" s="43" t="n">
        <v>26391305</v>
      </c>
      <c r="D131" s="43" t="n">
        <v>117675</v>
      </c>
      <c r="E131" s="43" t="n">
        <v>26508980</v>
      </c>
      <c r="F131" s="43" t="n">
        <v>11534035.48</v>
      </c>
      <c r="G131" s="43" t="n">
        <v>11447803.32</v>
      </c>
      <c r="H131" s="43" t="n">
        <f aca="false">+E131-G131</f>
        <v>15061176.68</v>
      </c>
      <c r="I131" s="44" t="n">
        <f aca="false">+G131/E131</f>
        <v>0.431846239274389</v>
      </c>
    </row>
    <row r="132" customFormat="false" ht="27" hidden="false" customHeight="true" outlineLevel="0" collapsed="false">
      <c r="B132" s="42" t="s">
        <v>44</v>
      </c>
      <c r="C132" s="43" t="n">
        <v>42256000</v>
      </c>
      <c r="D132" s="43" t="n">
        <v>127886</v>
      </c>
      <c r="E132" s="43" t="n">
        <v>42383886</v>
      </c>
      <c r="F132" s="43" t="n">
        <v>15767001.44</v>
      </c>
      <c r="G132" s="43" t="n">
        <v>15758596.42</v>
      </c>
      <c r="H132" s="43" t="n">
        <f aca="false">+E132-G132</f>
        <v>26625289.58</v>
      </c>
      <c r="I132" s="44" t="n">
        <f aca="false">+G132/E132</f>
        <v>0.371806313842954</v>
      </c>
    </row>
    <row r="133" customFormat="false" ht="24" hidden="false" customHeight="true" outlineLevel="0" collapsed="false">
      <c r="B133" s="45" t="s">
        <v>45</v>
      </c>
      <c r="C133" s="46" t="n">
        <f aca="false">SUM(C126:C132)</f>
        <v>242982775</v>
      </c>
      <c r="D133" s="46" t="n">
        <f aca="false">SUM(D126:D132)</f>
        <v>1803960</v>
      </c>
      <c r="E133" s="46" t="n">
        <f aca="false">SUM(E126:E132)</f>
        <v>244786735</v>
      </c>
      <c r="F133" s="46" t="n">
        <f aca="false">SUM(F126:F132)</f>
        <v>108657545.63</v>
      </c>
      <c r="G133" s="46" t="n">
        <f aca="false">SUM(G126:G132)</f>
        <v>107229822.77</v>
      </c>
      <c r="H133" s="46" t="n">
        <f aca="false">SUM(H126:H132)</f>
        <v>137556912.23</v>
      </c>
      <c r="I133" s="47" t="n">
        <f aca="false">+G133/E133</f>
        <v>0.438054058648235</v>
      </c>
    </row>
    <row r="134" customFormat="false" ht="15.75" hidden="false" customHeight="true" outlineLevel="0" collapsed="false"/>
    <row r="135" customFormat="false" ht="18" hidden="false" customHeight="true" outlineLevel="0" collapsed="false"/>
    <row r="136" s="1" customFormat="true" ht="24" hidden="false" customHeight="true" outlineLevel="0" collapsed="false">
      <c r="B136" s="9" t="s">
        <v>47</v>
      </c>
      <c r="C136" s="9" t="s">
        <v>7</v>
      </c>
      <c r="D136" s="9" t="s">
        <v>9</v>
      </c>
      <c r="E136" s="9" t="s">
        <v>49</v>
      </c>
      <c r="F136" s="48" t="s">
        <v>50</v>
      </c>
      <c r="G136" s="49"/>
      <c r="I136" s="2"/>
    </row>
    <row r="137" s="1" customFormat="true" ht="18" hidden="false" customHeight="true" outlineLevel="0" collapsed="false">
      <c r="B137" s="50" t="s">
        <v>51</v>
      </c>
      <c r="C137" s="43" t="n">
        <f aca="false">+E126</f>
        <v>37701346</v>
      </c>
      <c r="D137" s="43" t="n">
        <f aca="false">+G126</f>
        <v>17672578.5</v>
      </c>
      <c r="E137" s="51" t="n">
        <f aca="false">+C137-D137</f>
        <v>20028767.5</v>
      </c>
      <c r="F137" s="52" t="n">
        <f aca="false">+D137/C137</f>
        <v>0.468751924666032</v>
      </c>
      <c r="G137" s="49"/>
      <c r="I137" s="2"/>
    </row>
    <row r="138" s="1" customFormat="true" ht="18.75" hidden="false" customHeight="true" outlineLevel="0" collapsed="false">
      <c r="B138" s="50" t="s">
        <v>52</v>
      </c>
      <c r="C138" s="43" t="n">
        <f aca="false">+E127</f>
        <v>21285504</v>
      </c>
      <c r="D138" s="43" t="n">
        <f aca="false">+G127</f>
        <v>10370011.21</v>
      </c>
      <c r="E138" s="51" t="n">
        <f aca="false">+C138-D138</f>
        <v>10915492.79</v>
      </c>
      <c r="F138" s="52" t="n">
        <f aca="false">+D138/C138</f>
        <v>0.487186547708713</v>
      </c>
      <c r="G138" s="49"/>
      <c r="I138" s="2"/>
    </row>
    <row r="139" s="1" customFormat="true" ht="28.5" hidden="false" customHeight="true" outlineLevel="0" collapsed="false">
      <c r="B139" s="50" t="s">
        <v>53</v>
      </c>
      <c r="C139" s="43" t="n">
        <f aca="false">+E128</f>
        <v>40704959</v>
      </c>
      <c r="D139" s="43" t="n">
        <f aca="false">+G128</f>
        <v>17700128.85</v>
      </c>
      <c r="E139" s="51" t="n">
        <f aca="false">+C139-D139</f>
        <v>23004830.15</v>
      </c>
      <c r="F139" s="52" t="n">
        <f aca="false">+D139/C139</f>
        <v>0.43483961868135</v>
      </c>
      <c r="G139" s="49"/>
      <c r="I139" s="2"/>
    </row>
    <row r="140" s="1" customFormat="true" ht="28.5" hidden="false" customHeight="true" outlineLevel="0" collapsed="false">
      <c r="B140" s="50" t="s">
        <v>54</v>
      </c>
      <c r="C140" s="43" t="n">
        <f aca="false">+E129</f>
        <v>32357530</v>
      </c>
      <c r="D140" s="43" t="n">
        <f aca="false">+G129</f>
        <v>14760413.48</v>
      </c>
      <c r="E140" s="51" t="n">
        <f aca="false">+C140-D140</f>
        <v>17597116.52</v>
      </c>
      <c r="F140" s="52" t="n">
        <f aca="false">+D140/C140</f>
        <v>0.456166261145397</v>
      </c>
      <c r="G140" s="49"/>
      <c r="I140" s="2"/>
    </row>
    <row r="141" s="1" customFormat="true" ht="21.75" hidden="false" customHeight="true" outlineLevel="0" collapsed="false">
      <c r="B141" s="50" t="s">
        <v>55</v>
      </c>
      <c r="C141" s="43" t="n">
        <f aca="false">+E130</f>
        <v>43844530</v>
      </c>
      <c r="D141" s="43" t="n">
        <f aca="false">+G130</f>
        <v>19520290.99</v>
      </c>
      <c r="E141" s="51" t="n">
        <f aca="false">+C141-D141</f>
        <v>24324239.01</v>
      </c>
      <c r="F141" s="52" t="n">
        <f aca="false">+D141/C141</f>
        <v>0.445216107687778</v>
      </c>
      <c r="G141" s="49"/>
      <c r="I141" s="2"/>
    </row>
    <row r="142" s="1" customFormat="true" ht="12.75" hidden="false" customHeight="true" outlineLevel="0" collapsed="false">
      <c r="B142" s="42" t="s">
        <v>43</v>
      </c>
      <c r="C142" s="43" t="n">
        <f aca="false">+E131</f>
        <v>26508980</v>
      </c>
      <c r="D142" s="43" t="n">
        <f aca="false">+G131</f>
        <v>11447803.32</v>
      </c>
      <c r="E142" s="51" t="n">
        <f aca="false">+C142-D142</f>
        <v>15061176.68</v>
      </c>
      <c r="F142" s="52" t="n">
        <f aca="false">+D142/C142</f>
        <v>0.431846239274389</v>
      </c>
      <c r="G142" s="49"/>
      <c r="I142" s="2"/>
    </row>
    <row r="143" s="1" customFormat="true" ht="12.75" hidden="false" customHeight="true" outlineLevel="0" collapsed="false">
      <c r="B143" s="42" t="s">
        <v>44</v>
      </c>
      <c r="C143" s="43" t="n">
        <f aca="false">+E132</f>
        <v>42383886</v>
      </c>
      <c r="D143" s="43" t="n">
        <f aca="false">+G132</f>
        <v>15758596.42</v>
      </c>
      <c r="E143" s="51" t="n">
        <f aca="false">+C143-D143</f>
        <v>26625289.58</v>
      </c>
      <c r="F143" s="52" t="n">
        <f aca="false">+D143/C143</f>
        <v>0.371806313842954</v>
      </c>
      <c r="G143" s="49"/>
      <c r="I143" s="2"/>
    </row>
    <row r="144" s="1" customFormat="true" ht="24" hidden="false" customHeight="true" outlineLevel="0" collapsed="false">
      <c r="B144" s="53" t="s">
        <v>45</v>
      </c>
      <c r="C144" s="54" t="n">
        <f aca="false">SUM(C137:C143)</f>
        <v>244786735</v>
      </c>
      <c r="D144" s="54" t="n">
        <f aca="false">SUM(D137:D143)</f>
        <v>107229822.77</v>
      </c>
      <c r="E144" s="54" t="n">
        <f aca="false">SUM(E137:E143)</f>
        <v>137556912.23</v>
      </c>
      <c r="F144" s="55" t="n">
        <f aca="false">+D144/C144</f>
        <v>0.438054058648235</v>
      </c>
      <c r="G144" s="49"/>
      <c r="I144" s="2"/>
    </row>
  </sheetData>
  <mergeCells count="28">
    <mergeCell ref="A4:I4"/>
    <mergeCell ref="K7:L7"/>
    <mergeCell ref="A8:A13"/>
    <mergeCell ref="A14:A17"/>
    <mergeCell ref="A18:A20"/>
    <mergeCell ref="A21:A26"/>
    <mergeCell ref="A27:A32"/>
    <mergeCell ref="A33:A37"/>
    <mergeCell ref="A38:A41"/>
    <mergeCell ref="A42:A47"/>
    <mergeCell ref="A48:A51"/>
    <mergeCell ref="A52:A54"/>
    <mergeCell ref="A55:A57"/>
    <mergeCell ref="A58:A61"/>
    <mergeCell ref="A62:A67"/>
    <mergeCell ref="A68:A71"/>
    <mergeCell ref="A72:A75"/>
    <mergeCell ref="A76:A81"/>
    <mergeCell ref="A82:A86"/>
    <mergeCell ref="A87:A92"/>
    <mergeCell ref="A93:A98"/>
    <mergeCell ref="A99:A104"/>
    <mergeCell ref="A105:A109"/>
    <mergeCell ref="A110:A114"/>
    <mergeCell ref="A115:A120"/>
    <mergeCell ref="A121:C121"/>
    <mergeCell ref="D121:F121"/>
    <mergeCell ref="G121:I121"/>
  </mergeCells>
  <printOptions headings="false" gridLines="false" gridLinesSet="true" horizontalCentered="true" verticalCentered="false"/>
  <pageMargins left="0.315277777777778" right="0.315277777777778" top="0.354166666666667" bottom="0.354861111111111" header="0.511805555555555" footer="0.315277777777778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LibreOffice/5.2.7.2$Linux_X86_64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2021-08-13T15:42:37Z</dcterms:created>
  <dc:creator>Agavidia</dc:creator>
  <dc:description/>
  <dc:language>es-SV</dc:language>
  <cp:lastModifiedBy/>
  <dcterms:modified xsi:type="dcterms:W3CDTF">2022-09-28T10:21:50Z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