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Ejecución 09 2018" sheetId="2" r:id="rId1"/>
  </sheets>
  <calcPr calcId="145621"/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G40" i="2"/>
  <c r="F40" i="2"/>
  <c r="H39" i="2"/>
  <c r="H38" i="2"/>
  <c r="H37" i="2"/>
  <c r="H36" i="2"/>
  <c r="G35" i="2"/>
  <c r="F35" i="2"/>
  <c r="G34" i="2"/>
  <c r="F34" i="2"/>
  <c r="D34" i="2"/>
  <c r="H29" i="2"/>
  <c r="H28" i="2"/>
  <c r="H27" i="2"/>
  <c r="H26" i="2"/>
  <c r="H25" i="2"/>
  <c r="H24" i="2"/>
  <c r="G23" i="2"/>
  <c r="F23" i="2"/>
  <c r="H22" i="2"/>
  <c r="H21" i="2"/>
  <c r="H20" i="2"/>
  <c r="H19" i="2"/>
  <c r="H18" i="2"/>
  <c r="H17" i="2"/>
  <c r="H16" i="2"/>
  <c r="H15" i="2"/>
  <c r="H14" i="2"/>
  <c r="G13" i="2"/>
  <c r="F13" i="2"/>
  <c r="H12" i="2"/>
  <c r="H11" i="2"/>
  <c r="H10" i="2"/>
  <c r="H9" i="2"/>
  <c r="G8" i="2"/>
  <c r="F8" i="2"/>
  <c r="H23" i="2" l="1"/>
  <c r="H13" i="2"/>
  <c r="G30" i="2"/>
  <c r="H40" i="2"/>
  <c r="G46" i="2"/>
  <c r="H35" i="2"/>
  <c r="F30" i="2"/>
  <c r="H8" i="2"/>
  <c r="F46" i="2"/>
  <c r="H30" i="2" l="1"/>
  <c r="H46" i="2"/>
</calcChain>
</file>

<file path=xl/sharedStrings.xml><?xml version="1.0" encoding="utf-8"?>
<sst xmlns="http://schemas.openxmlformats.org/spreadsheetml/2006/main" count="60" uniqueCount="48">
  <si>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</si>
  <si>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</si>
  <si>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</si>
  <si>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</si>
  <si>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</si>
  <si>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</si>
  <si>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</si>
  <si>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</si>
  <si>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</si>
  <si>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</si>
  <si>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</si>
  <si>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</si>
  <si>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</si>
  <si>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</si>
  <si>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</si>
  <si>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</si>
  <si>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</si>
  <si>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</si>
  <si>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</si>
  <si>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</si>
  <si>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</si>
  <si>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</si>
  <si>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Comisiones a Gestores de Cobro Externo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</si>
  <si>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</si>
  <si>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</si>
  <si>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</si>
  <si>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</si>
  <si>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</si>
  <si>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2. Presupuesto de Erogaciones: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</si>
  <si>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</si>
  <si>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</si>
  <si>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</si>
  <si>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</si>
  <si>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</si>
  <si>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</si>
  <si>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</si>
  <si>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</si>
  <si>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</si>
  <si>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>Presupuesto año 2018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</si>
  <si>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</si>
  <si>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</si>
  <si>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</si>
  <si>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</si>
  <si>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</si>
  <si>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r>
      <rPr>
        <sz val="16"/>
        <color indexed="8"/>
        <rFont val="Calibri"/>
        <family val="2"/>
        <scheme val="minor"/>
      </rPr>
  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</si>
  <si>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 xml:space="preserve">Gastos Administrativos </t>
  </si>
  <si>
    <t xml:space="preserve">Informe de Ejecución Presupuestaria al mes de septiembre de 2018                                                     </t>
  </si>
  <si>
    <t>Ejecutado a sept.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</si>
</sst>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4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4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4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4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4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justify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283029</xdr:colOff>
      <xdr:row>1</xdr:row>
      <xdr:rowOff>40821</xdr:rowOff>
    </xdr:from>
    <xdr:to>
      <xdr:col>2</xdr:col>
      <xdr:colOff>2386853</xdr:colOff>
      <xdr:row>3</xdr:row>
      <xdr:rowOff>283431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970" y="309762"/>
          <a:ext cx="2697736" cy="914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topLeftCell="A21" zoomScale="85" zoomScaleNormal="85" workbookViewId="0">
      <selection activeCell="E32" sqref="E32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64.140625" style="1" customWidth="1"/>
    <col min="6" max="6" width="25.7109375" style="1" customWidth="1"/>
    <col min="7" max="7" width="21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68" t="s">
        <v>0</v>
      </c>
      <c r="D3" s="68"/>
      <c r="E3" s="68"/>
      <c r="F3" s="68"/>
      <c r="G3" s="68"/>
      <c r="H3" s="68"/>
    </row>
    <row r="4" spans="2:13" ht="31.5" x14ac:dyDescent="0.35">
      <c r="B4" s="69" t="s">
        <v>46</v>
      </c>
      <c r="C4" s="69"/>
      <c r="D4" s="69"/>
      <c r="E4" s="69"/>
      <c r="F4" s="69"/>
      <c r="G4" s="69"/>
      <c r="H4" s="69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40</v>
      </c>
      <c r="E7" s="5" t="s">
        <v>4</v>
      </c>
      <c r="F7" s="6" t="s">
        <v>38</v>
      </c>
      <c r="G7" s="6" t="s">
        <v>47</v>
      </c>
      <c r="H7" s="6" t="s">
        <v>5</v>
      </c>
    </row>
    <row r="8" spans="2:13" ht="36" customHeight="1" x14ac:dyDescent="0.35">
      <c r="B8" s="20" t="s">
        <v>6</v>
      </c>
      <c r="C8" s="7" t="s">
        <v>45</v>
      </c>
      <c r="D8" s="8" t="s">
        <v>7</v>
      </c>
      <c r="E8" s="30"/>
      <c r="F8" s="9">
        <f>SUM(F9:F12)</f>
        <v>1962153</v>
      </c>
      <c r="G8" s="9">
        <f>SUM(G9:G12)</f>
        <v>1389446.5699999998</v>
      </c>
      <c r="H8" s="9">
        <f>SUM(H9:H12)</f>
        <v>572706.42999999993</v>
      </c>
    </row>
    <row r="9" spans="2:13" x14ac:dyDescent="0.35">
      <c r="B9" s="31"/>
      <c r="C9" s="10"/>
      <c r="D9" s="11"/>
      <c r="E9" s="32" t="s">
        <v>41</v>
      </c>
      <c r="F9" s="33">
        <v>1638295</v>
      </c>
      <c r="G9" s="33">
        <v>1167041.3</v>
      </c>
      <c r="H9" s="33">
        <f>+F9-G9</f>
        <v>471253.69999999995</v>
      </c>
      <c r="K9" s="12"/>
      <c r="L9" s="12"/>
      <c r="M9" s="12"/>
    </row>
    <row r="10" spans="2:13" x14ac:dyDescent="0.35">
      <c r="B10" s="34"/>
      <c r="C10" s="35"/>
      <c r="D10" s="36"/>
      <c r="E10" s="32" t="s">
        <v>42</v>
      </c>
      <c r="F10" s="33">
        <v>100273</v>
      </c>
      <c r="G10" s="33">
        <v>58879.64</v>
      </c>
      <c r="H10" s="33">
        <f t="shared" ref="H10:H30" si="0">+F10-G10</f>
        <v>41393.360000000001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212024</v>
      </c>
      <c r="G11" s="33">
        <v>154253.98000000001</v>
      </c>
      <c r="H11" s="33">
        <f t="shared" si="0"/>
        <v>57770.01999999999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11561</v>
      </c>
      <c r="G12" s="41">
        <v>9271.65</v>
      </c>
      <c r="H12" s="41">
        <f t="shared" si="0"/>
        <v>2289.3500000000004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155915</v>
      </c>
      <c r="G13" s="17">
        <f>SUM(G14:G22)</f>
        <v>96908.91</v>
      </c>
      <c r="H13" s="17">
        <f t="shared" si="0"/>
        <v>59006.09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4146.46</v>
      </c>
      <c r="H14" s="33">
        <f t="shared" si="0"/>
        <v>4863.54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14000</v>
      </c>
      <c r="G15" s="33">
        <v>3197.97</v>
      </c>
      <c r="H15" s="33">
        <f t="shared" si="0"/>
        <v>10802.03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5962</v>
      </c>
      <c r="G16" s="33">
        <v>2904.47</v>
      </c>
      <c r="H16" s="33">
        <f t="shared" si="0"/>
        <v>3057.53</v>
      </c>
    </row>
    <row r="17" spans="2:8" x14ac:dyDescent="0.35">
      <c r="B17" s="34"/>
      <c r="C17" s="35"/>
      <c r="D17" s="36"/>
      <c r="E17" s="32" t="s">
        <v>15</v>
      </c>
      <c r="F17" s="33">
        <v>82443</v>
      </c>
      <c r="G17" s="33">
        <v>55895.8</v>
      </c>
      <c r="H17" s="33">
        <f t="shared" si="0"/>
        <v>26547.199999999997</v>
      </c>
    </row>
    <row r="18" spans="2:8" x14ac:dyDescent="0.35">
      <c r="B18" s="34"/>
      <c r="C18" s="35"/>
      <c r="D18" s="36"/>
      <c r="E18" s="32" t="s">
        <v>16</v>
      </c>
      <c r="F18" s="33">
        <v>14000</v>
      </c>
      <c r="G18" s="33">
        <v>10115.959999999999</v>
      </c>
      <c r="H18" s="33">
        <f t="shared" si="0"/>
        <v>3884.0400000000009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464.13</v>
      </c>
      <c r="H19" s="33">
        <f t="shared" si="0"/>
        <v>4535.87</v>
      </c>
    </row>
    <row r="20" spans="2:8" x14ac:dyDescent="0.35">
      <c r="B20" s="34"/>
      <c r="C20" s="35"/>
      <c r="D20" s="36"/>
      <c r="E20" s="32" t="s">
        <v>18</v>
      </c>
      <c r="F20" s="33">
        <v>24500</v>
      </c>
      <c r="G20" s="33">
        <v>20184.12</v>
      </c>
      <c r="H20" s="33">
        <f t="shared" si="0"/>
        <v>4315.880000000001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1000</v>
      </c>
      <c r="G22" s="41">
        <v>0</v>
      </c>
      <c r="H22" s="41">
        <f t="shared" si="0"/>
        <v>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SUM(F24:F27)</f>
        <v>35003</v>
      </c>
      <c r="G23" s="17">
        <f>SUM(G24:G27)</f>
        <v>17329.489999999998</v>
      </c>
      <c r="H23" s="17">
        <f t="shared" si="0"/>
        <v>17673.510000000002</v>
      </c>
    </row>
    <row r="24" spans="2:8" x14ac:dyDescent="0.35">
      <c r="B24" s="34"/>
      <c r="C24" s="44"/>
      <c r="D24" s="45"/>
      <c r="E24" s="46" t="s">
        <v>22</v>
      </c>
      <c r="F24" s="33">
        <v>4000</v>
      </c>
      <c r="G24" s="33">
        <v>1217.99</v>
      </c>
      <c r="H24" s="33">
        <f t="shared" si="0"/>
        <v>2782.01</v>
      </c>
    </row>
    <row r="25" spans="2:8" x14ac:dyDescent="0.35">
      <c r="B25" s="34"/>
      <c r="C25" s="44"/>
      <c r="D25" s="45"/>
      <c r="E25" s="46" t="s">
        <v>39</v>
      </c>
      <c r="F25" s="33">
        <v>3500</v>
      </c>
      <c r="G25" s="33">
        <v>0</v>
      </c>
      <c r="H25" s="33">
        <f t="shared" si="0"/>
        <v>3500</v>
      </c>
    </row>
    <row r="26" spans="2:8" x14ac:dyDescent="0.35">
      <c r="B26" s="34"/>
      <c r="C26" s="44"/>
      <c r="D26" s="45"/>
      <c r="E26" s="46" t="s">
        <v>23</v>
      </c>
      <c r="F26" s="33">
        <v>23903</v>
      </c>
      <c r="G26" s="33">
        <v>13411.5</v>
      </c>
      <c r="H26" s="33">
        <f t="shared" si="0"/>
        <v>10491.5</v>
      </c>
    </row>
    <row r="27" spans="2:8" x14ac:dyDescent="0.35">
      <c r="B27" s="37"/>
      <c r="C27" s="47"/>
      <c r="D27" s="48"/>
      <c r="E27" s="49" t="s">
        <v>24</v>
      </c>
      <c r="F27" s="41">
        <v>3600</v>
      </c>
      <c r="G27" s="41">
        <v>2700</v>
      </c>
      <c r="H27" s="41">
        <f t="shared" si="0"/>
        <v>900</v>
      </c>
    </row>
    <row r="28" spans="2:8" ht="42" x14ac:dyDescent="0.35">
      <c r="B28" s="13" t="s">
        <v>25</v>
      </c>
      <c r="C28" s="14" t="s">
        <v>26</v>
      </c>
      <c r="D28" s="15" t="s">
        <v>7</v>
      </c>
      <c r="E28" s="16" t="s">
        <v>26</v>
      </c>
      <c r="F28" s="17">
        <v>19450</v>
      </c>
      <c r="G28" s="17">
        <v>3265.5</v>
      </c>
      <c r="H28" s="17">
        <f t="shared" si="0"/>
        <v>16184.5</v>
      </c>
    </row>
    <row r="29" spans="2:8" ht="21.75" thickBot="1" x14ac:dyDescent="0.4">
      <c r="B29" s="37"/>
      <c r="C29" s="50"/>
      <c r="D29" s="51"/>
      <c r="E29" s="52"/>
      <c r="F29" s="53"/>
      <c r="G29" s="53"/>
      <c r="H29" s="53">
        <f t="shared" si="0"/>
        <v>0</v>
      </c>
    </row>
    <row r="30" spans="2:8" ht="31.5" customHeight="1" thickBot="1" x14ac:dyDescent="0.4">
      <c r="B30" s="54"/>
      <c r="C30" s="70" t="s">
        <v>27</v>
      </c>
      <c r="D30" s="71"/>
      <c r="E30" s="72"/>
      <c r="F30" s="55">
        <f>+F28+F23+F13+F8</f>
        <v>2172521</v>
      </c>
      <c r="G30" s="55">
        <f>+G28+G23+G13+G8</f>
        <v>1506950.4699999997</v>
      </c>
      <c r="H30" s="55">
        <f t="shared" si="0"/>
        <v>665570.53000000026</v>
      </c>
    </row>
    <row r="31" spans="2:8" x14ac:dyDescent="0.35">
      <c r="B31" s="22"/>
      <c r="C31" s="56"/>
      <c r="D31" s="56"/>
      <c r="E31" s="22"/>
      <c r="F31" s="57"/>
      <c r="G31" s="22"/>
      <c r="H31" s="22"/>
    </row>
    <row r="32" spans="2:8" ht="29.25" customHeight="1" x14ac:dyDescent="0.35">
      <c r="B32" s="24" t="s">
        <v>28</v>
      </c>
      <c r="C32" s="58"/>
      <c r="D32" s="58"/>
      <c r="E32" s="58"/>
      <c r="F32" s="58"/>
      <c r="G32" s="22"/>
      <c r="H32" s="22"/>
    </row>
    <row r="33" spans="2:8" ht="15.75" customHeight="1" thickBot="1" x14ac:dyDescent="0.4">
      <c r="B33" s="22"/>
      <c r="C33" s="18"/>
      <c r="D33" s="18"/>
      <c r="E33" s="18"/>
      <c r="F33" s="29"/>
      <c r="G33" s="22"/>
      <c r="H33" s="22"/>
    </row>
    <row r="34" spans="2:8" ht="42.75" thickBot="1" x14ac:dyDescent="0.4">
      <c r="B34" s="59"/>
      <c r="C34" s="19" t="s">
        <v>3</v>
      </c>
      <c r="D34" s="4" t="str">
        <f>D7</f>
        <v>Fuente de recursos (*)</v>
      </c>
      <c r="E34" s="4" t="s">
        <v>4</v>
      </c>
      <c r="F34" s="6" t="str">
        <f>F7</f>
        <v>Presupuesto año 2018</v>
      </c>
      <c r="G34" s="6" t="str">
        <f>G7</f>
        <v>Ejecutado a sept. 2018</v>
      </c>
      <c r="H34" s="6" t="s">
        <v>29</v>
      </c>
    </row>
    <row r="35" spans="2:8" ht="42" x14ac:dyDescent="0.35">
      <c r="B35" s="20" t="s">
        <v>30</v>
      </c>
      <c r="C35" s="60" t="s">
        <v>31</v>
      </c>
      <c r="D35" s="21" t="s">
        <v>7</v>
      </c>
      <c r="E35" s="61"/>
      <c r="F35" s="9">
        <f>SUM(F36:F39)</f>
        <v>98551</v>
      </c>
      <c r="G35" s="9">
        <f>SUM(G36:G39)</f>
        <v>11331.84</v>
      </c>
      <c r="H35" s="9">
        <f>SUM(H36:H39)</f>
        <v>87219.16</v>
      </c>
    </row>
    <row r="36" spans="2:8" ht="21.75" customHeight="1" x14ac:dyDescent="0.35">
      <c r="B36" s="34"/>
      <c r="C36" s="62"/>
      <c r="D36" s="36"/>
      <c r="E36" s="63" t="s">
        <v>32</v>
      </c>
      <c r="F36" s="33">
        <v>35000</v>
      </c>
      <c r="G36" s="33">
        <v>3709.64</v>
      </c>
      <c r="H36" s="33">
        <f>+F36-G36</f>
        <v>31290.36</v>
      </c>
    </row>
    <row r="37" spans="2:8" x14ac:dyDescent="0.35">
      <c r="B37" s="34"/>
      <c r="C37" s="22"/>
      <c r="D37" s="63"/>
      <c r="E37" s="63" t="s">
        <v>17</v>
      </c>
      <c r="F37" s="33">
        <v>16051</v>
      </c>
      <c r="G37" s="33">
        <v>7437.01</v>
      </c>
      <c r="H37" s="33">
        <f t="shared" ref="H37:H46" si="1">+F37-G37</f>
        <v>8613.99</v>
      </c>
    </row>
    <row r="38" spans="2:8" x14ac:dyDescent="0.35">
      <c r="B38" s="34"/>
      <c r="C38" s="22"/>
      <c r="D38" s="63"/>
      <c r="E38" s="63" t="s">
        <v>18</v>
      </c>
      <c r="F38" s="33">
        <v>45000</v>
      </c>
      <c r="G38" s="33">
        <v>0</v>
      </c>
      <c r="H38" s="33">
        <f t="shared" si="1"/>
        <v>45000</v>
      </c>
    </row>
    <row r="39" spans="2:8" x14ac:dyDescent="0.35">
      <c r="B39" s="34"/>
      <c r="C39" s="62"/>
      <c r="D39" s="36"/>
      <c r="E39" s="63" t="s">
        <v>33</v>
      </c>
      <c r="F39" s="33">
        <v>2500</v>
      </c>
      <c r="G39" s="33">
        <v>185.19</v>
      </c>
      <c r="H39" s="33">
        <f t="shared" si="1"/>
        <v>2314.81</v>
      </c>
    </row>
    <row r="40" spans="2:8" ht="41.25" customHeight="1" x14ac:dyDescent="0.35">
      <c r="B40" s="13" t="s">
        <v>34</v>
      </c>
      <c r="C40" s="14" t="s">
        <v>21</v>
      </c>
      <c r="D40" s="15" t="s">
        <v>7</v>
      </c>
      <c r="E40" s="64"/>
      <c r="F40" s="17">
        <f>SUM(F41:F44)</f>
        <v>255364</v>
      </c>
      <c r="G40" s="17">
        <f>SUM(G41:G44)</f>
        <v>134454.62</v>
      </c>
      <c r="H40" s="17">
        <f t="shared" si="1"/>
        <v>120909.38</v>
      </c>
    </row>
    <row r="41" spans="2:8" ht="26.25" customHeight="1" x14ac:dyDescent="0.35">
      <c r="B41" s="34"/>
      <c r="C41" s="62"/>
      <c r="D41" s="36"/>
      <c r="E41" s="63" t="s">
        <v>33</v>
      </c>
      <c r="F41" s="33">
        <v>2500</v>
      </c>
      <c r="G41" s="33">
        <v>0</v>
      </c>
      <c r="H41" s="33">
        <f t="shared" si="1"/>
        <v>2500</v>
      </c>
    </row>
    <row r="42" spans="2:8" x14ac:dyDescent="0.35">
      <c r="B42" s="34"/>
      <c r="C42" s="22"/>
      <c r="D42" s="63"/>
      <c r="E42" s="63" t="s">
        <v>35</v>
      </c>
      <c r="F42" s="33">
        <v>50608</v>
      </c>
      <c r="G42" s="33">
        <v>31688.6</v>
      </c>
      <c r="H42" s="33">
        <f t="shared" si="1"/>
        <v>18919.400000000001</v>
      </c>
    </row>
    <row r="43" spans="2:8" x14ac:dyDescent="0.35">
      <c r="B43" s="34"/>
      <c r="C43" s="22"/>
      <c r="D43" s="63"/>
      <c r="E43" s="63" t="s">
        <v>43</v>
      </c>
      <c r="F43" s="33">
        <v>150000</v>
      </c>
      <c r="G43" s="33">
        <v>66915.63</v>
      </c>
      <c r="H43" s="33">
        <f t="shared" si="1"/>
        <v>83084.37</v>
      </c>
    </row>
    <row r="44" spans="2:8" x14ac:dyDescent="0.35">
      <c r="B44" s="34"/>
      <c r="C44" s="22"/>
      <c r="D44" s="63"/>
      <c r="E44" s="45" t="s">
        <v>36</v>
      </c>
      <c r="F44" s="33">
        <v>52256</v>
      </c>
      <c r="G44" s="33">
        <v>35850.39</v>
      </c>
      <c r="H44" s="33">
        <f t="shared" si="1"/>
        <v>16405.61</v>
      </c>
    </row>
    <row r="45" spans="2:8" ht="21.75" thickBot="1" x14ac:dyDescent="0.4">
      <c r="B45" s="54"/>
      <c r="C45" s="65"/>
      <c r="D45" s="63"/>
      <c r="E45" s="63"/>
      <c r="F45" s="33"/>
      <c r="G45" s="33"/>
      <c r="H45" s="33">
        <f t="shared" si="1"/>
        <v>0</v>
      </c>
    </row>
    <row r="46" spans="2:8" ht="21.75" thickBot="1" x14ac:dyDescent="0.4">
      <c r="B46" s="66"/>
      <c r="C46" s="70" t="s">
        <v>37</v>
      </c>
      <c r="D46" s="71"/>
      <c r="E46" s="72"/>
      <c r="F46" s="55">
        <f>+F40+F35</f>
        <v>353915</v>
      </c>
      <c r="G46" s="55">
        <f>+G40+G35</f>
        <v>145786.46</v>
      </c>
      <c r="H46" s="55">
        <f t="shared" si="1"/>
        <v>208128.54</v>
      </c>
    </row>
    <row r="47" spans="2:8" ht="107.25" customHeight="1" x14ac:dyDescent="0.35">
      <c r="B47" s="73" t="s">
        <v>44</v>
      </c>
      <c r="C47" s="73"/>
      <c r="D47" s="73"/>
      <c r="E47" s="73"/>
      <c r="F47" s="73"/>
      <c r="G47" s="73"/>
      <c r="H47" s="73"/>
    </row>
    <row r="48" spans="2:8" ht="16.5" customHeight="1" x14ac:dyDescent="0.35"/>
    <row r="49" spans="2:8" ht="99" customHeight="1" x14ac:dyDescent="0.35">
      <c r="B49" s="67"/>
      <c r="C49" s="67"/>
      <c r="D49" s="67"/>
      <c r="E49" s="67"/>
      <c r="F49" s="67"/>
      <c r="G49" s="67"/>
      <c r="H49" s="67"/>
    </row>
    <row r="52" spans="2:8" ht="57.75" customHeight="1" x14ac:dyDescent="0.35">
      <c r="B52" s="67"/>
      <c r="C52" s="67"/>
      <c r="D52" s="67"/>
      <c r="E52" s="67"/>
      <c r="F52" s="67"/>
      <c r="G52" s="67"/>
      <c r="H52" s="67"/>
    </row>
    <row r="54" spans="2:8" ht="174" customHeight="1" x14ac:dyDescent="0.35">
      <c r="D54" s="67"/>
      <c r="E54" s="67"/>
      <c r="F54" s="67"/>
      <c r="G54" s="67"/>
    </row>
  </sheetData>
  <mergeCells count="8">
    <mergeCell ref="B52:H52"/>
    <mergeCell ref="D54:G54"/>
    <mergeCell ref="C3:H3"/>
    <mergeCell ref="B4:H4"/>
    <mergeCell ref="C30:E30"/>
    <mergeCell ref="C46:E46"/>
    <mergeCell ref="B47:H47"/>
    <mergeCell ref="B49:H49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09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2018-10-26T17:40:08Z</cp:lastPrinted>
  <dcterms:created xsi:type="dcterms:W3CDTF">2018-01-26T15:23:45Z</dcterms:created>
  <dcterms:modified xsi:type="dcterms:W3CDTF">2018-10-26T17:45:03Z</dcterms:modified>
</cp:coreProperties>
</file>