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10.xml" ContentType="application/vnd.ms-office.chartcolorstyle+xml"/>
  <Override PartName="/xl/charts/colors11.xml" ContentType="application/vnd.ms-office.chartcolorstyle+xml"/>
  <Override PartName="/xl/charts/colors12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10.xml" ContentType="application/vnd.ms-office.chartstyle+xml"/>
  <Override PartName="/xl/charts/style11.xml" ContentType="application/vnd.ms-office.chartstyle+xml"/>
  <Override PartName="/xl/charts/style12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 tabRatio="628" activeTab="1"/>
  </bookViews>
  <sheets>
    <sheet name="POB. ATENDIDA AGN enro-ma. 2022" sheetId="1" r:id="rId1"/>
    <sheet name="POB. ATENDIDA AGN abril 2022" sheetId="3" r:id="rId2"/>
  </sheets>
  <calcPr calcId="144525"/>
</workbook>
</file>

<file path=xl/sharedStrings.xml><?xml version="1.0" encoding="utf-8"?>
<sst xmlns="http://schemas.openxmlformats.org/spreadsheetml/2006/main" count="176" uniqueCount="71">
  <si>
    <t>Archivo General de la Nación</t>
  </si>
  <si>
    <t>POBLACIÓN ATENDIDA EN SALA DE CONSULTA POR FONDO DOCUMENTAL</t>
  </si>
  <si>
    <t>MES: ENERO 2022</t>
  </si>
  <si>
    <t>MES: FEBRERO 2022</t>
  </si>
  <si>
    <t>MES: MARZO 2022</t>
  </si>
  <si>
    <t>FONDO DOCUMENTAL</t>
  </si>
  <si>
    <t>POBLACIÓN ATENDIDA</t>
  </si>
  <si>
    <r>
      <rPr>
        <b/>
        <sz val="9"/>
        <color theme="1"/>
        <rFont val="Calibri"/>
        <charset val="134"/>
      </rPr>
      <t>N° DE CONSULTAS REALIZADAS POR FONDO</t>
    </r>
    <r>
      <rPr>
        <b/>
        <sz val="9"/>
        <color rgb="FFFF0000"/>
        <rFont val="Calibri"/>
        <charset val="134"/>
      </rPr>
      <t>*</t>
    </r>
  </si>
  <si>
    <t xml:space="preserve">FRECUENCIA DEL MISMO USUARIO </t>
  </si>
  <si>
    <t>USUARIOS EXTRANJEROS</t>
  </si>
  <si>
    <t>RANGO DE EDADES</t>
  </si>
  <si>
    <t>PROCEDENCIA</t>
  </si>
  <si>
    <t>M</t>
  </si>
  <si>
    <t>F</t>
  </si>
  <si>
    <t>Total</t>
  </si>
  <si>
    <t>18-24 AÑOS</t>
  </si>
  <si>
    <t>25-59 AÑOS</t>
  </si>
  <si>
    <t>60 AÑOS O MÁS</t>
  </si>
  <si>
    <t>DEPTO. DE EL SALVADOR /EXTRANJEROS</t>
  </si>
  <si>
    <t>Alberto Masferrer</t>
  </si>
  <si>
    <t xml:space="preserve">La Libertad </t>
  </si>
  <si>
    <t>Biblioteca</t>
  </si>
  <si>
    <t>San Salvador ,Argentina , La Libertad</t>
  </si>
  <si>
    <t xml:space="preserve">La Libertad ,San Salvador ,Chalatenango </t>
  </si>
  <si>
    <t xml:space="preserve">San Salvador ,  Ahuachapan , Santa Ana , EEUU , San Vicente   </t>
  </si>
  <si>
    <t xml:space="preserve">Fondo Digital </t>
  </si>
  <si>
    <t>San Salvador  , La Libertad</t>
  </si>
  <si>
    <t>Fondo Digital</t>
  </si>
  <si>
    <t>San Salvador, La Libertad</t>
  </si>
  <si>
    <t>MINED</t>
  </si>
  <si>
    <t xml:space="preserve">La Libertad ,Santa Ana , San Salvador </t>
  </si>
  <si>
    <t>Gobernación</t>
  </si>
  <si>
    <t xml:space="preserve">San Salvador </t>
  </si>
  <si>
    <t xml:space="preserve">Etnografia </t>
  </si>
  <si>
    <t>Municipalidades</t>
  </si>
  <si>
    <t xml:space="preserve">Cuscatlan, Chalatenango </t>
  </si>
  <si>
    <t>Tierra</t>
  </si>
  <si>
    <t xml:space="preserve">Cuscatlan </t>
  </si>
  <si>
    <t>San Salvador ,EEUU</t>
  </si>
  <si>
    <t>La Libertad, Cabañas, Cuscatlan, San Salvador</t>
  </si>
  <si>
    <t>Arsobispado</t>
  </si>
  <si>
    <t xml:space="preserve">Federacion </t>
  </si>
  <si>
    <t>La Libertad</t>
  </si>
  <si>
    <t>Impresos</t>
  </si>
  <si>
    <t>San Salvador</t>
  </si>
  <si>
    <t>Fototeca</t>
  </si>
  <si>
    <t>Federación</t>
  </si>
  <si>
    <t>Chalatenango</t>
  </si>
  <si>
    <t>Minist.Obras Públicas</t>
  </si>
  <si>
    <t xml:space="preserve">Cabañas </t>
  </si>
  <si>
    <t xml:space="preserve">Mapoteca </t>
  </si>
  <si>
    <t>TOTALES</t>
  </si>
  <si>
    <t>Colonial</t>
  </si>
  <si>
    <t>Ministerio de Obras Púb.</t>
  </si>
  <si>
    <t xml:space="preserve">Cuscatlan ,San Salvador </t>
  </si>
  <si>
    <t>Correspondencia Gob. La Libertad</t>
  </si>
  <si>
    <r>
      <rPr>
        <b/>
        <sz val="11"/>
        <color theme="1"/>
        <rFont val="Calibri"/>
        <charset val="134"/>
      </rPr>
      <t>Fuente</t>
    </r>
    <r>
      <rPr>
        <sz val="11"/>
        <color theme="1"/>
        <rFont val="Calibri"/>
        <charset val="134"/>
      </rPr>
      <t>: Sala de Consulta AGN</t>
    </r>
  </si>
  <si>
    <t>CNR</t>
  </si>
  <si>
    <r>
      <rPr>
        <sz val="11"/>
        <color rgb="FFFF0000"/>
        <rFont val="Calibri"/>
        <charset val="134"/>
      </rPr>
      <t>*</t>
    </r>
    <r>
      <rPr>
        <sz val="11"/>
        <color theme="1"/>
        <rFont val="Calibri"/>
        <charset val="134"/>
      </rPr>
      <t xml:space="preserve"> Número de temáticas/documentos consultados por la población atendida en cada Fondo Documental.</t>
    </r>
  </si>
  <si>
    <t>DEPARTAMENTO</t>
  </si>
  <si>
    <t>Lugar de procedencia</t>
  </si>
  <si>
    <t xml:space="preserve">Usulután </t>
  </si>
  <si>
    <t xml:space="preserve">San Miguel </t>
  </si>
  <si>
    <t>San Salvador, La Paz, Ahuachapán, La Libertad</t>
  </si>
  <si>
    <t>Usulután</t>
  </si>
  <si>
    <t xml:space="preserve">Chalatenango </t>
  </si>
  <si>
    <t>MES: ABRIL 2022 , SEMANA DEL 4 AL 8 DE ABRIL</t>
  </si>
  <si>
    <t>San Salvador ,CHalatenango , La Libertad</t>
  </si>
  <si>
    <t xml:space="preserve">San Salvador  </t>
  </si>
  <si>
    <t xml:space="preserve">lA LIBERTAD </t>
  </si>
  <si>
    <t>impresos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</si>
</sst>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5">
    <font>
      <sz val="11"/>
      <color theme="1"/>
      <name val="Calibri"/>
      <charset val="134"/>
      <scheme val="minor"/>
    </font>
    <font>
      <b/>
      <sz val="11"/>
      <color theme="1"/>
      <name val="Baskerville Old Face"/>
      <charset val="134"/>
    </font>
    <font>
      <b/>
      <sz val="11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26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Calibri"/>
      <charset val="134"/>
    </font>
    <font>
      <b/>
      <sz val="9"/>
      <color rgb="FFFF0000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0" borderId="4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49" applyNumberFormat="0" applyAlignment="0" applyProtection="0">
      <alignment vertical="center"/>
    </xf>
    <xf numFmtId="0" fontId="0" fillId="9" borderId="50" applyNumberFormat="0" applyFont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2" borderId="46" applyNumberFormat="0" applyAlignment="0" applyProtection="0">
      <alignment vertical="center"/>
    </xf>
    <xf numFmtId="0" fontId="12" fillId="6" borderId="46" applyNumberFormat="0" applyAlignment="0" applyProtection="0">
      <alignment vertical="center"/>
    </xf>
    <xf numFmtId="0" fontId="25" fillId="13" borderId="53" applyNumberFormat="0" applyAlignment="0" applyProtection="0">
      <alignment vertical="center"/>
    </xf>
    <xf numFmtId="0" fontId="24" fillId="0" borderId="52" applyNumberFormat="0" applyFill="0" applyAlignment="0" applyProtection="0">
      <alignment vertical="center"/>
    </xf>
    <xf numFmtId="0" fontId="19" fillId="0" borderId="5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</cellStyleXfs>
  <cellXfs count="17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8" fillId="4" borderId="0" xfId="0" applyFont="1" applyFill="1"/>
    <xf numFmtId="0" fontId="0" fillId="4" borderId="0" xfId="0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9" fillId="0" borderId="0" xfId="0" applyFont="1" applyBorder="1" applyAlignment="1"/>
    <xf numFmtId="0" fontId="2" fillId="2" borderId="7" xfId="0" applyNumberFormat="1" applyFont="1" applyFill="1" applyBorder="1" applyAlignment="1">
      <alignment vertical="center"/>
    </xf>
    <xf numFmtId="0" fontId="2" fillId="2" borderId="2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6" fillId="0" borderId="28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3" fillId="5" borderId="18" xfId="0" applyNumberFormat="1" applyFont="1" applyFill="1" applyBorder="1" applyAlignment="1">
      <alignment horizontal="center" vertical="center"/>
    </xf>
    <xf numFmtId="0" fontId="3" fillId="5" borderId="20" xfId="0" applyNumberFormat="1" applyFont="1" applyFill="1" applyBorder="1" applyAlignment="1">
      <alignment horizontal="center" vertical="center"/>
    </xf>
    <xf numFmtId="0" fontId="3" fillId="5" borderId="21" xfId="0" applyNumberFormat="1" applyFont="1" applyFill="1" applyBorder="1" applyAlignment="1">
      <alignment horizontal="center" vertical="center"/>
    </xf>
    <xf numFmtId="0" fontId="6" fillId="5" borderId="9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5" borderId="3" xfId="0" applyNumberFormat="1" applyFont="1" applyFill="1" applyBorder="1" applyAlignment="1">
      <alignment horizontal="center" vertical="center"/>
    </xf>
    <xf numFmtId="0" fontId="3" fillId="5" borderId="30" xfId="0" applyNumberFormat="1" applyFont="1" applyFill="1" applyBorder="1" applyAlignment="1">
      <alignment horizontal="center" vertical="center"/>
    </xf>
    <xf numFmtId="0" fontId="3" fillId="5" borderId="19" xfId="0" applyNumberFormat="1" applyFont="1" applyFill="1" applyBorder="1" applyAlignment="1">
      <alignment horizontal="center" vertical="center"/>
    </xf>
    <xf numFmtId="0" fontId="3" fillId="5" borderId="37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5" borderId="7" xfId="0" applyNumberFormat="1" applyFont="1" applyFill="1" applyBorder="1" applyAlignment="1">
      <alignment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5" borderId="3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26" xfId="0" applyBorder="1"/>
    <xf numFmtId="0" fontId="0" fillId="0" borderId="22" xfId="0" applyBorder="1"/>
    <xf numFmtId="0" fontId="0" fillId="0" borderId="4" xfId="0" applyBorder="1" applyAlignment="1">
      <alignment horizontal="center" vertical="center"/>
    </xf>
    <xf numFmtId="0" fontId="0" fillId="0" borderId="27" xfId="0" applyBorder="1"/>
    <xf numFmtId="0" fontId="0" fillId="0" borderId="17" xfId="0" applyBorder="1"/>
    <xf numFmtId="0" fontId="0" fillId="0" borderId="13" xfId="0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41" xfId="0" applyBorder="1"/>
    <xf numFmtId="0" fontId="0" fillId="0" borderId="24" xfId="0" applyBorder="1"/>
    <xf numFmtId="0" fontId="0" fillId="0" borderId="15" xfId="0" applyBorder="1" applyAlignment="1">
      <alignment horizontal="center" vertical="center"/>
    </xf>
    <xf numFmtId="0" fontId="0" fillId="0" borderId="25" xfId="0" applyBorder="1"/>
    <xf numFmtId="0" fontId="0" fillId="0" borderId="8" xfId="0" applyBorder="1"/>
    <xf numFmtId="0" fontId="0" fillId="0" borderId="19" xfId="0" applyBorder="1" applyAlignment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GRÁFICO</a:t>
            </a:r>
            <a:r>
              <a:rPr lang="es-SV" b="1" baseline="0"/>
              <a:t> 2. </a:t>
            </a:r>
            <a:r>
              <a:rPr lang="es-SV" b="1"/>
              <a:t>NÚMERO DE CONSULTAS REALIZADAS POR FONDO DOCUMENTAL</a:t>
            </a:r>
            <a:endParaRPr lang="es-SV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'POB. ATENDIDA AGN enro-ma. 2022'!$O$7:$O$14</c:f>
              <c:strCache>
                <c:ptCount val="8"/>
                <c:pt idx="0">
                  <c:v>Biblioteca</c:v>
                </c:pt>
                <c:pt idx="1">
                  <c:v>Fondo Digital </c:v>
                </c:pt>
                <c:pt idx="2">
                  <c:v>Gobernación</c:v>
                </c:pt>
                <c:pt idx="3">
                  <c:v>MINED</c:v>
                </c:pt>
                <c:pt idx="4">
                  <c:v>Etnografia </c:v>
                </c:pt>
                <c:pt idx="5">
                  <c:v>Federacion </c:v>
                </c:pt>
                <c:pt idx="6">
                  <c:v>Municipalidades</c:v>
                </c:pt>
                <c:pt idx="7">
                  <c:v>Mapoteca </c:v>
                </c:pt>
              </c:strCache>
            </c:strRef>
          </c:cat>
          <c:val>
            <c:numRef>
              <c:f>'POB. ATENDIDA AGN enro-ma. 2022'!$S$7:$S$14</c:f>
              <c:numCache>
                <c:formatCode>General</c:formatCode>
                <c:ptCount val="8"/>
                <c:pt idx="0">
                  <c:v>221</c:v>
                </c:pt>
                <c:pt idx="1">
                  <c:v>3</c:v>
                </c:pt>
                <c:pt idx="2">
                  <c:v>2</c:v>
                </c:pt>
                <c:pt idx="3">
                  <c:v>10</c:v>
                </c:pt>
                <c:pt idx="4">
                  <c:v>13</c:v>
                </c:pt>
                <c:pt idx="5">
                  <c:v>9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4140864"/>
        <c:axId val="174133376"/>
      </c:barChart>
      <c:catAx>
        <c:axId val="1741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Fondo documental</a:t>
                </a:r>
                <a:endParaRPr lang="es-SV"/>
              </a:p>
            </c:rich>
          </c:tx>
          <c:layout>
            <c:manualLayout>
              <c:xMode val="edge"/>
              <c:yMode val="edge"/>
              <c:x val="0.454670905410751"/>
              <c:y val="0.9348719761039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33376"/>
        <c:crosses val="autoZero"/>
        <c:auto val="1"/>
        <c:lblAlgn val="ctr"/>
        <c:lblOffset val="100"/>
        <c:noMultiLvlLbl val="0"/>
      </c:catAx>
      <c:valAx>
        <c:axId val="1741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consultas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GRÁFICO</a:t>
            </a:r>
            <a:r>
              <a:rPr lang="es-SV" b="1" baseline="0"/>
              <a:t> 2. </a:t>
            </a:r>
            <a:r>
              <a:rPr lang="es-SV" b="1"/>
              <a:t>NÚMERO DE CONSULTAS REALIZADAS POR FONDO DOCUMENTAL</a:t>
            </a:r>
            <a:endParaRPr lang="es-SV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"Total de consultas"</c:f>
              <c:strCache>
                <c:ptCount val="1"/>
                <c:pt idx="0">
                  <c:v>Total de consultas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'POB. ATENDIDA AGN enro-ma. 2022'!$AB$7:$AB$18</c:f>
              <c:strCache>
                <c:ptCount val="12"/>
                <c:pt idx="0">
                  <c:v>Biblioteca</c:v>
                </c:pt>
                <c:pt idx="1">
                  <c:v>Fondo Digital</c:v>
                </c:pt>
                <c:pt idx="2">
                  <c:v>Etnografia </c:v>
                </c:pt>
                <c:pt idx="3">
                  <c:v>Municipalidades</c:v>
                </c:pt>
                <c:pt idx="4">
                  <c:v>MINED</c:v>
                </c:pt>
                <c:pt idx="5">
                  <c:v>Impresos</c:v>
                </c:pt>
                <c:pt idx="6">
                  <c:v>Federación</c:v>
                </c:pt>
                <c:pt idx="7">
                  <c:v>Gobernación</c:v>
                </c:pt>
                <c:pt idx="8">
                  <c:v>Colonial</c:v>
                </c:pt>
                <c:pt idx="9">
                  <c:v>Ministerio de Obras Púb.</c:v>
                </c:pt>
                <c:pt idx="10">
                  <c:v>Correspondencia Gob. La Libertad</c:v>
                </c:pt>
                <c:pt idx="11">
                  <c:v>CNR</c:v>
                </c:pt>
              </c:strCache>
            </c:strRef>
          </c:cat>
          <c:val>
            <c:numRef>
              <c:f>'POB. ATENDIDA AGN enro-ma. 2022'!$AF$7:$AF$18</c:f>
              <c:numCache>
                <c:formatCode>General</c:formatCode>
                <c:ptCount val="12"/>
                <c:pt idx="0">
                  <c:v>247</c:v>
                </c:pt>
                <c:pt idx="1">
                  <c:v>5</c:v>
                </c:pt>
                <c:pt idx="2">
                  <c:v>3</c:v>
                </c:pt>
                <c:pt idx="3">
                  <c:v>15</c:v>
                </c:pt>
                <c:pt idx="4">
                  <c:v>30</c:v>
                </c:pt>
                <c:pt idx="5">
                  <c:v>16</c:v>
                </c:pt>
                <c:pt idx="6">
                  <c:v>2</c:v>
                </c:pt>
                <c:pt idx="7">
                  <c:v>15</c:v>
                </c:pt>
                <c:pt idx="8">
                  <c:v>118</c:v>
                </c:pt>
                <c:pt idx="9">
                  <c:v>19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4140864"/>
        <c:axId val="174133376"/>
      </c:barChart>
      <c:catAx>
        <c:axId val="1741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Fondo documental</a:t>
                </a:r>
                <a:endParaRPr lang="es-SV"/>
              </a:p>
            </c:rich>
          </c:tx>
          <c:layout>
            <c:manualLayout>
              <c:xMode val="edge"/>
              <c:yMode val="edge"/>
              <c:x val="0.454670905410751"/>
              <c:y val="0.9348719761039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33376"/>
        <c:crosses val="autoZero"/>
        <c:auto val="1"/>
        <c:lblAlgn val="ctr"/>
        <c:lblOffset val="100"/>
        <c:noMultiLvlLbl val="0"/>
      </c:catAx>
      <c:valAx>
        <c:axId val="1741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consultas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3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300" b="1"/>
              <a:t>GRÁFICO 3. POBLACIÓN ATENDIDA POR FONDO DOCUMENTAL EN SALA DE CONSULTA AGN </a:t>
            </a:r>
            <a:endParaRPr lang="es-SV" sz="1300" b="1"/>
          </a:p>
          <a:p>
            <a:pPr algn="ctr">
              <a:defRPr lang="es-MX" sz="13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300" b="1"/>
              <a:t>POR SEXO</a:t>
            </a:r>
            <a:endParaRPr lang="es-SV" sz="13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"Masculino"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2022'!$AB$7:$AB$18</c:f>
              <c:strCache>
                <c:ptCount val="12"/>
                <c:pt idx="0">
                  <c:v>Biblioteca</c:v>
                </c:pt>
                <c:pt idx="1">
                  <c:v>Fondo Digital</c:v>
                </c:pt>
                <c:pt idx="2">
                  <c:v>Etnografia </c:v>
                </c:pt>
                <c:pt idx="3">
                  <c:v>Municipalidades</c:v>
                </c:pt>
                <c:pt idx="4">
                  <c:v>MINED</c:v>
                </c:pt>
                <c:pt idx="5">
                  <c:v>Impresos</c:v>
                </c:pt>
                <c:pt idx="6">
                  <c:v>Federación</c:v>
                </c:pt>
                <c:pt idx="7">
                  <c:v>Gobernación</c:v>
                </c:pt>
                <c:pt idx="8">
                  <c:v>Colonial</c:v>
                </c:pt>
                <c:pt idx="9">
                  <c:v>Ministerio de Obras Púb.</c:v>
                </c:pt>
                <c:pt idx="10">
                  <c:v>Correspondencia Gob. La Libertad</c:v>
                </c:pt>
                <c:pt idx="11">
                  <c:v>CNR</c:v>
                </c:pt>
              </c:strCache>
            </c:strRef>
          </c:cat>
          <c:val>
            <c:numRef>
              <c:f>'POB. ATENDIDA AGN enro-ma. 2022'!$AC$7:$AC$18</c:f>
              <c:numCache>
                <c:formatCode>General</c:formatCode>
                <c:ptCount val="12"/>
                <c:pt idx="0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9">
                  <c:v>2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"Femenino"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2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2022'!$AB$7:$AB$18</c:f>
              <c:strCache>
                <c:ptCount val="12"/>
                <c:pt idx="0">
                  <c:v>Biblioteca</c:v>
                </c:pt>
                <c:pt idx="1">
                  <c:v>Fondo Digital</c:v>
                </c:pt>
                <c:pt idx="2">
                  <c:v>Etnografia </c:v>
                </c:pt>
                <c:pt idx="3">
                  <c:v>Municipalidades</c:v>
                </c:pt>
                <c:pt idx="4">
                  <c:v>MINED</c:v>
                </c:pt>
                <c:pt idx="5">
                  <c:v>Impresos</c:v>
                </c:pt>
                <c:pt idx="6">
                  <c:v>Federación</c:v>
                </c:pt>
                <c:pt idx="7">
                  <c:v>Gobernación</c:v>
                </c:pt>
                <c:pt idx="8">
                  <c:v>Colonial</c:v>
                </c:pt>
                <c:pt idx="9">
                  <c:v>Ministerio de Obras Púb.</c:v>
                </c:pt>
                <c:pt idx="10">
                  <c:v>Correspondencia Gob. La Libertad</c:v>
                </c:pt>
                <c:pt idx="11">
                  <c:v>CNR</c:v>
                </c:pt>
              </c:strCache>
            </c:strRef>
          </c:cat>
          <c:val>
            <c:numRef>
              <c:f>'POB. ATENDIDA AGN enro-ma. 2022'!$AD$7:$AD$18</c:f>
              <c:numCache>
                <c:formatCode>General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7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4140864"/>
        <c:axId val="174133376"/>
      </c:barChart>
      <c:catAx>
        <c:axId val="1741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Fondo documental</a:t>
                </a:r>
                <a:endParaRPr lang="es-SV"/>
              </a:p>
            </c:rich>
          </c:tx>
          <c:layout>
            <c:manualLayout>
              <c:xMode val="edge"/>
              <c:yMode val="edge"/>
              <c:x val="0.456137699412259"/>
              <c:y val="0.8637714843189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33376"/>
        <c:crosses val="autoZero"/>
        <c:auto val="1"/>
        <c:lblAlgn val="ctr"/>
        <c:lblOffset val="100"/>
        <c:noMultiLvlLbl val="0"/>
      </c:catAx>
      <c:valAx>
        <c:axId val="1741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N°</a:t>
                </a:r>
                <a:r>
                  <a:rPr lang="en-US" baseline="0"/>
                  <a:t> </a:t>
                </a:r>
                <a:r>
                  <a:rPr lang="en-US"/>
                  <a:t>de personas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>
            <a:defRPr lang="es-MX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600" b="1" i="0" baseline="0">
                <a:effectLst/>
              </a:rPr>
              <a:t>GRÁFICO 1. RANGO DE EDADES</a:t>
            </a:r>
            <a:endParaRPr lang="es-SV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41900885281798"/>
          <c:y val="0.117386785449146"/>
          <c:w val="0.897839858137809"/>
          <c:h val="0.813724520515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"Rango de edades"</c:f>
              <c:strCache>
                <c:ptCount val="1"/>
                <c:pt idx="0">
                  <c:v>Rango de edades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abril 2022'!$I$6:$K$6</c:f>
              <c:strCache>
                <c:ptCount val="3"/>
                <c:pt idx="0">
                  <c:v>18-24 AÑOS</c:v>
                </c:pt>
                <c:pt idx="1">
                  <c:v>25-59 AÑOS</c:v>
                </c:pt>
                <c:pt idx="2">
                  <c:v>60 AÑOS O MÁS</c:v>
                </c:pt>
              </c:strCache>
            </c:strRef>
          </c:cat>
          <c:val>
            <c:numRef>
              <c:f>'POB. ATENDIDA AGN abril 2022'!$I$6:$K$6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"N° de personas"</c:f>
              <c:strCache>
                <c:ptCount val="1"/>
                <c:pt idx="0">
                  <c:v>N° de personas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2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abril 2022'!$I$6:$K$6</c:f>
              <c:strCache>
                <c:ptCount val="3"/>
                <c:pt idx="0">
                  <c:v>18-24 AÑOS</c:v>
                </c:pt>
                <c:pt idx="1">
                  <c:v>25-59 AÑOS</c:v>
                </c:pt>
                <c:pt idx="2">
                  <c:v>60 AÑOS O MÁS</c:v>
                </c:pt>
              </c:strCache>
            </c:strRef>
          </c:cat>
          <c:val>
            <c:numRef>
              <c:f>'POB. ATENDIDA AGN abril 2022'!$I$16:$K$16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110592"/>
        <c:axId val="103113504"/>
      </c:barChart>
      <c:catAx>
        <c:axId val="103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113504"/>
        <c:crosses val="autoZero"/>
        <c:auto val="1"/>
        <c:lblAlgn val="ctr"/>
        <c:lblOffset val="100"/>
        <c:noMultiLvlLbl val="0"/>
      </c:catAx>
      <c:valAx>
        <c:axId val="1031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N° de personas</a:t>
                </a:r>
                <a:endParaRPr lang="es-SV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11059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externalData r:id="rId1">
    <c:autoUpdate val="0"/>
  </c:externalData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GRÁFICO</a:t>
            </a:r>
            <a:r>
              <a:rPr lang="es-SV" b="1" baseline="0"/>
              <a:t> 2. </a:t>
            </a:r>
            <a:r>
              <a:rPr lang="es-SV" b="1"/>
              <a:t>NÚMERO DE CONSULTAS REALIZADAS POR FONDO DOCUMENTAL</a:t>
            </a:r>
            <a:endParaRPr lang="es-SV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"Fondo documental"</c:f>
              <c:strCache>
                <c:ptCount val="1"/>
                <c:pt idx="0">
                  <c:v>Fondo documental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'POB. ATENDIDA AGN abril 2022'!$B$7:$B$15</c:f>
              <c:strCache>
                <c:ptCount val="9"/>
                <c:pt idx="1">
                  <c:v>Biblioteca</c:v>
                </c:pt>
                <c:pt idx="2">
                  <c:v>Fondo Digital </c:v>
                </c:pt>
                <c:pt idx="3">
                  <c:v>Gobernación</c:v>
                </c:pt>
                <c:pt idx="4">
                  <c:v>MINED</c:v>
                </c:pt>
                <c:pt idx="5">
                  <c:v>impresos</c:v>
                </c:pt>
                <c:pt idx="6">
                  <c:v>Federacion </c:v>
                </c:pt>
                <c:pt idx="7">
                  <c:v>Municipalidades</c:v>
                </c:pt>
                <c:pt idx="8">
                  <c:v>Mapoteca </c:v>
                </c:pt>
              </c:strCache>
            </c:strRef>
          </c:cat>
          <c:val>
            <c:numRef>
              <c:f>'POB. ATENDIDA AGN abril 2022'!$F$7:$F$15</c:f>
              <c:numCache>
                <c:formatCode>General</c:formatCode>
                <c:ptCount val="9"/>
                <c:pt idx="1">
                  <c:v>46</c:v>
                </c:pt>
                <c:pt idx="2">
                  <c:v>2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4140864"/>
        <c:axId val="174133376"/>
      </c:barChart>
      <c:catAx>
        <c:axId val="1741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Fondo documental</a:t>
                </a:r>
                <a:endParaRPr lang="es-SV"/>
              </a:p>
            </c:rich>
          </c:tx>
          <c:layout>
            <c:manualLayout>
              <c:xMode val="edge"/>
              <c:yMode val="edge"/>
              <c:x val="0.454670905410751"/>
              <c:y val="0.9348719761039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33376"/>
        <c:crosses val="autoZero"/>
        <c:auto val="1"/>
        <c:lblAlgn val="ctr"/>
        <c:lblOffset val="100"/>
        <c:noMultiLvlLbl val="0"/>
      </c:catAx>
      <c:valAx>
        <c:axId val="1741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consultas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externalData r:id="rId1">
    <c:autoUpdate val="0"/>
  </c:externalData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3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300" b="1"/>
              <a:t>GRÁFICO 3. POBLACIÓN ATENDIDA POR FONDO DOCUMENTAL EN SALA DE CONSULTA AGN POR SEXO</a:t>
            </a:r>
            <a:endParaRPr lang="es-SV" sz="13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"Masculino"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abril 2022'!$B$7:$B$15</c:f>
              <c:strCache>
                <c:ptCount val="9"/>
                <c:pt idx="1">
                  <c:v>Biblioteca</c:v>
                </c:pt>
                <c:pt idx="2">
                  <c:v>Fondo Digital </c:v>
                </c:pt>
                <c:pt idx="3">
                  <c:v>Gobernación</c:v>
                </c:pt>
                <c:pt idx="4">
                  <c:v>MINED</c:v>
                </c:pt>
                <c:pt idx="5">
                  <c:v>impresos</c:v>
                </c:pt>
                <c:pt idx="6">
                  <c:v>Federacion </c:v>
                </c:pt>
                <c:pt idx="7">
                  <c:v>Municipalidades</c:v>
                </c:pt>
                <c:pt idx="8">
                  <c:v>Mapoteca </c:v>
                </c:pt>
              </c:strCache>
            </c:strRef>
          </c:cat>
          <c:val>
            <c:numRef>
              <c:f>'POB. ATENDIDA AGN abril 2022'!$C$7:$C$15</c:f>
              <c:numCache>
                <c:formatCode>General</c:formatCode>
                <c:ptCount val="9"/>
                <c:pt idx="1">
                  <c:v>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"Femenino"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2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abril 2022'!$B$7:$B$15</c:f>
              <c:strCache>
                <c:ptCount val="9"/>
                <c:pt idx="1">
                  <c:v>Biblioteca</c:v>
                </c:pt>
                <c:pt idx="2">
                  <c:v>Fondo Digital </c:v>
                </c:pt>
                <c:pt idx="3">
                  <c:v>Gobernación</c:v>
                </c:pt>
                <c:pt idx="4">
                  <c:v>MINED</c:v>
                </c:pt>
                <c:pt idx="5">
                  <c:v>impresos</c:v>
                </c:pt>
                <c:pt idx="6">
                  <c:v>Federacion </c:v>
                </c:pt>
                <c:pt idx="7">
                  <c:v>Municipalidades</c:v>
                </c:pt>
                <c:pt idx="8">
                  <c:v>Mapoteca </c:v>
                </c:pt>
              </c:strCache>
            </c:strRef>
          </c:cat>
          <c:val>
            <c:numRef>
              <c:f>'POB. ATENDIDA AGN abril 2022'!$D$7:$D$15</c:f>
              <c:numCache>
                <c:formatCode>General</c:formatCode>
                <c:ptCount val="9"/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4140864"/>
        <c:axId val="174133376"/>
      </c:barChart>
      <c:catAx>
        <c:axId val="1741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Fondo documental</a:t>
                </a:r>
                <a:endParaRPr lang="es-SV"/>
              </a:p>
            </c:rich>
          </c:tx>
          <c:layout>
            <c:manualLayout>
              <c:xMode val="edge"/>
              <c:yMode val="edge"/>
              <c:x val="0.456137699412259"/>
              <c:y val="0.8637714843189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33376"/>
        <c:crosses val="autoZero"/>
        <c:auto val="1"/>
        <c:lblAlgn val="ctr"/>
        <c:lblOffset val="100"/>
        <c:noMultiLvlLbl val="0"/>
      </c:catAx>
      <c:valAx>
        <c:axId val="1741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N°</a:t>
                </a:r>
                <a:r>
                  <a:rPr lang="en-US" baseline="0"/>
                  <a:t> </a:t>
                </a:r>
                <a:r>
                  <a:rPr lang="en-US"/>
                  <a:t>de personas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>
            <a:defRPr lang="es-MX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externalData r:id="rId1">
    <c:autoUpdate val="0"/>
  </c:externalData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100" b="1"/>
              <a:t>GRÁFICO 4. POBLACIÓN ATENDIDA POR LUGAR DE PROCEDENCIA EN SALA DE CONSULTA AGN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chemeClr val="accent2">
                    <a:alpha val="38000"/>
                  </a:scheme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chemeClr val="accent4">
                    <a:alpha val="38000"/>
                  </a:scheme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chemeClr val="accent6">
                    <a:alpha val="38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0.237237237237237"/>
                  <c:y val="0.110236220472441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s-MX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08575350182929"/>
                  <c:y val="0.0171705799218536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s-MX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16536163456951"/>
                  <c:y val="0.0275729190736034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s-MX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'POB. ATENDIDA AGN abril 2022'!$F$102:$F$104</c:f>
              <c:strCache>
                <c:ptCount val="3"/>
                <c:pt idx="0">
                  <c:v>San Salvador, La Paz, Ahuachapán, La Libertad</c:v>
                </c:pt>
                <c:pt idx="1">
                  <c:v>Usulután</c:v>
                </c:pt>
                <c:pt idx="2">
                  <c:v>La Libertad</c:v>
                </c:pt>
              </c:strCache>
            </c:strRef>
          </c:cat>
          <c:val>
            <c:numRef>
              <c:f>'POB. ATENDIDA AGN abril 2022'!$I$102:$I$104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600" b="1" i="0" baseline="0">
                <a:effectLst/>
              </a:rPr>
              <a:t>GRÁFICO 1. RANGO DE EDADES</a:t>
            </a:r>
            <a:endParaRPr lang="es-SV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41900885281798"/>
          <c:y val="0.117386785449146"/>
          <c:w val="0.897839858137809"/>
          <c:h val="0.813724520515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"Rango de edades"</c:f>
              <c:strCache>
                <c:ptCount val="1"/>
                <c:pt idx="0">
                  <c:v>Rango de edades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2022'!$V$6:$X$6</c:f>
              <c:strCache>
                <c:ptCount val="3"/>
                <c:pt idx="0">
                  <c:v>18-24 AÑOS</c:v>
                </c:pt>
                <c:pt idx="1">
                  <c:v>25-59 AÑOS</c:v>
                </c:pt>
                <c:pt idx="2">
                  <c:v>60 AÑOS O MÁS</c:v>
                </c:pt>
              </c:strCache>
            </c:strRef>
          </c:cat>
          <c:val>
            <c:numRef>
              <c:f>'POB. ATENDIDA AGN enro-ma. 2022'!$V$6:$X$6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"N° de personas"</c:f>
              <c:strCache>
                <c:ptCount val="1"/>
                <c:pt idx="0">
                  <c:v>N° de personas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2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2022'!$V$6:$X$6</c:f>
              <c:strCache>
                <c:ptCount val="3"/>
                <c:pt idx="0">
                  <c:v>18-24 AÑOS</c:v>
                </c:pt>
                <c:pt idx="1">
                  <c:v>25-59 AÑOS</c:v>
                </c:pt>
                <c:pt idx="2">
                  <c:v>60 AÑOS O MÁS</c:v>
                </c:pt>
              </c:strCache>
            </c:strRef>
          </c:cat>
          <c:val>
            <c:numRef>
              <c:f>'POB. ATENDIDA AGN enro-ma. 2022'!$V$15:$X$15</c:f>
              <c:numCache>
                <c:formatCode>General</c:formatCode>
                <c:ptCount val="3"/>
                <c:pt idx="0">
                  <c:v>2</c:v>
                </c:pt>
                <c:pt idx="1">
                  <c:v>36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110592"/>
        <c:axId val="103113504"/>
      </c:barChart>
      <c:catAx>
        <c:axId val="103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113504"/>
        <c:crosses val="autoZero"/>
        <c:auto val="1"/>
        <c:lblAlgn val="ctr"/>
        <c:lblOffset val="100"/>
        <c:noMultiLvlLbl val="0"/>
      </c:catAx>
      <c:valAx>
        <c:axId val="1031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N° de personas</a:t>
                </a:r>
                <a:endParaRPr lang="es-SV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11059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3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300" b="1"/>
              <a:t>GRÁFICO 3. POBLACIÓN ATENDIDA POR FONDO DOCUMENTAL EN SALA DE CONSULTA AGN </a:t>
            </a:r>
            <a:endParaRPr lang="es-SV" sz="1300" b="1"/>
          </a:p>
          <a:p>
            <a:pPr algn="ctr">
              <a:defRPr lang="es-MX" sz="13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300" b="1"/>
              <a:t>POR SEXO</a:t>
            </a:r>
            <a:endParaRPr lang="es-SV" sz="13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"Masculino"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2022'!$O$7:$O$14</c:f>
              <c:strCache>
                <c:ptCount val="8"/>
                <c:pt idx="0">
                  <c:v>Biblioteca</c:v>
                </c:pt>
                <c:pt idx="1">
                  <c:v>Fondo Digital </c:v>
                </c:pt>
                <c:pt idx="2">
                  <c:v>Gobernación</c:v>
                </c:pt>
                <c:pt idx="3">
                  <c:v>MINED</c:v>
                </c:pt>
                <c:pt idx="4">
                  <c:v>Etnografia </c:v>
                </c:pt>
                <c:pt idx="5">
                  <c:v>Federacion </c:v>
                </c:pt>
                <c:pt idx="6">
                  <c:v>Municipalidades</c:v>
                </c:pt>
                <c:pt idx="7">
                  <c:v>Mapoteca </c:v>
                </c:pt>
              </c:strCache>
            </c:strRef>
          </c:cat>
          <c:val>
            <c:numRef>
              <c:f>'POB. ATENDIDA AGN enro-ma. 2022'!$P$7:$P$14</c:f>
              <c:numCache>
                <c:formatCode>General</c:formatCode>
                <c:ptCount val="8"/>
                <c:pt idx="0">
                  <c:v>12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"Femenino"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2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2022'!$O$7:$O$14</c:f>
              <c:strCache>
                <c:ptCount val="8"/>
                <c:pt idx="0">
                  <c:v>Biblioteca</c:v>
                </c:pt>
                <c:pt idx="1">
                  <c:v>Fondo Digital </c:v>
                </c:pt>
                <c:pt idx="2">
                  <c:v>Gobernación</c:v>
                </c:pt>
                <c:pt idx="3">
                  <c:v>MINED</c:v>
                </c:pt>
                <c:pt idx="4">
                  <c:v>Etnografia </c:v>
                </c:pt>
                <c:pt idx="5">
                  <c:v>Federacion </c:v>
                </c:pt>
                <c:pt idx="6">
                  <c:v>Municipalidades</c:v>
                </c:pt>
                <c:pt idx="7">
                  <c:v>Mapoteca </c:v>
                </c:pt>
              </c:strCache>
            </c:strRef>
          </c:cat>
          <c:val>
            <c:numRef>
              <c:f>'POB. ATENDIDA AGN enro-ma. 2022'!$Q$7:$Q$14</c:f>
              <c:numCache>
                <c:formatCode>General</c:formatCode>
                <c:ptCount val="8"/>
                <c:pt idx="0">
                  <c:v>19</c:v>
                </c:pt>
                <c:pt idx="1">
                  <c:v>3</c:v>
                </c:pt>
                <c:pt idx="4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4140864"/>
        <c:axId val="174133376"/>
      </c:barChart>
      <c:catAx>
        <c:axId val="1741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Fondo documental</a:t>
                </a:r>
                <a:endParaRPr lang="es-SV"/>
              </a:p>
            </c:rich>
          </c:tx>
          <c:layout>
            <c:manualLayout>
              <c:xMode val="edge"/>
              <c:yMode val="edge"/>
              <c:x val="0.456137699412259"/>
              <c:y val="0.8637714843189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33376"/>
        <c:crosses val="autoZero"/>
        <c:auto val="1"/>
        <c:lblAlgn val="ctr"/>
        <c:lblOffset val="100"/>
        <c:noMultiLvlLbl val="0"/>
      </c:catAx>
      <c:valAx>
        <c:axId val="1741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N°</a:t>
                </a:r>
                <a:r>
                  <a:rPr lang="en-US" baseline="0"/>
                  <a:t> </a:t>
                </a:r>
                <a:r>
                  <a:rPr lang="en-US"/>
                  <a:t>de personas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>
            <a:defRPr lang="es-MX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cap="all" baseline="0">
                <a:effectLst/>
              </a:rPr>
              <a:t>GRÁFICO 4. POBLACIÓN ATENDIDA POR lugar de procedencia EN SALA DE CONSULTA AGN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"Departamento"</c:f>
              <c:strCache>
                <c:ptCount val="1"/>
                <c:pt idx="0">
                  <c:v>Departamento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MX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MX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MX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MX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MX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'POB. ATENDIDA AGN enro-ma. 2022'!$S$99:$S$103</c:f>
              <c:strCache>
                <c:ptCount val="5"/>
                <c:pt idx="0">
                  <c:v>San Salvador </c:v>
                </c:pt>
                <c:pt idx="1">
                  <c:v>Usulután </c:v>
                </c:pt>
                <c:pt idx="2">
                  <c:v>San Miguel </c:v>
                </c:pt>
                <c:pt idx="3">
                  <c:v>La Libertad </c:v>
                </c:pt>
                <c:pt idx="4">
                  <c:v>Chalatenango </c:v>
                </c:pt>
              </c:strCache>
            </c:strRef>
          </c:cat>
          <c:val>
            <c:numRef>
              <c:f>'POB. ATENDIDA AGN enro-ma. 2022'!$V$99:$V$103</c:f>
              <c:numCache>
                <c:formatCode>General</c:formatCode>
                <c:ptCount val="5"/>
                <c:pt idx="0">
                  <c:v>37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600" b="1" i="0" baseline="0">
                <a:effectLst/>
              </a:rPr>
              <a:t>GRÁFICO 1. RANGO DE EDADES</a:t>
            </a:r>
            <a:endParaRPr lang="es-SV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41900885281798"/>
          <c:y val="0.117386785449146"/>
          <c:w val="0.897839858137809"/>
          <c:h val="0.813724520515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"Rango de edades"</c:f>
              <c:strCache>
                <c:ptCount val="1"/>
                <c:pt idx="0">
                  <c:v>Rango de edades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2022'!$I$6:$K$6</c:f>
              <c:strCache>
                <c:ptCount val="3"/>
                <c:pt idx="0">
                  <c:v>18-24 AÑOS</c:v>
                </c:pt>
                <c:pt idx="1">
                  <c:v>25-59 AÑOS</c:v>
                </c:pt>
                <c:pt idx="2">
                  <c:v>60 AÑOS O MÁS</c:v>
                </c:pt>
              </c:strCache>
            </c:strRef>
          </c:cat>
          <c:val>
            <c:numRef>
              <c:f>'POB. ATENDIDA AGN enro-ma. 2022'!$I$6:$K$6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"N° de personas"</c:f>
              <c:strCache>
                <c:ptCount val="1"/>
                <c:pt idx="0">
                  <c:v>N° de personas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2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2022'!$I$6:$K$6</c:f>
              <c:strCache>
                <c:ptCount val="3"/>
                <c:pt idx="0">
                  <c:v>18-24 AÑOS</c:v>
                </c:pt>
                <c:pt idx="1">
                  <c:v>25-59 AÑOS</c:v>
                </c:pt>
                <c:pt idx="2">
                  <c:v>60 AÑOS O MÁS</c:v>
                </c:pt>
              </c:strCache>
            </c:strRef>
          </c:cat>
          <c:val>
            <c:numRef>
              <c:f>'POB. ATENDIDA AGN enro-ma. 2022'!$I$16:$K$16</c:f>
              <c:numCache>
                <c:formatCode>General</c:formatCode>
                <c:ptCount val="3"/>
                <c:pt idx="0">
                  <c:v>2</c:v>
                </c:pt>
                <c:pt idx="1">
                  <c:v>25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110592"/>
        <c:axId val="103113504"/>
      </c:barChart>
      <c:catAx>
        <c:axId val="103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113504"/>
        <c:crosses val="autoZero"/>
        <c:auto val="1"/>
        <c:lblAlgn val="ctr"/>
        <c:lblOffset val="100"/>
        <c:noMultiLvlLbl val="0"/>
      </c:catAx>
      <c:valAx>
        <c:axId val="1031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N° de personas</a:t>
                </a:r>
                <a:endParaRPr lang="es-SV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11059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GRÁFICO</a:t>
            </a:r>
            <a:r>
              <a:rPr lang="es-SV" b="1" baseline="0"/>
              <a:t> 2. </a:t>
            </a:r>
            <a:r>
              <a:rPr lang="es-SV" b="1"/>
              <a:t>NÚMERO DE CONSULTAS REALIZADAS POR FONDO DOCUMENTAL</a:t>
            </a:r>
            <a:endParaRPr lang="es-SV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"Fondo documental"</c:f>
              <c:strCache>
                <c:ptCount val="1"/>
                <c:pt idx="0">
                  <c:v>Fondo documental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'POB. ATENDIDA AGN enro-ma. 2022'!$B$7:$B$15</c:f>
              <c:strCache>
                <c:ptCount val="9"/>
                <c:pt idx="0">
                  <c:v>Alberto Masferrer</c:v>
                </c:pt>
                <c:pt idx="1">
                  <c:v>Biblioteca</c:v>
                </c:pt>
                <c:pt idx="2">
                  <c:v>MINED</c:v>
                </c:pt>
                <c:pt idx="3">
                  <c:v>Gobernación</c:v>
                </c:pt>
                <c:pt idx="4">
                  <c:v>Tierra</c:v>
                </c:pt>
                <c:pt idx="5">
                  <c:v>Arsobispado</c:v>
                </c:pt>
                <c:pt idx="6">
                  <c:v>Fototeca</c:v>
                </c:pt>
                <c:pt idx="7">
                  <c:v>Minist.Obras Públicas</c:v>
                </c:pt>
              </c:strCache>
            </c:strRef>
          </c:cat>
          <c:val>
            <c:numRef>
              <c:f>'POB. ATENDIDA AGN enro-ma. 2022'!$F$7:$F$15</c:f>
              <c:numCache>
                <c:formatCode>General</c:formatCode>
                <c:ptCount val="9"/>
                <c:pt idx="0">
                  <c:v>62</c:v>
                </c:pt>
                <c:pt idx="1">
                  <c:v>135</c:v>
                </c:pt>
                <c:pt idx="2">
                  <c:v>57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4140864"/>
        <c:axId val="174133376"/>
      </c:barChart>
      <c:catAx>
        <c:axId val="1741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Fondo documental</a:t>
                </a:r>
                <a:endParaRPr lang="es-SV"/>
              </a:p>
            </c:rich>
          </c:tx>
          <c:layout>
            <c:manualLayout>
              <c:xMode val="edge"/>
              <c:yMode val="edge"/>
              <c:x val="0.454670905410751"/>
              <c:y val="0.9348719761039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33376"/>
        <c:crosses val="autoZero"/>
        <c:auto val="1"/>
        <c:lblAlgn val="ctr"/>
        <c:lblOffset val="100"/>
        <c:noMultiLvlLbl val="0"/>
      </c:catAx>
      <c:valAx>
        <c:axId val="1741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consultas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3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300" b="1"/>
              <a:t>GRÁFICO 3. POBLACIÓN ATENDIDA POR FONDO DOCUMENTAL EN SALA DE CONSULTA AGN POR SEXO</a:t>
            </a:r>
            <a:endParaRPr lang="es-SV" sz="13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"Masculino"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2022'!$B$7:$B$15</c:f>
              <c:strCache>
                <c:ptCount val="9"/>
                <c:pt idx="0">
                  <c:v>Alberto Masferrer</c:v>
                </c:pt>
                <c:pt idx="1">
                  <c:v>Biblioteca</c:v>
                </c:pt>
                <c:pt idx="2">
                  <c:v>MINED</c:v>
                </c:pt>
                <c:pt idx="3">
                  <c:v>Gobernación</c:v>
                </c:pt>
                <c:pt idx="4">
                  <c:v>Tierra</c:v>
                </c:pt>
                <c:pt idx="5">
                  <c:v>Arsobispado</c:v>
                </c:pt>
                <c:pt idx="6">
                  <c:v>Fototeca</c:v>
                </c:pt>
                <c:pt idx="7">
                  <c:v>Minist.Obras Públicas</c:v>
                </c:pt>
              </c:strCache>
            </c:strRef>
          </c:cat>
          <c:val>
            <c:numRef>
              <c:f>'POB. ATENDIDA AGN enro-ma. 2022'!$C$7:$C$15</c:f>
              <c:numCache>
                <c:formatCode>General</c:formatCode>
                <c:ptCount val="9"/>
                <c:pt idx="0">
                  <c:v>1</c:v>
                </c:pt>
                <c:pt idx="1">
                  <c:v>12</c:v>
                </c:pt>
                <c:pt idx="2">
                  <c:v>6</c:v>
                </c:pt>
                <c:pt idx="3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"Femenino"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2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2022'!$B$7:$B$15</c:f>
              <c:strCache>
                <c:ptCount val="9"/>
                <c:pt idx="0">
                  <c:v>Alberto Masferrer</c:v>
                </c:pt>
                <c:pt idx="1">
                  <c:v>Biblioteca</c:v>
                </c:pt>
                <c:pt idx="2">
                  <c:v>MINED</c:v>
                </c:pt>
                <c:pt idx="3">
                  <c:v>Gobernación</c:v>
                </c:pt>
                <c:pt idx="4">
                  <c:v>Tierra</c:v>
                </c:pt>
                <c:pt idx="5">
                  <c:v>Arsobispado</c:v>
                </c:pt>
                <c:pt idx="6">
                  <c:v>Fototeca</c:v>
                </c:pt>
                <c:pt idx="7">
                  <c:v>Minist.Obras Públicas</c:v>
                </c:pt>
              </c:strCache>
            </c:strRef>
          </c:cat>
          <c:val>
            <c:numRef>
              <c:f>'POB. ATENDIDA AGN enro-ma. 2022'!$D$7:$D$15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4140864"/>
        <c:axId val="174133376"/>
      </c:barChart>
      <c:catAx>
        <c:axId val="1741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Fondo documental</a:t>
                </a:r>
                <a:endParaRPr lang="es-SV"/>
              </a:p>
            </c:rich>
          </c:tx>
          <c:layout>
            <c:manualLayout>
              <c:xMode val="edge"/>
              <c:yMode val="edge"/>
              <c:x val="0.456137699412259"/>
              <c:y val="0.8637714843189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33376"/>
        <c:crosses val="autoZero"/>
        <c:auto val="1"/>
        <c:lblAlgn val="ctr"/>
        <c:lblOffset val="100"/>
        <c:noMultiLvlLbl val="0"/>
      </c:catAx>
      <c:valAx>
        <c:axId val="1741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N°</a:t>
                </a:r>
                <a:r>
                  <a:rPr lang="en-US" baseline="0"/>
                  <a:t> </a:t>
                </a:r>
                <a:r>
                  <a:rPr lang="en-US"/>
                  <a:t>de personas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>
            <a:defRPr lang="es-MX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GRÁFICO 4. POBLACIÓN ATENDIDA POR LUGAR DE PROCEDENCIA EN SALA DE CONSULTA AGN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chemeClr val="accent2">
                    <a:alpha val="38000"/>
                  </a:scheme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chemeClr val="accent4">
                    <a:alpha val="38000"/>
                  </a:scheme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chemeClr val="accent6">
                    <a:alpha val="38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0.237237237237237"/>
                  <c:y val="0.110236220472441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s-MX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08575350182929"/>
                  <c:y val="0.0171705799218536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s-MX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16536163456951"/>
                  <c:y val="0.0275729190736034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s-MX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'POB. ATENDIDA AGN enro-ma. 2022'!$F$102:$F$104</c:f>
              <c:strCache>
                <c:ptCount val="3"/>
                <c:pt idx="0">
                  <c:v>San Salvador, La Paz, Ahuachapán, La Libertad</c:v>
                </c:pt>
                <c:pt idx="1">
                  <c:v>Usulután</c:v>
                </c:pt>
                <c:pt idx="2">
                  <c:v>San Salvador </c:v>
                </c:pt>
              </c:strCache>
            </c:strRef>
          </c:cat>
          <c:val>
            <c:numRef>
              <c:f>'POB. ATENDIDA AGN enro-ma. 2022'!$I$102:$I$104</c:f>
              <c:numCache>
                <c:formatCode>General</c:formatCode>
                <c:ptCount val="3"/>
                <c:pt idx="0">
                  <c:v>31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s-MX"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600" b="1" i="0" baseline="0">
                <a:effectLst/>
              </a:rPr>
              <a:t>GRÁFICO 1. RANGO DE EDADES</a:t>
            </a:r>
            <a:endParaRPr lang="es-SV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41900885281798"/>
          <c:y val="0.117386785449146"/>
          <c:w val="0.897839858137809"/>
          <c:h val="0.813724520515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"Rango de edades"</c:f>
              <c:strCache>
                <c:ptCount val="1"/>
                <c:pt idx="0">
                  <c:v>Rango de edades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2022'!$AI$6:$AK$6</c:f>
              <c:strCache>
                <c:ptCount val="3"/>
                <c:pt idx="0">
                  <c:v>18-24 AÑOS</c:v>
                </c:pt>
                <c:pt idx="1">
                  <c:v>25-59 AÑOS</c:v>
                </c:pt>
                <c:pt idx="2">
                  <c:v>60 AÑOS O MÁS</c:v>
                </c:pt>
              </c:strCache>
            </c:strRef>
          </c:cat>
          <c:val>
            <c:numRef>
              <c:f>'POB. ATENDIDA AGN enro-ma. 2022'!$AI$6:$AK$6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"N° de personas"</c:f>
              <c:strCache>
                <c:ptCount val="1"/>
                <c:pt idx="0">
                  <c:v>N° de personas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chemeClr val="accent2">
                  <a:alpha val="38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'POB. ATENDIDA AGN enro-ma. 2022'!$AI$6:$AK$6</c:f>
              <c:strCache>
                <c:ptCount val="3"/>
                <c:pt idx="0">
                  <c:v>18-24 AÑOS</c:v>
                </c:pt>
                <c:pt idx="1">
                  <c:v>25-59 AÑOS</c:v>
                </c:pt>
                <c:pt idx="2">
                  <c:v>60 AÑOS O MÁS</c:v>
                </c:pt>
              </c:strCache>
            </c:strRef>
          </c:cat>
          <c:val>
            <c:numRef>
              <c:f>'POB. ATENDIDA AGN enro-ma. 2022'!$AI$19:$AK$19</c:f>
              <c:numCache>
                <c:formatCode>General</c:formatCode>
                <c:ptCount val="3"/>
                <c:pt idx="0">
                  <c:v>11</c:v>
                </c:pt>
                <c:pt idx="1">
                  <c:v>20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110592"/>
        <c:axId val="103113504"/>
      </c:barChart>
      <c:catAx>
        <c:axId val="103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113504"/>
        <c:crosses val="autoZero"/>
        <c:auto val="1"/>
        <c:lblAlgn val="ctr"/>
        <c:lblOffset val="100"/>
        <c:noMultiLvlLbl val="0"/>
      </c:catAx>
      <c:valAx>
        <c:axId val="1031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MX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N° de personas</a:t>
                </a:r>
                <a:endParaRPr lang="es-SV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1105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2" Type="http://schemas.openxmlformats.org/officeDocument/2006/relationships/image" Target="../media/image1.jpeg"/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jpeg"/><Relationship Id="rId4" Type="http://schemas.openxmlformats.org/officeDocument/2006/relationships/chart" Target="../charts/chart15.xml"/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875372</xdr:colOff>
      <xdr:row>0</xdr:row>
      <xdr:rowOff>27751</xdr:rowOff>
    </xdr:from>
    <xdr:to>
      <xdr:col>21</xdr:col>
      <xdr:colOff>483577</xdr:colOff>
      <xdr:row>0</xdr:row>
      <xdr:rowOff>1116141</xdr:rowOff>
    </xdr:to>
    <xdr:pic>
      <xdr:nvPicPr>
        <xdr:cNvPr id="2" name="Imagen 1"/>
        <xdr:cNvPicPr>
          <a:picLocks noChangeAspect="1"/>
        </xdr:cNvPicPr>
      </xdr:nvPicPr>
      <xdr:blipFill>
        <a:blip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2155" y="27305"/>
          <a:ext cx="2132330" cy="1088390"/>
        </a:xfrm>
        <a:prstGeom prst="rect">
          <a:avLst/>
        </a:prstGeom>
      </xdr:spPr>
    </xdr:pic>
    <xdr:clientData/>
  </xdr:twoCellAnchor>
  <xdr:twoCellAnchor>
    <xdr:from>
      <xdr:col>14</xdr:col>
      <xdr:colOff>85726</xdr:colOff>
      <xdr:row>48</xdr:row>
      <xdr:rowOff>78920</xdr:rowOff>
    </xdr:from>
    <xdr:to>
      <xdr:col>24</xdr:col>
      <xdr:colOff>1299483</xdr:colOff>
      <xdr:row>70</xdr:row>
      <xdr:rowOff>161925</xdr:rowOff>
    </xdr:to>
    <xdr:graphicFrame>
      <xdr:nvGraphicFramePr>
        <xdr:cNvPr id="3" name="Gráfico 3"/>
        <xdr:cNvGraphicFramePr/>
      </xdr:nvGraphicFramePr>
      <xdr:xfrm>
        <a:off x="12449175" y="11699240"/>
        <a:ext cx="8700135" cy="42741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95248</xdr:colOff>
      <xdr:row>23</xdr:row>
      <xdr:rowOff>9524</xdr:rowOff>
    </xdr:from>
    <xdr:to>
      <xdr:col>24</xdr:col>
      <xdr:colOff>1304925</xdr:colOff>
      <xdr:row>45</xdr:row>
      <xdr:rowOff>95249</xdr:rowOff>
    </xdr:to>
    <xdr:graphicFrame>
      <xdr:nvGraphicFramePr>
        <xdr:cNvPr id="4" name="Gráfico 6"/>
        <xdr:cNvGraphicFramePr/>
      </xdr:nvGraphicFramePr>
      <xdr:xfrm>
        <a:off x="12458065" y="6866890"/>
        <a:ext cx="8696960" cy="4276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</xdr:colOff>
      <xdr:row>72</xdr:row>
      <xdr:rowOff>47625</xdr:rowOff>
    </xdr:from>
    <xdr:to>
      <xdr:col>24</xdr:col>
      <xdr:colOff>1186070</xdr:colOff>
      <xdr:row>93</xdr:row>
      <xdr:rowOff>124470</xdr:rowOff>
    </xdr:to>
    <xdr:graphicFrame>
      <xdr:nvGraphicFramePr>
        <xdr:cNvPr id="5" name="Gráfico 8"/>
        <xdr:cNvGraphicFramePr/>
      </xdr:nvGraphicFramePr>
      <xdr:xfrm>
        <a:off x="12430125" y="16240125"/>
        <a:ext cx="8605520" cy="40773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1089313</xdr:colOff>
      <xdr:row>94</xdr:row>
      <xdr:rowOff>148070</xdr:rowOff>
    </xdr:from>
    <xdr:to>
      <xdr:col>23</xdr:col>
      <xdr:colOff>803564</xdr:colOff>
      <xdr:row>115</xdr:row>
      <xdr:rowOff>176645</xdr:rowOff>
    </xdr:to>
    <xdr:graphicFrame>
      <xdr:nvGraphicFramePr>
        <xdr:cNvPr id="6" name="Gráfico 10"/>
        <xdr:cNvGraphicFramePr/>
      </xdr:nvGraphicFramePr>
      <xdr:xfrm>
        <a:off x="13452475" y="20531455"/>
        <a:ext cx="6334125" cy="4410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446747</xdr:colOff>
      <xdr:row>0</xdr:row>
      <xdr:rowOff>0</xdr:rowOff>
    </xdr:from>
    <xdr:ext cx="2132330" cy="1088043"/>
    <xdr:pic>
      <xdr:nvPicPr>
        <xdr:cNvPr id="7" name="Imagen 6"/>
        <xdr:cNvPicPr>
          <a:picLocks noChangeAspect="1"/>
        </xdr:cNvPicPr>
      </xdr:nvPicPr>
      <xdr:blipFill>
        <a:blip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555" y="0"/>
          <a:ext cx="2132330" cy="1087755"/>
        </a:xfrm>
        <a:prstGeom prst="rect">
          <a:avLst/>
        </a:prstGeom>
      </xdr:spPr>
    </xdr:pic>
    <xdr:clientData/>
  </xdr:oneCellAnchor>
  <xdr:twoCellAnchor>
    <xdr:from>
      <xdr:col>1</xdr:col>
      <xdr:colOff>104776</xdr:colOff>
      <xdr:row>22</xdr:row>
      <xdr:rowOff>161925</xdr:rowOff>
    </xdr:from>
    <xdr:to>
      <xdr:col>11</xdr:col>
      <xdr:colOff>1238251</xdr:colOff>
      <xdr:row>45</xdr:row>
      <xdr:rowOff>161925</xdr:rowOff>
    </xdr:to>
    <xdr:graphicFrame>
      <xdr:nvGraphicFramePr>
        <xdr:cNvPr id="8" name="Gráfico 12"/>
        <xdr:cNvGraphicFramePr/>
      </xdr:nvGraphicFramePr>
      <xdr:xfrm>
        <a:off x="409575" y="6829425"/>
        <a:ext cx="8905875" cy="4381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66675</xdr:colOff>
      <xdr:row>48</xdr:row>
      <xdr:rowOff>76200</xdr:rowOff>
    </xdr:from>
    <xdr:to>
      <xdr:col>11</xdr:col>
      <xdr:colOff>1228725</xdr:colOff>
      <xdr:row>70</xdr:row>
      <xdr:rowOff>161925</xdr:rowOff>
    </xdr:to>
    <xdr:graphicFrame>
      <xdr:nvGraphicFramePr>
        <xdr:cNvPr id="9" name="Gráfico 13"/>
        <xdr:cNvGraphicFramePr/>
      </xdr:nvGraphicFramePr>
      <xdr:xfrm>
        <a:off x="371475" y="11696700"/>
        <a:ext cx="8934450" cy="4276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333375</xdr:colOff>
      <xdr:row>71</xdr:row>
      <xdr:rowOff>133350</xdr:rowOff>
    </xdr:from>
    <xdr:to>
      <xdr:col>12</xdr:col>
      <xdr:colOff>180975</xdr:colOff>
      <xdr:row>93</xdr:row>
      <xdr:rowOff>38100</xdr:rowOff>
    </xdr:to>
    <xdr:graphicFrame>
      <xdr:nvGraphicFramePr>
        <xdr:cNvPr id="10" name="Gráfico 14"/>
        <xdr:cNvGraphicFramePr/>
      </xdr:nvGraphicFramePr>
      <xdr:xfrm>
        <a:off x="638175" y="16135350"/>
        <a:ext cx="10706100" cy="40957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1428750</xdr:colOff>
      <xdr:row>95</xdr:row>
      <xdr:rowOff>114300</xdr:rowOff>
    </xdr:from>
    <xdr:to>
      <xdr:col>11</xdr:col>
      <xdr:colOff>1</xdr:colOff>
      <xdr:row>115</xdr:row>
      <xdr:rowOff>152400</xdr:rowOff>
    </xdr:to>
    <xdr:graphicFrame>
      <xdr:nvGraphicFramePr>
        <xdr:cNvPr id="11" name="Gráfico 15"/>
        <xdr:cNvGraphicFramePr/>
      </xdr:nvGraphicFramePr>
      <xdr:xfrm>
        <a:off x="1733550" y="20688300"/>
        <a:ext cx="6343650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31</xdr:col>
      <xdr:colOff>446747</xdr:colOff>
      <xdr:row>0</xdr:row>
      <xdr:rowOff>0</xdr:rowOff>
    </xdr:from>
    <xdr:ext cx="2132330" cy="1088043"/>
    <xdr:pic>
      <xdr:nvPicPr>
        <xdr:cNvPr id="12" name="Imagen 11"/>
        <xdr:cNvPicPr>
          <a:picLocks noChangeAspect="1"/>
        </xdr:cNvPicPr>
      </xdr:nvPicPr>
      <xdr:blipFill>
        <a:blip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87930" y="0"/>
          <a:ext cx="2132330" cy="1087755"/>
        </a:xfrm>
        <a:prstGeom prst="rect">
          <a:avLst/>
        </a:prstGeom>
      </xdr:spPr>
    </xdr:pic>
    <xdr:clientData/>
  </xdr:oneCellAnchor>
  <xdr:twoCellAnchor>
    <xdr:from>
      <xdr:col>27</xdr:col>
      <xdr:colOff>17318</xdr:colOff>
      <xdr:row>24</xdr:row>
      <xdr:rowOff>0</xdr:rowOff>
    </xdr:from>
    <xdr:to>
      <xdr:col>37</xdr:col>
      <xdr:colOff>1207945</xdr:colOff>
      <xdr:row>46</xdr:row>
      <xdr:rowOff>85725</xdr:rowOff>
    </xdr:to>
    <xdr:graphicFrame>
      <xdr:nvGraphicFramePr>
        <xdr:cNvPr id="13" name="Gráfico 17"/>
        <xdr:cNvGraphicFramePr/>
      </xdr:nvGraphicFramePr>
      <xdr:xfrm>
        <a:off x="23258145" y="7048500"/>
        <a:ext cx="10296525" cy="4276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114300</xdr:colOff>
      <xdr:row>48</xdr:row>
      <xdr:rowOff>85725</xdr:rowOff>
    </xdr:from>
    <xdr:to>
      <xdr:col>38</xdr:col>
      <xdr:colOff>80282</xdr:colOff>
      <xdr:row>70</xdr:row>
      <xdr:rowOff>161925</xdr:rowOff>
    </xdr:to>
    <xdr:graphicFrame>
      <xdr:nvGraphicFramePr>
        <xdr:cNvPr id="14" name="Gráfico 18"/>
        <xdr:cNvGraphicFramePr/>
      </xdr:nvGraphicFramePr>
      <xdr:xfrm>
        <a:off x="23355300" y="11706225"/>
        <a:ext cx="11529060" cy="426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142875</xdr:colOff>
      <xdr:row>72</xdr:row>
      <xdr:rowOff>57150</xdr:rowOff>
    </xdr:from>
    <xdr:to>
      <xdr:col>38</xdr:col>
      <xdr:colOff>14495</xdr:colOff>
      <xdr:row>93</xdr:row>
      <xdr:rowOff>133995</xdr:rowOff>
    </xdr:to>
    <xdr:graphicFrame>
      <xdr:nvGraphicFramePr>
        <xdr:cNvPr id="15" name="Gráfico 19"/>
        <xdr:cNvGraphicFramePr/>
      </xdr:nvGraphicFramePr>
      <xdr:xfrm>
        <a:off x="23383875" y="16249650"/>
        <a:ext cx="11434445" cy="40773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446747</xdr:colOff>
      <xdr:row>0</xdr:row>
      <xdr:rowOff>0</xdr:rowOff>
    </xdr:from>
    <xdr:ext cx="2132330" cy="1088043"/>
    <xdr:pic>
      <xdr:nvPicPr>
        <xdr:cNvPr id="2" name="Imagen 1"/>
        <xdr:cNvPicPr>
          <a:picLocks noChangeAspect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555" y="0"/>
          <a:ext cx="2132330" cy="1087755"/>
        </a:xfrm>
        <a:prstGeom prst="rect">
          <a:avLst/>
        </a:prstGeom>
      </xdr:spPr>
    </xdr:pic>
    <xdr:clientData/>
  </xdr:oneCellAnchor>
  <xdr:twoCellAnchor>
    <xdr:from>
      <xdr:col>1</xdr:col>
      <xdr:colOff>123825</xdr:colOff>
      <xdr:row>22</xdr:row>
      <xdr:rowOff>161925</xdr:rowOff>
    </xdr:from>
    <xdr:to>
      <xdr:col>11</xdr:col>
      <xdr:colOff>1257300</xdr:colOff>
      <xdr:row>45</xdr:row>
      <xdr:rowOff>161925</xdr:rowOff>
    </xdr:to>
    <xdr:graphicFrame>
      <xdr:nvGraphicFramePr>
        <xdr:cNvPr id="3" name="Gráfico 12"/>
        <xdr:cNvGraphicFramePr/>
      </xdr:nvGraphicFramePr>
      <xdr:xfrm>
        <a:off x="428625" y="7048500"/>
        <a:ext cx="8905875" cy="4381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48</xdr:row>
      <xdr:rowOff>76200</xdr:rowOff>
    </xdr:from>
    <xdr:to>
      <xdr:col>11</xdr:col>
      <xdr:colOff>1228725</xdr:colOff>
      <xdr:row>70</xdr:row>
      <xdr:rowOff>161925</xdr:rowOff>
    </xdr:to>
    <xdr:graphicFrame>
      <xdr:nvGraphicFramePr>
        <xdr:cNvPr id="4" name="Gráfico 13"/>
        <xdr:cNvGraphicFramePr/>
      </xdr:nvGraphicFramePr>
      <xdr:xfrm>
        <a:off x="371475" y="11915775"/>
        <a:ext cx="8934450" cy="4276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71</xdr:row>
      <xdr:rowOff>133350</xdr:rowOff>
    </xdr:from>
    <xdr:to>
      <xdr:col>12</xdr:col>
      <xdr:colOff>180975</xdr:colOff>
      <xdr:row>93</xdr:row>
      <xdr:rowOff>38100</xdr:rowOff>
    </xdr:to>
    <xdr:graphicFrame>
      <xdr:nvGraphicFramePr>
        <xdr:cNvPr id="5" name="Gráfico 14"/>
        <xdr:cNvGraphicFramePr/>
      </xdr:nvGraphicFramePr>
      <xdr:xfrm>
        <a:off x="638175" y="16354425"/>
        <a:ext cx="10763250" cy="40957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1428750</xdr:colOff>
      <xdr:row>95</xdr:row>
      <xdr:rowOff>114300</xdr:rowOff>
    </xdr:from>
    <xdr:to>
      <xdr:col>11</xdr:col>
      <xdr:colOff>1</xdr:colOff>
      <xdr:row>115</xdr:row>
      <xdr:rowOff>152400</xdr:rowOff>
    </xdr:to>
    <xdr:graphicFrame>
      <xdr:nvGraphicFramePr>
        <xdr:cNvPr id="6" name="Gráfico 15"/>
        <xdr:cNvGraphicFramePr/>
      </xdr:nvGraphicFramePr>
      <xdr:xfrm>
        <a:off x="1733550" y="20907375"/>
        <a:ext cx="6343650" cy="419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O105"/>
  <sheetViews>
    <sheetView workbookViewId="0">
      <selection activeCell="D18" sqref="D18"/>
    </sheetView>
  </sheetViews>
  <sheetFormatPr defaultColWidth="9" defaultRowHeight="15"/>
  <cols>
    <col min="1" max="1" width="4.57142857142857" customWidth="1"/>
    <col min="2" max="2" width="23" customWidth="1"/>
    <col min="3" max="3" width="7" customWidth="1"/>
    <col min="4" max="4" width="5.85714285714286" customWidth="1"/>
    <col min="5" max="5" width="6.14285714285714" customWidth="1"/>
    <col min="6" max="6" width="16" customWidth="1"/>
    <col min="7" max="8" width="12.4285714285714" customWidth="1"/>
    <col min="9" max="9" width="10.2857142857143" customWidth="1"/>
    <col min="10" max="10" width="10" customWidth="1"/>
    <col min="11" max="11" width="13.4285714285714" customWidth="1"/>
    <col min="12" max="12" width="46.2857142857143" customWidth="1"/>
    <col min="15" max="15" width="23.2857142857143" style="1" customWidth="1"/>
    <col min="16" max="16" width="6.85714285714286" style="1" customWidth="1"/>
    <col min="17" max="17" width="5" style="1" customWidth="1"/>
    <col min="18" max="18" width="5.85714285714286" style="1" customWidth="1"/>
    <col min="19" max="19" width="14.8571428571429" style="1" customWidth="1"/>
    <col min="20" max="20" width="10.8571428571429" style="1" customWidth="1"/>
    <col min="21" max="21" width="12.1428571428571" style="1" customWidth="1"/>
    <col min="22" max="22" width="10.2857142857143" style="1" customWidth="1"/>
    <col min="23" max="23" width="10.1428571428571" style="1" customWidth="1"/>
    <col min="24" max="24" width="13" style="1" customWidth="1"/>
    <col min="25" max="25" width="30.4285714285714" style="1" customWidth="1"/>
    <col min="26" max="26" width="11.4285714285714" style="1"/>
    <col min="28" max="28" width="36" customWidth="1"/>
    <col min="32" max="32" width="15.5714285714286" customWidth="1"/>
    <col min="33" max="34" width="12" customWidth="1"/>
    <col min="35" max="35" width="10.5714285714286" customWidth="1"/>
    <col min="36" max="36" width="10.2857142857143" customWidth="1"/>
    <col min="37" max="37" width="13.1428571428571" customWidth="1"/>
    <col min="38" max="38" width="36.8571428571429" customWidth="1"/>
    <col min="41" max="41" width="9.42857142857143" customWidth="1"/>
  </cols>
  <sheetData>
    <row r="1" ht="90" customHeight="1" spans="2:38">
      <c r="B1" s="2"/>
      <c r="D1" s="2"/>
      <c r="E1" s="2"/>
      <c r="F1" s="2"/>
      <c r="G1" s="2"/>
      <c r="H1" s="2"/>
      <c r="I1" s="2"/>
      <c r="J1" s="2"/>
      <c r="K1" s="2"/>
      <c r="L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2"/>
      <c r="AD1" s="2"/>
      <c r="AE1" s="2"/>
      <c r="AF1" s="2"/>
      <c r="AG1" s="2"/>
      <c r="AH1" s="2"/>
      <c r="AI1" s="2"/>
      <c r="AJ1" s="2"/>
      <c r="AK1" s="2"/>
      <c r="AL1" s="2"/>
    </row>
    <row r="2" ht="18" customHeight="1" spans="2:38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O2" s="3" t="s">
        <v>0</v>
      </c>
      <c r="P2" s="3"/>
      <c r="Q2" s="3"/>
      <c r="R2" s="3"/>
      <c r="S2" s="3"/>
      <c r="T2" s="3"/>
      <c r="U2" s="3"/>
      <c r="V2" s="3"/>
      <c r="W2" s="3"/>
      <c r="X2" s="3"/>
      <c r="Y2" s="3"/>
      <c r="Z2" s="77"/>
      <c r="AB2" s="3" t="s">
        <v>0</v>
      </c>
      <c r="AC2" s="3"/>
      <c r="AD2" s="3"/>
      <c r="AE2" s="3"/>
      <c r="AF2" s="3"/>
      <c r="AG2" s="3"/>
      <c r="AH2" s="3"/>
      <c r="AI2" s="3"/>
      <c r="AJ2" s="3"/>
      <c r="AK2" s="3"/>
      <c r="AL2" s="3"/>
    </row>
    <row r="3" ht="42" customHeight="1" spans="2:38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O3" s="4" t="s">
        <v>1</v>
      </c>
      <c r="P3" s="4"/>
      <c r="Q3" s="4"/>
      <c r="R3" s="4"/>
      <c r="S3" s="4"/>
      <c r="T3" s="4"/>
      <c r="U3" s="4"/>
      <c r="V3" s="4"/>
      <c r="W3" s="4"/>
      <c r="X3" s="4"/>
      <c r="Y3" s="4"/>
      <c r="Z3" s="78"/>
      <c r="AB3" s="4" t="s">
        <v>1</v>
      </c>
      <c r="AC3" s="4"/>
      <c r="AD3" s="4"/>
      <c r="AE3" s="4"/>
      <c r="AF3" s="4"/>
      <c r="AG3" s="4"/>
      <c r="AH3" s="4"/>
      <c r="AI3" s="4"/>
      <c r="AJ3" s="4"/>
      <c r="AK3" s="4"/>
      <c r="AL3" s="4"/>
    </row>
    <row r="4" ht="18" customHeight="1" spans="2:41">
      <c r="B4" s="5"/>
      <c r="C4" s="6" t="s">
        <v>2</v>
      </c>
      <c r="D4" s="6"/>
      <c r="E4" s="6"/>
      <c r="F4" s="6"/>
      <c r="G4" s="6"/>
      <c r="H4" s="6"/>
      <c r="I4" s="6"/>
      <c r="J4" s="6"/>
      <c r="K4" s="6"/>
      <c r="L4" s="52"/>
      <c r="O4" s="5"/>
      <c r="P4" s="6" t="s">
        <v>3</v>
      </c>
      <c r="Q4" s="6"/>
      <c r="R4" s="6"/>
      <c r="S4" s="6"/>
      <c r="T4" s="6"/>
      <c r="U4" s="6"/>
      <c r="V4" s="6"/>
      <c r="W4" s="6"/>
      <c r="X4" s="6"/>
      <c r="Y4" s="52"/>
      <c r="Z4" s="79"/>
      <c r="AA4" s="79"/>
      <c r="AB4" s="5"/>
      <c r="AC4" s="153" t="s">
        <v>4</v>
      </c>
      <c r="AD4" s="6"/>
      <c r="AE4" s="6"/>
      <c r="AF4" s="6"/>
      <c r="AG4" s="6"/>
      <c r="AH4" s="6"/>
      <c r="AI4" s="6"/>
      <c r="AJ4" s="6"/>
      <c r="AK4" s="6"/>
      <c r="AL4" s="52"/>
      <c r="AM4" s="2"/>
      <c r="AN4" s="2"/>
      <c r="AO4" s="2"/>
    </row>
    <row r="5" ht="19.5" customHeight="1" spans="2:38">
      <c r="B5" s="97" t="s">
        <v>5</v>
      </c>
      <c r="C5" s="98" t="s">
        <v>6</v>
      </c>
      <c r="D5" s="99"/>
      <c r="E5" s="100"/>
      <c r="F5" s="101" t="s">
        <v>7</v>
      </c>
      <c r="G5" s="102" t="s">
        <v>8</v>
      </c>
      <c r="H5" s="103" t="s">
        <v>9</v>
      </c>
      <c r="I5" s="112" t="s">
        <v>10</v>
      </c>
      <c r="J5" s="112"/>
      <c r="K5" s="112"/>
      <c r="L5" s="113" t="s">
        <v>11</v>
      </c>
      <c r="O5" s="97" t="s">
        <v>5</v>
      </c>
      <c r="P5" s="98" t="s">
        <v>6</v>
      </c>
      <c r="Q5" s="99"/>
      <c r="R5" s="100"/>
      <c r="S5" s="101" t="s">
        <v>7</v>
      </c>
      <c r="T5" s="102" t="s">
        <v>8</v>
      </c>
      <c r="U5" s="103" t="s">
        <v>9</v>
      </c>
      <c r="V5" s="112" t="s">
        <v>10</v>
      </c>
      <c r="W5" s="112"/>
      <c r="X5" s="126"/>
      <c r="Y5" s="113" t="s">
        <v>11</v>
      </c>
      <c r="Z5"/>
      <c r="AB5" s="97" t="s">
        <v>5</v>
      </c>
      <c r="AC5" s="98" t="s">
        <v>6</v>
      </c>
      <c r="AD5" s="99"/>
      <c r="AE5" s="100"/>
      <c r="AF5" s="101" t="s">
        <v>7</v>
      </c>
      <c r="AG5" s="102" t="s">
        <v>8</v>
      </c>
      <c r="AH5" s="103" t="s">
        <v>9</v>
      </c>
      <c r="AI5" s="112" t="s">
        <v>10</v>
      </c>
      <c r="AJ5" s="112"/>
      <c r="AK5" s="126"/>
      <c r="AL5" s="113" t="s">
        <v>11</v>
      </c>
    </row>
    <row r="6" ht="32.25" customHeight="1" spans="2:38">
      <c r="B6" s="104"/>
      <c r="C6" s="105" t="s">
        <v>12</v>
      </c>
      <c r="D6" s="106" t="s">
        <v>13</v>
      </c>
      <c r="E6" s="107" t="s">
        <v>14</v>
      </c>
      <c r="F6" s="108"/>
      <c r="G6" s="109"/>
      <c r="H6" s="110"/>
      <c r="I6" s="114" t="s">
        <v>15</v>
      </c>
      <c r="J6" s="115" t="s">
        <v>16</v>
      </c>
      <c r="K6" s="116" t="s">
        <v>17</v>
      </c>
      <c r="L6" s="117" t="s">
        <v>18</v>
      </c>
      <c r="O6" s="104"/>
      <c r="P6" s="105" t="s">
        <v>12</v>
      </c>
      <c r="Q6" s="127" t="s">
        <v>13</v>
      </c>
      <c r="R6" s="128" t="s">
        <v>14</v>
      </c>
      <c r="S6" s="108"/>
      <c r="T6" s="109"/>
      <c r="U6" s="110"/>
      <c r="V6" s="114" t="s">
        <v>15</v>
      </c>
      <c r="W6" s="115" t="s">
        <v>16</v>
      </c>
      <c r="X6" s="129" t="s">
        <v>17</v>
      </c>
      <c r="Y6" s="117" t="s">
        <v>18</v>
      </c>
      <c r="Z6"/>
      <c r="AB6" s="104"/>
      <c r="AC6" s="105" t="s">
        <v>12</v>
      </c>
      <c r="AD6" s="106" t="s">
        <v>13</v>
      </c>
      <c r="AE6" s="107" t="s">
        <v>14</v>
      </c>
      <c r="AF6" s="108"/>
      <c r="AG6" s="109"/>
      <c r="AH6" s="110"/>
      <c r="AI6" s="114" t="s">
        <v>15</v>
      </c>
      <c r="AJ6" s="115" t="s">
        <v>16</v>
      </c>
      <c r="AK6" s="129" t="s">
        <v>17</v>
      </c>
      <c r="AL6" s="117" t="s">
        <v>18</v>
      </c>
    </row>
    <row r="7" ht="21" customHeight="1" spans="2:38">
      <c r="B7" s="111" t="s">
        <v>19</v>
      </c>
      <c r="C7" s="22">
        <v>1</v>
      </c>
      <c r="D7" s="22">
        <v>1</v>
      </c>
      <c r="E7" s="22">
        <v>2</v>
      </c>
      <c r="F7" s="23">
        <v>62</v>
      </c>
      <c r="G7" s="24"/>
      <c r="H7" s="25"/>
      <c r="I7" s="22"/>
      <c r="J7" s="22">
        <v>2</v>
      </c>
      <c r="K7" s="61"/>
      <c r="L7" s="62" t="s">
        <v>20</v>
      </c>
      <c r="O7" s="118" t="s">
        <v>21</v>
      </c>
      <c r="P7" s="119">
        <v>12</v>
      </c>
      <c r="Q7" s="130">
        <v>19</v>
      </c>
      <c r="R7" s="131">
        <v>31</v>
      </c>
      <c r="S7" s="132">
        <v>221</v>
      </c>
      <c r="T7" s="133">
        <v>2</v>
      </c>
      <c r="U7" s="134">
        <v>1</v>
      </c>
      <c r="V7" s="135"/>
      <c r="W7" s="136">
        <v>26</v>
      </c>
      <c r="X7" s="137">
        <v>4</v>
      </c>
      <c r="Y7" s="154" t="s">
        <v>22</v>
      </c>
      <c r="Z7"/>
      <c r="AB7" s="26" t="s">
        <v>21</v>
      </c>
      <c r="AC7" s="22">
        <v>12</v>
      </c>
      <c r="AD7" s="22">
        <v>13</v>
      </c>
      <c r="AE7" s="22">
        <v>25</v>
      </c>
      <c r="AF7" s="27">
        <v>247</v>
      </c>
      <c r="AG7" s="24">
        <v>5</v>
      </c>
      <c r="AH7" s="28"/>
      <c r="AI7" s="22">
        <v>5</v>
      </c>
      <c r="AJ7" s="22">
        <v>6</v>
      </c>
      <c r="AK7" s="41">
        <v>4</v>
      </c>
      <c r="AL7" s="63" t="s">
        <v>23</v>
      </c>
    </row>
    <row r="8" ht="21" customHeight="1" spans="2:38">
      <c r="B8" s="30" t="s">
        <v>21</v>
      </c>
      <c r="C8" s="22">
        <v>12</v>
      </c>
      <c r="D8" s="22">
        <v>4</v>
      </c>
      <c r="E8" s="22">
        <v>16</v>
      </c>
      <c r="F8" s="23">
        <v>135</v>
      </c>
      <c r="G8" s="24">
        <v>2</v>
      </c>
      <c r="H8" s="28"/>
      <c r="I8" s="22">
        <v>2</v>
      </c>
      <c r="J8" s="22">
        <v>13</v>
      </c>
      <c r="K8" s="41"/>
      <c r="L8" s="63" t="s">
        <v>24</v>
      </c>
      <c r="O8" s="120" t="s">
        <v>25</v>
      </c>
      <c r="P8" s="121"/>
      <c r="Q8" s="138">
        <v>3</v>
      </c>
      <c r="R8" s="131">
        <v>3</v>
      </c>
      <c r="S8" s="139">
        <v>3</v>
      </c>
      <c r="T8" s="140"/>
      <c r="U8" s="141"/>
      <c r="V8" s="142"/>
      <c r="W8" s="143">
        <v>3</v>
      </c>
      <c r="X8" s="144"/>
      <c r="Y8" s="155" t="s">
        <v>26</v>
      </c>
      <c r="Z8"/>
      <c r="AB8" s="26" t="s">
        <v>27</v>
      </c>
      <c r="AC8" s="22"/>
      <c r="AD8" s="22">
        <v>5</v>
      </c>
      <c r="AE8" s="22">
        <v>5</v>
      </c>
      <c r="AF8" s="27">
        <v>5</v>
      </c>
      <c r="AG8" s="24">
        <v>2</v>
      </c>
      <c r="AH8" s="28"/>
      <c r="AI8" s="22"/>
      <c r="AJ8" s="22">
        <v>2</v>
      </c>
      <c r="AK8" s="41"/>
      <c r="AL8" s="63" t="s">
        <v>28</v>
      </c>
    </row>
    <row r="9" ht="27.75" customHeight="1" spans="2:38">
      <c r="B9" s="30" t="s">
        <v>29</v>
      </c>
      <c r="C9" s="22">
        <v>6</v>
      </c>
      <c r="D9" s="22">
        <v>2</v>
      </c>
      <c r="E9" s="22">
        <v>8</v>
      </c>
      <c r="F9" s="23">
        <v>57</v>
      </c>
      <c r="G9" s="24">
        <v>1</v>
      </c>
      <c r="H9" s="28"/>
      <c r="I9" s="22"/>
      <c r="J9" s="22">
        <v>5</v>
      </c>
      <c r="K9" s="41"/>
      <c r="L9" s="64" t="s">
        <v>30</v>
      </c>
      <c r="O9" s="120" t="s">
        <v>31</v>
      </c>
      <c r="P9" s="121">
        <v>1</v>
      </c>
      <c r="Q9" s="138"/>
      <c r="R9" s="131">
        <v>1</v>
      </c>
      <c r="S9" s="139">
        <v>2</v>
      </c>
      <c r="T9" s="140"/>
      <c r="U9" s="141"/>
      <c r="V9" s="142"/>
      <c r="W9" s="143">
        <v>1</v>
      </c>
      <c r="X9" s="144"/>
      <c r="Y9" s="155" t="s">
        <v>32</v>
      </c>
      <c r="Z9"/>
      <c r="AB9" s="26" t="s">
        <v>33</v>
      </c>
      <c r="AC9" s="22"/>
      <c r="AD9" s="22">
        <v>1</v>
      </c>
      <c r="AE9" s="22">
        <v>1</v>
      </c>
      <c r="AF9" s="23">
        <v>3</v>
      </c>
      <c r="AG9" s="24"/>
      <c r="AH9" s="28"/>
      <c r="AI9" s="22"/>
      <c r="AJ9" s="22">
        <v>1</v>
      </c>
      <c r="AK9" s="41"/>
      <c r="AL9" s="64" t="s">
        <v>32</v>
      </c>
    </row>
    <row r="10" ht="21" customHeight="1" spans="2:38">
      <c r="B10" s="30" t="s">
        <v>31</v>
      </c>
      <c r="C10" s="22">
        <v>1</v>
      </c>
      <c r="D10" s="22">
        <v>1</v>
      </c>
      <c r="E10" s="22">
        <v>2</v>
      </c>
      <c r="F10" s="23">
        <v>5</v>
      </c>
      <c r="G10" s="24"/>
      <c r="H10" s="28"/>
      <c r="I10" s="22"/>
      <c r="J10" s="22">
        <v>1</v>
      </c>
      <c r="K10" s="41"/>
      <c r="L10" s="63" t="s">
        <v>32</v>
      </c>
      <c r="O10" s="120" t="s">
        <v>29</v>
      </c>
      <c r="P10" s="121">
        <v>4</v>
      </c>
      <c r="Q10" s="138"/>
      <c r="R10" s="131">
        <v>4</v>
      </c>
      <c r="S10" s="139">
        <v>10</v>
      </c>
      <c r="T10" s="140"/>
      <c r="U10" s="141"/>
      <c r="V10" s="142"/>
      <c r="W10" s="143">
        <v>1</v>
      </c>
      <c r="X10" s="144">
        <v>3</v>
      </c>
      <c r="Y10" s="155" t="s">
        <v>32</v>
      </c>
      <c r="Z10"/>
      <c r="AB10" s="26" t="s">
        <v>34</v>
      </c>
      <c r="AC10" s="22">
        <v>1</v>
      </c>
      <c r="AD10" s="22">
        <v>2</v>
      </c>
      <c r="AE10" s="22">
        <v>3</v>
      </c>
      <c r="AF10" s="23">
        <v>15</v>
      </c>
      <c r="AG10" s="24"/>
      <c r="AH10" s="28"/>
      <c r="AI10" s="22">
        <v>1</v>
      </c>
      <c r="AJ10" s="22">
        <v>3</v>
      </c>
      <c r="AK10" s="41">
        <v>1</v>
      </c>
      <c r="AL10" s="63" t="s">
        <v>35</v>
      </c>
    </row>
    <row r="11" ht="21" customHeight="1" spans="2:38">
      <c r="B11" s="30" t="s">
        <v>36</v>
      </c>
      <c r="C11" s="22"/>
      <c r="D11" s="22">
        <v>2</v>
      </c>
      <c r="E11" s="22">
        <v>2</v>
      </c>
      <c r="F11" s="23">
        <v>2</v>
      </c>
      <c r="G11" s="29"/>
      <c r="H11" s="28"/>
      <c r="I11" s="65"/>
      <c r="J11" s="22">
        <v>2</v>
      </c>
      <c r="K11" s="41"/>
      <c r="L11" s="63" t="s">
        <v>37</v>
      </c>
      <c r="O11" s="120" t="s">
        <v>33</v>
      </c>
      <c r="P11" s="121">
        <v>1</v>
      </c>
      <c r="Q11" s="138">
        <v>2</v>
      </c>
      <c r="R11" s="131">
        <v>3</v>
      </c>
      <c r="S11" s="139">
        <v>13</v>
      </c>
      <c r="T11" s="140"/>
      <c r="U11" s="141">
        <v>2</v>
      </c>
      <c r="V11" s="142"/>
      <c r="W11" s="143">
        <v>3</v>
      </c>
      <c r="X11" s="144"/>
      <c r="Y11" s="155" t="s">
        <v>38</v>
      </c>
      <c r="Z11"/>
      <c r="AB11" s="26" t="s">
        <v>29</v>
      </c>
      <c r="AC11" s="22">
        <v>5</v>
      </c>
      <c r="AD11" s="22">
        <v>2</v>
      </c>
      <c r="AE11" s="22">
        <v>6</v>
      </c>
      <c r="AF11" s="23">
        <v>30</v>
      </c>
      <c r="AG11" s="24">
        <v>3</v>
      </c>
      <c r="AH11" s="28"/>
      <c r="AI11" s="22">
        <v>1</v>
      </c>
      <c r="AJ11" s="22">
        <v>2</v>
      </c>
      <c r="AK11" s="41">
        <v>2</v>
      </c>
      <c r="AL11" s="63" t="s">
        <v>39</v>
      </c>
    </row>
    <row r="12" ht="21" customHeight="1" spans="2:38">
      <c r="B12" s="30" t="s">
        <v>40</v>
      </c>
      <c r="C12" s="31"/>
      <c r="D12" s="31">
        <v>1</v>
      </c>
      <c r="E12" s="31">
        <v>1</v>
      </c>
      <c r="F12" s="23">
        <v>1</v>
      </c>
      <c r="G12" s="32"/>
      <c r="H12" s="28"/>
      <c r="I12" s="66"/>
      <c r="J12" s="31">
        <v>1</v>
      </c>
      <c r="K12" s="41"/>
      <c r="L12" s="63" t="s">
        <v>32</v>
      </c>
      <c r="O12" s="120" t="s">
        <v>41</v>
      </c>
      <c r="P12" s="121">
        <v>2</v>
      </c>
      <c r="Q12" s="138"/>
      <c r="R12" s="131">
        <v>2</v>
      </c>
      <c r="S12" s="139">
        <v>9</v>
      </c>
      <c r="T12" s="140">
        <v>1</v>
      </c>
      <c r="U12" s="141"/>
      <c r="V12" s="142">
        <v>2</v>
      </c>
      <c r="W12" s="143"/>
      <c r="X12" s="144"/>
      <c r="Y12" s="155" t="s">
        <v>42</v>
      </c>
      <c r="Z12"/>
      <c r="AB12" s="26" t="s">
        <v>43</v>
      </c>
      <c r="AC12" s="22">
        <v>2</v>
      </c>
      <c r="AD12" s="22">
        <v>2</v>
      </c>
      <c r="AE12" s="22">
        <v>4</v>
      </c>
      <c r="AF12" s="23">
        <v>16</v>
      </c>
      <c r="AG12" s="24">
        <v>2</v>
      </c>
      <c r="AH12" s="28"/>
      <c r="AI12" s="22">
        <v>2</v>
      </c>
      <c r="AJ12" s="22">
        <v>2</v>
      </c>
      <c r="AK12" s="41">
        <v>1</v>
      </c>
      <c r="AL12" s="63" t="s">
        <v>44</v>
      </c>
    </row>
    <row r="13" ht="21" customHeight="1" spans="2:38">
      <c r="B13" s="30" t="s">
        <v>45</v>
      </c>
      <c r="C13" s="22"/>
      <c r="D13" s="22">
        <v>1</v>
      </c>
      <c r="E13" s="22">
        <v>1</v>
      </c>
      <c r="F13" s="23">
        <v>3</v>
      </c>
      <c r="G13" s="33"/>
      <c r="H13" s="28"/>
      <c r="I13" s="65"/>
      <c r="J13" s="22">
        <v>1</v>
      </c>
      <c r="K13" s="41"/>
      <c r="L13" s="63" t="s">
        <v>32</v>
      </c>
      <c r="O13" s="120" t="s">
        <v>34</v>
      </c>
      <c r="P13" s="121"/>
      <c r="Q13" s="138">
        <v>1</v>
      </c>
      <c r="R13" s="131">
        <v>1</v>
      </c>
      <c r="S13" s="139">
        <v>3</v>
      </c>
      <c r="T13" s="140"/>
      <c r="U13" s="141"/>
      <c r="V13" s="142"/>
      <c r="W13" s="143">
        <v>1</v>
      </c>
      <c r="X13" s="144"/>
      <c r="Y13" s="155" t="s">
        <v>32</v>
      </c>
      <c r="Z13"/>
      <c r="AB13" s="26" t="s">
        <v>46</v>
      </c>
      <c r="AC13" s="22">
        <v>1</v>
      </c>
      <c r="AD13" s="22"/>
      <c r="AE13" s="22">
        <v>1</v>
      </c>
      <c r="AF13" s="23">
        <v>2</v>
      </c>
      <c r="AG13" s="24">
        <v>1</v>
      </c>
      <c r="AH13" s="28"/>
      <c r="AI13" s="22">
        <v>1</v>
      </c>
      <c r="AJ13" s="22"/>
      <c r="AK13" s="41"/>
      <c r="AL13" s="63" t="s">
        <v>47</v>
      </c>
    </row>
    <row r="14" ht="21" customHeight="1" spans="2:38">
      <c r="B14" s="34" t="s">
        <v>48</v>
      </c>
      <c r="C14" s="22">
        <v>1</v>
      </c>
      <c r="D14" s="22"/>
      <c r="E14" s="35">
        <v>1</v>
      </c>
      <c r="F14" s="36">
        <v>5</v>
      </c>
      <c r="G14" s="37"/>
      <c r="H14" s="38"/>
      <c r="I14" s="65"/>
      <c r="J14" s="67"/>
      <c r="K14" s="68">
        <v>1</v>
      </c>
      <c r="L14" s="69" t="s">
        <v>49</v>
      </c>
      <c r="O14" s="122" t="s">
        <v>50</v>
      </c>
      <c r="P14" s="123">
        <v>1</v>
      </c>
      <c r="Q14" s="145"/>
      <c r="R14" s="131">
        <v>1</v>
      </c>
      <c r="S14" s="146">
        <v>3</v>
      </c>
      <c r="T14" s="147"/>
      <c r="U14" s="148"/>
      <c r="V14" s="149"/>
      <c r="W14" s="150">
        <v>1</v>
      </c>
      <c r="X14" s="151"/>
      <c r="Y14" s="155" t="s">
        <v>32</v>
      </c>
      <c r="Z14"/>
      <c r="AB14" s="26" t="s">
        <v>31</v>
      </c>
      <c r="AC14" s="22"/>
      <c r="AD14" s="22">
        <v>1</v>
      </c>
      <c r="AE14" s="22">
        <v>1</v>
      </c>
      <c r="AF14" s="23">
        <v>15</v>
      </c>
      <c r="AG14" s="24">
        <v>3</v>
      </c>
      <c r="AH14" s="28"/>
      <c r="AI14" s="22"/>
      <c r="AJ14" s="22">
        <v>1</v>
      </c>
      <c r="AK14" s="41">
        <v>1</v>
      </c>
      <c r="AL14" s="63" t="s">
        <v>42</v>
      </c>
    </row>
    <row r="15" ht="21" customHeight="1" spans="2:38">
      <c r="B15" s="39"/>
      <c r="C15" s="40"/>
      <c r="D15" s="41"/>
      <c r="E15" s="42"/>
      <c r="F15" s="23"/>
      <c r="G15" s="43"/>
      <c r="H15" s="38"/>
      <c r="I15" s="40"/>
      <c r="J15" s="40"/>
      <c r="K15" s="41"/>
      <c r="L15" s="63"/>
      <c r="O15" s="44" t="s">
        <v>51</v>
      </c>
      <c r="P15" s="45">
        <f t="shared" ref="P15:X15" si="0">SUM(P7:P14)</f>
        <v>21</v>
      </c>
      <c r="Q15" s="46">
        <f t="shared" si="0"/>
        <v>25</v>
      </c>
      <c r="R15" s="49">
        <f t="shared" si="0"/>
        <v>46</v>
      </c>
      <c r="S15" s="48">
        <f t="shared" si="0"/>
        <v>264</v>
      </c>
      <c r="T15" s="49">
        <f t="shared" si="0"/>
        <v>3</v>
      </c>
      <c r="U15" s="49">
        <f t="shared" si="0"/>
        <v>3</v>
      </c>
      <c r="V15" s="70">
        <f t="shared" si="0"/>
        <v>2</v>
      </c>
      <c r="W15" s="124">
        <f t="shared" si="0"/>
        <v>36</v>
      </c>
      <c r="X15" s="152">
        <f t="shared" si="0"/>
        <v>7</v>
      </c>
      <c r="Y15" s="156"/>
      <c r="Z15"/>
      <c r="AB15" s="26" t="s">
        <v>52</v>
      </c>
      <c r="AC15" s="22">
        <v>1</v>
      </c>
      <c r="AD15" s="22"/>
      <c r="AE15" s="22">
        <v>1</v>
      </c>
      <c r="AF15" s="23">
        <v>118</v>
      </c>
      <c r="AG15" s="29">
        <v>1</v>
      </c>
      <c r="AH15" s="28"/>
      <c r="AI15" s="22">
        <v>1</v>
      </c>
      <c r="AJ15" s="22"/>
      <c r="AK15" s="41"/>
      <c r="AL15" s="63" t="s">
        <v>20</v>
      </c>
    </row>
    <row r="16" ht="15.75" spans="2:38">
      <c r="B16" s="44" t="s">
        <v>51</v>
      </c>
      <c r="C16" s="45">
        <f t="shared" ref="C16:G16" si="1">SUM(C7:C15)</f>
        <v>21</v>
      </c>
      <c r="D16" s="46">
        <f t="shared" si="1"/>
        <v>12</v>
      </c>
      <c r="E16" s="47">
        <f t="shared" si="1"/>
        <v>33</v>
      </c>
      <c r="F16" s="48">
        <f t="shared" si="1"/>
        <v>270</v>
      </c>
      <c r="G16" s="49">
        <f t="shared" si="1"/>
        <v>3</v>
      </c>
      <c r="H16" s="49"/>
      <c r="I16" s="70">
        <f t="shared" ref="I16:K16" si="2">SUM(I7:I15)</f>
        <v>2</v>
      </c>
      <c r="J16" s="124">
        <f t="shared" si="2"/>
        <v>25</v>
      </c>
      <c r="K16" s="72">
        <f t="shared" si="2"/>
        <v>1</v>
      </c>
      <c r="L16" s="73"/>
      <c r="Z16"/>
      <c r="AB16" s="30" t="s">
        <v>53</v>
      </c>
      <c r="AC16" s="31">
        <v>2</v>
      </c>
      <c r="AD16" s="31">
        <v>1</v>
      </c>
      <c r="AE16" s="31">
        <v>3</v>
      </c>
      <c r="AF16" s="23">
        <v>19</v>
      </c>
      <c r="AG16" s="32"/>
      <c r="AH16" s="28"/>
      <c r="AI16" s="66"/>
      <c r="AJ16" s="31">
        <v>2</v>
      </c>
      <c r="AK16" s="41">
        <v>1</v>
      </c>
      <c r="AL16" s="63" t="s">
        <v>54</v>
      </c>
    </row>
    <row r="17" spans="2:3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AB17" s="30" t="s">
        <v>55</v>
      </c>
      <c r="AC17" s="31"/>
      <c r="AD17" s="31">
        <v>1</v>
      </c>
      <c r="AE17" s="31">
        <v>1</v>
      </c>
      <c r="AF17" s="23">
        <v>2</v>
      </c>
      <c r="AG17" s="157">
        <v>1</v>
      </c>
      <c r="AH17" s="28"/>
      <c r="AI17" s="66"/>
      <c r="AJ17" s="31"/>
      <c r="AK17" s="41">
        <v>1</v>
      </c>
      <c r="AL17" s="63" t="s">
        <v>42</v>
      </c>
    </row>
    <row r="18" ht="15.75" spans="2:38">
      <c r="B18" s="50" t="s">
        <v>56</v>
      </c>
      <c r="C18" s="50"/>
      <c r="D18" s="51"/>
      <c r="E18" s="52"/>
      <c r="F18" s="52"/>
      <c r="G18" s="1"/>
      <c r="H18" s="1"/>
      <c r="I18" s="1"/>
      <c r="J18" s="1"/>
      <c r="K18" s="1"/>
      <c r="L18" s="1"/>
      <c r="O18" s="50" t="s">
        <v>56</v>
      </c>
      <c r="P18" s="50"/>
      <c r="Q18" s="51"/>
      <c r="R18" s="52"/>
      <c r="S18" s="52"/>
      <c r="AB18" s="30" t="s">
        <v>57</v>
      </c>
      <c r="AC18" s="22">
        <v>1</v>
      </c>
      <c r="AD18" s="22"/>
      <c r="AE18" s="22">
        <v>1</v>
      </c>
      <c r="AF18" s="23">
        <v>2</v>
      </c>
      <c r="AG18" s="33"/>
      <c r="AH18" s="28"/>
      <c r="AI18" s="65"/>
      <c r="AJ18" s="22">
        <v>1</v>
      </c>
      <c r="AK18" s="41"/>
      <c r="AL18" s="63" t="s">
        <v>32</v>
      </c>
    </row>
    <row r="19" ht="15.75" spans="8:38">
      <c r="H19" s="53"/>
      <c r="P19"/>
      <c r="AB19" s="44" t="s">
        <v>51</v>
      </c>
      <c r="AC19" s="45">
        <f t="shared" ref="AC19:AK19" si="3">SUM(AC7:AC18)</f>
        <v>25</v>
      </c>
      <c r="AD19" s="46">
        <f t="shared" si="3"/>
        <v>28</v>
      </c>
      <c r="AE19" s="49">
        <f t="shared" si="3"/>
        <v>52</v>
      </c>
      <c r="AF19" s="48">
        <f t="shared" si="3"/>
        <v>474</v>
      </c>
      <c r="AG19" s="49">
        <f t="shared" si="3"/>
        <v>18</v>
      </c>
      <c r="AH19" s="49">
        <f t="shared" si="3"/>
        <v>0</v>
      </c>
      <c r="AI19" s="70">
        <f t="shared" si="3"/>
        <v>11</v>
      </c>
      <c r="AJ19" s="124">
        <f t="shared" si="3"/>
        <v>20</v>
      </c>
      <c r="AK19" s="72">
        <f t="shared" si="3"/>
        <v>11</v>
      </c>
      <c r="AL19" s="73"/>
    </row>
    <row r="20" ht="17.25" customHeight="1" spans="2:38">
      <c r="B20" s="54" t="s">
        <v>58</v>
      </c>
      <c r="C20" s="54"/>
      <c r="D20" s="54"/>
      <c r="E20" s="54"/>
      <c r="F20" s="54"/>
      <c r="G20" s="54"/>
      <c r="H20" s="54"/>
      <c r="I20" s="54"/>
      <c r="J20" s="54"/>
      <c r="O20" s="54" t="s">
        <v>58</v>
      </c>
      <c r="P20" s="54"/>
      <c r="Q20" s="54"/>
      <c r="R20" s="54"/>
      <c r="S20" s="54"/>
      <c r="T20" s="54"/>
      <c r="U20" s="54"/>
      <c r="V20" s="54"/>
      <c r="W20" s="54"/>
      <c r="X20"/>
      <c r="Y20"/>
      <c r="AB20" s="1"/>
      <c r="AC20" s="1"/>
      <c r="AD20" s="1"/>
      <c r="AE20" s="1"/>
      <c r="AF20" s="1"/>
      <c r="AG20" s="1"/>
      <c r="AI20" s="1"/>
      <c r="AJ20" s="1"/>
      <c r="AK20" s="1"/>
      <c r="AL20" s="1"/>
    </row>
    <row r="21" spans="15:38">
      <c r="O21"/>
      <c r="P21"/>
      <c r="Q21"/>
      <c r="R21"/>
      <c r="S21"/>
      <c r="T21"/>
      <c r="U21"/>
      <c r="V21"/>
      <c r="W21"/>
      <c r="X21"/>
      <c r="Y21"/>
      <c r="AB21" s="50" t="s">
        <v>56</v>
      </c>
      <c r="AC21" s="50"/>
      <c r="AD21" s="51"/>
      <c r="AE21" s="52"/>
      <c r="AF21" s="52"/>
      <c r="AG21" s="1"/>
      <c r="AI21" s="1"/>
      <c r="AJ21" s="1"/>
      <c r="AK21" s="158"/>
      <c r="AL21" s="1"/>
    </row>
    <row r="22" spans="15:25">
      <c r="O22"/>
      <c r="P22"/>
      <c r="Q22"/>
      <c r="R22"/>
      <c r="S22"/>
      <c r="T22"/>
      <c r="U22"/>
      <c r="V22"/>
      <c r="W22"/>
      <c r="X22"/>
      <c r="Y22"/>
    </row>
    <row r="23" spans="15:28">
      <c r="O23"/>
      <c r="P23"/>
      <c r="Q23"/>
      <c r="R23"/>
      <c r="S23"/>
      <c r="T23"/>
      <c r="AB23" s="54" t="s">
        <v>58</v>
      </c>
    </row>
    <row r="25" spans="15:20">
      <c r="O25"/>
      <c r="P25"/>
      <c r="Q25"/>
      <c r="R25"/>
      <c r="S25"/>
      <c r="T25"/>
    </row>
    <row r="26" spans="15:36">
      <c r="O26"/>
      <c r="P26"/>
      <c r="Q26"/>
      <c r="R26"/>
      <c r="S26"/>
      <c r="T26"/>
      <c r="AC26" s="54"/>
      <c r="AD26" s="54"/>
      <c r="AE26" s="54"/>
      <c r="AF26" s="54"/>
      <c r="AG26" s="54"/>
      <c r="AH26" s="54"/>
      <c r="AI26" s="54"/>
      <c r="AJ26" s="54"/>
    </row>
    <row r="27" spans="15:20">
      <c r="O27"/>
      <c r="P27"/>
      <c r="Q27"/>
      <c r="R27"/>
      <c r="S27"/>
      <c r="T27"/>
    </row>
    <row r="28" spans="15:20">
      <c r="O28"/>
      <c r="P28"/>
      <c r="Q28"/>
      <c r="R28"/>
      <c r="S28"/>
      <c r="T28"/>
    </row>
    <row r="29" spans="15:20">
      <c r="O29"/>
      <c r="P29"/>
      <c r="Q29"/>
      <c r="R29"/>
      <c r="S29"/>
      <c r="T29"/>
    </row>
    <row r="48" spans="15:23">
      <c r="O48" s="125"/>
      <c r="P48" s="125"/>
      <c r="Q48" s="125"/>
      <c r="R48" s="125"/>
      <c r="S48" s="125"/>
      <c r="T48" s="125"/>
      <c r="U48" s="125"/>
      <c r="V48" s="125"/>
      <c r="W48" s="125"/>
    </row>
    <row r="49" spans="28:28">
      <c r="AB49" s="125"/>
    </row>
    <row r="54" spans="29:37">
      <c r="AC54" s="125"/>
      <c r="AD54" s="125"/>
      <c r="AE54" s="125"/>
      <c r="AF54" s="125"/>
      <c r="AG54" s="125"/>
      <c r="AH54" s="125"/>
      <c r="AI54" s="125"/>
      <c r="AJ54" s="125"/>
      <c r="AK54" s="125"/>
    </row>
    <row r="96" ht="15.75"/>
    <row r="97" ht="15.75" spans="19:22">
      <c r="S97" s="97" t="s">
        <v>59</v>
      </c>
      <c r="T97" s="112"/>
      <c r="U97" s="112"/>
      <c r="V97" s="126"/>
    </row>
    <row r="98" ht="15.75" spans="19:22">
      <c r="S98" s="159"/>
      <c r="T98" s="160" t="s">
        <v>12</v>
      </c>
      <c r="U98" s="160" t="s">
        <v>13</v>
      </c>
      <c r="V98" s="161" t="s">
        <v>14</v>
      </c>
    </row>
    <row r="99" ht="15.75" spans="19:22">
      <c r="S99" s="162" t="s">
        <v>32</v>
      </c>
      <c r="T99" s="163">
        <f>SUM(P7:P8,P11)</f>
        <v>13</v>
      </c>
      <c r="U99" s="164">
        <f>SUM(Q7:Q8,Q11)</f>
        <v>24</v>
      </c>
      <c r="V99" s="165">
        <f t="shared" ref="V99:V104" si="4">SUM(T99:U99)</f>
        <v>37</v>
      </c>
    </row>
    <row r="100" ht="15.75" spans="6:22">
      <c r="F100" s="97" t="s">
        <v>60</v>
      </c>
      <c r="G100" s="112"/>
      <c r="H100" s="112"/>
      <c r="I100" s="126"/>
      <c r="S100" s="84" t="s">
        <v>61</v>
      </c>
      <c r="T100" s="166">
        <f>P9</f>
        <v>1</v>
      </c>
      <c r="U100" s="167">
        <f>Q9</f>
        <v>0</v>
      </c>
      <c r="V100" s="168">
        <f t="shared" si="4"/>
        <v>1</v>
      </c>
    </row>
    <row r="101" ht="15.75" spans="6:22">
      <c r="F101" s="159"/>
      <c r="G101" s="160" t="s">
        <v>12</v>
      </c>
      <c r="H101" s="160" t="s">
        <v>13</v>
      </c>
      <c r="I101" s="161" t="s">
        <v>14</v>
      </c>
      <c r="S101" s="84" t="s">
        <v>62</v>
      </c>
      <c r="T101" s="166">
        <f>SUM(P10,P12)</f>
        <v>6</v>
      </c>
      <c r="U101" s="167">
        <f>SUM(Q10,Q12)</f>
        <v>0</v>
      </c>
      <c r="V101" s="168">
        <f t="shared" si="4"/>
        <v>6</v>
      </c>
    </row>
    <row r="102" ht="38.25" spans="6:22">
      <c r="F102" s="82" t="s">
        <v>63</v>
      </c>
      <c r="G102" s="83">
        <f>SUM(C7:C11,C14:C15)</f>
        <v>21</v>
      </c>
      <c r="H102" s="83">
        <f>SUM(D7:D11,D14:D15)</f>
        <v>10</v>
      </c>
      <c r="I102" s="93">
        <f t="shared" ref="I102:I105" si="5">SUM(G102:H102)</f>
        <v>31</v>
      </c>
      <c r="S102" s="84" t="s">
        <v>20</v>
      </c>
      <c r="T102" s="166">
        <f>SUM(P13)</f>
        <v>0</v>
      </c>
      <c r="U102" s="167">
        <f>SUM(Q13)</f>
        <v>1</v>
      </c>
      <c r="V102" s="168">
        <f t="shared" si="4"/>
        <v>1</v>
      </c>
    </row>
    <row r="103" ht="15.75" spans="6:22">
      <c r="F103" s="84" t="s">
        <v>64</v>
      </c>
      <c r="G103" s="85">
        <f>C12</f>
        <v>0</v>
      </c>
      <c r="H103" s="85">
        <f>D12</f>
        <v>1</v>
      </c>
      <c r="I103" s="94">
        <f t="shared" si="5"/>
        <v>1</v>
      </c>
      <c r="S103" s="169" t="s">
        <v>65</v>
      </c>
      <c r="T103" s="170">
        <f>P14</f>
        <v>1</v>
      </c>
      <c r="U103" s="171">
        <f>Q14</f>
        <v>0</v>
      </c>
      <c r="V103" s="172">
        <f t="shared" si="4"/>
        <v>1</v>
      </c>
    </row>
    <row r="104" ht="15.75" spans="6:22">
      <c r="F104" s="86" t="str">
        <f>L13</f>
        <v>San Salvador </v>
      </c>
      <c r="G104" s="87">
        <f>C13</f>
        <v>0</v>
      </c>
      <c r="H104" s="5">
        <f>D13</f>
        <v>1</v>
      </c>
      <c r="I104" s="95">
        <f t="shared" si="5"/>
        <v>1</v>
      </c>
      <c r="S104" s="88" t="s">
        <v>14</v>
      </c>
      <c r="T104" s="173">
        <f>SUM(T99:T103)</f>
        <v>21</v>
      </c>
      <c r="U104" s="174">
        <f>SUM(U99:U103)</f>
        <v>25</v>
      </c>
      <c r="V104" s="175">
        <f t="shared" si="4"/>
        <v>46</v>
      </c>
    </row>
    <row r="105" ht="15.75" spans="6:9">
      <c r="F105" s="88" t="s">
        <v>14</v>
      </c>
      <c r="G105" s="89">
        <f>SUM(G102:G103)</f>
        <v>21</v>
      </c>
      <c r="H105" s="90">
        <f>SUM(H102:H103)</f>
        <v>11</v>
      </c>
      <c r="I105" s="96">
        <f t="shared" si="5"/>
        <v>32</v>
      </c>
    </row>
  </sheetData>
  <mergeCells count="34">
    <mergeCell ref="B2:L2"/>
    <mergeCell ref="O2:Y2"/>
    <mergeCell ref="AB2:AL2"/>
    <mergeCell ref="B3:L3"/>
    <mergeCell ref="O3:Y3"/>
    <mergeCell ref="AB3:AL3"/>
    <mergeCell ref="C4:K4"/>
    <mergeCell ref="P4:X4"/>
    <mergeCell ref="AC4:AK4"/>
    <mergeCell ref="C5:E5"/>
    <mergeCell ref="I5:K5"/>
    <mergeCell ref="P5:R5"/>
    <mergeCell ref="V5:X5"/>
    <mergeCell ref="AC5:AE5"/>
    <mergeCell ref="AI5:AK5"/>
    <mergeCell ref="B18:C18"/>
    <mergeCell ref="O18:P18"/>
    <mergeCell ref="B20:J20"/>
    <mergeCell ref="O20:W20"/>
    <mergeCell ref="AB21:AC21"/>
    <mergeCell ref="S97:V97"/>
    <mergeCell ref="F100:I100"/>
    <mergeCell ref="B5:B6"/>
    <mergeCell ref="F5:F6"/>
    <mergeCell ref="G5:G6"/>
    <mergeCell ref="H5:H6"/>
    <mergeCell ref="O5:O6"/>
    <mergeCell ref="S5:S6"/>
    <mergeCell ref="T5:T6"/>
    <mergeCell ref="U5:U6"/>
    <mergeCell ref="AB5:AB6"/>
    <mergeCell ref="AF5:AF6"/>
    <mergeCell ref="AG5:AG6"/>
    <mergeCell ref="AH5:AH6"/>
  </mergeCells>
  <pageMargins left="0.235416666666667" right="0.235416666666667" top="0.747916666666667" bottom="0.747916666666667" header="0.313888888888889" footer="0.313888888888889"/>
  <pageSetup paperSize="1" scale="75" fitToWidth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Y105"/>
  <sheetViews>
    <sheetView tabSelected="1" topLeftCell="A86" workbookViewId="0">
      <selection activeCell="F137" sqref="F137"/>
    </sheetView>
  </sheetViews>
  <sheetFormatPr defaultColWidth="9" defaultRowHeight="15"/>
  <cols>
    <col min="1" max="1" width="4.57142857142857" customWidth="1"/>
    <col min="2" max="2" width="23" customWidth="1"/>
    <col min="3" max="3" width="7" customWidth="1"/>
    <col min="4" max="4" width="5.85714285714286" customWidth="1"/>
    <col min="5" max="5" width="6.14285714285714" customWidth="1"/>
    <col min="6" max="6" width="16" customWidth="1"/>
    <col min="7" max="8" width="12.4285714285714" customWidth="1"/>
    <col min="9" max="9" width="10.2857142857143" customWidth="1"/>
    <col min="10" max="10" width="10" customWidth="1"/>
    <col min="11" max="11" width="13.4285714285714" customWidth="1"/>
    <col min="12" max="12" width="47.1428571428571" customWidth="1"/>
    <col min="19" max="19" width="11.4285714285714" style="1"/>
    <col min="20" max="20" width="8.57142857142857" customWidth="1"/>
    <col min="25" max="25" width="9.42857142857143" customWidth="1"/>
  </cols>
  <sheetData>
    <row r="1" ht="90" customHeight="1" spans="2:19">
      <c r="B1" s="2"/>
      <c r="D1" s="2"/>
      <c r="E1" s="2"/>
      <c r="F1" s="2"/>
      <c r="G1" s="2"/>
      <c r="H1" s="2"/>
      <c r="I1" s="2"/>
      <c r="J1" s="2"/>
      <c r="K1" s="2"/>
      <c r="L1" s="2"/>
      <c r="S1" s="2"/>
    </row>
    <row r="2" ht="18" customHeight="1" spans="2:19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S2" s="77"/>
    </row>
    <row r="3" ht="42" customHeight="1" spans="2:19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S3" s="78"/>
    </row>
    <row r="4" ht="18" customHeight="1" spans="2:25">
      <c r="B4" s="5"/>
      <c r="C4" s="6" t="s">
        <v>66</v>
      </c>
      <c r="D4" s="6"/>
      <c r="E4" s="6"/>
      <c r="F4" s="6"/>
      <c r="G4" s="6"/>
      <c r="H4" s="6"/>
      <c r="I4" s="6"/>
      <c r="J4" s="6"/>
      <c r="K4" s="6"/>
      <c r="L4" s="52"/>
      <c r="S4" s="79"/>
      <c r="T4" s="79"/>
      <c r="U4" s="79"/>
      <c r="V4" s="79"/>
      <c r="W4" s="79"/>
      <c r="X4" s="79"/>
      <c r="Y4" s="2"/>
    </row>
    <row r="5" ht="19.5" customHeight="1" spans="2:19">
      <c r="B5" s="7" t="s">
        <v>5</v>
      </c>
      <c r="C5" s="8" t="s">
        <v>6</v>
      </c>
      <c r="D5" s="9"/>
      <c r="E5" s="10"/>
      <c r="F5" s="11" t="s">
        <v>7</v>
      </c>
      <c r="G5" s="12" t="s">
        <v>8</v>
      </c>
      <c r="H5" s="13" t="s">
        <v>9</v>
      </c>
      <c r="I5" s="55" t="s">
        <v>10</v>
      </c>
      <c r="J5" s="55"/>
      <c r="K5" s="55"/>
      <c r="L5" s="56" t="s">
        <v>11</v>
      </c>
      <c r="S5"/>
    </row>
    <row r="6" ht="32.25" customHeight="1" spans="2:21">
      <c r="B6" s="14"/>
      <c r="C6" s="15" t="s">
        <v>12</v>
      </c>
      <c r="D6" s="16" t="s">
        <v>13</v>
      </c>
      <c r="E6" s="17" t="s">
        <v>14</v>
      </c>
      <c r="F6" s="18"/>
      <c r="G6" s="19"/>
      <c r="H6" s="20"/>
      <c r="I6" s="57" t="s">
        <v>15</v>
      </c>
      <c r="J6" s="58" t="s">
        <v>16</v>
      </c>
      <c r="K6" s="59" t="s">
        <v>17</v>
      </c>
      <c r="L6" s="60" t="s">
        <v>18</v>
      </c>
      <c r="S6"/>
      <c r="U6" s="2"/>
    </row>
    <row r="7" ht="21" customHeight="1" spans="2:19">
      <c r="B7" s="21"/>
      <c r="C7" s="22"/>
      <c r="D7" s="22"/>
      <c r="E7" s="22"/>
      <c r="F7" s="23"/>
      <c r="G7" s="24"/>
      <c r="H7" s="25"/>
      <c r="I7" s="22"/>
      <c r="J7" s="22"/>
      <c r="K7" s="61"/>
      <c r="L7" s="62"/>
      <c r="S7"/>
    </row>
    <row r="8" ht="21" customHeight="1" spans="2:19">
      <c r="B8" s="26" t="s">
        <v>21</v>
      </c>
      <c r="C8" s="22">
        <v>2</v>
      </c>
      <c r="D8" s="22">
        <v>4</v>
      </c>
      <c r="E8" s="22">
        <v>6</v>
      </c>
      <c r="F8" s="27">
        <v>46</v>
      </c>
      <c r="G8" s="24">
        <v>2</v>
      </c>
      <c r="H8" s="28"/>
      <c r="I8" s="22">
        <v>1</v>
      </c>
      <c r="J8" s="22">
        <v>4</v>
      </c>
      <c r="K8" s="41">
        <v>1</v>
      </c>
      <c r="L8" s="63" t="s">
        <v>67</v>
      </c>
      <c r="S8"/>
    </row>
    <row r="9" ht="27.75" customHeight="1" spans="2:19">
      <c r="B9" s="26" t="s">
        <v>25</v>
      </c>
      <c r="C9" s="22"/>
      <c r="D9" s="22">
        <v>1</v>
      </c>
      <c r="E9" s="22">
        <v>1</v>
      </c>
      <c r="F9" s="23">
        <v>2</v>
      </c>
      <c r="G9" s="24">
        <v>1</v>
      </c>
      <c r="H9" s="28"/>
      <c r="I9" s="22"/>
      <c r="J9" s="22">
        <v>2</v>
      </c>
      <c r="K9" s="41"/>
      <c r="L9" s="64" t="s">
        <v>68</v>
      </c>
      <c r="S9"/>
    </row>
    <row r="10" ht="21" customHeight="1" spans="2:19">
      <c r="B10" s="26" t="s">
        <v>31</v>
      </c>
      <c r="C10" s="22"/>
      <c r="D10" s="22"/>
      <c r="E10" s="22"/>
      <c r="F10" s="23"/>
      <c r="G10" s="24"/>
      <c r="H10" s="28"/>
      <c r="I10" s="22"/>
      <c r="J10" s="22"/>
      <c r="K10" s="41"/>
      <c r="L10" s="63" t="s">
        <v>42</v>
      </c>
      <c r="S10"/>
    </row>
    <row r="11" ht="21" customHeight="1" spans="2:19">
      <c r="B11" s="26" t="s">
        <v>29</v>
      </c>
      <c r="C11" s="22">
        <v>1</v>
      </c>
      <c r="D11" s="22"/>
      <c r="E11" s="22">
        <v>1</v>
      </c>
      <c r="F11" s="23">
        <v>9</v>
      </c>
      <c r="G11" s="29"/>
      <c r="H11" s="28"/>
      <c r="I11" s="65"/>
      <c r="J11" s="22"/>
      <c r="K11" s="41">
        <v>1</v>
      </c>
      <c r="L11" s="63" t="s">
        <v>69</v>
      </c>
      <c r="S11"/>
    </row>
    <row r="12" ht="21" customHeight="1" spans="2:19">
      <c r="B12" s="30" t="s">
        <v>70</v>
      </c>
      <c r="C12" s="31"/>
      <c r="D12" s="31"/>
      <c r="E12" s="31"/>
      <c r="F12" s="23"/>
      <c r="G12" s="32"/>
      <c r="H12" s="28"/>
      <c r="I12" s="66"/>
      <c r="J12" s="31"/>
      <c r="K12" s="41"/>
      <c r="L12" s="63" t="s">
        <v>44</v>
      </c>
      <c r="S12"/>
    </row>
    <row r="13" ht="21" customHeight="1" spans="2:19">
      <c r="B13" s="30" t="s">
        <v>41</v>
      </c>
      <c r="C13" s="22"/>
      <c r="D13" s="22"/>
      <c r="E13" s="22"/>
      <c r="F13" s="23"/>
      <c r="G13" s="33"/>
      <c r="H13" s="28"/>
      <c r="I13" s="65"/>
      <c r="J13" s="22"/>
      <c r="K13" s="41"/>
      <c r="L13" s="63" t="s">
        <v>42</v>
      </c>
      <c r="S13"/>
    </row>
    <row r="14" ht="21" customHeight="1" spans="2:19">
      <c r="B14" s="34" t="s">
        <v>34</v>
      </c>
      <c r="C14" s="22"/>
      <c r="D14" s="22"/>
      <c r="E14" s="35"/>
      <c r="F14" s="36"/>
      <c r="G14" s="37"/>
      <c r="H14" s="38"/>
      <c r="I14" s="65"/>
      <c r="J14" s="67"/>
      <c r="K14" s="68"/>
      <c r="L14" s="69" t="s">
        <v>32</v>
      </c>
      <c r="S14"/>
    </row>
    <row r="15" ht="21" customHeight="1" spans="2:19">
      <c r="B15" s="39" t="s">
        <v>50</v>
      </c>
      <c r="C15" s="40"/>
      <c r="D15" s="41"/>
      <c r="E15" s="42"/>
      <c r="F15" s="23"/>
      <c r="G15" s="43"/>
      <c r="H15" s="38"/>
      <c r="I15" s="40"/>
      <c r="J15" s="40"/>
      <c r="K15" s="41"/>
      <c r="L15" s="63" t="s">
        <v>32</v>
      </c>
      <c r="S15"/>
    </row>
    <row r="16" ht="15.75" spans="2:19">
      <c r="B16" s="44" t="s">
        <v>51</v>
      </c>
      <c r="C16" s="45">
        <v>3</v>
      </c>
      <c r="D16" s="46">
        <v>5</v>
      </c>
      <c r="E16" s="47">
        <v>8</v>
      </c>
      <c r="F16" s="48">
        <v>57</v>
      </c>
      <c r="G16" s="49">
        <v>3</v>
      </c>
      <c r="H16" s="49">
        <v>3</v>
      </c>
      <c r="I16" s="70">
        <v>1</v>
      </c>
      <c r="J16" s="71">
        <f>SUM(J8:J15)</f>
        <v>6</v>
      </c>
      <c r="K16" s="72">
        <v>2</v>
      </c>
      <c r="L16" s="73"/>
      <c r="S16"/>
    </row>
    <row r="17" spans="2:22">
      <c r="B17" s="1"/>
      <c r="C17" s="1"/>
      <c r="D17" s="1"/>
      <c r="E17" s="1"/>
      <c r="F17" s="1"/>
      <c r="G17" s="1"/>
      <c r="H17" s="1"/>
      <c r="I17" s="1"/>
      <c r="J17" s="1"/>
      <c r="K17" s="74"/>
      <c r="L17" s="1"/>
      <c r="U17" s="2"/>
      <c r="V17" s="2"/>
    </row>
    <row r="18" spans="2:23">
      <c r="B18" s="50" t="s">
        <v>56</v>
      </c>
      <c r="C18" s="50"/>
      <c r="D18" s="51"/>
      <c r="E18" s="52"/>
      <c r="F18" s="52"/>
      <c r="G18" s="1"/>
      <c r="H18" s="1"/>
      <c r="I18" s="1"/>
      <c r="J18" s="1"/>
      <c r="K18" s="1"/>
      <c r="L18" s="1"/>
      <c r="V18" s="2"/>
      <c r="W18" s="2"/>
    </row>
    <row r="19" ht="33.75" spans="8:23">
      <c r="H19" s="53"/>
      <c r="J19" s="75"/>
      <c r="K19" s="75"/>
      <c r="L19" s="76"/>
      <c r="V19" s="2"/>
      <c r="W19" s="2"/>
    </row>
    <row r="20" ht="17.25" customHeight="1" spans="2:10">
      <c r="B20" s="54" t="s">
        <v>58</v>
      </c>
      <c r="C20" s="54"/>
      <c r="D20" s="54"/>
      <c r="E20" s="54"/>
      <c r="F20" s="54"/>
      <c r="G20" s="54"/>
      <c r="H20" s="54"/>
      <c r="I20" s="54"/>
      <c r="J20" s="54"/>
    </row>
    <row r="99" ht="15.75"/>
    <row r="100" ht="15.75" spans="6:9">
      <c r="F100" s="7" t="s">
        <v>60</v>
      </c>
      <c r="G100" s="55"/>
      <c r="H100" s="55"/>
      <c r="I100" s="91"/>
    </row>
    <row r="101" ht="15.75" spans="6:9">
      <c r="F101" s="80"/>
      <c r="G101" s="81" t="s">
        <v>12</v>
      </c>
      <c r="H101" s="81" t="s">
        <v>13</v>
      </c>
      <c r="I101" s="92" t="s">
        <v>14</v>
      </c>
    </row>
    <row r="102" ht="38.25" spans="6:9">
      <c r="F102" s="82" t="s">
        <v>63</v>
      </c>
      <c r="G102" s="83">
        <f>SUM(C7:C11,C14:C15)</f>
        <v>3</v>
      </c>
      <c r="H102" s="83">
        <f>SUM(D7:D11,D14:D15)</f>
        <v>5</v>
      </c>
      <c r="I102" s="93">
        <f t="shared" ref="I102:I105" si="0">SUM(G102:H102)</f>
        <v>8</v>
      </c>
    </row>
    <row r="103" spans="6:9">
      <c r="F103" s="84" t="s">
        <v>64</v>
      </c>
      <c r="G103" s="85">
        <f>C12</f>
        <v>0</v>
      </c>
      <c r="H103" s="85">
        <f>D12</f>
        <v>0</v>
      </c>
      <c r="I103" s="94">
        <f t="shared" si="0"/>
        <v>0</v>
      </c>
    </row>
    <row r="104" ht="15.75" spans="6:9">
      <c r="F104" s="86" t="str">
        <f>L13</f>
        <v>La Libertad</v>
      </c>
      <c r="G104" s="87">
        <f>C13</f>
        <v>0</v>
      </c>
      <c r="H104" s="5">
        <f>D13</f>
        <v>0</v>
      </c>
      <c r="I104" s="95">
        <f t="shared" si="0"/>
        <v>0</v>
      </c>
    </row>
    <row r="105" ht="15.75" spans="6:9">
      <c r="F105" s="88" t="s">
        <v>14</v>
      </c>
      <c r="G105" s="89">
        <f>SUM(G102:G103)</f>
        <v>3</v>
      </c>
      <c r="H105" s="90">
        <f>SUM(H102:H103)</f>
        <v>5</v>
      </c>
      <c r="I105" s="96">
        <f t="shared" si="0"/>
        <v>8</v>
      </c>
    </row>
  </sheetData>
  <mergeCells count="12">
    <mergeCell ref="B2:L2"/>
    <mergeCell ref="B3:L3"/>
    <mergeCell ref="C4:K4"/>
    <mergeCell ref="C5:E5"/>
    <mergeCell ref="I5:K5"/>
    <mergeCell ref="B18:C18"/>
    <mergeCell ref="B20:J20"/>
    <mergeCell ref="F100:I100"/>
    <mergeCell ref="B5:B6"/>
    <mergeCell ref="F5:F6"/>
    <mergeCell ref="G5:G6"/>
    <mergeCell ref="H5:H6"/>
  </mergeCells>
  <pageMargins left="0.235416666666667" right="0.235416666666667" top="0.747916666666667" bottom="0.747916666666667" header="0.313888888888889" footer="0.313888888888889"/>
  <pageSetup paperSize="1" scale="75" fitToWidth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POB. ATENDIDA AGN enro-ma. 2022</vt:lpstr>
      <vt:lpstr>POB. ATENDIDA AGN abril 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Villalta</cp:lastModifiedBy>
  <dcterms:created xsi:type="dcterms:W3CDTF">2021-11-28T21:28:00Z</dcterms:created>
  <cp:lastPrinted>2022-04-21T16:35:00Z</cp:lastPrinted>
  <dcterms:modified xsi:type="dcterms:W3CDTF">2022-04-28T19:56:39Z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2058-11.2.0.11074</vt:lpwstr>
  </property>
  <property fmtid="{D5CDD505-2E9C-101B-9397-08002B2CF9AE}" pid="3" name="ICV">
    <vt:lpwstr>796A36F59D6743C39A2458A39AA72D2C</vt:lpwstr>
  </property>
</Properties>
</file>