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2"/>
  </bookViews>
  <sheets>
    <sheet name="CASA RIVAS" sheetId="1" r:id="rId1"/>
    <sheet name="REVERSO" sheetId="2" r:id="rId2"/>
    <sheet name="RAF" sheetId="3" r:id="rId3"/>
    <sheet name="REVERS" sheetId="4" r:id="rId4"/>
  </sheets>
  <definedNames>
    <definedName name="_xlnm.Print_Area" localSheetId="0">'CASA RIVAS'!$A$1:$H$48</definedName>
    <definedName name="_xlnm.Print_Area" localSheetId="2">'RAF'!$A$1:$H$48</definedName>
    <definedName name="_xlnm.Print_Titles" localSheetId="0">'CASA RIVAS'!$1:$45</definedName>
    <definedName name="_xlnm.Print_Titles" localSheetId="2">'RAF'!$1:$45</definedName>
  </definedNames>
  <calcPr fullCalcOnLoad="1"/>
</workbook>
</file>

<file path=xl/sharedStrings.xml><?xml version="1.0" encoding="utf-8"?>
<sst xmlns="http://schemas.openxmlformats.org/spreadsheetml/2006/main" count="130" uniqueCount="70">
  <si>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</si>
  <si>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</si>
  <si>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</si>
  <si>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</si>
  <si>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</si>
  <si>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</si>
  <si>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</si>
  <si>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</si>
  <si>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</si>
  <si>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</si>
  <si>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</si>
  <si>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</si>
  <si>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</si>
  <si>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</si>
  <si>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</si>
  <si>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</si>
  <si>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</si>
  <si>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</si>
  <si>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</si>
  <si>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</si>
  <si>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</si>
  <si>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MENSUAL CON IVA</t>
  </si>
  <si>
    <t>CONASEVI</t>
  </si>
  <si>
    <t>C/U</t>
  </si>
  <si>
    <t>Solicito se entregue (n) el (los) producto/servicio que se detallan en la presente Orden de Compra al FONAT, Ubicado en Avenida Bugambilias, No. R-6, Colonia San Francisco, San Salvador. Según detalle siguiente:</t>
  </si>
  <si>
    <t>NOTA: LA EMPRESA DEBERA DE ENTREGAR EL SUMINISTRO CON TODAS LAS CARACTERISTICAS DETALLADAS EN SU OFERTA TECNICA Y ECONOMICA.</t>
  </si>
  <si>
    <r>
      <rPr>
        <b/>
        <sz val="9"/>
        <color indexed="8"/>
        <rFont val="Calibri"/>
        <family val="2"/>
      </rPr>
      <t>1)</t>
    </r>
    <r>
      <rPr>
        <sz val="9"/>
        <rFont val="Arial"/>
        <family val="2"/>
      </rPr>
      <t xml:space="preserve"> LA ENTREGA DEL SUMINISTRO DEBERA DE REALIZARSE EN LAS OFICINAS DEL FONAT, EN UN MAXIMO DE 05 DIAS HABILES,  POSTERIORES A LA NOTIFICACION DE ADJUDICACION POR PARTE DE LA UACI y FIRMA DE LA ORDEN DE COMPRA.</t>
    </r>
  </si>
  <si>
    <t>LICDA. LOYDA MARIELOS ALFARO CHEVEZ</t>
  </si>
  <si>
    <t>DIRECTORA EJECUTIVA DEL FONAT</t>
  </si>
  <si>
    <r>
      <t xml:space="preserve">3) </t>
    </r>
    <r>
      <rPr>
        <sz val="11"/>
        <rFont val="Calibri"/>
        <family val="2"/>
      </rPr>
      <t>EL SUMINISTRANTE DEBERÁ DE MANTENER LAS GARANTIAS VIGENTES DURANTE EL TIEMPO ESTABLECIDO EN SU OFERTA</t>
    </r>
    <r>
      <rPr>
        <b/>
        <sz val="11"/>
        <rFont val="Calibri"/>
        <family val="2"/>
      </rPr>
      <t xml:space="preserve">. 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</si>
  <si>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EL FONAT SE RESERVA EL DERECHO DE NO ACEPTAR PRODUCTOS EN MAL ESTADO O DETERIORADOS.</t>
    </r>
  </si>
  <si>
    <r>
      <rPr>
        <b/>
        <sz val="11"/>
        <rFont val="Calibri"/>
        <family val="2"/>
      </rPr>
      <t>5)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</si>
  <si>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t xml:space="preserve">Proceso No: </t>
    </r>
    <r>
      <rPr>
        <b/>
        <sz val="11"/>
        <rFont val="Arial"/>
        <family val="2"/>
      </rPr>
      <t>LG-59/FONAT/2017</t>
    </r>
  </si>
  <si>
    <t>"SUMINISTRO DE ACCESORIOS VARIOS PARA CONASEVI"</t>
  </si>
  <si>
    <t>CASA RIVAS, S.A. DE C.V.</t>
  </si>
  <si>
    <t>NIT: 0614-010769-002-2</t>
  </si>
  <si>
    <t>IVA: 4202-1</t>
  </si>
  <si>
    <t>54119
61102
61199</t>
  </si>
  <si>
    <t>ITEM</t>
  </si>
  <si>
    <t xml:space="preserve">DESCRIPCION </t>
  </si>
  <si>
    <t xml:space="preserve">CANTIDAD </t>
  </si>
  <si>
    <t>MONTO</t>
  </si>
  <si>
    <t>MICRÓFONO MARCA SHURE CON CABLE XLRM*XLRF PG58XLR</t>
  </si>
  <si>
    <t>TRIPODE BOOM (2MIC) BLK F-5BKNA</t>
  </si>
  <si>
    <t>CAB CP-169 MIC XLRP*50*XLRJ=3P BLK 50 FT 17M-M18DBK-50JP</t>
  </si>
  <si>
    <t>SPK BAFLE AMPLIFICADO 12” 2 VIAS 400 W/AMP+USB/SD DJAP-1257AUSB</t>
  </si>
  <si>
    <t>INVERSOR 12V-110V COBRA 2500 W TIA-CPI2590</t>
  </si>
  <si>
    <t>CAB PI POW “0” LEGITIMO YARDAS</t>
  </si>
  <si>
    <t>CAB APIPE POWER  “0”RED LEGITIMO YARDAS</t>
  </si>
  <si>
    <t>TER CLIP BAT/BLK JUMBO 100A</t>
  </si>
  <si>
    <t>TER CLIP BAT/RED JUMBO 100A</t>
  </si>
  <si>
    <t>TER ARO CAB”0” ARO NEGRO GOLD 10 MM</t>
  </si>
  <si>
    <t>TER ARO CAB”0” ARO ROJO GOLD 10 MM</t>
  </si>
  <si>
    <t>MEGAFONO CON GATILLO +SIRENA+ USB/SD+ BATERIA RECARGABLE MG-MP508UB</t>
  </si>
  <si>
    <t>PRECIO UNITARIO
(IVA INCLUIDO)</t>
  </si>
  <si>
    <t>TOTAL…………………………</t>
  </si>
  <si>
    <t>MONTO
TOTAL</t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</si>
  <si>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>LA FORMA DE PAGO:  CREDITO A 30 DIAS CALENDARIO</t>
    </r>
  </si>
  <si>
    <r>
      <rPr>
        <b/>
        <sz val="14"/>
        <color indexed="8"/>
        <rFont val="Calibri"/>
        <family val="2"/>
      </rPr>
      <t>SUMINISTRO DE ACCESORIOS VARIOS PARA CONASEVI</t>
    </r>
    <r>
      <rPr>
        <b/>
        <sz val="13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(VER DETALLE DE ARTICULOS AL REVERSO DE ESTA ORDEN DE COMPRA)</t>
    </r>
  </si>
  <si>
    <t>RAF, S.A. DE C.V.</t>
  </si>
  <si>
    <t>NIT: 0210-280371-001-6</t>
  </si>
  <si>
    <t>IVA: 3-5</t>
  </si>
  <si>
    <t>MONOPOD VANGUARD VEO AM-295</t>
  </si>
  <si>
    <t>ESTUCHE LOOK MONETTE MODELO LK-MN90S</t>
  </si>
  <si>
    <t>LENTE CANON EF-S 55-250MM F/4-5.6 IS STM</t>
  </si>
  <si>
    <t>TOTAL…………………………..</t>
  </si>
  <si>
    <t>131</t>
  </si>
  <si>
    <t>132</t>
  </si>
  <si>
    <t>SAN SALVADOR, 21 DE DICIEMBRE DE 2017</t>
  </si>
  <si>
    <t>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</si>
</sst>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5" fillId="20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71" fillId="0" borderId="8" applyNumberFormat="0" applyFill="0" applyAlignment="0" applyProtection="0"/>
    <xf numFmtId="0" fontId="80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4" fillId="0" borderId="19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30" fillId="0" borderId="10" xfId="54" applyFont="1" applyFill="1" applyBorder="1" applyAlignment="1">
      <alignment horizontal="center" vertical="center" wrapText="1"/>
      <protection/>
    </xf>
    <xf numFmtId="0" fontId="81" fillId="0" borderId="19" xfId="0" applyFont="1" applyBorder="1" applyAlignment="1">
      <alignment horizontal="center"/>
    </xf>
    <xf numFmtId="0" fontId="81" fillId="0" borderId="19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176" fontId="39" fillId="0" borderId="10" xfId="54" applyNumberFormat="1" applyFont="1" applyFill="1" applyBorder="1" applyAlignment="1" quotePrefix="1">
      <alignment horizontal="center" vertical="center" wrapText="1"/>
      <protection/>
    </xf>
    <xf numFmtId="176" fontId="27" fillId="0" borderId="30" xfId="54" applyNumberFormat="1" applyFont="1" applyBorder="1" applyAlignment="1">
      <alignment horizontal="center" vertical="center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Continuous" vertical="justify"/>
    </xf>
    <xf numFmtId="0" fontId="4" fillId="0" borderId="34" xfId="0" applyFont="1" applyBorder="1" applyAlignment="1">
      <alignment horizontal="centerContinuous" vertical="justify" wrapText="1"/>
    </xf>
    <xf numFmtId="176" fontId="37" fillId="0" borderId="35" xfId="54" applyNumberFormat="1" applyFont="1" applyFill="1" applyBorder="1" applyAlignment="1">
      <alignment horizontal="right" vertical="center"/>
      <protection/>
    </xf>
    <xf numFmtId="176" fontId="38" fillId="0" borderId="24" xfId="54" applyNumberFormat="1" applyFont="1" applyFill="1" applyBorder="1" applyAlignment="1">
      <alignment horizontal="right" vertical="center"/>
      <protection/>
    </xf>
    <xf numFmtId="0" fontId="58" fillId="0" borderId="35" xfId="54" applyFont="1" applyFill="1" applyBorder="1" applyAlignment="1">
      <alignment horizontal="center" vertical="center" wrapText="1"/>
      <protection/>
    </xf>
    <xf numFmtId="0" fontId="82" fillId="0" borderId="19" xfId="0" applyFont="1" applyBorder="1" applyAlignment="1">
      <alignment horizontal="center" vertical="center"/>
    </xf>
    <xf numFmtId="176" fontId="27" fillId="0" borderId="30" xfId="54" applyNumberFormat="1" applyFont="1" applyBorder="1" applyAlignment="1">
      <alignment horizontal="right" vertical="center"/>
      <protection/>
    </xf>
    <xf numFmtId="0" fontId="58" fillId="0" borderId="36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left" vertical="center" wrapText="1"/>
    </xf>
    <xf numFmtId="177" fontId="58" fillId="0" borderId="36" xfId="0" applyNumberFormat="1" applyFont="1" applyBorder="1" applyAlignment="1">
      <alignment horizontal="right" vertical="center" wrapText="1"/>
    </xf>
    <xf numFmtId="0" fontId="36" fillId="32" borderId="36" xfId="0" applyFont="1" applyFill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left" vertical="center" wrapText="1"/>
    </xf>
    <xf numFmtId="177" fontId="33" fillId="0" borderId="36" xfId="0" applyNumberFormat="1" applyFont="1" applyBorder="1" applyAlignment="1">
      <alignment horizontal="right" vertical="center" wrapText="1"/>
    </xf>
    <xf numFmtId="177" fontId="36" fillId="0" borderId="36" xfId="0" applyNumberFormat="1" applyFont="1" applyBorder="1" applyAlignment="1">
      <alignment horizontal="right" vertical="center" wrapText="1"/>
    </xf>
    <xf numFmtId="0" fontId="60" fillId="32" borderId="36" xfId="0" applyFont="1" applyFill="1" applyBorder="1" applyAlignment="1">
      <alignment horizontal="center" vertical="center" wrapText="1"/>
    </xf>
    <xf numFmtId="0" fontId="33" fillId="0" borderId="36" xfId="0" applyFont="1" applyBorder="1" applyAlignment="1">
      <alignment horizontal="justify" vertical="justify" wrapText="1"/>
    </xf>
    <xf numFmtId="0" fontId="33" fillId="0" borderId="36" xfId="0" applyFont="1" applyBorder="1" applyAlignment="1">
      <alignment horizontal="justify" vertical="center" wrapText="1"/>
    </xf>
    <xf numFmtId="177" fontId="61" fillId="0" borderId="36" xfId="0" applyNumberFormat="1" applyFont="1" applyBorder="1" applyAlignment="1">
      <alignment horizontal="center" vertical="center" wrapText="1"/>
    </xf>
    <xf numFmtId="0" fontId="36" fillId="0" borderId="37" xfId="0" applyFont="1" applyBorder="1" applyAlignment="1">
      <alignment horizontal="justify" vertical="justify" wrapText="1"/>
    </xf>
    <xf numFmtId="0" fontId="36" fillId="0" borderId="0" xfId="0" applyFont="1" applyBorder="1" applyAlignment="1">
      <alignment horizontal="justify" vertical="justify" wrapText="1"/>
    </xf>
    <xf numFmtId="0" fontId="36" fillId="0" borderId="16" xfId="0" applyFont="1" applyBorder="1" applyAlignment="1">
      <alignment horizontal="justify" vertical="justify" wrapText="1"/>
    </xf>
    <xf numFmtId="0" fontId="83" fillId="0" borderId="37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0" borderId="16" xfId="0" applyFont="1" applyBorder="1" applyAlignment="1">
      <alignment horizontal="left" vertical="center"/>
    </xf>
    <xf numFmtId="0" fontId="2" fillId="0" borderId="3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7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2" fillId="0" borderId="11" xfId="0" applyNumberFormat="1" applyFont="1" applyBorder="1" applyAlignment="1">
      <alignment horizontal="center"/>
    </xf>
    <xf numFmtId="177" fontId="32" fillId="0" borderId="0" xfId="0" applyNumberFormat="1" applyFont="1" applyBorder="1" applyAlignment="1">
      <alignment horizontal="center"/>
    </xf>
    <xf numFmtId="177" fontId="32" fillId="0" borderId="24" xfId="0" applyNumberFormat="1" applyFont="1" applyBorder="1" applyAlignment="1">
      <alignment horizontal="center"/>
    </xf>
    <xf numFmtId="0" fontId="83" fillId="0" borderId="37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left" vertical="center" wrapText="1"/>
    </xf>
    <xf numFmtId="0" fontId="83" fillId="0" borderId="16" xfId="0" applyFont="1" applyBorder="1" applyAlignment="1">
      <alignment horizontal="left" vertical="center" wrapText="1"/>
    </xf>
    <xf numFmtId="0" fontId="28" fillId="0" borderId="37" xfId="0" applyFont="1" applyBorder="1" applyAlignment="1" quotePrefix="1">
      <alignment horizontal="justify" vertical="justify" wrapText="1"/>
    </xf>
    <xf numFmtId="0" fontId="28" fillId="0" borderId="0" xfId="0" applyFont="1" applyBorder="1" applyAlignment="1" quotePrefix="1">
      <alignment horizontal="justify" vertical="justify" wrapText="1"/>
    </xf>
    <xf numFmtId="0" fontId="28" fillId="0" borderId="16" xfId="0" applyFont="1" applyBorder="1" applyAlignment="1" quotePrefix="1">
      <alignment horizontal="justify" vertical="justify" wrapText="1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39" xfId="54" applyFont="1" applyBorder="1" applyAlignment="1">
      <alignment horizontal="center" vertical="center"/>
      <protection/>
    </xf>
    <xf numFmtId="0" fontId="23" fillId="0" borderId="40" xfId="54" applyFont="1" applyBorder="1" applyAlignment="1">
      <alignment horizontal="center" vertical="center"/>
      <protection/>
    </xf>
    <xf numFmtId="0" fontId="23" fillId="0" borderId="41" xfId="54" applyFont="1" applyBorder="1" applyAlignment="1">
      <alignment horizontal="center" vertical="center"/>
      <protection/>
    </xf>
    <xf numFmtId="177" fontId="22" fillId="0" borderId="42" xfId="0" applyNumberFormat="1" applyFont="1" applyFill="1" applyBorder="1" applyAlignment="1">
      <alignment horizontal="center" vertical="center" wrapText="1"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33" fillId="0" borderId="37" xfId="0" applyFont="1" applyBorder="1" applyAlignment="1">
      <alignment horizontal="justify" vertical="center" wrapText="1"/>
    </xf>
    <xf numFmtId="0" fontId="33" fillId="0" borderId="0" xfId="0" applyFont="1" applyBorder="1" applyAlignment="1" quotePrefix="1">
      <alignment horizontal="justify" vertical="center" wrapText="1"/>
    </xf>
    <xf numFmtId="0" fontId="33" fillId="0" borderId="16" xfId="0" applyFont="1" applyBorder="1" applyAlignment="1" quotePrefix="1">
      <alignment horizontal="justify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46" xfId="54" applyFont="1" applyFill="1" applyBorder="1" applyAlignment="1">
      <alignment horizontal="left" vertical="center" wrapText="1"/>
      <protection/>
    </xf>
    <xf numFmtId="0" fontId="10" fillId="0" borderId="47" xfId="54" applyFont="1" applyFill="1" applyBorder="1" applyAlignment="1">
      <alignment horizontal="left" vertical="center" wrapText="1"/>
      <protection/>
    </xf>
    <xf numFmtId="0" fontId="10" fillId="0" borderId="48" xfId="54" applyFont="1" applyFill="1" applyBorder="1" applyAlignment="1">
      <alignment horizontal="left" vertical="center" wrapText="1"/>
      <protection/>
    </xf>
    <xf numFmtId="0" fontId="28" fillId="0" borderId="37" xfId="0" applyFont="1" applyBorder="1" applyAlignment="1" quotePrefix="1">
      <alignment horizontal="center" vertical="center" wrapText="1"/>
    </xf>
    <xf numFmtId="0" fontId="28" fillId="0" borderId="0" xfId="0" applyFont="1" applyBorder="1" applyAlignment="1" quotePrefix="1">
      <alignment horizontal="center" vertical="center" wrapText="1"/>
    </xf>
    <xf numFmtId="0" fontId="28" fillId="0" borderId="16" xfId="0" applyFont="1" applyBorder="1" applyAlignment="1" quotePrefix="1">
      <alignment horizontal="center" vertical="center" wrapText="1"/>
    </xf>
    <xf numFmtId="0" fontId="36" fillId="0" borderId="37" xfId="0" applyFont="1" applyBorder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42" xfId="54" applyFont="1" applyBorder="1" applyAlignment="1">
      <alignment horizontal="justify" vertical="center" wrapText="1"/>
      <protection/>
    </xf>
    <xf numFmtId="0" fontId="29" fillId="0" borderId="43" xfId="54" applyFont="1" applyBorder="1" applyAlignment="1">
      <alignment horizontal="justify" vertical="center" wrapText="1"/>
      <protection/>
    </xf>
    <xf numFmtId="0" fontId="29" fillId="0" borderId="49" xfId="54" applyFont="1" applyBorder="1" applyAlignment="1">
      <alignment horizontal="justify" vertical="center" wrapText="1"/>
      <protection/>
    </xf>
    <xf numFmtId="0" fontId="2" fillId="0" borderId="4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5" fillId="33" borderId="16" xfId="54" applyFont="1" applyFill="1" applyBorder="1" applyAlignment="1">
      <alignment horizontal="left"/>
      <protection/>
    </xf>
    <xf numFmtId="0" fontId="15" fillId="33" borderId="18" xfId="54" applyFont="1" applyFill="1" applyBorder="1" applyAlignment="1">
      <alignment horizontal="left"/>
      <protection/>
    </xf>
    <xf numFmtId="0" fontId="15" fillId="33" borderId="50" xfId="54" applyFont="1" applyFill="1" applyBorder="1" applyAlignment="1">
      <alignment horizontal="left"/>
      <protection/>
    </xf>
    <xf numFmtId="0" fontId="15" fillId="33" borderId="51" xfId="54" applyFont="1" applyFill="1" applyBorder="1" applyAlignment="1">
      <alignment horizontal="left"/>
      <protection/>
    </xf>
    <xf numFmtId="0" fontId="31" fillId="0" borderId="52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justify" vertical="top" wrapText="1"/>
    </xf>
    <xf numFmtId="0" fontId="30" fillId="0" borderId="0" xfId="0" applyFont="1" applyBorder="1" applyAlignment="1" quotePrefix="1">
      <alignment horizontal="justify" vertical="top" wrapText="1"/>
    </xf>
    <xf numFmtId="0" fontId="30" fillId="0" borderId="16" xfId="0" applyFont="1" applyBorder="1" applyAlignment="1" quotePrefix="1">
      <alignment horizontal="justify" vertical="top" wrapText="1"/>
    </xf>
    <xf numFmtId="0" fontId="4" fillId="0" borderId="5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177" fontId="22" fillId="0" borderId="59" xfId="0" applyNumberFormat="1" applyFont="1" applyFill="1" applyBorder="1" applyAlignment="1">
      <alignment horizontal="center" vertical="center" wrapText="1"/>
    </xf>
    <xf numFmtId="177" fontId="22" fillId="0" borderId="36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0" fontId="33" fillId="0" borderId="37" xfId="0" applyFont="1" applyBorder="1" applyAlignment="1">
      <alignment horizontal="justify" vertical="top" wrapText="1"/>
    </xf>
    <xf numFmtId="0" fontId="33" fillId="0" borderId="0" xfId="0" applyFont="1" applyBorder="1" applyAlignment="1" quotePrefix="1">
      <alignment horizontal="justify" vertical="top" wrapText="1"/>
    </xf>
    <xf numFmtId="0" fontId="33" fillId="0" borderId="16" xfId="0" applyFont="1" applyBorder="1" applyAlignment="1" quotePrefix="1">
      <alignment horizontal="justify" vertical="top" wrapText="1"/>
    </xf>
    <xf numFmtId="0" fontId="84" fillId="0" borderId="60" xfId="0" applyFont="1" applyBorder="1" applyAlignment="1">
      <alignment horizontal="justify" vertical="justify" wrapText="1"/>
    </xf>
    <xf numFmtId="0" fontId="84" fillId="0" borderId="13" xfId="0" applyFont="1" applyBorder="1" applyAlignment="1">
      <alignment horizontal="justify" vertical="justify" wrapText="1"/>
    </xf>
    <xf numFmtId="0" fontId="84" fillId="0" borderId="61" xfId="0" applyFont="1" applyBorder="1" applyAlignment="1">
      <alignment horizontal="justify" vertical="justify" wrapText="1"/>
    </xf>
    <xf numFmtId="0" fontId="27" fillId="33" borderId="62" xfId="54" applyFont="1" applyFill="1" applyBorder="1" applyAlignment="1">
      <alignment horizontal="center" vertical="center" wrapText="1"/>
      <protection/>
    </xf>
    <xf numFmtId="0" fontId="27" fillId="33" borderId="63" xfId="54" applyFont="1" applyFill="1" applyBorder="1" applyAlignment="1">
      <alignment horizontal="center" vertical="center"/>
      <protection/>
    </xf>
    <xf numFmtId="0" fontId="27" fillId="33" borderId="50" xfId="54" applyFont="1" applyFill="1" applyBorder="1" applyAlignment="1">
      <alignment horizontal="center" vertical="center"/>
      <protection/>
    </xf>
    <xf numFmtId="0" fontId="27" fillId="33" borderId="23" xfId="54" applyFont="1" applyFill="1" applyBorder="1" applyAlignment="1">
      <alignment horizontal="center" vertical="center"/>
      <protection/>
    </xf>
    <xf numFmtId="0" fontId="27" fillId="33" borderId="0" xfId="54" applyFont="1" applyFill="1" applyBorder="1" applyAlignment="1">
      <alignment horizontal="center" vertical="center"/>
      <protection/>
    </xf>
    <xf numFmtId="0" fontId="27" fillId="33" borderId="16" xfId="54" applyFont="1" applyFill="1" applyBorder="1" applyAlignment="1">
      <alignment horizontal="center" vertical="center"/>
      <protection/>
    </xf>
    <xf numFmtId="177" fontId="36" fillId="0" borderId="45" xfId="0" applyNumberFormat="1" applyFont="1" applyBorder="1" applyAlignment="1">
      <alignment horizontal="right" vertical="center" wrapText="1"/>
    </xf>
    <xf numFmtId="177" fontId="36" fillId="0" borderId="43" xfId="0" applyNumberFormat="1" applyFont="1" applyBorder="1" applyAlignment="1">
      <alignment horizontal="right" vertical="center" wrapText="1"/>
    </xf>
    <xf numFmtId="177" fontId="36" fillId="0" borderId="44" xfId="0" applyNumberFormat="1" applyFont="1" applyBorder="1" applyAlignment="1">
      <alignment horizontal="right" vertical="center" wrapText="1"/>
    </xf>
    <xf numFmtId="0" fontId="27" fillId="0" borderId="36" xfId="0" applyFont="1" applyBorder="1" applyAlignment="1">
      <alignment horizontal="center" vertical="center"/>
    </xf>
    <xf numFmtId="0" fontId="15" fillId="33" borderId="16" xfId="54" applyFont="1" applyFill="1" applyBorder="1" applyAlignment="1">
      <alignment horizontal="left" vertical="center"/>
      <protection/>
    </xf>
    <xf numFmtId="0" fontId="15" fillId="33" borderId="18" xfId="54" applyFont="1" applyFill="1" applyBorder="1" applyAlignment="1">
      <alignment horizontal="left" vertical="center"/>
      <protection/>
    </xf>
    <xf numFmtId="0" fontId="15" fillId="33" borderId="50" xfId="54" applyFont="1" applyFill="1" applyBorder="1" applyAlignment="1">
      <alignment horizontal="left" vertical="center"/>
      <protection/>
    </xf>
    <xf numFmtId="0" fontId="15" fillId="33" borderId="51" xfId="54" applyFont="1" applyFill="1" applyBorder="1" applyAlignment="1">
      <alignment horizontal="left" vertical="center"/>
      <protection/>
    </xf>
    <xf numFmtId="0" fontId="36" fillId="0" borderId="37" xfId="0" applyFont="1" applyBorder="1" applyAlignment="1">
      <alignment horizontal="justify" vertical="top" wrapText="1"/>
    </xf>
    <xf numFmtId="0" fontId="18" fillId="0" borderId="37" xfId="0" applyFont="1" applyBorder="1" applyAlignment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177" fontId="63" fillId="0" borderId="36" xfId="0" applyNumberFormat="1" applyFont="1" applyBorder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288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2882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288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2882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95250</xdr:rowOff>
    </xdr:from>
    <xdr:to>
      <xdr:col>8</xdr:col>
      <xdr:colOff>38100</xdr:colOff>
      <xdr:row>20</xdr:row>
      <xdr:rowOff>114300</xdr:rowOff>
    </xdr:to>
    <xdr:sp>
      <xdr:nvSpPr>
        <xdr:cNvPr id="5" name="Conector recto 2"/>
        <xdr:cNvSpPr>
          <a:spLocks/>
        </xdr:cNvSpPr>
      </xdr:nvSpPr>
      <xdr:spPr>
        <a:xfrm flipV="1">
          <a:off x="38100" y="778192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7</xdr:col>
      <xdr:colOff>1143000</xdr:colOff>
      <xdr:row>33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7981950"/>
          <a:ext cx="822960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288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2882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288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2882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95250</xdr:rowOff>
    </xdr:from>
    <xdr:to>
      <xdr:col>8</xdr:col>
      <xdr:colOff>38100</xdr:colOff>
      <xdr:row>20</xdr:row>
      <xdr:rowOff>114300</xdr:rowOff>
    </xdr:to>
    <xdr:sp>
      <xdr:nvSpPr>
        <xdr:cNvPr id="5" name="Conector recto 5"/>
        <xdr:cNvSpPr>
          <a:spLocks/>
        </xdr:cNvSpPr>
      </xdr:nvSpPr>
      <xdr:spPr>
        <a:xfrm flipV="1">
          <a:off x="38100" y="776287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7</xdr:col>
      <xdr:colOff>1143000</xdr:colOff>
      <xdr:row>33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7962900"/>
          <a:ext cx="822960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1"/>
  <sheetViews>
    <sheetView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0" t="s">
        <v>18</v>
      </c>
      <c r="B2" s="120"/>
      <c r="C2" s="120"/>
      <c r="D2" s="120"/>
      <c r="E2" s="120"/>
      <c r="F2" s="120"/>
      <c r="G2" s="120"/>
      <c r="H2" s="120"/>
    </row>
    <row r="3" spans="1:8" ht="18.75" customHeight="1">
      <c r="A3" s="121" t="s">
        <v>19</v>
      </c>
      <c r="B3" s="121"/>
      <c r="C3" s="121"/>
      <c r="D3" s="121"/>
      <c r="E3" s="121"/>
      <c r="F3" s="121"/>
      <c r="G3" s="121"/>
      <c r="H3" s="121"/>
    </row>
    <row r="4" ht="15" thickBot="1"/>
    <row r="5" spans="1:8" ht="30.75" customHeight="1" thickTop="1">
      <c r="A5" s="141" t="s">
        <v>17</v>
      </c>
      <c r="B5" s="142"/>
      <c r="C5" s="142"/>
      <c r="D5" s="142"/>
      <c r="E5" s="142"/>
      <c r="F5" s="142"/>
      <c r="G5" s="38" t="s">
        <v>6</v>
      </c>
      <c r="H5" s="21" t="s">
        <v>66</v>
      </c>
    </row>
    <row r="6" spans="1:10" ht="20.25" customHeight="1">
      <c r="A6" s="143" t="s">
        <v>13</v>
      </c>
      <c r="B6" s="144"/>
      <c r="C6" s="144"/>
      <c r="D6" s="144"/>
      <c r="E6" s="145" t="s">
        <v>69</v>
      </c>
      <c r="F6" s="146"/>
      <c r="G6" s="125" t="s">
        <v>32</v>
      </c>
      <c r="H6" s="126"/>
      <c r="J6" s="1" t="s">
        <v>4</v>
      </c>
    </row>
    <row r="7" spans="1:10" ht="25.5" customHeight="1">
      <c r="A7" s="99" t="s">
        <v>12</v>
      </c>
      <c r="B7" s="100"/>
      <c r="C7" s="100"/>
      <c r="D7" s="101"/>
      <c r="E7" s="102" t="s">
        <v>22</v>
      </c>
      <c r="F7" s="103"/>
      <c r="G7" s="131" t="s">
        <v>33</v>
      </c>
      <c r="H7" s="132"/>
      <c r="J7" s="1" t="s">
        <v>4</v>
      </c>
    </row>
    <row r="8" spans="1:10" ht="15.75">
      <c r="A8" s="99" t="s">
        <v>11</v>
      </c>
      <c r="B8" s="100"/>
      <c r="C8" s="100"/>
      <c r="D8" s="101"/>
      <c r="E8" s="102" t="s">
        <v>68</v>
      </c>
      <c r="F8" s="103"/>
      <c r="G8" s="133"/>
      <c r="H8" s="134"/>
      <c r="I8" s="3"/>
      <c r="J8" s="1" t="s">
        <v>4</v>
      </c>
    </row>
    <row r="9" spans="1:10" ht="19.5" customHeight="1">
      <c r="A9" s="153" t="s">
        <v>34</v>
      </c>
      <c r="B9" s="154"/>
      <c r="C9" s="154"/>
      <c r="D9" s="154"/>
      <c r="E9" s="154"/>
      <c r="F9" s="155"/>
      <c r="G9" s="127" t="s">
        <v>35</v>
      </c>
      <c r="H9" s="128"/>
      <c r="J9" s="1" t="s">
        <v>4</v>
      </c>
    </row>
    <row r="10" spans="1:10" ht="17.25" customHeight="1">
      <c r="A10" s="156"/>
      <c r="B10" s="157"/>
      <c r="C10" s="157"/>
      <c r="D10" s="157"/>
      <c r="E10" s="157"/>
      <c r="F10" s="158"/>
      <c r="G10" s="129" t="s">
        <v>36</v>
      </c>
      <c r="H10" s="130"/>
      <c r="J10" s="1" t="s">
        <v>4</v>
      </c>
    </row>
    <row r="11" spans="1:8" ht="51.75" customHeight="1">
      <c r="A11" s="122" t="s">
        <v>24</v>
      </c>
      <c r="B11" s="123"/>
      <c r="C11" s="123"/>
      <c r="D11" s="123"/>
      <c r="E11" s="123"/>
      <c r="F11" s="123"/>
      <c r="G11" s="123"/>
      <c r="H11" s="124"/>
    </row>
    <row r="12" spans="1:10" ht="28.5" customHeight="1" thickBot="1">
      <c r="A12" s="47" t="s">
        <v>2</v>
      </c>
      <c r="B12" s="48" t="s">
        <v>3</v>
      </c>
      <c r="C12" s="49" t="s">
        <v>0</v>
      </c>
      <c r="D12" s="138" t="s">
        <v>1</v>
      </c>
      <c r="E12" s="139"/>
      <c r="F12" s="140"/>
      <c r="G12" s="50" t="s">
        <v>21</v>
      </c>
      <c r="H12" s="51" t="s">
        <v>16</v>
      </c>
      <c r="J12" s="1" t="s">
        <v>4</v>
      </c>
    </row>
    <row r="13" spans="1:10" ht="70.5" customHeight="1">
      <c r="A13" s="55">
        <v>1</v>
      </c>
      <c r="B13" s="54" t="s">
        <v>37</v>
      </c>
      <c r="C13" s="54" t="s">
        <v>23</v>
      </c>
      <c r="D13" s="150" t="s">
        <v>58</v>
      </c>
      <c r="E13" s="151"/>
      <c r="F13" s="152"/>
      <c r="G13" s="52">
        <v>1038.61</v>
      </c>
      <c r="H13" s="53">
        <f>ROUND(G13*A13,2)</f>
        <v>1038.61</v>
      </c>
      <c r="J13" s="1" t="s">
        <v>4</v>
      </c>
    </row>
    <row r="14" spans="1:8" ht="12.75" customHeight="1">
      <c r="A14" s="40"/>
      <c r="B14" s="39"/>
      <c r="C14" s="39"/>
      <c r="D14" s="116" t="s">
        <v>14</v>
      </c>
      <c r="E14" s="117"/>
      <c r="F14" s="118"/>
      <c r="G14" s="45" t="s">
        <v>20</v>
      </c>
      <c r="H14" s="43"/>
    </row>
    <row r="15" spans="1:8" ht="45" customHeight="1">
      <c r="A15" s="40"/>
      <c r="B15" s="39"/>
      <c r="C15" s="39"/>
      <c r="D15" s="69" t="s">
        <v>25</v>
      </c>
      <c r="E15" s="70"/>
      <c r="F15" s="71"/>
      <c r="G15" s="44"/>
      <c r="H15" s="43"/>
    </row>
    <row r="16" spans="1:8" ht="61.5" customHeight="1">
      <c r="A16" s="40"/>
      <c r="B16" s="39"/>
      <c r="C16" s="39"/>
      <c r="D16" s="104" t="s">
        <v>26</v>
      </c>
      <c r="E16" s="105"/>
      <c r="F16" s="106"/>
      <c r="G16" s="44"/>
      <c r="H16" s="43"/>
    </row>
    <row r="17" spans="1:8" ht="33.75" customHeight="1">
      <c r="A17" s="40"/>
      <c r="B17" s="39"/>
      <c r="C17" s="39"/>
      <c r="D17" s="104" t="s">
        <v>30</v>
      </c>
      <c r="E17" s="105"/>
      <c r="F17" s="106"/>
      <c r="G17" s="44"/>
      <c r="H17" s="43"/>
    </row>
    <row r="18" spans="1:8" ht="33.75" customHeight="1">
      <c r="A18" s="40"/>
      <c r="B18" s="39"/>
      <c r="C18" s="39"/>
      <c r="D18" s="119" t="s">
        <v>29</v>
      </c>
      <c r="E18" s="105"/>
      <c r="F18" s="106"/>
      <c r="G18" s="44"/>
      <c r="H18" s="43"/>
    </row>
    <row r="19" spans="1:8" ht="24" customHeight="1">
      <c r="A19" s="40"/>
      <c r="B19" s="39"/>
      <c r="C19" s="39"/>
      <c r="D19" s="104" t="s">
        <v>57</v>
      </c>
      <c r="E19" s="105"/>
      <c r="F19" s="106"/>
      <c r="G19" s="44"/>
      <c r="H19" s="43"/>
    </row>
    <row r="20" spans="1:8" ht="47.25" customHeight="1">
      <c r="A20" s="41"/>
      <c r="B20" s="39"/>
      <c r="C20" s="39"/>
      <c r="D20" s="147" t="s">
        <v>31</v>
      </c>
      <c r="E20" s="148"/>
      <c r="F20" s="149"/>
      <c r="G20" s="44"/>
      <c r="H20" s="43"/>
    </row>
    <row r="21" spans="1:8" ht="15">
      <c r="A21" s="42"/>
      <c r="B21" s="39"/>
      <c r="C21" s="39"/>
      <c r="D21" s="135"/>
      <c r="E21" s="136"/>
      <c r="F21" s="137"/>
      <c r="G21" s="44"/>
      <c r="H21" s="43"/>
    </row>
    <row r="22" spans="1:8" ht="12.75" customHeight="1">
      <c r="A22" s="40"/>
      <c r="B22" s="39"/>
      <c r="C22" s="39"/>
      <c r="D22" s="72"/>
      <c r="E22" s="73"/>
      <c r="F22" s="74"/>
      <c r="G22" s="44"/>
      <c r="H22" s="43"/>
    </row>
    <row r="23" spans="1:8" ht="12.75" customHeight="1">
      <c r="A23" s="40"/>
      <c r="B23" s="39"/>
      <c r="C23" s="39"/>
      <c r="D23" s="72"/>
      <c r="E23" s="73"/>
      <c r="F23" s="74"/>
      <c r="G23" s="44"/>
      <c r="H23" s="43"/>
    </row>
    <row r="24" spans="1:8" ht="12.75" customHeight="1">
      <c r="A24" s="40"/>
      <c r="B24" s="39"/>
      <c r="C24" s="39"/>
      <c r="D24" s="72"/>
      <c r="E24" s="73"/>
      <c r="F24" s="74"/>
      <c r="G24" s="44"/>
      <c r="H24" s="43"/>
    </row>
    <row r="25" spans="1:8" ht="12.75" customHeight="1">
      <c r="A25" s="40"/>
      <c r="B25" s="39"/>
      <c r="C25" s="39"/>
      <c r="D25" s="72"/>
      <c r="E25" s="73"/>
      <c r="F25" s="74"/>
      <c r="G25" s="44"/>
      <c r="H25" s="43"/>
    </row>
    <row r="26" spans="1:8" ht="12.75" customHeight="1">
      <c r="A26" s="40"/>
      <c r="B26" s="39"/>
      <c r="C26" s="39"/>
      <c r="D26" s="88"/>
      <c r="E26" s="89"/>
      <c r="F26" s="90"/>
      <c r="G26" s="44"/>
      <c r="H26" s="43"/>
    </row>
    <row r="27" spans="1:8" ht="12.75" customHeight="1">
      <c r="A27" s="40"/>
      <c r="B27" s="39"/>
      <c r="C27" s="39"/>
      <c r="D27" s="88"/>
      <c r="E27" s="89"/>
      <c r="F27" s="90"/>
      <c r="G27" s="44"/>
      <c r="H27" s="43"/>
    </row>
    <row r="28" spans="1:8" ht="12.75" customHeight="1">
      <c r="A28" s="40"/>
      <c r="B28" s="39"/>
      <c r="C28" s="39"/>
      <c r="D28" s="72"/>
      <c r="E28" s="73"/>
      <c r="F28" s="74"/>
      <c r="G28" s="44"/>
      <c r="H28" s="43"/>
    </row>
    <row r="29" spans="1:8" ht="12.75" customHeight="1">
      <c r="A29" s="40"/>
      <c r="B29" s="39"/>
      <c r="C29" s="39"/>
      <c r="D29" s="72"/>
      <c r="E29" s="73"/>
      <c r="F29" s="74"/>
      <c r="G29" s="44"/>
      <c r="H29" s="43"/>
    </row>
    <row r="30" spans="1:8" ht="12.75" customHeight="1">
      <c r="A30" s="40"/>
      <c r="B30" s="39"/>
      <c r="C30" s="39"/>
      <c r="D30" s="72"/>
      <c r="E30" s="73"/>
      <c r="F30" s="74"/>
      <c r="G30" s="44"/>
      <c r="H30" s="43"/>
    </row>
    <row r="31" spans="1:8" ht="12.75" customHeight="1">
      <c r="A31" s="35"/>
      <c r="B31" s="36"/>
      <c r="C31" s="36"/>
      <c r="D31" s="91"/>
      <c r="E31" s="92"/>
      <c r="F31" s="93"/>
      <c r="G31" s="37"/>
      <c r="H31" s="24"/>
    </row>
    <row r="32" spans="1:8" ht="17.25" customHeight="1">
      <c r="A32" s="23"/>
      <c r="B32" s="9"/>
      <c r="C32" s="9"/>
      <c r="D32" s="91"/>
      <c r="E32" s="92"/>
      <c r="F32" s="93"/>
      <c r="G32" s="18"/>
      <c r="H32" s="24"/>
    </row>
    <row r="33" spans="1:8" ht="12" customHeight="1">
      <c r="A33" s="23"/>
      <c r="B33" s="9"/>
      <c r="C33" s="9"/>
      <c r="D33" s="91"/>
      <c r="E33" s="92"/>
      <c r="F33" s="93"/>
      <c r="G33" s="19"/>
      <c r="H33" s="24"/>
    </row>
    <row r="34" spans="1:10" ht="12.75" customHeight="1" thickBot="1">
      <c r="A34" s="25"/>
      <c r="B34" s="10"/>
      <c r="C34" s="10"/>
      <c r="D34" s="77"/>
      <c r="E34" s="78"/>
      <c r="F34" s="78"/>
      <c r="G34" s="19"/>
      <c r="H34" s="22"/>
      <c r="J34" s="1" t="s">
        <v>4</v>
      </c>
    </row>
    <row r="35" spans="1:8" ht="24" customHeight="1" thickBot="1">
      <c r="A35" s="26" t="s">
        <v>5</v>
      </c>
      <c r="B35" s="96" t="str">
        <f>CONCATENATE("****",UPPER(l_letras(H35)),"****")</f>
        <v>****UN MIL TREINTA Y OCHO CON 61/100 DOLARES****</v>
      </c>
      <c r="C35" s="97"/>
      <c r="D35" s="97"/>
      <c r="E35" s="97"/>
      <c r="F35" s="97"/>
      <c r="G35" s="98"/>
      <c r="H35" s="46">
        <f>SUM(H13:H34)</f>
        <v>1038.61</v>
      </c>
    </row>
    <row r="36" spans="1:8" ht="14.25" customHeight="1">
      <c r="A36" s="110" t="s">
        <v>15</v>
      </c>
      <c r="B36" s="111"/>
      <c r="C36" s="111"/>
      <c r="D36" s="111"/>
      <c r="E36" s="111"/>
      <c r="F36" s="111"/>
      <c r="G36" s="111"/>
      <c r="H36" s="112"/>
    </row>
    <row r="37" spans="1:8" ht="15.75" customHeight="1" thickBot="1">
      <c r="A37" s="113"/>
      <c r="B37" s="114"/>
      <c r="C37" s="114"/>
      <c r="D37" s="114"/>
      <c r="E37" s="114"/>
      <c r="F37" s="114"/>
      <c r="G37" s="114"/>
      <c r="H37" s="115"/>
    </row>
    <row r="38" spans="1:8" ht="14.25">
      <c r="A38" s="27"/>
      <c r="B38" s="14"/>
      <c r="C38" s="14"/>
      <c r="D38" s="15"/>
      <c r="E38" s="16"/>
      <c r="F38" s="12"/>
      <c r="G38" s="13"/>
      <c r="H38" s="28"/>
    </row>
    <row r="39" spans="1:8" ht="14.25">
      <c r="A39" s="29"/>
      <c r="B39" s="3"/>
      <c r="C39" s="3"/>
      <c r="D39" s="4"/>
      <c r="E39" s="17"/>
      <c r="F39" s="11"/>
      <c r="G39" s="8"/>
      <c r="H39" s="30"/>
    </row>
    <row r="40" spans="1:8" ht="14.25">
      <c r="A40" s="29"/>
      <c r="B40" s="3"/>
      <c r="C40" s="3"/>
      <c r="D40" s="4"/>
      <c r="E40" s="17"/>
      <c r="F40" s="11"/>
      <c r="G40" s="8"/>
      <c r="H40" s="30"/>
    </row>
    <row r="41" spans="1:8" ht="14.25">
      <c r="A41" s="29"/>
      <c r="B41" s="3"/>
      <c r="C41" s="3"/>
      <c r="D41" s="4"/>
      <c r="E41" s="17"/>
      <c r="F41" s="11"/>
      <c r="G41" s="8"/>
      <c r="H41" s="30"/>
    </row>
    <row r="42" spans="1:9" ht="15">
      <c r="A42" s="79" t="s">
        <v>27</v>
      </c>
      <c r="B42" s="80"/>
      <c r="C42" s="80"/>
      <c r="D42" s="80"/>
      <c r="E42" s="81"/>
      <c r="F42" s="82" t="str">
        <f>+A9</f>
        <v>CASA RIVAS, S.A. DE C.V.</v>
      </c>
      <c r="G42" s="83"/>
      <c r="H42" s="84"/>
      <c r="I42" s="3"/>
    </row>
    <row r="43" spans="1:9" ht="12" customHeight="1">
      <c r="A43" s="107" t="s">
        <v>28</v>
      </c>
      <c r="B43" s="108"/>
      <c r="C43" s="108"/>
      <c r="D43" s="108"/>
      <c r="E43" s="109"/>
      <c r="F43" s="85" t="s">
        <v>7</v>
      </c>
      <c r="G43" s="86"/>
      <c r="H43" s="87"/>
      <c r="I43" s="3"/>
    </row>
    <row r="44" spans="1:9" ht="15">
      <c r="A44" s="94"/>
      <c r="B44" s="95"/>
      <c r="C44" s="95"/>
      <c r="D44" s="95"/>
      <c r="E44" s="17"/>
      <c r="F44" s="82"/>
      <c r="G44" s="83"/>
      <c r="H44" s="84"/>
      <c r="I44" s="3"/>
    </row>
    <row r="45" spans="1:9" ht="15" thickBot="1">
      <c r="A45" s="75"/>
      <c r="B45" s="76"/>
      <c r="C45" s="76"/>
      <c r="D45" s="76"/>
      <c r="E45" s="31"/>
      <c r="F45" s="32"/>
      <c r="G45" s="33"/>
      <c r="H45" s="34"/>
      <c r="I45" s="3"/>
    </row>
    <row r="46" spans="1:9" ht="15" thickTop="1">
      <c r="A46" s="6"/>
      <c r="B46" s="3"/>
      <c r="C46" s="3"/>
      <c r="D46" s="4"/>
      <c r="E46" s="1"/>
      <c r="G46" s="20" t="s">
        <v>8</v>
      </c>
      <c r="I46" s="3"/>
    </row>
    <row r="47" spans="1:9" ht="14.25">
      <c r="A47" s="6"/>
      <c r="B47" s="3"/>
      <c r="C47" s="3"/>
      <c r="D47" s="4"/>
      <c r="E47" s="1"/>
      <c r="G47" s="20" t="s">
        <v>9</v>
      </c>
      <c r="I47" s="3"/>
    </row>
    <row r="48" spans="1:9" ht="15">
      <c r="A48" s="6"/>
      <c r="B48" s="3"/>
      <c r="C48" s="3"/>
      <c r="D48" s="4"/>
      <c r="E48" s="1"/>
      <c r="G48" s="20" t="s">
        <v>10</v>
      </c>
      <c r="I48" s="3"/>
    </row>
    <row r="49" spans="1:8" ht="14.25">
      <c r="A49" s="6"/>
      <c r="B49" s="3"/>
      <c r="C49" s="3"/>
      <c r="D49" s="4"/>
      <c r="E49" s="4"/>
      <c r="F49" s="4"/>
      <c r="G49" s="8"/>
      <c r="H49" s="8"/>
    </row>
    <row r="50" spans="1:8" ht="14.25">
      <c r="A50" s="6"/>
      <c r="B50" s="3"/>
      <c r="C50" s="3"/>
      <c r="D50" s="4"/>
      <c r="E50" s="4"/>
      <c r="F50" s="4"/>
      <c r="G50" s="8"/>
      <c r="H50" s="8"/>
    </row>
    <row r="51" spans="1:8" ht="14.25">
      <c r="A51" s="6"/>
      <c r="B51" s="3"/>
      <c r="C51" s="3"/>
      <c r="D51" s="4"/>
      <c r="E51" s="4"/>
      <c r="F51" s="4"/>
      <c r="G51" s="8"/>
      <c r="H51" s="8"/>
    </row>
  </sheetData>
  <sheetProtection/>
  <mergeCells count="47">
    <mergeCell ref="D19:F19"/>
    <mergeCell ref="D21:F21"/>
    <mergeCell ref="D12:F12"/>
    <mergeCell ref="A5:F5"/>
    <mergeCell ref="A6:D6"/>
    <mergeCell ref="E6:F6"/>
    <mergeCell ref="D20:F20"/>
    <mergeCell ref="D13:F13"/>
    <mergeCell ref="A9:F10"/>
    <mergeCell ref="A7:D7"/>
    <mergeCell ref="D18:F18"/>
    <mergeCell ref="D29:F29"/>
    <mergeCell ref="D30:F30"/>
    <mergeCell ref="A2:H2"/>
    <mergeCell ref="A3:H3"/>
    <mergeCell ref="A11:H11"/>
    <mergeCell ref="G6:H6"/>
    <mergeCell ref="G9:H9"/>
    <mergeCell ref="G10:H10"/>
    <mergeCell ref="G7:H8"/>
    <mergeCell ref="A8:D8"/>
    <mergeCell ref="E7:F7"/>
    <mergeCell ref="E8:F8"/>
    <mergeCell ref="D17:F17"/>
    <mergeCell ref="A43:E43"/>
    <mergeCell ref="D26:F26"/>
    <mergeCell ref="D16:F16"/>
    <mergeCell ref="A36:H37"/>
    <mergeCell ref="D14:F14"/>
    <mergeCell ref="D31:F31"/>
    <mergeCell ref="D33:F33"/>
    <mergeCell ref="D24:F24"/>
    <mergeCell ref="A44:D44"/>
    <mergeCell ref="D25:F25"/>
    <mergeCell ref="F44:H44"/>
    <mergeCell ref="B35:G35"/>
    <mergeCell ref="D32:F32"/>
    <mergeCell ref="D15:F15"/>
    <mergeCell ref="D22:F22"/>
    <mergeCell ref="D23:F23"/>
    <mergeCell ref="D28:F28"/>
    <mergeCell ref="A45:D45"/>
    <mergeCell ref="D34:F34"/>
    <mergeCell ref="A42:E42"/>
    <mergeCell ref="F42:H42"/>
    <mergeCell ref="F43:H43"/>
    <mergeCell ref="D27:F2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6" max="255" man="1"/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2:F16"/>
  <sheetViews>
    <sheetView zoomScalePageLayoutView="0" workbookViewId="0" topLeftCell="A7">
      <selection activeCell="C6" sqref="C6"/>
    </sheetView>
  </sheetViews>
  <sheetFormatPr defaultColWidth="11.421875" defaultRowHeight="12.75"/>
  <cols>
    <col min="1" max="1" width="6.8515625" style="0" customWidth="1"/>
    <col min="2" max="2" width="12.00390625" style="0" customWidth="1"/>
    <col min="3" max="3" width="37.57421875" style="0" customWidth="1"/>
    <col min="4" max="4" width="11.140625" style="0" customWidth="1"/>
    <col min="5" max="5" width="15.00390625" style="0" customWidth="1"/>
    <col min="6" max="6" width="11.57421875" style="0" customWidth="1"/>
  </cols>
  <sheetData>
    <row r="2" spans="1:6" ht="22.5" customHeight="1">
      <c r="A2" s="162" t="s">
        <v>34</v>
      </c>
      <c r="B2" s="162"/>
      <c r="C2" s="162"/>
      <c r="D2" s="162"/>
      <c r="E2" s="162"/>
      <c r="F2" s="162"/>
    </row>
    <row r="3" spans="1:6" ht="35.25" customHeight="1">
      <c r="A3" s="65" t="s">
        <v>38</v>
      </c>
      <c r="B3" s="65" t="s">
        <v>3</v>
      </c>
      <c r="C3" s="65" t="s">
        <v>39</v>
      </c>
      <c r="D3" s="65" t="s">
        <v>40</v>
      </c>
      <c r="E3" s="65" t="s">
        <v>54</v>
      </c>
      <c r="F3" s="65" t="s">
        <v>56</v>
      </c>
    </row>
    <row r="4" spans="1:6" ht="31.5" customHeight="1">
      <c r="A4" s="61">
        <v>1</v>
      </c>
      <c r="B4" s="61">
        <v>61102</v>
      </c>
      <c r="C4" s="66" t="s">
        <v>42</v>
      </c>
      <c r="D4" s="61">
        <v>1</v>
      </c>
      <c r="E4" s="63">
        <v>66.51</v>
      </c>
      <c r="F4" s="63">
        <f>+D4*E4</f>
        <v>66.51</v>
      </c>
    </row>
    <row r="5" spans="1:6" ht="29.25" customHeight="1">
      <c r="A5" s="61">
        <v>2</v>
      </c>
      <c r="B5" s="61">
        <v>61102</v>
      </c>
      <c r="C5" s="67" t="s">
        <v>43</v>
      </c>
      <c r="D5" s="61">
        <v>1</v>
      </c>
      <c r="E5" s="63">
        <v>19.95</v>
      </c>
      <c r="F5" s="63">
        <f aca="true" t="shared" si="0" ref="F5:F15">+D5*E5</f>
        <v>19.95</v>
      </c>
    </row>
    <row r="6" spans="1:6" ht="27.75" customHeight="1">
      <c r="A6" s="61">
        <v>3</v>
      </c>
      <c r="B6" s="61">
        <v>61102</v>
      </c>
      <c r="C6" s="66" t="s">
        <v>44</v>
      </c>
      <c r="D6" s="61">
        <v>2</v>
      </c>
      <c r="E6" s="63">
        <v>17.59</v>
      </c>
      <c r="F6" s="63">
        <f t="shared" si="0"/>
        <v>35.18</v>
      </c>
    </row>
    <row r="7" spans="1:6" ht="33" customHeight="1">
      <c r="A7" s="61">
        <v>4</v>
      </c>
      <c r="B7" s="61">
        <v>61102</v>
      </c>
      <c r="C7" s="66" t="s">
        <v>45</v>
      </c>
      <c r="D7" s="61">
        <v>1</v>
      </c>
      <c r="E7" s="63">
        <v>250.6</v>
      </c>
      <c r="F7" s="63">
        <f t="shared" si="0"/>
        <v>250.6</v>
      </c>
    </row>
    <row r="8" spans="1:6" ht="30.75" customHeight="1">
      <c r="A8" s="61">
        <v>5</v>
      </c>
      <c r="B8" s="61">
        <v>61102</v>
      </c>
      <c r="C8" s="66" t="s">
        <v>46</v>
      </c>
      <c r="D8" s="61">
        <v>1</v>
      </c>
      <c r="E8" s="63">
        <v>332.15</v>
      </c>
      <c r="F8" s="63">
        <f t="shared" si="0"/>
        <v>332.15</v>
      </c>
    </row>
    <row r="9" spans="1:6" ht="26.25" customHeight="1">
      <c r="A9" s="61">
        <v>6</v>
      </c>
      <c r="B9" s="61">
        <v>54119</v>
      </c>
      <c r="C9" s="67" t="s">
        <v>47</v>
      </c>
      <c r="D9" s="61">
        <v>4</v>
      </c>
      <c r="E9" s="63">
        <v>5.25</v>
      </c>
      <c r="F9" s="63">
        <f t="shared" si="0"/>
        <v>21</v>
      </c>
    </row>
    <row r="10" spans="1:6" ht="29.25" customHeight="1">
      <c r="A10" s="61">
        <v>6.1</v>
      </c>
      <c r="B10" s="61">
        <v>54119</v>
      </c>
      <c r="C10" s="66" t="s">
        <v>48</v>
      </c>
      <c r="D10" s="61">
        <v>4</v>
      </c>
      <c r="E10" s="63">
        <v>5.25</v>
      </c>
      <c r="F10" s="63">
        <f t="shared" si="0"/>
        <v>21</v>
      </c>
    </row>
    <row r="11" spans="1:6" ht="24" customHeight="1">
      <c r="A11" s="61">
        <v>7</v>
      </c>
      <c r="B11" s="61">
        <v>54119</v>
      </c>
      <c r="C11" s="62" t="s">
        <v>49</v>
      </c>
      <c r="D11" s="61">
        <v>1</v>
      </c>
      <c r="E11" s="63">
        <v>0.88</v>
      </c>
      <c r="F11" s="63">
        <f t="shared" si="0"/>
        <v>0.88</v>
      </c>
    </row>
    <row r="12" spans="1:6" ht="23.25" customHeight="1">
      <c r="A12" s="61">
        <v>7.1</v>
      </c>
      <c r="B12" s="61">
        <v>54119</v>
      </c>
      <c r="C12" s="62" t="s">
        <v>50</v>
      </c>
      <c r="D12" s="61">
        <v>1</v>
      </c>
      <c r="E12" s="63">
        <v>0.88</v>
      </c>
      <c r="F12" s="63">
        <f t="shared" si="0"/>
        <v>0.88</v>
      </c>
    </row>
    <row r="13" spans="1:6" ht="30">
      <c r="A13" s="61">
        <v>8</v>
      </c>
      <c r="B13" s="61">
        <v>54119</v>
      </c>
      <c r="C13" s="62" t="s">
        <v>51</v>
      </c>
      <c r="D13" s="61">
        <v>1</v>
      </c>
      <c r="E13" s="63">
        <v>1.23</v>
      </c>
      <c r="F13" s="63">
        <f t="shared" si="0"/>
        <v>1.23</v>
      </c>
    </row>
    <row r="14" spans="1:6" ht="24.75" customHeight="1">
      <c r="A14" s="61">
        <v>8.1</v>
      </c>
      <c r="B14" s="61">
        <v>54119</v>
      </c>
      <c r="C14" s="62" t="s">
        <v>52</v>
      </c>
      <c r="D14" s="61">
        <v>1</v>
      </c>
      <c r="E14" s="63">
        <v>1.23</v>
      </c>
      <c r="F14" s="63">
        <f t="shared" si="0"/>
        <v>1.23</v>
      </c>
    </row>
    <row r="15" spans="1:6" ht="51.75" customHeight="1">
      <c r="A15" s="61">
        <v>9</v>
      </c>
      <c r="B15" s="61">
        <v>61199</v>
      </c>
      <c r="C15" s="66" t="s">
        <v>53</v>
      </c>
      <c r="D15" s="61">
        <v>6</v>
      </c>
      <c r="E15" s="63">
        <v>48</v>
      </c>
      <c r="F15" s="63">
        <f t="shared" si="0"/>
        <v>288</v>
      </c>
    </row>
    <row r="16" spans="1:6" ht="15">
      <c r="A16" s="159" t="s">
        <v>55</v>
      </c>
      <c r="B16" s="160"/>
      <c r="C16" s="160"/>
      <c r="D16" s="160"/>
      <c r="E16" s="161"/>
      <c r="F16" s="64">
        <f>SUM(F4:F15)</f>
        <v>1038.6100000000001</v>
      </c>
    </row>
  </sheetData>
  <sheetProtection/>
  <mergeCells count="2">
    <mergeCell ref="A16:E16"/>
    <mergeCell ref="A2:F2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indexed="39"/>
  </sheetPr>
  <dimension ref="A2:J51"/>
  <sheetViews>
    <sheetView tabSelected="1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0" t="s">
        <v>18</v>
      </c>
      <c r="B2" s="120"/>
      <c r="C2" s="120"/>
      <c r="D2" s="120"/>
      <c r="E2" s="120"/>
      <c r="F2" s="120"/>
      <c r="G2" s="120"/>
      <c r="H2" s="120"/>
    </row>
    <row r="3" spans="1:8" ht="18.75" customHeight="1">
      <c r="A3" s="121" t="s">
        <v>19</v>
      </c>
      <c r="B3" s="121"/>
      <c r="C3" s="121"/>
      <c r="D3" s="121"/>
      <c r="E3" s="121"/>
      <c r="F3" s="121"/>
      <c r="G3" s="121"/>
      <c r="H3" s="121"/>
    </row>
    <row r="4" ht="15" thickBot="1"/>
    <row r="5" spans="1:8" ht="30.75" customHeight="1" thickTop="1">
      <c r="A5" s="141" t="s">
        <v>17</v>
      </c>
      <c r="B5" s="142"/>
      <c r="C5" s="142"/>
      <c r="D5" s="142"/>
      <c r="E5" s="142"/>
      <c r="F5" s="142"/>
      <c r="G5" s="38" t="s">
        <v>6</v>
      </c>
      <c r="H5" s="21" t="s">
        <v>67</v>
      </c>
    </row>
    <row r="6" spans="1:10" ht="20.25" customHeight="1">
      <c r="A6" s="143" t="s">
        <v>13</v>
      </c>
      <c r="B6" s="144"/>
      <c r="C6" s="144"/>
      <c r="D6" s="144"/>
      <c r="E6" s="145" t="s">
        <v>69</v>
      </c>
      <c r="F6" s="146"/>
      <c r="G6" s="125" t="s">
        <v>32</v>
      </c>
      <c r="H6" s="126"/>
      <c r="J6" s="1" t="s">
        <v>4</v>
      </c>
    </row>
    <row r="7" spans="1:10" ht="25.5" customHeight="1">
      <c r="A7" s="99" t="s">
        <v>12</v>
      </c>
      <c r="B7" s="100"/>
      <c r="C7" s="100"/>
      <c r="D7" s="101"/>
      <c r="E7" s="102" t="s">
        <v>22</v>
      </c>
      <c r="F7" s="103"/>
      <c r="G7" s="131" t="s">
        <v>33</v>
      </c>
      <c r="H7" s="132"/>
      <c r="J7" s="1" t="s">
        <v>4</v>
      </c>
    </row>
    <row r="8" spans="1:10" ht="15.75">
      <c r="A8" s="99" t="s">
        <v>11</v>
      </c>
      <c r="B8" s="100"/>
      <c r="C8" s="100"/>
      <c r="D8" s="101"/>
      <c r="E8" s="102" t="s">
        <v>68</v>
      </c>
      <c r="F8" s="103"/>
      <c r="G8" s="133"/>
      <c r="H8" s="134"/>
      <c r="I8" s="3"/>
      <c r="J8" s="1" t="s">
        <v>4</v>
      </c>
    </row>
    <row r="9" spans="1:10" ht="19.5" customHeight="1">
      <c r="A9" s="153" t="s">
        <v>59</v>
      </c>
      <c r="B9" s="154"/>
      <c r="C9" s="154"/>
      <c r="D9" s="154"/>
      <c r="E9" s="154"/>
      <c r="F9" s="155"/>
      <c r="G9" s="163" t="s">
        <v>60</v>
      </c>
      <c r="H9" s="164"/>
      <c r="J9" s="1" t="s">
        <v>4</v>
      </c>
    </row>
    <row r="10" spans="1:10" ht="17.25" customHeight="1">
      <c r="A10" s="156"/>
      <c r="B10" s="157"/>
      <c r="C10" s="157"/>
      <c r="D10" s="157"/>
      <c r="E10" s="157"/>
      <c r="F10" s="158"/>
      <c r="G10" s="165" t="s">
        <v>61</v>
      </c>
      <c r="H10" s="166"/>
      <c r="J10" s="1" t="s">
        <v>4</v>
      </c>
    </row>
    <row r="11" spans="1:8" ht="51.75" customHeight="1">
      <c r="A11" s="122" t="s">
        <v>24</v>
      </c>
      <c r="B11" s="123"/>
      <c r="C11" s="123"/>
      <c r="D11" s="123"/>
      <c r="E11" s="123"/>
      <c r="F11" s="123"/>
      <c r="G11" s="123"/>
      <c r="H11" s="124"/>
    </row>
    <row r="12" spans="1:10" ht="28.5" customHeight="1" thickBot="1">
      <c r="A12" s="47" t="s">
        <v>2</v>
      </c>
      <c r="B12" s="48" t="s">
        <v>3</v>
      </c>
      <c r="C12" s="49" t="s">
        <v>0</v>
      </c>
      <c r="D12" s="138" t="s">
        <v>1</v>
      </c>
      <c r="E12" s="139"/>
      <c r="F12" s="140"/>
      <c r="G12" s="50" t="s">
        <v>21</v>
      </c>
      <c r="H12" s="51" t="s">
        <v>16</v>
      </c>
      <c r="J12" s="1" t="s">
        <v>4</v>
      </c>
    </row>
    <row r="13" spans="1:10" ht="76.5" customHeight="1">
      <c r="A13" s="55">
        <v>1</v>
      </c>
      <c r="B13" s="54">
        <v>54118</v>
      </c>
      <c r="C13" s="54" t="s">
        <v>23</v>
      </c>
      <c r="D13" s="150" t="s">
        <v>58</v>
      </c>
      <c r="E13" s="151"/>
      <c r="F13" s="152"/>
      <c r="G13" s="52">
        <v>548.94</v>
      </c>
      <c r="H13" s="53">
        <f>ROUND(G13*A13,2)</f>
        <v>548.94</v>
      </c>
      <c r="J13" s="1" t="s">
        <v>4</v>
      </c>
    </row>
    <row r="14" spans="1:8" ht="12.75" customHeight="1">
      <c r="A14" s="40"/>
      <c r="B14" s="39"/>
      <c r="C14" s="39"/>
      <c r="D14" s="116" t="s">
        <v>14</v>
      </c>
      <c r="E14" s="117"/>
      <c r="F14" s="118"/>
      <c r="G14" s="45" t="s">
        <v>20</v>
      </c>
      <c r="H14" s="43"/>
    </row>
    <row r="15" spans="1:8" ht="45" customHeight="1">
      <c r="A15" s="40"/>
      <c r="B15" s="39"/>
      <c r="C15" s="39"/>
      <c r="D15" s="69" t="s">
        <v>25</v>
      </c>
      <c r="E15" s="70"/>
      <c r="F15" s="71"/>
      <c r="G15" s="44"/>
      <c r="H15" s="43"/>
    </row>
    <row r="16" spans="1:8" ht="57.75" customHeight="1">
      <c r="A16" s="40"/>
      <c r="B16" s="39"/>
      <c r="C16" s="39"/>
      <c r="D16" s="104" t="s">
        <v>26</v>
      </c>
      <c r="E16" s="105"/>
      <c r="F16" s="106"/>
      <c r="G16" s="44"/>
      <c r="H16" s="43"/>
    </row>
    <row r="17" spans="1:8" ht="33.75" customHeight="1">
      <c r="A17" s="40"/>
      <c r="B17" s="39"/>
      <c r="C17" s="39"/>
      <c r="D17" s="104" t="s">
        <v>30</v>
      </c>
      <c r="E17" s="105"/>
      <c r="F17" s="106"/>
      <c r="G17" s="44"/>
      <c r="H17" s="43"/>
    </row>
    <row r="18" spans="1:8" ht="33.75" customHeight="1">
      <c r="A18" s="40"/>
      <c r="B18" s="39"/>
      <c r="C18" s="39"/>
      <c r="D18" s="167" t="s">
        <v>29</v>
      </c>
      <c r="E18" s="148"/>
      <c r="F18" s="149"/>
      <c r="G18" s="44"/>
      <c r="H18" s="43"/>
    </row>
    <row r="19" spans="1:8" ht="20.25" customHeight="1">
      <c r="A19" s="40"/>
      <c r="B19" s="39"/>
      <c r="C19" s="39"/>
      <c r="D19" s="104" t="s">
        <v>57</v>
      </c>
      <c r="E19" s="105"/>
      <c r="F19" s="106"/>
      <c r="G19" s="44"/>
      <c r="H19" s="43"/>
    </row>
    <row r="20" spans="1:8" ht="47.25" customHeight="1">
      <c r="A20" s="41"/>
      <c r="B20" s="39"/>
      <c r="C20" s="39"/>
      <c r="D20" s="147" t="s">
        <v>31</v>
      </c>
      <c r="E20" s="148"/>
      <c r="F20" s="149"/>
      <c r="G20" s="44"/>
      <c r="H20" s="43"/>
    </row>
    <row r="21" spans="1:8" ht="15">
      <c r="A21" s="42"/>
      <c r="B21" s="39"/>
      <c r="C21" s="39"/>
      <c r="D21" s="135"/>
      <c r="E21" s="136"/>
      <c r="F21" s="137"/>
      <c r="G21" s="44"/>
      <c r="H21" s="43"/>
    </row>
    <row r="22" spans="1:8" ht="12.75" customHeight="1">
      <c r="A22" s="40"/>
      <c r="B22" s="39"/>
      <c r="C22" s="39"/>
      <c r="D22" s="72"/>
      <c r="E22" s="73"/>
      <c r="F22" s="74"/>
      <c r="G22" s="44"/>
      <c r="H22" s="43"/>
    </row>
    <row r="23" spans="1:8" ht="12.75" customHeight="1">
      <c r="A23" s="40"/>
      <c r="B23" s="39"/>
      <c r="C23" s="39"/>
      <c r="D23" s="72"/>
      <c r="E23" s="73"/>
      <c r="F23" s="74"/>
      <c r="G23" s="44"/>
      <c r="H23" s="43"/>
    </row>
    <row r="24" spans="1:8" ht="12.75" customHeight="1">
      <c r="A24" s="40"/>
      <c r="B24" s="39"/>
      <c r="C24" s="39"/>
      <c r="D24" s="72"/>
      <c r="E24" s="73"/>
      <c r="F24" s="74"/>
      <c r="G24" s="44"/>
      <c r="H24" s="43"/>
    </row>
    <row r="25" spans="1:8" ht="12.75" customHeight="1">
      <c r="A25" s="40"/>
      <c r="B25" s="39"/>
      <c r="C25" s="39"/>
      <c r="D25" s="72"/>
      <c r="E25" s="73"/>
      <c r="F25" s="74"/>
      <c r="G25" s="44"/>
      <c r="H25" s="43"/>
    </row>
    <row r="26" spans="1:8" ht="12.75" customHeight="1">
      <c r="A26" s="40"/>
      <c r="B26" s="39"/>
      <c r="C26" s="39"/>
      <c r="D26" s="88"/>
      <c r="E26" s="89"/>
      <c r="F26" s="90"/>
      <c r="G26" s="44"/>
      <c r="H26" s="43"/>
    </row>
    <row r="27" spans="1:8" ht="12.75" customHeight="1">
      <c r="A27" s="40"/>
      <c r="B27" s="39"/>
      <c r="C27" s="39"/>
      <c r="D27" s="88"/>
      <c r="E27" s="89"/>
      <c r="F27" s="90"/>
      <c r="G27" s="44"/>
      <c r="H27" s="43"/>
    </row>
    <row r="28" spans="1:8" ht="12.75" customHeight="1">
      <c r="A28" s="40"/>
      <c r="B28" s="39"/>
      <c r="C28" s="39"/>
      <c r="D28" s="88"/>
      <c r="E28" s="89"/>
      <c r="F28" s="90"/>
      <c r="G28" s="44"/>
      <c r="H28" s="43"/>
    </row>
    <row r="29" spans="1:8" ht="12.75" customHeight="1">
      <c r="A29" s="40"/>
      <c r="B29" s="39"/>
      <c r="C29" s="39"/>
      <c r="D29" s="72"/>
      <c r="E29" s="73"/>
      <c r="F29" s="74"/>
      <c r="G29" s="44"/>
      <c r="H29" s="43"/>
    </row>
    <row r="30" spans="1:8" ht="12.75" customHeight="1">
      <c r="A30" s="35"/>
      <c r="B30" s="36"/>
      <c r="C30" s="36"/>
      <c r="D30" s="91"/>
      <c r="E30" s="92"/>
      <c r="F30" s="93"/>
      <c r="G30" s="37"/>
      <c r="H30" s="24"/>
    </row>
    <row r="31" spans="1:8" ht="17.25" customHeight="1">
      <c r="A31" s="23"/>
      <c r="B31" s="9"/>
      <c r="C31" s="9"/>
      <c r="D31" s="91"/>
      <c r="E31" s="92"/>
      <c r="F31" s="93"/>
      <c r="G31" s="18"/>
      <c r="H31" s="24"/>
    </row>
    <row r="32" spans="1:8" ht="6" customHeight="1">
      <c r="A32" s="23"/>
      <c r="B32" s="9"/>
      <c r="C32" s="9"/>
      <c r="D32" s="91"/>
      <c r="E32" s="92"/>
      <c r="F32" s="93"/>
      <c r="G32" s="19"/>
      <c r="H32" s="24"/>
    </row>
    <row r="33" spans="1:8" ht="12.75" customHeight="1">
      <c r="A33" s="23"/>
      <c r="B33" s="9"/>
      <c r="C33" s="9"/>
      <c r="D33" s="168"/>
      <c r="E33" s="78"/>
      <c r="F33" s="169"/>
      <c r="G33" s="19"/>
      <c r="H33" s="24"/>
    </row>
    <row r="34" spans="1:10" ht="12.75" customHeight="1" thickBot="1">
      <c r="A34" s="25"/>
      <c r="B34" s="10"/>
      <c r="C34" s="10"/>
      <c r="D34" s="77"/>
      <c r="E34" s="78"/>
      <c r="F34" s="78"/>
      <c r="G34" s="19"/>
      <c r="H34" s="22"/>
      <c r="J34" s="1" t="s">
        <v>4</v>
      </c>
    </row>
    <row r="35" spans="1:8" ht="24" customHeight="1" thickBot="1">
      <c r="A35" s="26" t="s">
        <v>5</v>
      </c>
      <c r="B35" s="96" t="str">
        <f>CONCATENATE("****",UPPER(l_letras(H35)),"****")</f>
        <v>****QUINIENTOS CUARENTA Y OCHO CON 94/100 DOLARES****</v>
      </c>
      <c r="C35" s="97"/>
      <c r="D35" s="97"/>
      <c r="E35" s="97"/>
      <c r="F35" s="97"/>
      <c r="G35" s="98"/>
      <c r="H35" s="56">
        <f>SUM(H13:H34)</f>
        <v>548.94</v>
      </c>
    </row>
    <row r="36" spans="1:8" ht="14.25" customHeight="1">
      <c r="A36" s="110" t="s">
        <v>15</v>
      </c>
      <c r="B36" s="111"/>
      <c r="C36" s="111"/>
      <c r="D36" s="111"/>
      <c r="E36" s="111"/>
      <c r="F36" s="111"/>
      <c r="G36" s="111"/>
      <c r="H36" s="112"/>
    </row>
    <row r="37" spans="1:8" ht="15.75" customHeight="1" thickBot="1">
      <c r="A37" s="113"/>
      <c r="B37" s="114"/>
      <c r="C37" s="114"/>
      <c r="D37" s="114"/>
      <c r="E37" s="114"/>
      <c r="F37" s="114"/>
      <c r="G37" s="114"/>
      <c r="H37" s="115"/>
    </row>
    <row r="38" spans="1:8" ht="14.25">
      <c r="A38" s="27"/>
      <c r="B38" s="14"/>
      <c r="C38" s="14"/>
      <c r="D38" s="15"/>
      <c r="E38" s="16"/>
      <c r="F38" s="12"/>
      <c r="G38" s="13"/>
      <c r="H38" s="28"/>
    </row>
    <row r="39" spans="1:8" ht="14.25">
      <c r="A39" s="29"/>
      <c r="B39" s="3"/>
      <c r="C39" s="3"/>
      <c r="D39" s="4"/>
      <c r="E39" s="17"/>
      <c r="F39" s="11"/>
      <c r="G39" s="8"/>
      <c r="H39" s="30"/>
    </row>
    <row r="40" spans="1:8" ht="14.25">
      <c r="A40" s="29"/>
      <c r="B40" s="3"/>
      <c r="C40" s="3"/>
      <c r="D40" s="4"/>
      <c r="E40" s="17"/>
      <c r="F40" s="11"/>
      <c r="G40" s="8"/>
      <c r="H40" s="30"/>
    </row>
    <row r="41" spans="1:8" ht="14.25">
      <c r="A41" s="29"/>
      <c r="B41" s="3"/>
      <c r="C41" s="3"/>
      <c r="D41" s="4"/>
      <c r="E41" s="17"/>
      <c r="F41" s="11"/>
      <c r="G41" s="8"/>
      <c r="H41" s="30"/>
    </row>
    <row r="42" spans="1:9" ht="15">
      <c r="A42" s="79" t="s">
        <v>27</v>
      </c>
      <c r="B42" s="80"/>
      <c r="C42" s="80"/>
      <c r="D42" s="80"/>
      <c r="E42" s="81"/>
      <c r="F42" s="82" t="str">
        <f>+A9</f>
        <v>RAF, S.A. DE C.V.</v>
      </c>
      <c r="G42" s="83"/>
      <c r="H42" s="84"/>
      <c r="I42" s="3"/>
    </row>
    <row r="43" spans="1:9" ht="12" customHeight="1">
      <c r="A43" s="107" t="s">
        <v>28</v>
      </c>
      <c r="B43" s="108"/>
      <c r="C43" s="108"/>
      <c r="D43" s="108"/>
      <c r="E43" s="109"/>
      <c r="F43" s="85" t="s">
        <v>7</v>
      </c>
      <c r="G43" s="86"/>
      <c r="H43" s="87"/>
      <c r="I43" s="3"/>
    </row>
    <row r="44" spans="1:9" ht="15">
      <c r="A44" s="94"/>
      <c r="B44" s="95"/>
      <c r="C44" s="95"/>
      <c r="D44" s="95"/>
      <c r="E44" s="17"/>
      <c r="F44" s="82"/>
      <c r="G44" s="83"/>
      <c r="H44" s="84"/>
      <c r="I44" s="3"/>
    </row>
    <row r="45" spans="1:9" ht="15" thickBot="1">
      <c r="A45" s="75"/>
      <c r="B45" s="76"/>
      <c r="C45" s="76"/>
      <c r="D45" s="76"/>
      <c r="E45" s="31"/>
      <c r="F45" s="32"/>
      <c r="G45" s="33"/>
      <c r="H45" s="34"/>
      <c r="I45" s="3"/>
    </row>
    <row r="46" spans="1:9" ht="15" thickTop="1">
      <c r="A46" s="6"/>
      <c r="B46" s="3"/>
      <c r="C46" s="3"/>
      <c r="D46" s="4"/>
      <c r="E46" s="1"/>
      <c r="G46" s="20" t="s">
        <v>8</v>
      </c>
      <c r="I46" s="3"/>
    </row>
    <row r="47" spans="1:9" ht="14.25">
      <c r="A47" s="6"/>
      <c r="B47" s="3"/>
      <c r="C47" s="3"/>
      <c r="D47" s="4"/>
      <c r="E47" s="1"/>
      <c r="G47" s="20" t="s">
        <v>9</v>
      </c>
      <c r="I47" s="3"/>
    </row>
    <row r="48" spans="1:9" ht="15">
      <c r="A48" s="6"/>
      <c r="B48" s="3"/>
      <c r="C48" s="3"/>
      <c r="D48" s="4"/>
      <c r="E48" s="1"/>
      <c r="G48" s="20" t="s">
        <v>10</v>
      </c>
      <c r="I48" s="3"/>
    </row>
    <row r="49" spans="1:8" ht="14.25">
      <c r="A49" s="6"/>
      <c r="B49" s="3"/>
      <c r="C49" s="3"/>
      <c r="D49" s="4"/>
      <c r="E49" s="4"/>
      <c r="F49" s="4"/>
      <c r="G49" s="8"/>
      <c r="H49" s="8"/>
    </row>
    <row r="50" spans="1:8" ht="14.25">
      <c r="A50" s="6"/>
      <c r="B50" s="3"/>
      <c r="C50" s="3"/>
      <c r="D50" s="4"/>
      <c r="E50" s="4"/>
      <c r="F50" s="4"/>
      <c r="G50" s="8"/>
      <c r="H50" s="8"/>
    </row>
    <row r="51" spans="1:8" ht="14.25">
      <c r="A51" s="6"/>
      <c r="B51" s="3"/>
      <c r="C51" s="3"/>
      <c r="D51" s="4"/>
      <c r="E51" s="4"/>
      <c r="F51" s="4"/>
      <c r="G51" s="8"/>
      <c r="H51" s="8"/>
    </row>
  </sheetData>
  <sheetProtection/>
  <mergeCells count="47">
    <mergeCell ref="A45:D45"/>
    <mergeCell ref="A36:H37"/>
    <mergeCell ref="A42:E42"/>
    <mergeCell ref="F42:H42"/>
    <mergeCell ref="A43:E43"/>
    <mergeCell ref="F43:H43"/>
    <mergeCell ref="A44:D44"/>
    <mergeCell ref="F44:H44"/>
    <mergeCell ref="D30:F30"/>
    <mergeCell ref="D31:F31"/>
    <mergeCell ref="D32:F32"/>
    <mergeCell ref="D33:F33"/>
    <mergeCell ref="D34:F34"/>
    <mergeCell ref="B35:G35"/>
    <mergeCell ref="D29:F29"/>
    <mergeCell ref="D23:F23"/>
    <mergeCell ref="D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6" max="255" man="1"/>
    <brk id="4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8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8.8515625" style="0" customWidth="1"/>
    <col min="3" max="3" width="37.7109375" style="0" customWidth="1"/>
  </cols>
  <sheetData>
    <row r="3" spans="1:6" ht="33" customHeight="1">
      <c r="A3" s="162" t="s">
        <v>59</v>
      </c>
      <c r="B3" s="162"/>
      <c r="C3" s="162"/>
      <c r="D3" s="162"/>
      <c r="E3" s="162"/>
      <c r="F3" s="162"/>
    </row>
    <row r="4" spans="1:6" ht="60">
      <c r="A4" s="60" t="s">
        <v>38</v>
      </c>
      <c r="B4" s="60" t="s">
        <v>3</v>
      </c>
      <c r="C4" s="60" t="s">
        <v>39</v>
      </c>
      <c r="D4" s="60" t="s">
        <v>40</v>
      </c>
      <c r="E4" s="60" t="s">
        <v>54</v>
      </c>
      <c r="F4" s="60" t="s">
        <v>41</v>
      </c>
    </row>
    <row r="5" spans="1:6" ht="24.75" customHeight="1">
      <c r="A5" s="57">
        <v>10</v>
      </c>
      <c r="B5" s="57">
        <v>54118</v>
      </c>
      <c r="C5" s="58" t="s">
        <v>62</v>
      </c>
      <c r="D5" s="57">
        <v>1</v>
      </c>
      <c r="E5" s="59">
        <v>59.99</v>
      </c>
      <c r="F5" s="59">
        <f>+E5*D5</f>
        <v>59.99</v>
      </c>
    </row>
    <row r="6" spans="1:6" ht="31.5">
      <c r="A6" s="57">
        <v>11</v>
      </c>
      <c r="B6" s="57">
        <v>54118</v>
      </c>
      <c r="C6" s="58" t="s">
        <v>63</v>
      </c>
      <c r="D6" s="57">
        <v>1</v>
      </c>
      <c r="E6" s="59">
        <v>49.86</v>
      </c>
      <c r="F6" s="59">
        <f>+E6*D6</f>
        <v>49.86</v>
      </c>
    </row>
    <row r="7" spans="1:6" ht="31.5">
      <c r="A7" s="57">
        <v>13</v>
      </c>
      <c r="B7" s="57">
        <v>54118</v>
      </c>
      <c r="C7" s="58" t="s">
        <v>64</v>
      </c>
      <c r="D7" s="57">
        <v>1</v>
      </c>
      <c r="E7" s="59">
        <v>439.09</v>
      </c>
      <c r="F7" s="59">
        <f>+E7*D7</f>
        <v>439.09</v>
      </c>
    </row>
    <row r="8" spans="1:6" ht="27" customHeight="1">
      <c r="A8" s="170" t="s">
        <v>65</v>
      </c>
      <c r="B8" s="170"/>
      <c r="C8" s="170"/>
      <c r="D8" s="170"/>
      <c r="E8" s="170"/>
      <c r="F8" s="68">
        <f>SUM(F5:F7)</f>
        <v>548.9399999999999</v>
      </c>
    </row>
  </sheetData>
  <sheetProtection/>
  <mergeCells count="2">
    <mergeCell ref="A8:E8"/>
    <mergeCell ref="A3:F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2017-12-22T20:35:23Z</cp:lastPrinted>
  <dcterms:created xsi:type="dcterms:W3CDTF">2008-01-11T19:40:26Z</dcterms:created>
  <dcterms:modified xsi:type="dcterms:W3CDTF">2019-02-12T19:55:27Z</dcterms:modified>
  <cp:category/>
  <cp:version/>
  <cp:contentType/>
  <cp:contentStatus/>
</cp:coreProperties>
</file>